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4240" windowHeight="13140" tabRatio="532"/>
  </bookViews>
  <sheets>
    <sheet name="FOLHA RESUMIDA" sheetId="4" r:id="rId1"/>
    <sheet name="SRA" sheetId="10" r:id="rId2"/>
    <sheet name="FÉRIAS" sheetId="6" r:id="rId3"/>
    <sheet name="ABRIL" sheetId="2" r:id="rId4"/>
    <sheet name="Plan1" sheetId="7" r:id="rId5"/>
    <sheet name="Plan2" sheetId="9" r:id="rId6"/>
  </sheets>
  <definedNames>
    <definedName name="_xlnm._FilterDatabase" localSheetId="3" hidden="1">ABRIL!$A$4:$I$491</definedName>
    <definedName name="_xlnm._FilterDatabase" localSheetId="0" hidden="1">'FOLHA RESUMIDA'!$B$8:$O$478</definedName>
    <definedName name="_xlnm._FilterDatabase" localSheetId="4" hidden="1">Plan1!$A$4:$E$467</definedName>
    <definedName name="_xlnm._FilterDatabase" localSheetId="1" hidden="1">SRA!$A$3:$U$486</definedName>
    <definedName name="_xlnm.Print_Area" localSheetId="0">'FOLHA RESUMIDA'!$B$1:$L$479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L10" i="4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K316"/>
  <c r="K317"/>
  <c r="K318"/>
  <c r="K319"/>
  <c r="K320"/>
  <c r="K321"/>
  <c r="K322"/>
  <c r="K323"/>
  <c r="K324"/>
  <c r="K325"/>
  <c r="K326"/>
  <c r="K327"/>
  <c r="K328"/>
  <c r="K329"/>
  <c r="K330"/>
  <c r="K331"/>
  <c r="K332"/>
  <c r="K333"/>
  <c r="K334"/>
  <c r="K335"/>
  <c r="K336"/>
  <c r="K337"/>
  <c r="K338"/>
  <c r="K339"/>
  <c r="K340"/>
  <c r="K341"/>
  <c r="K342"/>
  <c r="K343"/>
  <c r="K344"/>
  <c r="K345"/>
  <c r="K346"/>
  <c r="K347"/>
  <c r="K348"/>
  <c r="K349"/>
  <c r="K350"/>
  <c r="K351"/>
  <c r="K352"/>
  <c r="K353"/>
  <c r="K354"/>
  <c r="K355"/>
  <c r="K356"/>
  <c r="K357"/>
  <c r="K358"/>
  <c r="K359"/>
  <c r="K360"/>
  <c r="K361"/>
  <c r="K362"/>
  <c r="K363"/>
  <c r="K364"/>
  <c r="K365"/>
  <c r="K366"/>
  <c r="K367"/>
  <c r="K368"/>
  <c r="K369"/>
  <c r="K370"/>
  <c r="K371"/>
  <c r="K372"/>
  <c r="K373"/>
  <c r="K374"/>
  <c r="K375"/>
  <c r="K376"/>
  <c r="K377"/>
  <c r="K378"/>
  <c r="K379"/>
  <c r="K380"/>
  <c r="K381"/>
  <c r="K382"/>
  <c r="K383"/>
  <c r="K384"/>
  <c r="K385"/>
  <c r="K386"/>
  <c r="K387"/>
  <c r="K388"/>
  <c r="K389"/>
  <c r="K390"/>
  <c r="K391"/>
  <c r="K392"/>
  <c r="K393"/>
  <c r="K394"/>
  <c r="K395"/>
  <c r="K396"/>
  <c r="K397"/>
  <c r="K398"/>
  <c r="K399"/>
  <c r="K400"/>
  <c r="K401"/>
  <c r="K402"/>
  <c r="K403"/>
  <c r="K404"/>
  <c r="K405"/>
  <c r="K406"/>
  <c r="K407"/>
  <c r="K408"/>
  <c r="K409"/>
  <c r="K410"/>
  <c r="K411"/>
  <c r="K412"/>
  <c r="K413"/>
  <c r="K414"/>
  <c r="K415"/>
  <c r="K416"/>
  <c r="K417"/>
  <c r="K418"/>
  <c r="K419"/>
  <c r="K420"/>
  <c r="K421"/>
  <c r="K422"/>
  <c r="K423"/>
  <c r="K424"/>
  <c r="K425"/>
  <c r="K426"/>
  <c r="K427"/>
  <c r="K428"/>
  <c r="K429"/>
  <c r="K430"/>
  <c r="K431"/>
  <c r="K432"/>
  <c r="K433"/>
  <c r="K434"/>
  <c r="K435"/>
  <c r="K436"/>
  <c r="K437"/>
  <c r="K438"/>
  <c r="K439"/>
  <c r="K440"/>
  <c r="K441"/>
  <c r="K442"/>
  <c r="K443"/>
  <c r="K444"/>
  <c r="K445"/>
  <c r="K446"/>
  <c r="K447"/>
  <c r="K448"/>
  <c r="K449"/>
  <c r="K450"/>
  <c r="K451"/>
  <c r="K452"/>
  <c r="K453"/>
  <c r="K454"/>
  <c r="K455"/>
  <c r="K456"/>
  <c r="K457"/>
  <c r="K458"/>
  <c r="K459"/>
  <c r="K460"/>
  <c r="K461"/>
  <c r="K462"/>
  <c r="K463"/>
  <c r="K464"/>
  <c r="K465"/>
  <c r="K466"/>
  <c r="K467"/>
  <c r="K468"/>
  <c r="K469"/>
  <c r="K470"/>
  <c r="K471"/>
  <c r="K472"/>
  <c r="K473"/>
  <c r="K474"/>
  <c r="K475"/>
  <c r="K476"/>
  <c r="K477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I6" i="2" l="1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D453" i="7"/>
  <c r="G472" i="2"/>
  <c r="D472"/>
  <c r="G73" i="4"/>
  <c r="G74"/>
  <c r="G75"/>
  <c r="G76"/>
  <c r="E75"/>
  <c r="E76"/>
  <c r="U469" i="10"/>
  <c r="U470"/>
  <c r="U471"/>
  <c r="U472"/>
  <c r="T413"/>
  <c r="T414"/>
  <c r="T415"/>
  <c r="T416"/>
  <c r="T417"/>
  <c r="T418"/>
  <c r="T419"/>
  <c r="T420"/>
  <c r="T421"/>
  <c r="T422"/>
  <c r="T423"/>
  <c r="T424"/>
  <c r="T425"/>
  <c r="T426"/>
  <c r="T427"/>
  <c r="T428"/>
  <c r="T429"/>
  <c r="T430"/>
  <c r="T431"/>
  <c r="T432"/>
  <c r="T433"/>
  <c r="T434"/>
  <c r="T435"/>
  <c r="T436"/>
  <c r="T437"/>
  <c r="T438"/>
  <c r="T439"/>
  <c r="T440"/>
  <c r="T441"/>
  <c r="T442"/>
  <c r="T443"/>
  <c r="T444"/>
  <c r="T445"/>
  <c r="T446"/>
  <c r="T447"/>
  <c r="T448"/>
  <c r="T449"/>
  <c r="T450"/>
  <c r="T451"/>
  <c r="T452"/>
  <c r="T453"/>
  <c r="T454"/>
  <c r="T455"/>
  <c r="T456"/>
  <c r="T457"/>
  <c r="T458"/>
  <c r="T459"/>
  <c r="T460"/>
  <c r="T461"/>
  <c r="T462"/>
  <c r="T463"/>
  <c r="T464"/>
  <c r="T465"/>
  <c r="T466"/>
  <c r="T467"/>
  <c r="T468"/>
  <c r="T469"/>
  <c r="T470"/>
  <c r="T471"/>
  <c r="T472"/>
  <c r="T406"/>
  <c r="T407"/>
  <c r="T408"/>
  <c r="T409"/>
  <c r="T410"/>
  <c r="T411"/>
  <c r="T412"/>
  <c r="S407"/>
  <c r="S408"/>
  <c r="S409"/>
  <c r="S410"/>
  <c r="S411"/>
  <c r="S412"/>
  <c r="S413"/>
  <c r="S414"/>
  <c r="S415"/>
  <c r="S416"/>
  <c r="S417"/>
  <c r="S418"/>
  <c r="S419"/>
  <c r="S420"/>
  <c r="S421"/>
  <c r="S422"/>
  <c r="S423"/>
  <c r="S424"/>
  <c r="S425"/>
  <c r="S426"/>
  <c r="S427"/>
  <c r="S428"/>
  <c r="S429"/>
  <c r="S430"/>
  <c r="S431"/>
  <c r="S432"/>
  <c r="S433"/>
  <c r="S434"/>
  <c r="S435"/>
  <c r="S436"/>
  <c r="S437"/>
  <c r="S438"/>
  <c r="S439"/>
  <c r="S440"/>
  <c r="S441"/>
  <c r="S442"/>
  <c r="S443"/>
  <c r="S444"/>
  <c r="S445"/>
  <c r="S446"/>
  <c r="S447"/>
  <c r="S448"/>
  <c r="S449"/>
  <c r="S450"/>
  <c r="S451"/>
  <c r="S452"/>
  <c r="S453"/>
  <c r="S454"/>
  <c r="S455"/>
  <c r="S456"/>
  <c r="S457"/>
  <c r="S458"/>
  <c r="S459"/>
  <c r="S460"/>
  <c r="S461"/>
  <c r="S462"/>
  <c r="S463"/>
  <c r="S464"/>
  <c r="S465"/>
  <c r="S466"/>
  <c r="S467"/>
  <c r="S468"/>
  <c r="S469"/>
  <c r="S470"/>
  <c r="S471"/>
  <c r="S472"/>
  <c r="S406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"/>
  <c r="E6" i="7" l="1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U5" i="10" l="1"/>
  <c r="U6"/>
  <c r="U7"/>
  <c r="U8"/>
  <c r="U9"/>
  <c r="U10"/>
  <c r="U11"/>
  <c r="U12"/>
  <c r="U13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U33"/>
  <c r="U34"/>
  <c r="U35"/>
  <c r="U36"/>
  <c r="U37"/>
  <c r="U38"/>
  <c r="U39"/>
  <c r="U40"/>
  <c r="U41"/>
  <c r="U42"/>
  <c r="U43"/>
  <c r="U44"/>
  <c r="U45"/>
  <c r="U46"/>
  <c r="U47"/>
  <c r="U48"/>
  <c r="U49"/>
  <c r="U50"/>
  <c r="U51"/>
  <c r="U52"/>
  <c r="U53"/>
  <c r="U54"/>
  <c r="U55"/>
  <c r="U56"/>
  <c r="U57"/>
  <c r="U58"/>
  <c r="U59"/>
  <c r="U60"/>
  <c r="U61"/>
  <c r="U62"/>
  <c r="U63"/>
  <c r="U64"/>
  <c r="U65"/>
  <c r="U66"/>
  <c r="U67"/>
  <c r="U68"/>
  <c r="U69"/>
  <c r="U70"/>
  <c r="U71"/>
  <c r="U72"/>
  <c r="U73"/>
  <c r="U74"/>
  <c r="U75"/>
  <c r="U76"/>
  <c r="U77"/>
  <c r="U78"/>
  <c r="U79"/>
  <c r="U80"/>
  <c r="U81"/>
  <c r="U82"/>
  <c r="U83"/>
  <c r="U84"/>
  <c r="U85"/>
  <c r="U86"/>
  <c r="U87"/>
  <c r="U88"/>
  <c r="U89"/>
  <c r="U90"/>
  <c r="U91"/>
  <c r="U92"/>
  <c r="U93"/>
  <c r="U94"/>
  <c r="U95"/>
  <c r="U96"/>
  <c r="U97"/>
  <c r="U98"/>
  <c r="U99"/>
  <c r="U100"/>
  <c r="U101"/>
  <c r="U102"/>
  <c r="U103"/>
  <c r="U104"/>
  <c r="U105"/>
  <c r="U106"/>
  <c r="U107"/>
  <c r="U108"/>
  <c r="U109"/>
  <c r="U110"/>
  <c r="U111"/>
  <c r="U112"/>
  <c r="U113"/>
  <c r="U114"/>
  <c r="U115"/>
  <c r="U116"/>
  <c r="U117"/>
  <c r="U118"/>
  <c r="U119"/>
  <c r="U120"/>
  <c r="U121"/>
  <c r="U122"/>
  <c r="U123"/>
  <c r="U124"/>
  <c r="U125"/>
  <c r="U126"/>
  <c r="U127"/>
  <c r="U128"/>
  <c r="U129"/>
  <c r="U130"/>
  <c r="U131"/>
  <c r="U132"/>
  <c r="U133"/>
  <c r="U134"/>
  <c r="U135"/>
  <c r="U136"/>
  <c r="U137"/>
  <c r="U138"/>
  <c r="U139"/>
  <c r="U140"/>
  <c r="U141"/>
  <c r="U142"/>
  <c r="U143"/>
  <c r="U144"/>
  <c r="U145"/>
  <c r="U146"/>
  <c r="U147"/>
  <c r="U148"/>
  <c r="U149"/>
  <c r="U150"/>
  <c r="U151"/>
  <c r="U152"/>
  <c r="U153"/>
  <c r="U154"/>
  <c r="U155"/>
  <c r="U156"/>
  <c r="U157"/>
  <c r="U158"/>
  <c r="U159"/>
  <c r="U160"/>
  <c r="U161"/>
  <c r="U162"/>
  <c r="U163"/>
  <c r="U164"/>
  <c r="U165"/>
  <c r="U166"/>
  <c r="U167"/>
  <c r="U168"/>
  <c r="U169"/>
  <c r="U170"/>
  <c r="U171"/>
  <c r="U172"/>
  <c r="U173"/>
  <c r="U174"/>
  <c r="U175"/>
  <c r="U176"/>
  <c r="U177"/>
  <c r="U178"/>
  <c r="U179"/>
  <c r="U180"/>
  <c r="U181"/>
  <c r="U182"/>
  <c r="U183"/>
  <c r="U184"/>
  <c r="U185"/>
  <c r="U186"/>
  <c r="U187"/>
  <c r="U188"/>
  <c r="U189"/>
  <c r="U190"/>
  <c r="U191"/>
  <c r="U192"/>
  <c r="U193"/>
  <c r="U194"/>
  <c r="U195"/>
  <c r="U196"/>
  <c r="U197"/>
  <c r="U198"/>
  <c r="U199"/>
  <c r="U200"/>
  <c r="U201"/>
  <c r="U202"/>
  <c r="U203"/>
  <c r="U204"/>
  <c r="U205"/>
  <c r="U206"/>
  <c r="U207"/>
  <c r="U208"/>
  <c r="U209"/>
  <c r="U210"/>
  <c r="U211"/>
  <c r="U212"/>
  <c r="U213"/>
  <c r="U214"/>
  <c r="U215"/>
  <c r="U216"/>
  <c r="U217"/>
  <c r="U218"/>
  <c r="U219"/>
  <c r="U220"/>
  <c r="U221"/>
  <c r="U222"/>
  <c r="U223"/>
  <c r="U224"/>
  <c r="U225"/>
  <c r="U226"/>
  <c r="U227"/>
  <c r="U228"/>
  <c r="U229"/>
  <c r="U230"/>
  <c r="U231"/>
  <c r="U232"/>
  <c r="U233"/>
  <c r="U234"/>
  <c r="U235"/>
  <c r="U236"/>
  <c r="U237"/>
  <c r="U238"/>
  <c r="U239"/>
  <c r="U240"/>
  <c r="U241"/>
  <c r="U242"/>
  <c r="U243"/>
  <c r="U244"/>
  <c r="U245"/>
  <c r="U246"/>
  <c r="U247"/>
  <c r="U248"/>
  <c r="U249"/>
  <c r="U250"/>
  <c r="U251"/>
  <c r="U252"/>
  <c r="U253"/>
  <c r="U254"/>
  <c r="U255"/>
  <c r="U256"/>
  <c r="U257"/>
  <c r="U258"/>
  <c r="U259"/>
  <c r="U260"/>
  <c r="U261"/>
  <c r="U262"/>
  <c r="U263"/>
  <c r="U264"/>
  <c r="U265"/>
  <c r="U266"/>
  <c r="U267"/>
  <c r="U268"/>
  <c r="U269"/>
  <c r="U270"/>
  <c r="U271"/>
  <c r="U272"/>
  <c r="U273"/>
  <c r="U274"/>
  <c r="U275"/>
  <c r="U276"/>
  <c r="U277"/>
  <c r="U278"/>
  <c r="U279"/>
  <c r="U280"/>
  <c r="U281"/>
  <c r="U282"/>
  <c r="U283"/>
  <c r="U284"/>
  <c r="U285"/>
  <c r="U286"/>
  <c r="U287"/>
  <c r="U288"/>
  <c r="U289"/>
  <c r="U290"/>
  <c r="U291"/>
  <c r="U292"/>
  <c r="U293"/>
  <c r="U294"/>
  <c r="U295"/>
  <c r="U296"/>
  <c r="U297"/>
  <c r="U298"/>
  <c r="U299"/>
  <c r="U300"/>
  <c r="U301"/>
  <c r="U302"/>
  <c r="U303"/>
  <c r="U304"/>
  <c r="U305"/>
  <c r="U306"/>
  <c r="U307"/>
  <c r="U308"/>
  <c r="U309"/>
  <c r="U310"/>
  <c r="U311"/>
  <c r="U312"/>
  <c r="U313"/>
  <c r="U314"/>
  <c r="U315"/>
  <c r="U316"/>
  <c r="U317"/>
  <c r="U318"/>
  <c r="U319"/>
  <c r="U320"/>
  <c r="U321"/>
  <c r="U322"/>
  <c r="U323"/>
  <c r="U324"/>
  <c r="U325"/>
  <c r="U326"/>
  <c r="U327"/>
  <c r="U328"/>
  <c r="U329"/>
  <c r="U330"/>
  <c r="U331"/>
  <c r="U332"/>
  <c r="U333"/>
  <c r="U334"/>
  <c r="U335"/>
  <c r="U336"/>
  <c r="U337"/>
  <c r="U338"/>
  <c r="U339"/>
  <c r="U340"/>
  <c r="U341"/>
  <c r="U342"/>
  <c r="U343"/>
  <c r="U344"/>
  <c r="U345"/>
  <c r="U346"/>
  <c r="U347"/>
  <c r="U348"/>
  <c r="U349"/>
  <c r="U350"/>
  <c r="U351"/>
  <c r="U352"/>
  <c r="U353"/>
  <c r="U354"/>
  <c r="U355"/>
  <c r="U356"/>
  <c r="U357"/>
  <c r="U358"/>
  <c r="U359"/>
  <c r="U360"/>
  <c r="U361"/>
  <c r="U362"/>
  <c r="U363"/>
  <c r="U364"/>
  <c r="U365"/>
  <c r="U366"/>
  <c r="U367"/>
  <c r="U368"/>
  <c r="U369"/>
  <c r="U370"/>
  <c r="U371"/>
  <c r="U372"/>
  <c r="U373"/>
  <c r="U374"/>
  <c r="U375"/>
  <c r="U376"/>
  <c r="U377"/>
  <c r="U378"/>
  <c r="U379"/>
  <c r="U380"/>
  <c r="U381"/>
  <c r="U382"/>
  <c r="U383"/>
  <c r="U384"/>
  <c r="U385"/>
  <c r="U386"/>
  <c r="U387"/>
  <c r="U388"/>
  <c r="U389"/>
  <c r="U390"/>
  <c r="U391"/>
  <c r="U392"/>
  <c r="U393"/>
  <c r="U394"/>
  <c r="U395"/>
  <c r="U396"/>
  <c r="U397"/>
  <c r="U398"/>
  <c r="U399"/>
  <c r="U400"/>
  <c r="U401"/>
  <c r="U402"/>
  <c r="U403"/>
  <c r="U404"/>
  <c r="U405"/>
  <c r="U406"/>
  <c r="U407"/>
  <c r="U408"/>
  <c r="U409"/>
  <c r="U410"/>
  <c r="U411"/>
  <c r="U412"/>
  <c r="U413"/>
  <c r="U414"/>
  <c r="U415"/>
  <c r="U416"/>
  <c r="U417"/>
  <c r="U418"/>
  <c r="U419"/>
  <c r="U420"/>
  <c r="U421"/>
  <c r="U422"/>
  <c r="U423"/>
  <c r="U424"/>
  <c r="U425"/>
  <c r="U426"/>
  <c r="U427"/>
  <c r="U428"/>
  <c r="U429"/>
  <c r="U430"/>
  <c r="U431"/>
  <c r="U432"/>
  <c r="U433"/>
  <c r="U434"/>
  <c r="U435"/>
  <c r="U436"/>
  <c r="U437"/>
  <c r="U438"/>
  <c r="U439"/>
  <c r="U440"/>
  <c r="U441"/>
  <c r="U442"/>
  <c r="U443"/>
  <c r="U444"/>
  <c r="U445"/>
  <c r="U446"/>
  <c r="U447"/>
  <c r="U448"/>
  <c r="U449"/>
  <c r="U450"/>
  <c r="U451"/>
  <c r="U452"/>
  <c r="U453"/>
  <c r="U454"/>
  <c r="U455"/>
  <c r="U456"/>
  <c r="U457"/>
  <c r="U458"/>
  <c r="U459"/>
  <c r="U460"/>
  <c r="U461"/>
  <c r="U462"/>
  <c r="U463"/>
  <c r="U464"/>
  <c r="U465"/>
  <c r="U466"/>
  <c r="U467"/>
  <c r="U468"/>
  <c r="U4"/>
  <c r="T4"/>
  <c r="T5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T113"/>
  <c r="T114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T137"/>
  <c r="T138"/>
  <c r="T139"/>
  <c r="T140"/>
  <c r="T141"/>
  <c r="T142"/>
  <c r="T143"/>
  <c r="T144"/>
  <c r="T145"/>
  <c r="T146"/>
  <c r="T147"/>
  <c r="T148"/>
  <c r="T149"/>
  <c r="T150"/>
  <c r="T151"/>
  <c r="T152"/>
  <c r="T153"/>
  <c r="T154"/>
  <c r="T155"/>
  <c r="T156"/>
  <c r="T157"/>
  <c r="T158"/>
  <c r="T159"/>
  <c r="T160"/>
  <c r="T161"/>
  <c r="T162"/>
  <c r="T163"/>
  <c r="T164"/>
  <c r="T165"/>
  <c r="T166"/>
  <c r="T167"/>
  <c r="T168"/>
  <c r="T169"/>
  <c r="T170"/>
  <c r="T171"/>
  <c r="T172"/>
  <c r="T173"/>
  <c r="T174"/>
  <c r="T175"/>
  <c r="T176"/>
  <c r="T177"/>
  <c r="T178"/>
  <c r="T179"/>
  <c r="T180"/>
  <c r="T181"/>
  <c r="T182"/>
  <c r="T183"/>
  <c r="T184"/>
  <c r="T185"/>
  <c r="T186"/>
  <c r="T187"/>
  <c r="T188"/>
  <c r="T189"/>
  <c r="T190"/>
  <c r="T191"/>
  <c r="T192"/>
  <c r="T193"/>
  <c r="T194"/>
  <c r="T195"/>
  <c r="T196"/>
  <c r="T197"/>
  <c r="T198"/>
  <c r="T199"/>
  <c r="T200"/>
  <c r="T201"/>
  <c r="T202"/>
  <c r="T203"/>
  <c r="T204"/>
  <c r="T205"/>
  <c r="T206"/>
  <c r="T207"/>
  <c r="T208"/>
  <c r="T209"/>
  <c r="T210"/>
  <c r="T211"/>
  <c r="T212"/>
  <c r="T213"/>
  <c r="T214"/>
  <c r="T215"/>
  <c r="T216"/>
  <c r="T217"/>
  <c r="T218"/>
  <c r="T219"/>
  <c r="T220"/>
  <c r="T221"/>
  <c r="T222"/>
  <c r="T223"/>
  <c r="T224"/>
  <c r="T225"/>
  <c r="T226"/>
  <c r="T227"/>
  <c r="T228"/>
  <c r="T229"/>
  <c r="T230"/>
  <c r="T231"/>
  <c r="T232"/>
  <c r="T233"/>
  <c r="T234"/>
  <c r="T235"/>
  <c r="T236"/>
  <c r="T237"/>
  <c r="T238"/>
  <c r="T239"/>
  <c r="T240"/>
  <c r="T241"/>
  <c r="T242"/>
  <c r="T243"/>
  <c r="T244"/>
  <c r="T245"/>
  <c r="T246"/>
  <c r="T247"/>
  <c r="T248"/>
  <c r="T249"/>
  <c r="T250"/>
  <c r="T251"/>
  <c r="T252"/>
  <c r="T253"/>
  <c r="T254"/>
  <c r="T255"/>
  <c r="T256"/>
  <c r="T257"/>
  <c r="T258"/>
  <c r="T259"/>
  <c r="T260"/>
  <c r="T261"/>
  <c r="T262"/>
  <c r="T263"/>
  <c r="T264"/>
  <c r="T265"/>
  <c r="T266"/>
  <c r="T267"/>
  <c r="T268"/>
  <c r="T269"/>
  <c r="T270"/>
  <c r="T271"/>
  <c r="T272"/>
  <c r="T273"/>
  <c r="T274"/>
  <c r="T275"/>
  <c r="T276"/>
  <c r="T277"/>
  <c r="T278"/>
  <c r="T279"/>
  <c r="T280"/>
  <c r="T281"/>
  <c r="T282"/>
  <c r="T283"/>
  <c r="T284"/>
  <c r="T285"/>
  <c r="T286"/>
  <c r="T287"/>
  <c r="T288"/>
  <c r="T289"/>
  <c r="T290"/>
  <c r="T291"/>
  <c r="T292"/>
  <c r="T293"/>
  <c r="T294"/>
  <c r="T295"/>
  <c r="T296"/>
  <c r="T297"/>
  <c r="T298"/>
  <c r="T299"/>
  <c r="T300"/>
  <c r="T301"/>
  <c r="T302"/>
  <c r="T303"/>
  <c r="T304"/>
  <c r="T305"/>
  <c r="T306"/>
  <c r="T307"/>
  <c r="T308"/>
  <c r="T309"/>
  <c r="T310"/>
  <c r="T311"/>
  <c r="T312"/>
  <c r="T313"/>
  <c r="T314"/>
  <c r="T315"/>
  <c r="T316"/>
  <c r="T317"/>
  <c r="T318"/>
  <c r="T319"/>
  <c r="T320"/>
  <c r="T321"/>
  <c r="T322"/>
  <c r="T323"/>
  <c r="T324"/>
  <c r="T325"/>
  <c r="T326"/>
  <c r="T327"/>
  <c r="T328"/>
  <c r="T329"/>
  <c r="T330"/>
  <c r="T331"/>
  <c r="T332"/>
  <c r="T333"/>
  <c r="T334"/>
  <c r="T335"/>
  <c r="T336"/>
  <c r="T337"/>
  <c r="T338"/>
  <c r="T339"/>
  <c r="T340"/>
  <c r="T341"/>
  <c r="T342"/>
  <c r="T343"/>
  <c r="T344"/>
  <c r="T345"/>
  <c r="T346"/>
  <c r="T347"/>
  <c r="T348"/>
  <c r="T349"/>
  <c r="T350"/>
  <c r="T351"/>
  <c r="T352"/>
  <c r="T353"/>
  <c r="T354"/>
  <c r="T355"/>
  <c r="T356"/>
  <c r="T357"/>
  <c r="T358"/>
  <c r="T359"/>
  <c r="T360"/>
  <c r="T361"/>
  <c r="T362"/>
  <c r="T363"/>
  <c r="T364"/>
  <c r="T365"/>
  <c r="T366"/>
  <c r="T367"/>
  <c r="T368"/>
  <c r="T369"/>
  <c r="T370"/>
  <c r="T371"/>
  <c r="T372"/>
  <c r="T373"/>
  <c r="T374"/>
  <c r="T375"/>
  <c r="T376"/>
  <c r="T377"/>
  <c r="T378"/>
  <c r="T379"/>
  <c r="T380"/>
  <c r="T381"/>
  <c r="T382"/>
  <c r="T383"/>
  <c r="T384"/>
  <c r="T385"/>
  <c r="T386"/>
  <c r="T387"/>
  <c r="T388"/>
  <c r="T389"/>
  <c r="T390"/>
  <c r="T391"/>
  <c r="T392"/>
  <c r="T393"/>
  <c r="T394"/>
  <c r="T395"/>
  <c r="T396"/>
  <c r="T397"/>
  <c r="T398"/>
  <c r="T399"/>
  <c r="T400"/>
  <c r="T401"/>
  <c r="T402"/>
  <c r="T403"/>
  <c r="T404"/>
  <c r="T405"/>
  <c r="G72" i="4" l="1"/>
  <c r="E71"/>
  <c r="E72"/>
  <c r="E73"/>
  <c r="E74"/>
  <c r="M75"/>
  <c r="N75"/>
  <c r="B10" l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l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4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4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B78" l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E459" i="7"/>
  <c r="E460"/>
  <c r="E5"/>
  <c r="E458"/>
  <c r="E457"/>
  <c r="E455"/>
  <c r="E461"/>
  <c r="E454"/>
  <c r="E462"/>
  <c r="E456"/>
  <c r="G19" i="4" l="1"/>
  <c r="G20"/>
  <c r="G21"/>
  <c r="E18"/>
  <c r="E19"/>
  <c r="E20"/>
  <c r="E21"/>
  <c r="F5" i="2" l="1"/>
  <c r="G70" i="4" l="1"/>
  <c r="G71"/>
  <c r="G77"/>
  <c r="E70"/>
  <c r="E77"/>
  <c r="E5" i="2" l="1"/>
  <c r="G472" i="4"/>
  <c r="G473"/>
  <c r="G477"/>
  <c r="G474"/>
  <c r="G475"/>
  <c r="E472"/>
  <c r="E473"/>
  <c r="E477"/>
  <c r="E474"/>
  <c r="G69"/>
  <c r="E69"/>
  <c r="G62" l="1"/>
  <c r="E10" l="1"/>
  <c r="E11"/>
  <c r="E12"/>
  <c r="E13"/>
  <c r="E14"/>
  <c r="E15"/>
  <c r="E16"/>
  <c r="E63"/>
  <c r="E64"/>
  <c r="E65"/>
  <c r="E66"/>
  <c r="E67"/>
  <c r="E17"/>
  <c r="E22"/>
  <c r="E23"/>
  <c r="E24"/>
  <c r="E25"/>
  <c r="E26"/>
  <c r="E27"/>
  <c r="E28"/>
  <c r="E29"/>
  <c r="E68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5"/>
  <c r="E476"/>
  <c r="E9"/>
  <c r="G10"/>
  <c r="G11"/>
  <c r="G12"/>
  <c r="G13"/>
  <c r="G14"/>
  <c r="G15"/>
  <c r="G16"/>
  <c r="G63"/>
  <c r="G64"/>
  <c r="G65"/>
  <c r="G66"/>
  <c r="G67"/>
  <c r="G17"/>
  <c r="G18"/>
  <c r="G22"/>
  <c r="G23"/>
  <c r="G24"/>
  <c r="G25"/>
  <c r="G26"/>
  <c r="G27"/>
  <c r="G28"/>
  <c r="G29"/>
  <c r="G68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6"/>
  <c r="G9"/>
  <c r="I9" l="1"/>
  <c r="I478" s="1"/>
  <c r="H9"/>
  <c r="H478" s="1"/>
  <c r="J9" l="1"/>
  <c r="J478" s="1"/>
  <c r="N9"/>
  <c r="N478"/>
  <c r="L9" l="1"/>
  <c r="L478" s="1"/>
  <c r="K9" l="1"/>
  <c r="K478" s="1"/>
  <c r="M9" l="1"/>
  <c r="M478" l="1"/>
  <c r="I5" i="2" l="1"/>
</calcChain>
</file>

<file path=xl/sharedStrings.xml><?xml version="1.0" encoding="utf-8"?>
<sst xmlns="http://schemas.openxmlformats.org/spreadsheetml/2006/main" count="3857" uniqueCount="622">
  <si>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</si>
  <si>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</si>
  <si>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</si>
  <si>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</si>
  <si>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</si>
  <si>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</si>
  <si>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</si>
  <si>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</si>
  <si>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</si>
  <si>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</si>
  <si>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</si>
  <si>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</si>
  <si>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</si>
  <si>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</si>
  <si>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</si>
  <si>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</si>
  <si>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</si>
  <si>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</si>
  <si>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MARIA JOSE DA HORA</t>
  </si>
  <si>
    <t>VALDIRENE ANDRE PEREIRA</t>
  </si>
  <si>
    <t>VALERIA DA SILVA SOUZA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</si>
  <si>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</si>
  <si>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</si>
  <si>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</si>
  <si>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</si>
  <si>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</si>
  <si>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</si>
  <si>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</si>
  <si>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</si>
  <si>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</si>
  <si>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MARCO AURELIO O DE OLIVEIRA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</si>
  <si>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</si>
  <si>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</si>
  <si>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</si>
  <si>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</si>
  <si>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</si>
  <si>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</si>
  <si>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</si>
  <si>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</si>
  <si>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</si>
  <si>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</si>
  <si>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</si>
  <si>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</si>
  <si>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</si>
  <si>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</si>
  <si>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</si>
  <si>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</si>
  <si>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</si>
  <si>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</si>
  <si>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</si>
  <si>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</si>
  <si>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</si>
  <si>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</si>
  <si>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</si>
  <si>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</si>
  <si>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</si>
  <si>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</si>
  <si>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</si>
  <si>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</si>
  <si>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</si>
  <si>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</si>
  <si>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</si>
  <si>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JOSE KENNEDY DA SILVA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</si>
  <si>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</si>
  <si>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</si>
  <si>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</si>
  <si>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</si>
  <si>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</si>
  <si>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</si>
  <si>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</si>
  <si>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</si>
  <si>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</si>
  <si>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</si>
  <si>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LUCIA MARIA ARAUJO LAVOR</t>
  </si>
  <si>
    <t>IVANILDO BATISTA DA SILVA</t>
  </si>
  <si>
    <t>MARCIA APARECIDA DA SILVA</t>
  </si>
  <si>
    <t>CARLOS HENRIQUE LIMA DE MELO</t>
  </si>
  <si>
    <t>RITA DE CASSIA CHAGAS</t>
  </si>
  <si>
    <t>ROSILENE MARIA ANACLETO</t>
  </si>
  <si>
    <t>RILDA MARIA DA SILVA</t>
  </si>
  <si>
    <t>MANOEL NETO DINIZ</t>
  </si>
  <si>
    <t>FRANCISCA CARVALHO NASCIMENTO</t>
  </si>
  <si>
    <t>PAULO JOSE DA SILVA</t>
  </si>
  <si>
    <t>ELIAS RIBEIRO DA SILVA FILHO</t>
  </si>
  <si>
    <t>AMAURI GONCALO DA SILVA</t>
  </si>
  <si>
    <t>SOLANGE NASCIMENTO DE LIMA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</si>
  <si>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</si>
  <si>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</si>
  <si>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</si>
  <si>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</si>
  <si>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</si>
  <si>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</si>
  <si>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</si>
  <si>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ALBANITA LUCIANA DA SILVA</t>
  </si>
  <si>
    <t>REINALDO PEREIRA DA SILVA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</si>
  <si>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</si>
  <si>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</si>
  <si>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</si>
  <si>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</si>
  <si>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</si>
  <si>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JOSE MARIO MACHADO G  LINS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</si>
  <si>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</si>
  <si>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</si>
  <si>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</si>
  <si>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</si>
  <si>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</si>
  <si>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</si>
  <si>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</si>
  <si>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</si>
  <si>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</si>
  <si>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</si>
  <si>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LAERCIO LUIZ SANTOS A  ASSIS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</si>
  <si>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</si>
  <si>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</si>
  <si>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</si>
  <si>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</si>
  <si>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</si>
  <si>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</si>
  <si>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</si>
  <si>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</si>
  <si>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</si>
  <si>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</si>
  <si>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</si>
  <si>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</si>
  <si>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PAULO PEDROSA VICTOR NETO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</si>
  <si>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</si>
  <si>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</si>
  <si>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</si>
  <si>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</si>
  <si>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</si>
  <si>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</si>
  <si>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</si>
  <si>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</si>
  <si>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</si>
  <si>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</si>
  <si>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</si>
  <si>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</si>
  <si>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</si>
  <si>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</si>
  <si>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DEYSE MARIA DOS SANTOS SILVA</t>
  </si>
  <si>
    <t>SILVIA RENATA QUEIROZ DE FARIA</t>
  </si>
  <si>
    <t>ZILDA FRUTUOSO DA SILVA</t>
  </si>
  <si>
    <t>TEREZA RAQUEL F ALMEIDA</t>
  </si>
  <si>
    <t>ANA CLAUDIA NUNES DE MOURA</t>
  </si>
  <si>
    <t>CLAUDILENE DE LIMA</t>
  </si>
  <si>
    <t>ELIANE MOREIRA DE SOUZA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</si>
  <si>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</si>
  <si>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</si>
  <si>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</si>
  <si>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</si>
  <si>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</si>
  <si>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</si>
  <si>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</si>
  <si>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</si>
  <si>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</si>
  <si>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</si>
  <si>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</si>
  <si>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</si>
  <si>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</si>
  <si>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</si>
  <si>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</si>
  <si>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</si>
  <si>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</si>
  <si>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</si>
  <si>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</si>
  <si>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</si>
  <si>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</si>
  <si>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</si>
  <si>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</si>
  <si>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</si>
  <si>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</si>
  <si>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</si>
  <si>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</si>
  <si>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</si>
  <si>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</si>
  <si>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</si>
  <si>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</si>
  <si>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</si>
  <si>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</si>
  <si>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</si>
  <si>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BRUNO AIRES DOS SANTOS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</si>
  <si>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</si>
  <si>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</si>
  <si>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</si>
  <si>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</si>
  <si>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</si>
  <si>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</si>
  <si>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</si>
  <si>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</si>
  <si>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ILMA DE ALBUQUERQUE PEREIRA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</si>
  <si>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</si>
  <si>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</si>
  <si>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</si>
  <si>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</si>
  <si>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</si>
  <si>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</si>
  <si>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</si>
  <si>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</si>
  <si>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</si>
  <si>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</si>
  <si>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</si>
  <si>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</si>
  <si>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</si>
  <si>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</si>
  <si>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</si>
  <si>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</si>
  <si>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</si>
  <si>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</si>
  <si>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</si>
  <si>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</si>
  <si>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</si>
  <si>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</si>
  <si>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</si>
  <si>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</si>
  <si>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</si>
  <si>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</si>
  <si>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</si>
  <si>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</si>
  <si>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</si>
  <si>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</si>
  <si>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</si>
  <si>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</si>
  <si>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</si>
  <si>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</si>
  <si>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</si>
  <si>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</si>
  <si>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</si>
  <si>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</si>
  <si>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</si>
  <si>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</si>
  <si>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</si>
  <si>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</si>
  <si>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</si>
  <si>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DULCE HELENA PEREIRA</t>
  </si>
  <si>
    <t>LUCICLEIDE M  DE A  CAMPOS</t>
  </si>
  <si>
    <t>MARIA CONCEICAO D DO AMARAL</t>
  </si>
  <si>
    <t>RICARDO J FERNANDES DA CUNHA</t>
  </si>
  <si>
    <t>SUZANA VALERIA PINHEIRO</t>
  </si>
  <si>
    <t>SUZELY ARANTES DA S MELO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</si>
  <si>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</si>
  <si>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</si>
  <si>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</si>
  <si>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</si>
  <si>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</si>
  <si>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</si>
  <si>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</si>
  <si>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</si>
  <si>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</si>
  <si>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</si>
  <si>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CRISTIANE MARIA DA SILVA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</si>
  <si>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</si>
  <si>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</si>
  <si>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</si>
  <si>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</si>
  <si>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</si>
  <si>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MARCO AURELIO DE ARAUJO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</si>
  <si>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</si>
  <si>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</si>
  <si>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</si>
  <si>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</si>
  <si>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</si>
  <si>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</si>
  <si>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</si>
  <si>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</si>
  <si>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</si>
  <si>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</si>
  <si>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LEYRIANE TELMA V FARIAS</t>
  </si>
  <si>
    <t>CINTIA MARIA LEITE DO N AVELAR</t>
  </si>
  <si>
    <t>EMILLY INOCENCIO DA SILVA</t>
  </si>
  <si>
    <t>GERALDO CRISTOVAO DE O FILHO</t>
  </si>
  <si>
    <t>MARILENE ARRUDA DE BARROS</t>
  </si>
  <si>
    <t>LUCIANO BARROS COSTA</t>
  </si>
  <si>
    <t>MIGUEL WILSON REGUEIRA RIBEIRO</t>
  </si>
  <si>
    <t>CAETANO SILVA DIAS</t>
  </si>
  <si>
    <t>ITHALO IGOR DANTAS E SILVA</t>
  </si>
  <si>
    <t>ESTELA FELIPE DE OLIVEIRA</t>
  </si>
  <si>
    <t>MARIA DANIELLE DE SOUZA SANTOS</t>
  </si>
  <si>
    <t>MARIANA SILVA MONTEIRO</t>
  </si>
  <si>
    <t>MARILIA MILENA R PIRES</t>
  </si>
  <si>
    <t>DENNYS LAPENDA FAGUNDES</t>
  </si>
  <si>
    <t>CECILIA REGINA DO N S CABRAL</t>
  </si>
  <si>
    <t>JADON JORGE OLIVEIRA DA SILVA</t>
  </si>
  <si>
    <t>LORENA ESTHER L M CAVALCANTI</t>
  </si>
  <si>
    <t>SWEET GALLEGHER CAETANO COSTA</t>
  </si>
  <si>
    <t>DEBORA GUEDES NERES</t>
  </si>
  <si>
    <t>YANNE TALITA PEREIRA CALIXTO</t>
  </si>
  <si>
    <t>GRAZIELE MARIA DA SILVA</t>
  </si>
  <si>
    <t>DEYBISON AFONSO PEREIRA</t>
  </si>
  <si>
    <t>GENIVAL F DA SILVA JUNIOR</t>
  </si>
  <si>
    <t>EMANUELA AMELIA DE A  AGUIAR</t>
  </si>
  <si>
    <t>MAILTON NOBRE DE MEDEIROS</t>
  </si>
  <si>
    <t>BETY ANNE DE A S CORDULA</t>
  </si>
  <si>
    <t>DIEGO SCHMITH OLIVEIRA DE LIMA</t>
  </si>
  <si>
    <t>CYNTHIA MARIA REGIS SIQUEIRA</t>
  </si>
  <si>
    <t>TALITA ANDREIA MARTINS GONZAGA</t>
  </si>
  <si>
    <t>ESTEVAN DE ALMEIDA FALCAO</t>
  </si>
  <si>
    <t>RAFAEL DE MENEZES E S PIRES</t>
  </si>
  <si>
    <t>ALEXANDER BEZERRA</t>
  </si>
  <si>
    <t>MANUELA SILVA DE LIMA B DA PAZ</t>
  </si>
  <si>
    <t>JOAO ROBERTO  MACHADO ARAUJO</t>
  </si>
  <si>
    <t>LIVIA QUEIROZ DE OLIVEIRA</t>
  </si>
  <si>
    <t>ALZENIRA PEREIRA DA SILVA</t>
  </si>
  <si>
    <t>DANIEL CIRILO DOS SANTOS</t>
  </si>
  <si>
    <t>DANIELLE D O A DE MIRANDA</t>
  </si>
  <si>
    <t>GILVANEIDE LAURENTINO MARTINS</t>
  </si>
  <si>
    <t>LUCIANNA NUNES LIRA</t>
  </si>
  <si>
    <t>MONIQUE FERRAZ PEREIRA</t>
  </si>
  <si>
    <t>PATRICIA SERPA PEIXOTO</t>
  </si>
  <si>
    <t>POLYANA BEZERRA SOUTO SANTOS</t>
  </si>
  <si>
    <t>RENATA BEZERRA DA SILVA</t>
  </si>
  <si>
    <t>ROSY KELLY LIMA DA S PIMENTEL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</si>
  <si>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</si>
  <si>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</si>
  <si>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</si>
  <si>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</si>
  <si>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</si>
  <si>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</si>
  <si>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</si>
  <si>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</si>
  <si>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LUCIENE TORRES GALINDO DE MELO</t>
  </si>
  <si>
    <t>FABIOLA LAPORTE DE A TRINDADE</t>
  </si>
  <si>
    <t>RENATA RODRIGUES C DE MELO</t>
  </si>
  <si>
    <t>MARIA ERLANI BARBOSA SILVA</t>
  </si>
  <si>
    <t>WELTON FERNANDES DE PAULA</t>
  </si>
  <si>
    <t>MARCOS ANTONIO SILVA DE LIMA</t>
  </si>
  <si>
    <t>MARIANA JOYCE BEZERRA DA SILVA</t>
  </si>
  <si>
    <t>SANDRO FERREIRA BEZERRA</t>
  </si>
  <si>
    <t>LIVIA MARIA DE MORAES</t>
  </si>
  <si>
    <t>EDNALDO LUIZ TRAJANO</t>
  </si>
  <si>
    <t>CLAUDIO HENRIQUE G DE OLIVEIRA</t>
  </si>
  <si>
    <t>EUGENIO PACELLI R DE ARAUJO</t>
  </si>
  <si>
    <t>LEONARDO ARAUJO PAES BARRETO</t>
  </si>
  <si>
    <t>LUCIANA MARIA BASTO DE AQUINO</t>
  </si>
  <si>
    <t>GERMANA DE MELO LOBO FREIRE</t>
  </si>
  <si>
    <t>JOAO ALFREDO SOARES DE AVELLAR</t>
  </si>
  <si>
    <t>ANA CECILIA DE SENA T SOUZA</t>
  </si>
  <si>
    <t>PAULO AUGUSTO DA SILVA</t>
  </si>
  <si>
    <t>MANUELA A DE SENA L VENTURA</t>
  </si>
  <si>
    <t>JOSE NIVALDO BRAYNER DE ARAUJO</t>
  </si>
  <si>
    <t>DIMAS PEREIRA DANTAS</t>
  </si>
  <si>
    <t>LUIZ ANTONIO GRANJA DE MENEZES</t>
  </si>
  <si>
    <t>MAYARA CRISTINA NUNES DE LIRA</t>
  </si>
  <si>
    <t>KATIA CRISTINA B DA SILVA</t>
  </si>
  <si>
    <t>JOSEFINA DA SILVA RODRIGUES</t>
  </si>
  <si>
    <t>ANDRE LUIZ DE MOURA MELO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</si>
  <si>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</si>
  <si>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</si>
  <si>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</si>
  <si>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</si>
  <si>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</si>
  <si>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</si>
  <si>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</si>
  <si>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</si>
  <si>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</si>
  <si>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</si>
  <si>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</si>
  <si>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</si>
  <si>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</si>
  <si>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</si>
  <si>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</si>
  <si>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</si>
  <si>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</si>
  <si>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</si>
  <si>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</si>
  <si>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</si>
  <si>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</si>
  <si>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</si>
  <si>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</si>
  <si>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</si>
  <si>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</si>
  <si>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</si>
  <si>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</si>
  <si>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</si>
  <si>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</si>
  <si>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</si>
  <si>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</si>
  <si>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</si>
  <si>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</si>
  <si>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</si>
  <si>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</si>
  <si>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</si>
  <si>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</si>
  <si>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</si>
  <si>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</si>
  <si>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</si>
  <si>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</si>
  <si>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</si>
  <si>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</si>
  <si>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</si>
  <si>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</si>
  <si>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</si>
  <si>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</si>
  <si>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</si>
  <si>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</si>
  <si>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</si>
  <si>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</si>
  <si>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</si>
  <si>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</si>
  <si>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</si>
  <si>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</si>
  <si>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</si>
  <si>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</si>
  <si>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</si>
  <si>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</si>
  <si>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</si>
  <si>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</si>
  <si>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</si>
  <si>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ROSA MARIA BARROS VALOES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</si>
  <si>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</si>
  <si>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</si>
  <si>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</si>
  <si>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</si>
  <si>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</si>
  <si>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</si>
  <si>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</si>
  <si>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</si>
  <si>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</si>
  <si>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</si>
  <si>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</si>
  <si>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</si>
  <si>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</si>
  <si>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</si>
  <si>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</si>
  <si>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</si>
  <si>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</si>
  <si>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</si>
  <si>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</si>
  <si>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</si>
  <si>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</si>
  <si>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</si>
  <si>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</si>
  <si>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</si>
  <si>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</si>
  <si>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</si>
  <si>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</si>
  <si>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</si>
  <si>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</si>
  <si>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</si>
  <si>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GYSELLE SANTOS AZEVEDO</t>
  </si>
  <si>
    <t>Total Geral</t>
  </si>
  <si>
    <t>Filial</t>
  </si>
  <si>
    <t>Matricula</t>
  </si>
  <si>
    <t>MARIA CLAUDIA DE A  LIMA LEMOS</t>
  </si>
  <si>
    <t>ROSANGELA BARROS CANTALICE</t>
  </si>
  <si>
    <t>ANA PAULA BARBOSA CAVALCANTI</t>
  </si>
  <si>
    <t>MATRICULA</t>
  </si>
  <si>
    <t>NOME</t>
  </si>
  <si>
    <t>VÍNCULO</t>
  </si>
  <si>
    <t>CARGO</t>
  </si>
  <si>
    <t>SECRETARIA</t>
  </si>
  <si>
    <t>DIRETOR COMERCIAL</t>
  </si>
  <si>
    <t>COORD. DE ADM.</t>
  </si>
  <si>
    <t>COORD. FINANCEIRA</t>
  </si>
  <si>
    <t>COORD.DE INFORM.</t>
  </si>
  <si>
    <t>SECRETARIA DIR.</t>
  </si>
  <si>
    <t>GESTOR DE DESENV.</t>
  </si>
  <si>
    <t>COORD. LOGISTICA</t>
  </si>
  <si>
    <t>SUP. JURIDICO</t>
  </si>
  <si>
    <t>CHEFE DE GABINETE</t>
  </si>
  <si>
    <t>ASS. DE SERVICOS</t>
  </si>
  <si>
    <t>AUX. LABORATORIO</t>
  </si>
  <si>
    <t>MOTORISTA 2</t>
  </si>
  <si>
    <t>OP. DE PROD. IND.</t>
  </si>
  <si>
    <t>TELEFONISTA</t>
  </si>
  <si>
    <t>VIGILANTE 2</t>
  </si>
  <si>
    <t>TEC. COMERCIAL</t>
  </si>
  <si>
    <t>TEC. CONTABIL</t>
  </si>
  <si>
    <t>TEC. EM OPTICA</t>
  </si>
  <si>
    <t>ANALISTA CONTABIL</t>
  </si>
  <si>
    <t>ANALISTA EM PCP</t>
  </si>
  <si>
    <t>ANALISTA EM RH</t>
  </si>
  <si>
    <t>FARMACEUTICO IND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</si>
  <si>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</si>
  <si>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</si>
  <si>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</si>
  <si>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</si>
  <si>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</si>
  <si>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</si>
  <si>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</si>
  <si>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</si>
  <si>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</si>
  <si>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</si>
  <si>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</si>
  <si>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</si>
  <si>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</si>
  <si>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</si>
  <si>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</si>
  <si>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LITIO TADEU C R  DOS SANTOS</t>
  </si>
  <si>
    <t>ROBERTA BARBOSA  DE A PACHECO</t>
  </si>
  <si>
    <t>SETOR</t>
  </si>
  <si>
    <t>Inicio Férias</t>
  </si>
  <si>
    <t>Dias</t>
  </si>
  <si>
    <t>Fim Férias</t>
  </si>
  <si>
    <t>FÉRIAS</t>
  </si>
  <si>
    <t>LEANDRO RAMOS M DE ANDRADE</t>
  </si>
  <si>
    <t>LETICIA LIRA DE SOUSA</t>
  </si>
  <si>
    <t>COORD. DE VENDAS</t>
  </si>
  <si>
    <t>GERENTE ADM.</t>
  </si>
  <si>
    <t>SILVIA LUIZA DE SOUZA E SILVA</t>
  </si>
  <si>
    <t>701 - TOT</t>
  </si>
  <si>
    <t>TOTAL LÍQUIDO</t>
  </si>
  <si>
    <t>EDIVALDO MANOEL DA SILVA FILHO</t>
  </si>
  <si>
    <t>ITAMAR XAVIER DE SA</t>
  </si>
  <si>
    <t>MARIA VITORIA ALVES VILA NOVA</t>
  </si>
  <si>
    <t>FERNANDA DA SILVA P DE ANDRADE</t>
  </si>
  <si>
    <t>CORHU/DIVAP</t>
  </si>
  <si>
    <t>PLINIO ANTONIO L P FILHO</t>
  </si>
  <si>
    <t>799 + 062(ADI)</t>
  </si>
  <si>
    <t>AFASTADO</t>
  </si>
  <si>
    <t>ADRIANA LOPES NOBREGA F BARROS</t>
  </si>
  <si>
    <t>062-LIQUIDO</t>
  </si>
  <si>
    <t>EWERTON RODRIGO PAZ DE SANTANA</t>
  </si>
  <si>
    <t>ELHO WENIO DA SILVA</t>
  </si>
  <si>
    <t>C. Custo</t>
  </si>
  <si>
    <t>GEYZA JANAINA FERREIRA L ALVES</t>
  </si>
  <si>
    <t>SERGIO GOUVEIA LOYO</t>
  </si>
  <si>
    <t>ELISABETH DE ARAUJO LOPES</t>
  </si>
  <si>
    <t>ALBERTO AFFONSO F M  TRINDADE</t>
  </si>
  <si>
    <t>ASSESSOR DIRETORIA</t>
  </si>
  <si>
    <t>DIRETOR PRESIDENTE</t>
  </si>
  <si>
    <t>DIR. ADM. FINANCEIRO</t>
  </si>
  <si>
    <t>DIR TEC INDUSTRIAL</t>
  </si>
  <si>
    <t>TEC.ADM.FINANCAS II</t>
  </si>
  <si>
    <t>ANALISTA EM RH III</t>
  </si>
  <si>
    <t>COORD. SUPRIMENTOS</t>
  </si>
  <si>
    <t>COOR.FARM.POPULARES</t>
  </si>
  <si>
    <t>SUPERINTENDENTE ADM.</t>
  </si>
  <si>
    <t>COORD AUDITORIA INT</t>
  </si>
  <si>
    <t>COORD.DE CONTABILIDA</t>
  </si>
  <si>
    <t>SUCOM-SUPERINT.COMER</t>
  </si>
  <si>
    <t>ANALISTA FINANCEIRO</t>
  </si>
  <si>
    <t>COORD. DE ART. INST.</t>
  </si>
  <si>
    <t>SUP DE REL INSTITUCI</t>
  </si>
  <si>
    <t>COORD. RESP. SOCIAL</t>
  </si>
  <si>
    <t>COORD. COMUNIC. SOCI</t>
  </si>
  <si>
    <t>COORD. AP. TEC. INST</t>
  </si>
  <si>
    <t>OP. PROD. IND. (D)</t>
  </si>
  <si>
    <t>TEC. EM ADM. E FIN.</t>
  </si>
  <si>
    <t>TEC. EM ADM. E VEN.</t>
  </si>
  <si>
    <t>TEC. EM ENF. DO TRAB</t>
  </si>
  <si>
    <t>TEC. EM INFORMATICA</t>
  </si>
  <si>
    <t>TEC.EM MAN. ELE. IND</t>
  </si>
  <si>
    <t>TEC.EM MAN. MEC. IND</t>
  </si>
  <si>
    <t>TEC.EM QUALIDADE IND</t>
  </si>
  <si>
    <t>TEC EM SEG DO TRAB.</t>
  </si>
  <si>
    <t>TEC EM UTI CALDEIRA</t>
  </si>
  <si>
    <t>TEC UTI TRA EFLUENTE</t>
  </si>
  <si>
    <t>ANA GESTAO AMBIENTAL</t>
  </si>
  <si>
    <t>ANALISTA INFORMATICA</t>
  </si>
  <si>
    <t>ANA MANUT ELET IND</t>
  </si>
  <si>
    <t>ANA. SEG DO TRABALHO</t>
  </si>
  <si>
    <t>ENFERMEIRO TRABALHO</t>
  </si>
  <si>
    <t>MEDICO DO TRABALHO</t>
  </si>
  <si>
    <t>ANALISTA QUALI IND</t>
  </si>
  <si>
    <t>ANA ASS FARMACEUTICA</t>
  </si>
  <si>
    <t>COORD GESTAO E PLANE</t>
  </si>
  <si>
    <t>COORD DE MANUTENCAO</t>
  </si>
  <si>
    <t>OP. DE PROD. IND.(B)</t>
  </si>
  <si>
    <t>OP. DE PROD. IND.(C)</t>
  </si>
  <si>
    <t>COORD. GOVER. CORP.</t>
  </si>
  <si>
    <t>GESTOR DE APOIO ADM.</t>
  </si>
  <si>
    <t>GESTOR DE APOIO TEC.</t>
  </si>
  <si>
    <t>DIRETOR D ENGENHARIA</t>
  </si>
  <si>
    <t>COORD LICITA CONTRAT</t>
  </si>
  <si>
    <t>MARCILIO BATISTA M MOURA</t>
  </si>
  <si>
    <t>STEFANI FARIAS DA SILVA</t>
  </si>
  <si>
    <t>EMANOEL ESTANISLAU GOUVEIA</t>
  </si>
  <si>
    <t>ALBERTO ANACLETO BARBOSA</t>
  </si>
  <si>
    <t>SUYANE KELLY DE SOUZA</t>
  </si>
  <si>
    <t>GENIMAR TAVARES GANDOLFO</t>
  </si>
  <si>
    <t>SRA</t>
  </si>
  <si>
    <t>Data Admis.</t>
  </si>
  <si>
    <t>Dt. Demiss„o</t>
  </si>
  <si>
    <t>Desc.Funcao</t>
  </si>
  <si>
    <t>Sal rio</t>
  </si>
  <si>
    <t>Grat.Incorp</t>
  </si>
  <si>
    <t>Vinculo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</si>
  <si>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</si>
  <si>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</si>
  <si>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</si>
  <si>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</si>
  <si>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</si>
  <si>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</si>
  <si>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</si>
  <si>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</si>
  <si>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</si>
  <si>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BRUTO</t>
  </si>
  <si>
    <t>GRAT.</t>
  </si>
  <si>
    <t xml:space="preserve">  /  /    </t>
  </si>
  <si>
    <t>CLT</t>
  </si>
  <si>
    <t>ANALISTA COMERC. L</t>
  </si>
  <si>
    <t>COM</t>
  </si>
  <si>
    <t>RINALDO SOARES DE BARROS</t>
  </si>
  <si>
    <t>ILMA DE ALBUQUERQUE P MAIA</t>
  </si>
  <si>
    <t>LUCIANO ALVES DE S JUNIOR</t>
  </si>
  <si>
    <t>TATIANE RAPHAELLA S DA SILVA N</t>
  </si>
  <si>
    <t>ITAMAR MARIA SILVA DE MELO</t>
  </si>
  <si>
    <t>DISOL I - DIVISAO DE SOLIDOS I</t>
  </si>
  <si>
    <t>POLYANA KARINE G BARREIROS</t>
  </si>
  <si>
    <t>SIMONE CARLA ALVES PEREIRA</t>
  </si>
  <si>
    <t>DIVISAO DE GARANTIA DE QUALIDADE</t>
  </si>
  <si>
    <t>DIFIN- DIVISAO FINANCEIRA</t>
  </si>
  <si>
    <t>SARA MEDEIROS C CABRAL</t>
  </si>
  <si>
    <t>FARMACIA CARUARU II</t>
  </si>
  <si>
    <t>BETY ANNE DE A SENNA</t>
  </si>
  <si>
    <t>DIFIQ- DIV.FISICO-E CONTROLE DE PRODUTO</t>
  </si>
  <si>
    <t>DIVAP - DIVISAO DE ADMINST. PESSOAL</t>
  </si>
  <si>
    <t>RESUMO DA FOLHA DE ABRIL/2023</t>
  </si>
  <si>
    <t>02.05.2023</t>
  </si>
  <si>
    <t>Processo : 00001 - CELETISTA/ESTAGIARIO     Período : 202304     Pagamento : 01     Roteiro : FOL</t>
  </si>
  <si>
    <t>Processo : 00001 - CELETISTA/ESTAGIARIO     Período : 202304     Pagamento : 01     Roteiro : ADI</t>
  </si>
  <si>
    <t>Início: 03/04/2023</t>
  </si>
  <si>
    <t>Pagamento: 30/03/2023</t>
  </si>
  <si>
    <t>FARMACIA BONITO</t>
  </si>
  <si>
    <t>FARMACIA DOIS IRMAOS</t>
  </si>
  <si>
    <t>SUJUR - SUPERINTENDENTE JURIDICO</t>
  </si>
  <si>
    <t>COLOG - COORDENADORIA DE LOGISTICA</t>
  </si>
  <si>
    <t>DIVISAO DE FARMACOVIGILANCIA E SAC</t>
  </si>
  <si>
    <t>DIMAM - DIVISAO DO MEIO AMBIENTE</t>
  </si>
  <si>
    <t>DICCP- DIVISAO DE CONTABILIDADE E CUSTOS</t>
  </si>
  <si>
    <t>DIFAT- DIVISAO DE FATURAMENTO</t>
  </si>
  <si>
    <t>FÉRIAS ABRIL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</si>
</sst>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dd/mm/yy"/>
  </numFmts>
  <fonts count="73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sz val="8"/>
      <name val="Courier New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9"/>
      <name val="Courier New"/>
      <family val="3"/>
    </font>
    <font>
      <sz val="8"/>
      <name val="Courier New"/>
      <family val="3"/>
    </font>
    <font>
      <sz val="9"/>
      <color theme="1"/>
      <name val="Courier New"/>
      <family val="3"/>
    </font>
    <font>
      <sz val="8"/>
      <name val="Courier New"/>
      <family val="3"/>
    </font>
    <font>
      <b/>
      <sz val="16"/>
      <name val="Courier New"/>
      <family val="3"/>
    </font>
    <font>
      <b/>
      <sz val="18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1"/>
    </font>
    <font>
      <b/>
      <sz val="11"/>
      <name val="Calibri"/>
      <family val="2"/>
      <charset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482">
    <xf numFmtId="0" fontId="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" applyNumberFormat="0" applyFill="0" applyAlignment="0" applyProtection="0"/>
    <xf numFmtId="0" fontId="43" fillId="0" borderId="2" applyNumberFormat="0" applyFill="0" applyAlignment="0" applyProtection="0"/>
    <xf numFmtId="0" fontId="44" fillId="0" borderId="3" applyNumberFormat="0" applyFill="0" applyAlignment="0" applyProtection="0"/>
    <xf numFmtId="0" fontId="44" fillId="0" borderId="0" applyNumberFormat="0" applyFill="0" applyBorder="0" applyAlignment="0" applyProtection="0"/>
    <xf numFmtId="0" fontId="45" fillId="2" borderId="0" applyNumberFormat="0" applyBorder="0" applyAlignment="0" applyProtection="0"/>
    <xf numFmtId="0" fontId="46" fillId="3" borderId="0" applyNumberFormat="0" applyBorder="0" applyAlignment="0" applyProtection="0"/>
    <xf numFmtId="0" fontId="47" fillId="4" borderId="0" applyNumberFormat="0" applyBorder="0" applyAlignment="0" applyProtection="0"/>
    <xf numFmtId="0" fontId="48" fillId="5" borderId="4" applyNumberFormat="0" applyAlignment="0" applyProtection="0"/>
    <xf numFmtId="0" fontId="49" fillId="6" borderId="5" applyNumberFormat="0" applyAlignment="0" applyProtection="0"/>
    <xf numFmtId="0" fontId="50" fillId="6" borderId="4" applyNumberFormat="0" applyAlignment="0" applyProtection="0"/>
    <xf numFmtId="0" fontId="51" fillId="0" borderId="6" applyNumberFormat="0" applyFill="0" applyAlignment="0" applyProtection="0"/>
    <xf numFmtId="0" fontId="52" fillId="7" borderId="7" applyNumberFormat="0" applyAlignment="0" applyProtection="0"/>
    <xf numFmtId="0" fontId="53" fillId="0" borderId="0" applyNumberFormat="0" applyFill="0" applyBorder="0" applyAlignment="0" applyProtection="0"/>
    <xf numFmtId="0" fontId="40" fillId="8" borderId="8" applyNumberFormat="0" applyFont="0" applyAlignment="0" applyProtection="0"/>
    <xf numFmtId="0" fontId="54" fillId="0" borderId="0" applyNumberFormat="0" applyFill="0" applyBorder="0" applyAlignment="0" applyProtection="0"/>
    <xf numFmtId="0" fontId="55" fillId="0" borderId="9" applyNumberFormat="0" applyFill="0" applyAlignment="0" applyProtection="0"/>
    <xf numFmtId="0" fontId="56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1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5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56" fillId="28" borderId="0" applyNumberFormat="0" applyBorder="0" applyAlignment="0" applyProtection="0"/>
    <xf numFmtId="0" fontId="56" fillId="29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56" fillId="32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0" borderId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14" borderId="0" applyNumberFormat="0" applyBorder="0" applyAlignment="0" applyProtection="0"/>
    <xf numFmtId="0" fontId="23" fillId="22" borderId="0" applyNumberFormat="0" applyBorder="0" applyAlignment="0" applyProtection="0"/>
    <xf numFmtId="0" fontId="23" fillId="19" borderId="0" applyNumberFormat="0" applyBorder="0" applyAlignment="0" applyProtection="0"/>
    <xf numFmtId="0" fontId="23" fillId="11" borderId="0" applyNumberFormat="0" applyBorder="0" applyAlignment="0" applyProtection="0"/>
    <xf numFmtId="0" fontId="23" fillId="27" borderId="0" applyNumberFormat="0" applyBorder="0" applyAlignment="0" applyProtection="0"/>
    <xf numFmtId="0" fontId="23" fillId="23" borderId="0" applyNumberFormat="0" applyBorder="0" applyAlignment="0" applyProtection="0"/>
    <xf numFmtId="0" fontId="23" fillId="18" borderId="0" applyNumberFormat="0" applyBorder="0" applyAlignment="0" applyProtection="0"/>
    <xf numFmtId="0" fontId="23" fillId="31" borderId="0" applyNumberFormat="0" applyBorder="0" applyAlignment="0" applyProtection="0"/>
    <xf numFmtId="0" fontId="23" fillId="26" borderId="0" applyNumberFormat="0" applyBorder="0" applyAlignment="0" applyProtection="0"/>
    <xf numFmtId="0" fontId="23" fillId="10" borderId="0" applyNumberFormat="0" applyBorder="0" applyAlignment="0" applyProtection="0"/>
    <xf numFmtId="0" fontId="57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3" fillId="30" borderId="0" applyNumberFormat="0" applyBorder="0" applyAlignment="0" applyProtection="0"/>
    <xf numFmtId="0" fontId="23" fillId="8" borderId="8" applyNumberFormat="0" applyFont="0" applyAlignment="0" applyProtection="0"/>
    <xf numFmtId="0" fontId="23" fillId="15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14" borderId="0" applyNumberFormat="0" applyBorder="0" applyAlignment="0" applyProtection="0"/>
    <xf numFmtId="0" fontId="22" fillId="22" borderId="0" applyNumberFormat="0" applyBorder="0" applyAlignment="0" applyProtection="0"/>
    <xf numFmtId="0" fontId="22" fillId="19" borderId="0" applyNumberFormat="0" applyBorder="0" applyAlignment="0" applyProtection="0"/>
    <xf numFmtId="0" fontId="22" fillId="11" borderId="0" applyNumberFormat="0" applyBorder="0" applyAlignment="0" applyProtection="0"/>
    <xf numFmtId="0" fontId="22" fillId="27" borderId="0" applyNumberFormat="0" applyBorder="0" applyAlignment="0" applyProtection="0"/>
    <xf numFmtId="0" fontId="22" fillId="23" borderId="0" applyNumberFormat="0" applyBorder="0" applyAlignment="0" applyProtection="0"/>
    <xf numFmtId="0" fontId="22" fillId="18" borderId="0" applyNumberFormat="0" applyBorder="0" applyAlignment="0" applyProtection="0"/>
    <xf numFmtId="0" fontId="22" fillId="31" borderId="0" applyNumberFormat="0" applyBorder="0" applyAlignment="0" applyProtection="0"/>
    <xf numFmtId="0" fontId="22" fillId="26" borderId="0" applyNumberFormat="0" applyBorder="0" applyAlignment="0" applyProtection="0"/>
    <xf numFmtId="0" fontId="22" fillId="10" borderId="0" applyNumberFormat="0" applyBorder="0" applyAlignment="0" applyProtection="0"/>
    <xf numFmtId="0" fontId="22" fillId="30" borderId="0" applyNumberFormat="0" applyBorder="0" applyAlignment="0" applyProtection="0"/>
    <xf numFmtId="0" fontId="22" fillId="8" borderId="8" applyNumberFormat="0" applyFont="0" applyAlignment="0" applyProtection="0"/>
    <xf numFmtId="0" fontId="22" fillId="15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57" fillId="0" borderId="0" applyNumberFormat="0" applyFill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14" borderId="0" applyNumberFormat="0" applyBorder="0" applyAlignment="0" applyProtection="0"/>
    <xf numFmtId="0" fontId="21" fillId="22" borderId="0" applyNumberFormat="0" applyBorder="0" applyAlignment="0" applyProtection="0"/>
    <xf numFmtId="0" fontId="21" fillId="19" borderId="0" applyNumberFormat="0" applyBorder="0" applyAlignment="0" applyProtection="0"/>
    <xf numFmtId="0" fontId="21" fillId="11" borderId="0" applyNumberFormat="0" applyBorder="0" applyAlignment="0" applyProtection="0"/>
    <xf numFmtId="0" fontId="21" fillId="27" borderId="0" applyNumberFormat="0" applyBorder="0" applyAlignment="0" applyProtection="0"/>
    <xf numFmtId="0" fontId="21" fillId="23" borderId="0" applyNumberFormat="0" applyBorder="0" applyAlignment="0" applyProtection="0"/>
    <xf numFmtId="0" fontId="21" fillId="18" borderId="0" applyNumberFormat="0" applyBorder="0" applyAlignment="0" applyProtection="0"/>
    <xf numFmtId="0" fontId="21" fillId="31" borderId="0" applyNumberFormat="0" applyBorder="0" applyAlignment="0" applyProtection="0"/>
    <xf numFmtId="0" fontId="21" fillId="26" borderId="0" applyNumberFormat="0" applyBorder="0" applyAlignment="0" applyProtection="0"/>
    <xf numFmtId="0" fontId="21" fillId="10" borderId="0" applyNumberFormat="0" applyBorder="0" applyAlignment="0" applyProtection="0"/>
    <xf numFmtId="0" fontId="21" fillId="30" borderId="0" applyNumberFormat="0" applyBorder="0" applyAlignment="0" applyProtection="0"/>
    <xf numFmtId="0" fontId="21" fillId="8" borderId="8" applyNumberFormat="0" applyFont="0" applyAlignment="0" applyProtection="0"/>
    <xf numFmtId="0" fontId="21" fillId="15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14" borderId="0" applyNumberFormat="0" applyBorder="0" applyAlignment="0" applyProtection="0"/>
    <xf numFmtId="0" fontId="21" fillId="22" borderId="0" applyNumberFormat="0" applyBorder="0" applyAlignment="0" applyProtection="0"/>
    <xf numFmtId="0" fontId="21" fillId="19" borderId="0" applyNumberFormat="0" applyBorder="0" applyAlignment="0" applyProtection="0"/>
    <xf numFmtId="0" fontId="21" fillId="11" borderId="0" applyNumberFormat="0" applyBorder="0" applyAlignment="0" applyProtection="0"/>
    <xf numFmtId="0" fontId="21" fillId="27" borderId="0" applyNumberFormat="0" applyBorder="0" applyAlignment="0" applyProtection="0"/>
    <xf numFmtId="0" fontId="21" fillId="23" borderId="0" applyNumberFormat="0" applyBorder="0" applyAlignment="0" applyProtection="0"/>
    <xf numFmtId="0" fontId="21" fillId="18" borderId="0" applyNumberFormat="0" applyBorder="0" applyAlignment="0" applyProtection="0"/>
    <xf numFmtId="0" fontId="21" fillId="31" borderId="0" applyNumberFormat="0" applyBorder="0" applyAlignment="0" applyProtection="0"/>
    <xf numFmtId="0" fontId="21" fillId="26" borderId="0" applyNumberFormat="0" applyBorder="0" applyAlignment="0" applyProtection="0"/>
    <xf numFmtId="0" fontId="21" fillId="10" borderId="0" applyNumberFormat="0" applyBorder="0" applyAlignment="0" applyProtection="0"/>
    <xf numFmtId="0" fontId="21" fillId="30" borderId="0" applyNumberFormat="0" applyBorder="0" applyAlignment="0" applyProtection="0"/>
    <xf numFmtId="0" fontId="21" fillId="8" borderId="8" applyNumberFormat="0" applyFont="0" applyAlignment="0" applyProtection="0"/>
    <xf numFmtId="0" fontId="21" fillId="15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60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0" borderId="0"/>
    <xf numFmtId="0" fontId="61" fillId="0" borderId="0" applyNumberFormat="0" applyFill="0" applyBorder="0" applyAlignment="0" applyProtection="0"/>
    <xf numFmtId="0" fontId="62" fillId="4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57" fillId="0" borderId="0" applyNumberFormat="0" applyFill="0" applyBorder="0" applyAlignment="0" applyProtection="0"/>
    <xf numFmtId="0" fontId="13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64" fillId="0" borderId="0" applyNumberFormat="0" applyFill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66" fillId="0" borderId="0" applyNumberFormat="0" applyFill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0" borderId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89">
    <xf numFmtId="0" fontId="0" fillId="0" borderId="0" xfId="0"/>
    <xf numFmtId="0" fontId="0" fillId="0" borderId="0" xfId="0" applyAlignment="1">
      <alignment horizontal="center"/>
    </xf>
    <xf numFmtId="0" fontId="58" fillId="0" borderId="0" xfId="0" applyFont="1"/>
    <xf numFmtId="0" fontId="58" fillId="0" borderId="0" xfId="0" applyFont="1" applyAlignment="1">
      <alignment horizontal="center" vertical="center" wrapText="1"/>
    </xf>
    <xf numFmtId="0" fontId="58" fillId="33" borderId="10" xfId="0" applyFont="1" applyFill="1" applyBorder="1" applyAlignment="1">
      <alignment horizontal="center" vertical="center" wrapText="1"/>
    </xf>
    <xf numFmtId="43" fontId="58" fillId="33" borderId="1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57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10" xfId="0" applyNumberFormat="1" applyFill="1" applyBorder="1"/>
    <xf numFmtId="0" fontId="0" fillId="0" borderId="0" xfId="0" applyBorder="1"/>
    <xf numFmtId="43" fontId="0" fillId="0" borderId="0" xfId="0" applyNumberFormat="1" applyBorder="1"/>
    <xf numFmtId="0" fontId="57" fillId="0" borderId="0" xfId="0" applyFont="1"/>
    <xf numFmtId="0" fontId="0" fillId="0" borderId="10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/>
    <xf numFmtId="43" fontId="0" fillId="0" borderId="0" xfId="0" applyNumberFormat="1" applyBorder="1"/>
    <xf numFmtId="43" fontId="57" fillId="0" borderId="0" xfId="0" applyNumberFormat="1" applyFont="1" applyFill="1" applyBorder="1" applyAlignment="1">
      <alignment horizontal="center"/>
    </xf>
    <xf numFmtId="0" fontId="57" fillId="0" borderId="0" xfId="0" applyFont="1" applyBorder="1" applyAlignment="1">
      <alignment horizontal="center"/>
    </xf>
    <xf numFmtId="0" fontId="57" fillId="0" borderId="10" xfId="0" applyFont="1" applyFill="1" applyBorder="1" applyAlignment="1">
      <alignment horizontal="center"/>
    </xf>
    <xf numFmtId="0" fontId="0" fillId="0" borderId="0" xfId="0" applyFill="1"/>
    <xf numFmtId="0" fontId="0" fillId="0" borderId="0" xfId="0" applyBorder="1" applyAlignment="1"/>
    <xf numFmtId="0" fontId="57" fillId="0" borderId="0" xfId="0" applyFont="1" applyFill="1" applyAlignment="1">
      <alignment horizontal="center"/>
    </xf>
    <xf numFmtId="43" fontId="57" fillId="0" borderId="0" xfId="0" applyNumberFormat="1" applyFont="1" applyAlignment="1">
      <alignment horizontal="right"/>
    </xf>
    <xf numFmtId="0" fontId="0" fillId="0" borderId="0" xfId="0" applyFill="1" applyAlignment="1">
      <alignment horizontal="left"/>
    </xf>
    <xf numFmtId="43" fontId="57" fillId="0" borderId="0" xfId="12560" applyNumberFormat="1" applyFill="1" applyBorder="1" applyAlignment="1">
      <alignment horizontal="center"/>
    </xf>
    <xf numFmtId="0" fontId="57" fillId="0" borderId="10" xfId="0" applyFont="1" applyBorder="1" applyAlignment="1">
      <alignment horizontal="center"/>
    </xf>
    <xf numFmtId="0" fontId="57" fillId="0" borderId="10" xfId="0" applyFont="1" applyBorder="1"/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center"/>
    </xf>
    <xf numFmtId="0" fontId="57" fillId="0" borderId="10" xfId="0" applyFont="1" applyBorder="1" applyAlignment="1">
      <alignment horizontal="left"/>
    </xf>
    <xf numFmtId="0" fontId="63" fillId="0" borderId="0" xfId="0" applyFont="1" applyAlignment="1">
      <alignment horizontal="left"/>
    </xf>
    <xf numFmtId="43" fontId="0" fillId="0" borderId="10" xfId="0" applyNumberFormat="1" applyFill="1" applyBorder="1" applyAlignment="1">
      <alignment horizontal="right"/>
    </xf>
    <xf numFmtId="43" fontId="0" fillId="0" borderId="0" xfId="0" applyNumberFormat="1" applyBorder="1" applyAlignment="1">
      <alignment horizontal="center"/>
    </xf>
    <xf numFmtId="43" fontId="0" fillId="0" borderId="0" xfId="0" applyNumberFormat="1" applyAlignment="1">
      <alignment horizontal="right"/>
    </xf>
    <xf numFmtId="43" fontId="57" fillId="0" borderId="0" xfId="1596" applyNumberFormat="1" applyAlignment="1">
      <alignment horizontal="right"/>
    </xf>
    <xf numFmtId="43" fontId="57" fillId="0" borderId="0" xfId="1596" applyNumberFormat="1" applyFont="1" applyBorder="1" applyAlignment="1">
      <alignment horizontal="center"/>
    </xf>
    <xf numFmtId="0" fontId="0" fillId="0" borderId="0" xfId="0" applyNumberFormat="1"/>
    <xf numFmtId="43" fontId="0" fillId="0" borderId="0" xfId="0" applyNumberFormat="1" applyAlignment="1">
      <alignment horizontal="center"/>
    </xf>
    <xf numFmtId="43" fontId="57" fillId="0" borderId="0" xfId="50281" applyNumberFormat="1" applyAlignment="1">
      <alignment horizontal="center"/>
    </xf>
    <xf numFmtId="0" fontId="0" fillId="0" borderId="0" xfId="0" applyAlignment="1">
      <alignment horizontal="right"/>
    </xf>
    <xf numFmtId="0" fontId="65" fillId="0" borderId="10" xfId="50303" applyFont="1" applyBorder="1" applyAlignment="1">
      <alignment horizontal="center"/>
    </xf>
    <xf numFmtId="0" fontId="65" fillId="0" borderId="10" xfId="50303" applyFont="1" applyBorder="1"/>
    <xf numFmtId="43" fontId="57" fillId="0" borderId="0" xfId="3161" applyNumberFormat="1" applyFont="1" applyFill="1" applyBorder="1" applyAlignment="1">
      <alignment horizontal="center"/>
    </xf>
    <xf numFmtId="43" fontId="57" fillId="0" borderId="0" xfId="1596" applyNumberFormat="1" applyAlignment="1">
      <alignment horizontal="center"/>
    </xf>
    <xf numFmtId="43" fontId="57" fillId="0" borderId="0" xfId="1596" applyNumberFormat="1" applyFont="1" applyBorder="1" applyAlignment="1">
      <alignment horizontal="right"/>
    </xf>
    <xf numFmtId="43" fontId="57" fillId="0" borderId="0" xfId="1596" applyNumberFormat="1" applyBorder="1" applyAlignment="1">
      <alignment horizontal="right"/>
    </xf>
    <xf numFmtId="0" fontId="57" fillId="0" borderId="0" xfId="0" applyFont="1" applyFill="1"/>
    <xf numFmtId="0" fontId="65" fillId="0" borderId="10" xfId="50412" applyFont="1" applyBorder="1" applyAlignment="1">
      <alignment horizontal="center"/>
    </xf>
    <xf numFmtId="0" fontId="65" fillId="0" borderId="10" xfId="50412" applyFont="1" applyBorder="1"/>
    <xf numFmtId="0" fontId="65" fillId="0" borderId="10" xfId="50426" applyFont="1" applyFill="1" applyBorder="1" applyAlignment="1">
      <alignment horizontal="center"/>
    </xf>
    <xf numFmtId="0" fontId="65" fillId="0" borderId="10" xfId="50426" applyFont="1" applyFill="1" applyBorder="1" applyAlignment="1">
      <alignment horizontal="left"/>
    </xf>
    <xf numFmtId="0" fontId="0" fillId="0" borderId="0" xfId="0" applyBorder="1"/>
    <xf numFmtId="0" fontId="0" fillId="0" borderId="0" xfId="0" applyBorder="1" applyAlignment="1"/>
    <xf numFmtId="14" fontId="0" fillId="0" borderId="0" xfId="0" applyNumberFormat="1" applyAlignment="1">
      <alignment horizontal="center"/>
    </xf>
    <xf numFmtId="43" fontId="57" fillId="0" borderId="0" xfId="1596" applyNumberFormat="1" applyFont="1" applyBorder="1" applyAlignment="1">
      <alignment horizontal="right"/>
    </xf>
    <xf numFmtId="0" fontId="0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43" fontId="0" fillId="0" borderId="0" xfId="0" applyNumberFormat="1" applyFont="1" applyBorder="1" applyAlignment="1">
      <alignment horizontal="right"/>
    </xf>
    <xf numFmtId="43" fontId="0" fillId="0" borderId="0" xfId="0" applyNumberFormat="1" applyBorder="1" applyAlignment="1"/>
    <xf numFmtId="43" fontId="0" fillId="0" borderId="0" xfId="0" applyNumberFormat="1" applyBorder="1" applyAlignment="1">
      <alignment horizontal="right"/>
    </xf>
    <xf numFmtId="0" fontId="0" fillId="0" borderId="0" xfId="0" applyNumberFormat="1" applyFont="1" applyBorder="1" applyAlignment="1">
      <alignment horizontal="left"/>
    </xf>
    <xf numFmtId="0" fontId="69" fillId="0" borderId="0" xfId="0" applyFont="1" applyFill="1" applyBorder="1"/>
    <xf numFmtId="0" fontId="69" fillId="0" borderId="0" xfId="0" applyFont="1"/>
    <xf numFmtId="0" fontId="69" fillId="0" borderId="0" xfId="0" applyFont="1" applyAlignment="1">
      <alignment horizontal="center"/>
    </xf>
    <xf numFmtId="0" fontId="70" fillId="0" borderId="10" xfId="0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58" fillId="0" borderId="10" xfId="0" applyFont="1" applyBorder="1" applyAlignment="1">
      <alignment horizontal="center"/>
    </xf>
    <xf numFmtId="0" fontId="67" fillId="0" borderId="0" xfId="0" applyFont="1" applyAlignment="1">
      <alignment horizontal="center" vertical="center"/>
    </xf>
    <xf numFmtId="0" fontId="67" fillId="0" borderId="0" xfId="0" applyFont="1" applyAlignment="1">
      <alignment horizontal="right" vertical="center"/>
    </xf>
    <xf numFmtId="0" fontId="68" fillId="0" borderId="0" xfId="0" applyFont="1" applyAlignment="1">
      <alignment horizontal="center" vertical="center"/>
    </xf>
    <xf numFmtId="0" fontId="71" fillId="0" borderId="10" xfId="42" applyFont="1" applyBorder="1" applyAlignment="1">
      <alignment horizontal="center"/>
    </xf>
    <xf numFmtId="0" fontId="71" fillId="34" borderId="10" xfId="42" applyFont="1" applyFill="1" applyBorder="1" applyAlignment="1">
      <alignment horizontal="left"/>
    </xf>
    <xf numFmtId="164" fontId="71" fillId="0" borderId="10" xfId="42" applyNumberFormat="1" applyFont="1" applyBorder="1" applyAlignment="1">
      <alignment horizontal="center"/>
    </xf>
    <xf numFmtId="0" fontId="72" fillId="0" borderId="10" xfId="42" applyFont="1" applyBorder="1" applyAlignment="1">
      <alignment horizontal="center"/>
    </xf>
    <xf numFmtId="0" fontId="71" fillId="0" borderId="10" xfId="42" applyFont="1" applyFill="1" applyBorder="1" applyAlignment="1">
      <alignment horizontal="center"/>
    </xf>
    <xf numFmtId="164" fontId="71" fillId="0" borderId="10" xfId="42" applyNumberFormat="1" applyFont="1" applyFill="1" applyBorder="1" applyAlignment="1">
      <alignment horizontal="center"/>
    </xf>
    <xf numFmtId="0" fontId="72" fillId="0" borderId="10" xfId="42" applyFont="1" applyFill="1" applyBorder="1" applyAlignment="1">
      <alignment horizontal="center"/>
    </xf>
    <xf numFmtId="0" fontId="71" fillId="0" borderId="0" xfId="42" applyFont="1" applyFill="1" applyBorder="1" applyAlignment="1">
      <alignment horizontal="center"/>
    </xf>
    <xf numFmtId="0" fontId="71" fillId="0" borderId="0" xfId="42" applyFont="1" applyFill="1" applyBorder="1" applyAlignment="1">
      <alignment horizontal="left"/>
    </xf>
    <xf numFmtId="164" fontId="71" fillId="0" borderId="0" xfId="42" applyNumberFormat="1" applyFont="1" applyFill="1" applyBorder="1" applyAlignment="1">
      <alignment horizontal="center"/>
    </xf>
    <xf numFmtId="0" fontId="72" fillId="0" borderId="0" xfId="42" applyFont="1" applyFill="1" applyBorder="1" applyAlignment="1">
      <alignment horizontal="center"/>
    </xf>
    <xf numFmtId="0" fontId="55" fillId="0" borderId="0" xfId="0" applyFont="1"/>
    <xf numFmtId="0" fontId="71" fillId="0" borderId="0" xfId="42" applyFont="1" applyBorder="1" applyAlignment="1">
      <alignment horizontal="center"/>
    </xf>
    <xf numFmtId="0" fontId="71" fillId="0" borderId="0" xfId="42" applyFont="1" applyBorder="1" applyAlignment="1">
      <alignment horizontal="left"/>
    </xf>
    <xf numFmtId="164" fontId="71" fillId="0" borderId="0" xfId="42" applyNumberFormat="1" applyFont="1" applyBorder="1" applyAlignment="1">
      <alignment horizontal="center"/>
    </xf>
    <xf numFmtId="0" fontId="72" fillId="0" borderId="0" xfId="42" applyFont="1" applyBorder="1" applyAlignment="1">
      <alignment horizontal="center"/>
    </xf>
  </cellXfs>
  <cellStyles count="50482">
    <cellStyle name="20% - Ênfase1" xfId="19" builtinId="30" customBuiltin="1"/>
    <cellStyle name="20% - Ênfase1 10" xfId="178"/>
    <cellStyle name="20% - Ênfase1 10 2" xfId="365"/>
    <cellStyle name="20% - Ênfase1 10 2 2" xfId="754"/>
    <cellStyle name="20% - Ênfase1 10 2 2 2" xfId="1531"/>
    <cellStyle name="20% - Ênfase1 10 2 2 2 2" xfId="3096"/>
    <cellStyle name="20% - Ênfase1 10 2 2 2 2 2" xfId="6225"/>
    <cellStyle name="20% - Ênfase1 10 2 2 2 2 2 2" xfId="12484"/>
    <cellStyle name="20% - Ênfase1 10 2 2 2 2 2 2 2" xfId="25028"/>
    <cellStyle name="20% - Ênfase1 10 2 2 2 2 2 2 2 2" xfId="50099"/>
    <cellStyle name="20% - Ênfase1 10 2 2 2 2 2 2 3" xfId="37558"/>
    <cellStyle name="20% - Ênfase1 10 2 2 2 2 2 3" xfId="18770"/>
    <cellStyle name="20% - Ênfase1 10 2 2 2 2 2 3 2" xfId="43841"/>
    <cellStyle name="20% - Ênfase1 10 2 2 2 2 2 4" xfId="31300"/>
    <cellStyle name="20% - Ênfase1 10 2 2 2 2 3" xfId="9356"/>
    <cellStyle name="20% - Ênfase1 10 2 2 2 2 3 2" xfId="21900"/>
    <cellStyle name="20% - Ênfase1 10 2 2 2 2 3 2 2" xfId="46971"/>
    <cellStyle name="20% - Ênfase1 10 2 2 2 2 3 3" xfId="34430"/>
    <cellStyle name="20% - Ênfase1 10 2 2 2 2 4" xfId="15642"/>
    <cellStyle name="20% - Ênfase1 10 2 2 2 2 4 2" xfId="40713"/>
    <cellStyle name="20% - Ênfase1 10 2 2 2 2 5" xfId="28172"/>
    <cellStyle name="20% - Ênfase1 10 2 2 2 3" xfId="4661"/>
    <cellStyle name="20% - Ênfase1 10 2 2 2 3 2" xfId="10920"/>
    <cellStyle name="20% - Ênfase1 10 2 2 2 3 2 2" xfId="23464"/>
    <cellStyle name="20% - Ênfase1 10 2 2 2 3 2 2 2" xfId="48535"/>
    <cellStyle name="20% - Ênfase1 10 2 2 2 3 2 3" xfId="35994"/>
    <cellStyle name="20% - Ênfase1 10 2 2 2 3 3" xfId="17206"/>
    <cellStyle name="20% - Ênfase1 10 2 2 2 3 3 2" xfId="42277"/>
    <cellStyle name="20% - Ênfase1 10 2 2 2 3 4" xfId="29736"/>
    <cellStyle name="20% - Ênfase1 10 2 2 2 4" xfId="7792"/>
    <cellStyle name="20% - Ênfase1 10 2 2 2 4 2" xfId="20336"/>
    <cellStyle name="20% - Ênfase1 10 2 2 2 4 2 2" xfId="45407"/>
    <cellStyle name="20% - Ênfase1 10 2 2 2 4 3" xfId="32866"/>
    <cellStyle name="20% - Ênfase1 10 2 2 2 5" xfId="14078"/>
    <cellStyle name="20% - Ênfase1 10 2 2 2 5 2" xfId="39149"/>
    <cellStyle name="20% - Ênfase1 10 2 2 2 6" xfId="26608"/>
    <cellStyle name="20% - Ênfase1 10 2 2 3" xfId="2320"/>
    <cellStyle name="20% - Ênfase1 10 2 2 3 2" xfId="5449"/>
    <cellStyle name="20% - Ênfase1 10 2 2 3 2 2" xfId="11708"/>
    <cellStyle name="20% - Ênfase1 10 2 2 3 2 2 2" xfId="24252"/>
    <cellStyle name="20% - Ênfase1 10 2 2 3 2 2 2 2" xfId="49323"/>
    <cellStyle name="20% - Ênfase1 10 2 2 3 2 2 3" xfId="36782"/>
    <cellStyle name="20% - Ênfase1 10 2 2 3 2 3" xfId="17994"/>
    <cellStyle name="20% - Ênfase1 10 2 2 3 2 3 2" xfId="43065"/>
    <cellStyle name="20% - Ênfase1 10 2 2 3 2 4" xfId="30524"/>
    <cellStyle name="20% - Ênfase1 10 2 2 3 3" xfId="8580"/>
    <cellStyle name="20% - Ênfase1 10 2 2 3 3 2" xfId="21124"/>
    <cellStyle name="20% - Ênfase1 10 2 2 3 3 2 2" xfId="46195"/>
    <cellStyle name="20% - Ênfase1 10 2 2 3 3 3" xfId="33654"/>
    <cellStyle name="20% - Ênfase1 10 2 2 3 4" xfId="14866"/>
    <cellStyle name="20% - Ênfase1 10 2 2 3 4 2" xfId="39937"/>
    <cellStyle name="20% - Ênfase1 10 2 2 3 5" xfId="27396"/>
    <cellStyle name="20% - Ênfase1 10 2 2 4" xfId="3885"/>
    <cellStyle name="20% - Ênfase1 10 2 2 4 2" xfId="10144"/>
    <cellStyle name="20% - Ênfase1 10 2 2 4 2 2" xfId="22688"/>
    <cellStyle name="20% - Ênfase1 10 2 2 4 2 2 2" xfId="47759"/>
    <cellStyle name="20% - Ênfase1 10 2 2 4 2 3" xfId="35218"/>
    <cellStyle name="20% - Ênfase1 10 2 2 4 3" xfId="16430"/>
    <cellStyle name="20% - Ênfase1 10 2 2 4 3 2" xfId="41501"/>
    <cellStyle name="20% - Ênfase1 10 2 2 4 4" xfId="28960"/>
    <cellStyle name="20% - Ênfase1 10 2 2 5" xfId="7016"/>
    <cellStyle name="20% - Ênfase1 10 2 2 5 2" xfId="19560"/>
    <cellStyle name="20% - Ênfase1 10 2 2 5 2 2" xfId="44631"/>
    <cellStyle name="20% - Ênfase1 10 2 2 5 3" xfId="32090"/>
    <cellStyle name="20% - Ênfase1 10 2 2 6" xfId="13302"/>
    <cellStyle name="20% - Ênfase1 10 2 2 6 2" xfId="38373"/>
    <cellStyle name="20% - Ênfase1 10 2 2 7" xfId="25832"/>
    <cellStyle name="20% - Ênfase1 10 2 3" xfId="1143"/>
    <cellStyle name="20% - Ênfase1 10 2 3 2" xfId="2708"/>
    <cellStyle name="20% - Ênfase1 10 2 3 2 2" xfId="5837"/>
    <cellStyle name="20% - Ênfase1 10 2 3 2 2 2" xfId="12096"/>
    <cellStyle name="20% - Ênfase1 10 2 3 2 2 2 2" xfId="24640"/>
    <cellStyle name="20% - Ênfase1 10 2 3 2 2 2 2 2" xfId="49711"/>
    <cellStyle name="20% - Ênfase1 10 2 3 2 2 2 3" xfId="37170"/>
    <cellStyle name="20% - Ênfase1 10 2 3 2 2 3" xfId="18382"/>
    <cellStyle name="20% - Ênfase1 10 2 3 2 2 3 2" xfId="43453"/>
    <cellStyle name="20% - Ênfase1 10 2 3 2 2 4" xfId="30912"/>
    <cellStyle name="20% - Ênfase1 10 2 3 2 3" xfId="8968"/>
    <cellStyle name="20% - Ênfase1 10 2 3 2 3 2" xfId="21512"/>
    <cellStyle name="20% - Ênfase1 10 2 3 2 3 2 2" xfId="46583"/>
    <cellStyle name="20% - Ênfase1 10 2 3 2 3 3" xfId="34042"/>
    <cellStyle name="20% - Ênfase1 10 2 3 2 4" xfId="15254"/>
    <cellStyle name="20% - Ênfase1 10 2 3 2 4 2" xfId="40325"/>
    <cellStyle name="20% - Ênfase1 10 2 3 2 5" xfId="27784"/>
    <cellStyle name="20% - Ênfase1 10 2 3 3" xfId="4273"/>
    <cellStyle name="20% - Ênfase1 10 2 3 3 2" xfId="10532"/>
    <cellStyle name="20% - Ênfase1 10 2 3 3 2 2" xfId="23076"/>
    <cellStyle name="20% - Ênfase1 10 2 3 3 2 2 2" xfId="48147"/>
    <cellStyle name="20% - Ênfase1 10 2 3 3 2 3" xfId="35606"/>
    <cellStyle name="20% - Ênfase1 10 2 3 3 3" xfId="16818"/>
    <cellStyle name="20% - Ênfase1 10 2 3 3 3 2" xfId="41889"/>
    <cellStyle name="20% - Ênfase1 10 2 3 3 4" xfId="29348"/>
    <cellStyle name="20% - Ênfase1 10 2 3 4" xfId="7404"/>
    <cellStyle name="20% - Ênfase1 10 2 3 4 2" xfId="19948"/>
    <cellStyle name="20% - Ênfase1 10 2 3 4 2 2" xfId="45019"/>
    <cellStyle name="20% - Ênfase1 10 2 3 4 3" xfId="32478"/>
    <cellStyle name="20% - Ênfase1 10 2 3 5" xfId="13690"/>
    <cellStyle name="20% - Ênfase1 10 2 3 5 2" xfId="38761"/>
    <cellStyle name="20% - Ênfase1 10 2 3 6" xfId="26220"/>
    <cellStyle name="20% - Ênfase1 10 2 4" xfId="1932"/>
    <cellStyle name="20% - Ênfase1 10 2 4 2" xfId="5061"/>
    <cellStyle name="20% - Ênfase1 10 2 4 2 2" xfId="11320"/>
    <cellStyle name="20% - Ênfase1 10 2 4 2 2 2" xfId="23864"/>
    <cellStyle name="20% - Ênfase1 10 2 4 2 2 2 2" xfId="48935"/>
    <cellStyle name="20% - Ênfase1 10 2 4 2 2 3" xfId="36394"/>
    <cellStyle name="20% - Ênfase1 10 2 4 2 3" xfId="17606"/>
    <cellStyle name="20% - Ênfase1 10 2 4 2 3 2" xfId="42677"/>
    <cellStyle name="20% - Ênfase1 10 2 4 2 4" xfId="30136"/>
    <cellStyle name="20% - Ênfase1 10 2 4 3" xfId="8192"/>
    <cellStyle name="20% - Ênfase1 10 2 4 3 2" xfId="20736"/>
    <cellStyle name="20% - Ênfase1 10 2 4 3 2 2" xfId="45807"/>
    <cellStyle name="20% - Ênfase1 10 2 4 3 3" xfId="33266"/>
    <cellStyle name="20% - Ênfase1 10 2 4 4" xfId="14478"/>
    <cellStyle name="20% - Ênfase1 10 2 4 4 2" xfId="39549"/>
    <cellStyle name="20% - Ênfase1 10 2 4 5" xfId="27008"/>
    <cellStyle name="20% - Ênfase1 10 2 5" xfId="3497"/>
    <cellStyle name="20% - Ênfase1 10 2 5 2" xfId="9756"/>
    <cellStyle name="20% - Ênfase1 10 2 5 2 2" xfId="22300"/>
    <cellStyle name="20% - Ênfase1 10 2 5 2 2 2" xfId="47371"/>
    <cellStyle name="20% - Ênfase1 10 2 5 2 3" xfId="34830"/>
    <cellStyle name="20% - Ênfase1 10 2 5 3" xfId="16042"/>
    <cellStyle name="20% - Ênfase1 10 2 5 3 2" xfId="41113"/>
    <cellStyle name="20% - Ênfase1 10 2 5 4" xfId="28572"/>
    <cellStyle name="20% - Ênfase1 10 2 6" xfId="6628"/>
    <cellStyle name="20% - Ênfase1 10 2 6 2" xfId="19172"/>
    <cellStyle name="20% - Ênfase1 10 2 6 2 2" xfId="44243"/>
    <cellStyle name="20% - Ênfase1 10 2 6 3" xfId="31702"/>
    <cellStyle name="20% - Ênfase1 10 2 7" xfId="12914"/>
    <cellStyle name="20% - Ênfase1 10 2 7 2" xfId="37985"/>
    <cellStyle name="20% - Ênfase1 10 2 8" xfId="25444"/>
    <cellStyle name="20% - Ênfase1 10 3" xfId="567"/>
    <cellStyle name="20% - Ênfase1 10 3 2" xfId="1344"/>
    <cellStyle name="20% - Ênfase1 10 3 2 2" xfId="2909"/>
    <cellStyle name="20% - Ênfase1 10 3 2 2 2" xfId="6038"/>
    <cellStyle name="20% - Ênfase1 10 3 2 2 2 2" xfId="12297"/>
    <cellStyle name="20% - Ênfase1 10 3 2 2 2 2 2" xfId="24841"/>
    <cellStyle name="20% - Ênfase1 10 3 2 2 2 2 2 2" xfId="49912"/>
    <cellStyle name="20% - Ênfase1 10 3 2 2 2 2 3" xfId="37371"/>
    <cellStyle name="20% - Ênfase1 10 3 2 2 2 3" xfId="18583"/>
    <cellStyle name="20% - Ênfase1 10 3 2 2 2 3 2" xfId="43654"/>
    <cellStyle name="20% - Ênfase1 10 3 2 2 2 4" xfId="31113"/>
    <cellStyle name="20% - Ênfase1 10 3 2 2 3" xfId="9169"/>
    <cellStyle name="20% - Ênfase1 10 3 2 2 3 2" xfId="21713"/>
    <cellStyle name="20% - Ênfase1 10 3 2 2 3 2 2" xfId="46784"/>
    <cellStyle name="20% - Ênfase1 10 3 2 2 3 3" xfId="34243"/>
    <cellStyle name="20% - Ênfase1 10 3 2 2 4" xfId="15455"/>
    <cellStyle name="20% - Ênfase1 10 3 2 2 4 2" xfId="40526"/>
    <cellStyle name="20% - Ênfase1 10 3 2 2 5" xfId="27985"/>
    <cellStyle name="20% - Ênfase1 10 3 2 3" xfId="4474"/>
    <cellStyle name="20% - Ênfase1 10 3 2 3 2" xfId="10733"/>
    <cellStyle name="20% - Ênfase1 10 3 2 3 2 2" xfId="23277"/>
    <cellStyle name="20% - Ênfase1 10 3 2 3 2 2 2" xfId="48348"/>
    <cellStyle name="20% - Ênfase1 10 3 2 3 2 3" xfId="35807"/>
    <cellStyle name="20% - Ênfase1 10 3 2 3 3" xfId="17019"/>
    <cellStyle name="20% - Ênfase1 10 3 2 3 3 2" xfId="42090"/>
    <cellStyle name="20% - Ênfase1 10 3 2 3 4" xfId="29549"/>
    <cellStyle name="20% - Ênfase1 10 3 2 4" xfId="7605"/>
    <cellStyle name="20% - Ênfase1 10 3 2 4 2" xfId="20149"/>
    <cellStyle name="20% - Ênfase1 10 3 2 4 2 2" xfId="45220"/>
    <cellStyle name="20% - Ênfase1 10 3 2 4 3" xfId="32679"/>
    <cellStyle name="20% - Ênfase1 10 3 2 5" xfId="13891"/>
    <cellStyle name="20% - Ênfase1 10 3 2 5 2" xfId="38962"/>
    <cellStyle name="20% - Ênfase1 10 3 2 6" xfId="26421"/>
    <cellStyle name="20% - Ênfase1 10 3 3" xfId="2133"/>
    <cellStyle name="20% - Ênfase1 10 3 3 2" xfId="5262"/>
    <cellStyle name="20% - Ênfase1 10 3 3 2 2" xfId="11521"/>
    <cellStyle name="20% - Ênfase1 10 3 3 2 2 2" xfId="24065"/>
    <cellStyle name="20% - Ênfase1 10 3 3 2 2 2 2" xfId="49136"/>
    <cellStyle name="20% - Ênfase1 10 3 3 2 2 3" xfId="36595"/>
    <cellStyle name="20% - Ênfase1 10 3 3 2 3" xfId="17807"/>
    <cellStyle name="20% - Ênfase1 10 3 3 2 3 2" xfId="42878"/>
    <cellStyle name="20% - Ênfase1 10 3 3 2 4" xfId="30337"/>
    <cellStyle name="20% - Ênfase1 10 3 3 3" xfId="8393"/>
    <cellStyle name="20% - Ênfase1 10 3 3 3 2" xfId="20937"/>
    <cellStyle name="20% - Ênfase1 10 3 3 3 2 2" xfId="46008"/>
    <cellStyle name="20% - Ênfase1 10 3 3 3 3" xfId="33467"/>
    <cellStyle name="20% - Ênfase1 10 3 3 4" xfId="14679"/>
    <cellStyle name="20% - Ênfase1 10 3 3 4 2" xfId="39750"/>
    <cellStyle name="20% - Ênfase1 10 3 3 5" xfId="27209"/>
    <cellStyle name="20% - Ênfase1 10 3 4" xfId="3698"/>
    <cellStyle name="20% - Ênfase1 10 3 4 2" xfId="9957"/>
    <cellStyle name="20% - Ênfase1 10 3 4 2 2" xfId="22501"/>
    <cellStyle name="20% - Ênfase1 10 3 4 2 2 2" xfId="47572"/>
    <cellStyle name="20% - Ênfase1 10 3 4 2 3" xfId="35031"/>
    <cellStyle name="20% - Ênfase1 10 3 4 3" xfId="16243"/>
    <cellStyle name="20% - Ênfase1 10 3 4 3 2" xfId="41314"/>
    <cellStyle name="20% - Ênfase1 10 3 4 4" xfId="28773"/>
    <cellStyle name="20% - Ênfase1 10 3 5" xfId="6829"/>
    <cellStyle name="20% - Ênfase1 10 3 5 2" xfId="19373"/>
    <cellStyle name="20% - Ênfase1 10 3 5 2 2" xfId="44444"/>
    <cellStyle name="20% - Ênfase1 10 3 5 3" xfId="31903"/>
    <cellStyle name="20% - Ênfase1 10 3 6" xfId="13115"/>
    <cellStyle name="20% - Ênfase1 10 3 6 2" xfId="38186"/>
    <cellStyle name="20% - Ênfase1 10 3 7" xfId="25645"/>
    <cellStyle name="20% - Ênfase1 10 4" xfId="956"/>
    <cellStyle name="20% - Ênfase1 10 4 2" xfId="2521"/>
    <cellStyle name="20% - Ênfase1 10 4 2 2" xfId="5650"/>
    <cellStyle name="20% - Ênfase1 10 4 2 2 2" xfId="11909"/>
    <cellStyle name="20% - Ênfase1 10 4 2 2 2 2" xfId="24453"/>
    <cellStyle name="20% - Ênfase1 10 4 2 2 2 2 2" xfId="49524"/>
    <cellStyle name="20% - Ênfase1 10 4 2 2 2 3" xfId="36983"/>
    <cellStyle name="20% - Ênfase1 10 4 2 2 3" xfId="18195"/>
    <cellStyle name="20% - Ênfase1 10 4 2 2 3 2" xfId="43266"/>
    <cellStyle name="20% - Ênfase1 10 4 2 2 4" xfId="30725"/>
    <cellStyle name="20% - Ênfase1 10 4 2 3" xfId="8781"/>
    <cellStyle name="20% - Ênfase1 10 4 2 3 2" xfId="21325"/>
    <cellStyle name="20% - Ênfase1 10 4 2 3 2 2" xfId="46396"/>
    <cellStyle name="20% - Ênfase1 10 4 2 3 3" xfId="33855"/>
    <cellStyle name="20% - Ênfase1 10 4 2 4" xfId="15067"/>
    <cellStyle name="20% - Ênfase1 10 4 2 4 2" xfId="40138"/>
    <cellStyle name="20% - Ênfase1 10 4 2 5" xfId="27597"/>
    <cellStyle name="20% - Ênfase1 10 4 3" xfId="4086"/>
    <cellStyle name="20% - Ênfase1 10 4 3 2" xfId="10345"/>
    <cellStyle name="20% - Ênfase1 10 4 3 2 2" xfId="22889"/>
    <cellStyle name="20% - Ênfase1 10 4 3 2 2 2" xfId="47960"/>
    <cellStyle name="20% - Ênfase1 10 4 3 2 3" xfId="35419"/>
    <cellStyle name="20% - Ênfase1 10 4 3 3" xfId="16631"/>
    <cellStyle name="20% - Ênfase1 10 4 3 3 2" xfId="41702"/>
    <cellStyle name="20% - Ênfase1 10 4 3 4" xfId="29161"/>
    <cellStyle name="20% - Ênfase1 10 4 4" xfId="7217"/>
    <cellStyle name="20% - Ênfase1 10 4 4 2" xfId="19761"/>
    <cellStyle name="20% - Ênfase1 10 4 4 2 2" xfId="44832"/>
    <cellStyle name="20% - Ênfase1 10 4 4 3" xfId="32291"/>
    <cellStyle name="20% - Ênfase1 10 4 5" xfId="13503"/>
    <cellStyle name="20% - Ênfase1 10 4 5 2" xfId="38574"/>
    <cellStyle name="20% - Ênfase1 10 4 6" xfId="26033"/>
    <cellStyle name="20% - Ênfase1 10 5" xfId="1745"/>
    <cellStyle name="20% - Ênfase1 10 5 2" xfId="4874"/>
    <cellStyle name="20% - Ênfase1 10 5 2 2" xfId="11133"/>
    <cellStyle name="20% - Ênfase1 10 5 2 2 2" xfId="23677"/>
    <cellStyle name="20% - Ênfase1 10 5 2 2 2 2" xfId="48748"/>
    <cellStyle name="20% - Ênfase1 10 5 2 2 3" xfId="36207"/>
    <cellStyle name="20% - Ênfase1 10 5 2 3" xfId="17419"/>
    <cellStyle name="20% - Ênfase1 10 5 2 3 2" xfId="42490"/>
    <cellStyle name="20% - Ênfase1 10 5 2 4" xfId="29949"/>
    <cellStyle name="20% - Ênfase1 10 5 3" xfId="8005"/>
    <cellStyle name="20% - Ênfase1 10 5 3 2" xfId="20549"/>
    <cellStyle name="20% - Ênfase1 10 5 3 2 2" xfId="45620"/>
    <cellStyle name="20% - Ênfase1 10 5 3 3" xfId="33079"/>
    <cellStyle name="20% - Ênfase1 10 5 4" xfId="14291"/>
    <cellStyle name="20% - Ênfase1 10 5 4 2" xfId="39362"/>
    <cellStyle name="20% - Ênfase1 10 5 5" xfId="26821"/>
    <cellStyle name="20% - Ênfase1 10 6" xfId="3310"/>
    <cellStyle name="20% - Ênfase1 10 6 2" xfId="9569"/>
    <cellStyle name="20% - Ênfase1 10 6 2 2" xfId="22113"/>
    <cellStyle name="20% - Ênfase1 10 6 2 2 2" xfId="47184"/>
    <cellStyle name="20% - Ênfase1 10 6 2 3" xfId="34643"/>
    <cellStyle name="20% - Ênfase1 10 6 3" xfId="15855"/>
    <cellStyle name="20% - Ênfase1 10 6 3 2" xfId="40926"/>
    <cellStyle name="20% - Ênfase1 10 6 4" xfId="28385"/>
    <cellStyle name="20% - Ênfase1 10 7" xfId="6441"/>
    <cellStyle name="20% - Ênfase1 10 7 2" xfId="18985"/>
    <cellStyle name="20% - Ênfase1 10 7 2 2" xfId="44056"/>
    <cellStyle name="20% - Ênfase1 10 7 3" xfId="31515"/>
    <cellStyle name="20% - Ênfase1 10 8" xfId="12727"/>
    <cellStyle name="20% - Ênfase1 10 8 2" xfId="37798"/>
    <cellStyle name="20% - Ênfase1 10 9" xfId="25257"/>
    <cellStyle name="20% - Ênfase1 11" xfId="192"/>
    <cellStyle name="20% - Ênfase1 11 2" xfId="379"/>
    <cellStyle name="20% - Ênfase1 11 2 2" xfId="768"/>
    <cellStyle name="20% - Ênfase1 11 2 2 2" xfId="1545"/>
    <cellStyle name="20% - Ênfase1 11 2 2 2 2" xfId="3110"/>
    <cellStyle name="20% - Ênfase1 11 2 2 2 2 2" xfId="6239"/>
    <cellStyle name="20% - Ênfase1 11 2 2 2 2 2 2" xfId="12498"/>
    <cellStyle name="20% - Ênfase1 11 2 2 2 2 2 2 2" xfId="25042"/>
    <cellStyle name="20% - Ênfase1 11 2 2 2 2 2 2 2 2" xfId="50113"/>
    <cellStyle name="20% - Ênfase1 11 2 2 2 2 2 2 3" xfId="37572"/>
    <cellStyle name="20% - Ênfase1 11 2 2 2 2 2 3" xfId="18784"/>
    <cellStyle name="20% - Ênfase1 11 2 2 2 2 2 3 2" xfId="43855"/>
    <cellStyle name="20% - Ênfase1 11 2 2 2 2 2 4" xfId="31314"/>
    <cellStyle name="20% - Ênfase1 11 2 2 2 2 3" xfId="9370"/>
    <cellStyle name="20% - Ênfase1 11 2 2 2 2 3 2" xfId="21914"/>
    <cellStyle name="20% - Ênfase1 11 2 2 2 2 3 2 2" xfId="46985"/>
    <cellStyle name="20% - Ênfase1 11 2 2 2 2 3 3" xfId="34444"/>
    <cellStyle name="20% - Ênfase1 11 2 2 2 2 4" xfId="15656"/>
    <cellStyle name="20% - Ênfase1 11 2 2 2 2 4 2" xfId="40727"/>
    <cellStyle name="20% - Ênfase1 11 2 2 2 2 5" xfId="28186"/>
    <cellStyle name="20% - Ênfase1 11 2 2 2 3" xfId="4675"/>
    <cellStyle name="20% - Ênfase1 11 2 2 2 3 2" xfId="10934"/>
    <cellStyle name="20% - Ênfase1 11 2 2 2 3 2 2" xfId="23478"/>
    <cellStyle name="20% - Ênfase1 11 2 2 2 3 2 2 2" xfId="48549"/>
    <cellStyle name="20% - Ênfase1 11 2 2 2 3 2 3" xfId="36008"/>
    <cellStyle name="20% - Ênfase1 11 2 2 2 3 3" xfId="17220"/>
    <cellStyle name="20% - Ênfase1 11 2 2 2 3 3 2" xfId="42291"/>
    <cellStyle name="20% - Ênfase1 11 2 2 2 3 4" xfId="29750"/>
    <cellStyle name="20% - Ênfase1 11 2 2 2 4" xfId="7806"/>
    <cellStyle name="20% - Ênfase1 11 2 2 2 4 2" xfId="20350"/>
    <cellStyle name="20% - Ênfase1 11 2 2 2 4 2 2" xfId="45421"/>
    <cellStyle name="20% - Ênfase1 11 2 2 2 4 3" xfId="32880"/>
    <cellStyle name="20% - Ênfase1 11 2 2 2 5" xfId="14092"/>
    <cellStyle name="20% - Ênfase1 11 2 2 2 5 2" xfId="39163"/>
    <cellStyle name="20% - Ênfase1 11 2 2 2 6" xfId="26622"/>
    <cellStyle name="20% - Ênfase1 11 2 2 3" xfId="2334"/>
    <cellStyle name="20% - Ênfase1 11 2 2 3 2" xfId="5463"/>
    <cellStyle name="20% - Ênfase1 11 2 2 3 2 2" xfId="11722"/>
    <cellStyle name="20% - Ênfase1 11 2 2 3 2 2 2" xfId="24266"/>
    <cellStyle name="20% - Ênfase1 11 2 2 3 2 2 2 2" xfId="49337"/>
    <cellStyle name="20% - Ênfase1 11 2 2 3 2 2 3" xfId="36796"/>
    <cellStyle name="20% - Ênfase1 11 2 2 3 2 3" xfId="18008"/>
    <cellStyle name="20% - Ênfase1 11 2 2 3 2 3 2" xfId="43079"/>
    <cellStyle name="20% - Ênfase1 11 2 2 3 2 4" xfId="30538"/>
    <cellStyle name="20% - Ênfase1 11 2 2 3 3" xfId="8594"/>
    <cellStyle name="20% - Ênfase1 11 2 2 3 3 2" xfId="21138"/>
    <cellStyle name="20% - Ênfase1 11 2 2 3 3 2 2" xfId="46209"/>
    <cellStyle name="20% - Ênfase1 11 2 2 3 3 3" xfId="33668"/>
    <cellStyle name="20% - Ênfase1 11 2 2 3 4" xfId="14880"/>
    <cellStyle name="20% - Ênfase1 11 2 2 3 4 2" xfId="39951"/>
    <cellStyle name="20% - Ênfase1 11 2 2 3 5" xfId="27410"/>
    <cellStyle name="20% - Ênfase1 11 2 2 4" xfId="3899"/>
    <cellStyle name="20% - Ênfase1 11 2 2 4 2" xfId="10158"/>
    <cellStyle name="20% - Ênfase1 11 2 2 4 2 2" xfId="22702"/>
    <cellStyle name="20% - Ênfase1 11 2 2 4 2 2 2" xfId="47773"/>
    <cellStyle name="20% - Ênfase1 11 2 2 4 2 3" xfId="35232"/>
    <cellStyle name="20% - Ênfase1 11 2 2 4 3" xfId="16444"/>
    <cellStyle name="20% - Ênfase1 11 2 2 4 3 2" xfId="41515"/>
    <cellStyle name="20% - Ênfase1 11 2 2 4 4" xfId="28974"/>
    <cellStyle name="20% - Ênfase1 11 2 2 5" xfId="7030"/>
    <cellStyle name="20% - Ênfase1 11 2 2 5 2" xfId="19574"/>
    <cellStyle name="20% - Ênfase1 11 2 2 5 2 2" xfId="44645"/>
    <cellStyle name="20% - Ênfase1 11 2 2 5 3" xfId="32104"/>
    <cellStyle name="20% - Ênfase1 11 2 2 6" xfId="13316"/>
    <cellStyle name="20% - Ênfase1 11 2 2 6 2" xfId="38387"/>
    <cellStyle name="20% - Ênfase1 11 2 2 7" xfId="25846"/>
    <cellStyle name="20% - Ênfase1 11 2 3" xfId="1157"/>
    <cellStyle name="20% - Ênfase1 11 2 3 2" xfId="2722"/>
    <cellStyle name="20% - Ênfase1 11 2 3 2 2" xfId="5851"/>
    <cellStyle name="20% - Ênfase1 11 2 3 2 2 2" xfId="12110"/>
    <cellStyle name="20% - Ênfase1 11 2 3 2 2 2 2" xfId="24654"/>
    <cellStyle name="20% - Ênfase1 11 2 3 2 2 2 2 2" xfId="49725"/>
    <cellStyle name="20% - Ênfase1 11 2 3 2 2 2 3" xfId="37184"/>
    <cellStyle name="20% - Ênfase1 11 2 3 2 2 3" xfId="18396"/>
    <cellStyle name="20% - Ênfase1 11 2 3 2 2 3 2" xfId="43467"/>
    <cellStyle name="20% - Ênfase1 11 2 3 2 2 4" xfId="30926"/>
    <cellStyle name="20% - Ênfase1 11 2 3 2 3" xfId="8982"/>
    <cellStyle name="20% - Ênfase1 11 2 3 2 3 2" xfId="21526"/>
    <cellStyle name="20% - Ênfase1 11 2 3 2 3 2 2" xfId="46597"/>
    <cellStyle name="20% - Ênfase1 11 2 3 2 3 3" xfId="34056"/>
    <cellStyle name="20% - Ênfase1 11 2 3 2 4" xfId="15268"/>
    <cellStyle name="20% - Ênfase1 11 2 3 2 4 2" xfId="40339"/>
    <cellStyle name="20% - Ênfase1 11 2 3 2 5" xfId="27798"/>
    <cellStyle name="20% - Ênfase1 11 2 3 3" xfId="4287"/>
    <cellStyle name="20% - Ênfase1 11 2 3 3 2" xfId="10546"/>
    <cellStyle name="20% - Ênfase1 11 2 3 3 2 2" xfId="23090"/>
    <cellStyle name="20% - Ênfase1 11 2 3 3 2 2 2" xfId="48161"/>
    <cellStyle name="20% - Ênfase1 11 2 3 3 2 3" xfId="35620"/>
    <cellStyle name="20% - Ênfase1 11 2 3 3 3" xfId="16832"/>
    <cellStyle name="20% - Ênfase1 11 2 3 3 3 2" xfId="41903"/>
    <cellStyle name="20% - Ênfase1 11 2 3 3 4" xfId="29362"/>
    <cellStyle name="20% - Ênfase1 11 2 3 4" xfId="7418"/>
    <cellStyle name="20% - Ênfase1 11 2 3 4 2" xfId="19962"/>
    <cellStyle name="20% - Ênfase1 11 2 3 4 2 2" xfId="45033"/>
    <cellStyle name="20% - Ênfase1 11 2 3 4 3" xfId="32492"/>
    <cellStyle name="20% - Ênfase1 11 2 3 5" xfId="13704"/>
    <cellStyle name="20% - Ênfase1 11 2 3 5 2" xfId="38775"/>
    <cellStyle name="20% - Ênfase1 11 2 3 6" xfId="26234"/>
    <cellStyle name="20% - Ênfase1 11 2 4" xfId="1946"/>
    <cellStyle name="20% - Ênfase1 11 2 4 2" xfId="5075"/>
    <cellStyle name="20% - Ênfase1 11 2 4 2 2" xfId="11334"/>
    <cellStyle name="20% - Ênfase1 11 2 4 2 2 2" xfId="23878"/>
    <cellStyle name="20% - Ênfase1 11 2 4 2 2 2 2" xfId="48949"/>
    <cellStyle name="20% - Ênfase1 11 2 4 2 2 3" xfId="36408"/>
    <cellStyle name="20% - Ênfase1 11 2 4 2 3" xfId="17620"/>
    <cellStyle name="20% - Ênfase1 11 2 4 2 3 2" xfId="42691"/>
    <cellStyle name="20% - Ênfase1 11 2 4 2 4" xfId="30150"/>
    <cellStyle name="20% - Ênfase1 11 2 4 3" xfId="8206"/>
    <cellStyle name="20% - Ênfase1 11 2 4 3 2" xfId="20750"/>
    <cellStyle name="20% - Ênfase1 11 2 4 3 2 2" xfId="45821"/>
    <cellStyle name="20% - Ênfase1 11 2 4 3 3" xfId="33280"/>
    <cellStyle name="20% - Ênfase1 11 2 4 4" xfId="14492"/>
    <cellStyle name="20% - Ênfase1 11 2 4 4 2" xfId="39563"/>
    <cellStyle name="20% - Ênfase1 11 2 4 5" xfId="27022"/>
    <cellStyle name="20% - Ênfase1 11 2 5" xfId="3511"/>
    <cellStyle name="20% - Ênfase1 11 2 5 2" xfId="9770"/>
    <cellStyle name="20% - Ênfase1 11 2 5 2 2" xfId="22314"/>
    <cellStyle name="20% - Ênfase1 11 2 5 2 2 2" xfId="47385"/>
    <cellStyle name="20% - Ênfase1 11 2 5 2 3" xfId="34844"/>
    <cellStyle name="20% - Ênfase1 11 2 5 3" xfId="16056"/>
    <cellStyle name="20% - Ênfase1 11 2 5 3 2" xfId="41127"/>
    <cellStyle name="20% - Ênfase1 11 2 5 4" xfId="28586"/>
    <cellStyle name="20% - Ênfase1 11 2 6" xfId="6642"/>
    <cellStyle name="20% - Ênfase1 11 2 6 2" xfId="19186"/>
    <cellStyle name="20% - Ênfase1 11 2 6 2 2" xfId="44257"/>
    <cellStyle name="20% - Ênfase1 11 2 6 3" xfId="31716"/>
    <cellStyle name="20% - Ênfase1 11 2 7" xfId="12928"/>
    <cellStyle name="20% - Ênfase1 11 2 7 2" xfId="37999"/>
    <cellStyle name="20% - Ênfase1 11 2 8" xfId="25458"/>
    <cellStyle name="20% - Ênfase1 11 3" xfId="581"/>
    <cellStyle name="20% - Ênfase1 11 3 2" xfId="1358"/>
    <cellStyle name="20% - Ênfase1 11 3 2 2" xfId="2923"/>
    <cellStyle name="20% - Ênfase1 11 3 2 2 2" xfId="6052"/>
    <cellStyle name="20% - Ênfase1 11 3 2 2 2 2" xfId="12311"/>
    <cellStyle name="20% - Ênfase1 11 3 2 2 2 2 2" xfId="24855"/>
    <cellStyle name="20% - Ênfase1 11 3 2 2 2 2 2 2" xfId="49926"/>
    <cellStyle name="20% - Ênfase1 11 3 2 2 2 2 3" xfId="37385"/>
    <cellStyle name="20% - Ênfase1 11 3 2 2 2 3" xfId="18597"/>
    <cellStyle name="20% - Ênfase1 11 3 2 2 2 3 2" xfId="43668"/>
    <cellStyle name="20% - Ênfase1 11 3 2 2 2 4" xfId="31127"/>
    <cellStyle name="20% - Ênfase1 11 3 2 2 3" xfId="9183"/>
    <cellStyle name="20% - Ênfase1 11 3 2 2 3 2" xfId="21727"/>
    <cellStyle name="20% - Ênfase1 11 3 2 2 3 2 2" xfId="46798"/>
    <cellStyle name="20% - Ênfase1 11 3 2 2 3 3" xfId="34257"/>
    <cellStyle name="20% - Ênfase1 11 3 2 2 4" xfId="15469"/>
    <cellStyle name="20% - Ênfase1 11 3 2 2 4 2" xfId="40540"/>
    <cellStyle name="20% - Ênfase1 11 3 2 2 5" xfId="27999"/>
    <cellStyle name="20% - Ênfase1 11 3 2 3" xfId="4488"/>
    <cellStyle name="20% - Ênfase1 11 3 2 3 2" xfId="10747"/>
    <cellStyle name="20% - Ênfase1 11 3 2 3 2 2" xfId="23291"/>
    <cellStyle name="20% - Ênfase1 11 3 2 3 2 2 2" xfId="48362"/>
    <cellStyle name="20% - Ênfase1 11 3 2 3 2 3" xfId="35821"/>
    <cellStyle name="20% - Ênfase1 11 3 2 3 3" xfId="17033"/>
    <cellStyle name="20% - Ênfase1 11 3 2 3 3 2" xfId="42104"/>
    <cellStyle name="20% - Ênfase1 11 3 2 3 4" xfId="29563"/>
    <cellStyle name="20% - Ênfase1 11 3 2 4" xfId="7619"/>
    <cellStyle name="20% - Ênfase1 11 3 2 4 2" xfId="20163"/>
    <cellStyle name="20% - Ênfase1 11 3 2 4 2 2" xfId="45234"/>
    <cellStyle name="20% - Ênfase1 11 3 2 4 3" xfId="32693"/>
    <cellStyle name="20% - Ênfase1 11 3 2 5" xfId="13905"/>
    <cellStyle name="20% - Ênfase1 11 3 2 5 2" xfId="38976"/>
    <cellStyle name="20% - Ênfase1 11 3 2 6" xfId="26435"/>
    <cellStyle name="20% - Ênfase1 11 3 3" xfId="2147"/>
    <cellStyle name="20% - Ênfase1 11 3 3 2" xfId="5276"/>
    <cellStyle name="20% - Ênfase1 11 3 3 2 2" xfId="11535"/>
    <cellStyle name="20% - Ênfase1 11 3 3 2 2 2" xfId="24079"/>
    <cellStyle name="20% - Ênfase1 11 3 3 2 2 2 2" xfId="49150"/>
    <cellStyle name="20% - Ênfase1 11 3 3 2 2 3" xfId="36609"/>
    <cellStyle name="20% - Ênfase1 11 3 3 2 3" xfId="17821"/>
    <cellStyle name="20% - Ênfase1 11 3 3 2 3 2" xfId="42892"/>
    <cellStyle name="20% - Ênfase1 11 3 3 2 4" xfId="30351"/>
    <cellStyle name="20% - Ênfase1 11 3 3 3" xfId="8407"/>
    <cellStyle name="20% - Ênfase1 11 3 3 3 2" xfId="20951"/>
    <cellStyle name="20% - Ênfase1 11 3 3 3 2 2" xfId="46022"/>
    <cellStyle name="20% - Ênfase1 11 3 3 3 3" xfId="33481"/>
    <cellStyle name="20% - Ênfase1 11 3 3 4" xfId="14693"/>
    <cellStyle name="20% - Ênfase1 11 3 3 4 2" xfId="39764"/>
    <cellStyle name="20% - Ênfase1 11 3 3 5" xfId="27223"/>
    <cellStyle name="20% - Ênfase1 11 3 4" xfId="3712"/>
    <cellStyle name="20% - Ênfase1 11 3 4 2" xfId="9971"/>
    <cellStyle name="20% - Ênfase1 11 3 4 2 2" xfId="22515"/>
    <cellStyle name="20% - Ênfase1 11 3 4 2 2 2" xfId="47586"/>
    <cellStyle name="20% - Ênfase1 11 3 4 2 3" xfId="35045"/>
    <cellStyle name="20% - Ênfase1 11 3 4 3" xfId="16257"/>
    <cellStyle name="20% - Ênfase1 11 3 4 3 2" xfId="41328"/>
    <cellStyle name="20% - Ênfase1 11 3 4 4" xfId="28787"/>
    <cellStyle name="20% - Ênfase1 11 3 5" xfId="6843"/>
    <cellStyle name="20% - Ênfase1 11 3 5 2" xfId="19387"/>
    <cellStyle name="20% - Ênfase1 11 3 5 2 2" xfId="44458"/>
    <cellStyle name="20% - Ênfase1 11 3 5 3" xfId="31917"/>
    <cellStyle name="20% - Ênfase1 11 3 6" xfId="13129"/>
    <cellStyle name="20% - Ênfase1 11 3 6 2" xfId="38200"/>
    <cellStyle name="20% - Ênfase1 11 3 7" xfId="25659"/>
    <cellStyle name="20% - Ênfase1 11 4" xfId="970"/>
    <cellStyle name="20% - Ênfase1 11 4 2" xfId="2535"/>
    <cellStyle name="20% - Ênfase1 11 4 2 2" xfId="5664"/>
    <cellStyle name="20% - Ênfase1 11 4 2 2 2" xfId="11923"/>
    <cellStyle name="20% - Ênfase1 11 4 2 2 2 2" xfId="24467"/>
    <cellStyle name="20% - Ênfase1 11 4 2 2 2 2 2" xfId="49538"/>
    <cellStyle name="20% - Ênfase1 11 4 2 2 2 3" xfId="36997"/>
    <cellStyle name="20% - Ênfase1 11 4 2 2 3" xfId="18209"/>
    <cellStyle name="20% - Ênfase1 11 4 2 2 3 2" xfId="43280"/>
    <cellStyle name="20% - Ênfase1 11 4 2 2 4" xfId="30739"/>
    <cellStyle name="20% - Ênfase1 11 4 2 3" xfId="8795"/>
    <cellStyle name="20% - Ênfase1 11 4 2 3 2" xfId="21339"/>
    <cellStyle name="20% - Ênfase1 11 4 2 3 2 2" xfId="46410"/>
    <cellStyle name="20% - Ênfase1 11 4 2 3 3" xfId="33869"/>
    <cellStyle name="20% - Ênfase1 11 4 2 4" xfId="15081"/>
    <cellStyle name="20% - Ênfase1 11 4 2 4 2" xfId="40152"/>
    <cellStyle name="20% - Ênfase1 11 4 2 5" xfId="27611"/>
    <cellStyle name="20% - Ênfase1 11 4 3" xfId="4100"/>
    <cellStyle name="20% - Ênfase1 11 4 3 2" xfId="10359"/>
    <cellStyle name="20% - Ênfase1 11 4 3 2 2" xfId="22903"/>
    <cellStyle name="20% - Ênfase1 11 4 3 2 2 2" xfId="47974"/>
    <cellStyle name="20% - Ênfase1 11 4 3 2 3" xfId="35433"/>
    <cellStyle name="20% - Ênfase1 11 4 3 3" xfId="16645"/>
    <cellStyle name="20% - Ênfase1 11 4 3 3 2" xfId="41716"/>
    <cellStyle name="20% - Ênfase1 11 4 3 4" xfId="29175"/>
    <cellStyle name="20% - Ênfase1 11 4 4" xfId="7231"/>
    <cellStyle name="20% - Ênfase1 11 4 4 2" xfId="19775"/>
    <cellStyle name="20% - Ênfase1 11 4 4 2 2" xfId="44846"/>
    <cellStyle name="20% - Ênfase1 11 4 4 3" xfId="32305"/>
    <cellStyle name="20% - Ênfase1 11 4 5" xfId="13517"/>
    <cellStyle name="20% - Ênfase1 11 4 5 2" xfId="38588"/>
    <cellStyle name="20% - Ênfase1 11 4 6" xfId="26047"/>
    <cellStyle name="20% - Ênfase1 11 5" xfId="1759"/>
    <cellStyle name="20% - Ênfase1 11 5 2" xfId="4888"/>
    <cellStyle name="20% - Ênfase1 11 5 2 2" xfId="11147"/>
    <cellStyle name="20% - Ênfase1 11 5 2 2 2" xfId="23691"/>
    <cellStyle name="20% - Ênfase1 11 5 2 2 2 2" xfId="48762"/>
    <cellStyle name="20% - Ênfase1 11 5 2 2 3" xfId="36221"/>
    <cellStyle name="20% - Ênfase1 11 5 2 3" xfId="17433"/>
    <cellStyle name="20% - Ênfase1 11 5 2 3 2" xfId="42504"/>
    <cellStyle name="20% - Ênfase1 11 5 2 4" xfId="29963"/>
    <cellStyle name="20% - Ênfase1 11 5 3" xfId="8019"/>
    <cellStyle name="20% - Ênfase1 11 5 3 2" xfId="20563"/>
    <cellStyle name="20% - Ênfase1 11 5 3 2 2" xfId="45634"/>
    <cellStyle name="20% - Ênfase1 11 5 3 3" xfId="33093"/>
    <cellStyle name="20% - Ênfase1 11 5 4" xfId="14305"/>
    <cellStyle name="20% - Ênfase1 11 5 4 2" xfId="39376"/>
    <cellStyle name="20% - Ênfase1 11 5 5" xfId="26835"/>
    <cellStyle name="20% - Ênfase1 11 6" xfId="3324"/>
    <cellStyle name="20% - Ênfase1 11 6 2" xfId="9583"/>
    <cellStyle name="20% - Ênfase1 11 6 2 2" xfId="22127"/>
    <cellStyle name="20% - Ênfase1 11 6 2 2 2" xfId="47198"/>
    <cellStyle name="20% - Ênfase1 11 6 2 3" xfId="34657"/>
    <cellStyle name="20% - Ênfase1 11 6 3" xfId="15869"/>
    <cellStyle name="20% - Ênfase1 11 6 3 2" xfId="40940"/>
    <cellStyle name="20% - Ênfase1 11 6 4" xfId="28399"/>
    <cellStyle name="20% - Ênfase1 11 7" xfId="6455"/>
    <cellStyle name="20% - Ênfase1 11 7 2" xfId="18999"/>
    <cellStyle name="20% - Ênfase1 11 7 2 2" xfId="44070"/>
    <cellStyle name="20% - Ênfase1 11 7 3" xfId="31529"/>
    <cellStyle name="20% - Ênfase1 11 8" xfId="12741"/>
    <cellStyle name="20% - Ênfase1 11 8 2" xfId="37812"/>
    <cellStyle name="20% - Ênfase1 11 9" xfId="25271"/>
    <cellStyle name="20% - Ênfase1 12" xfId="218"/>
    <cellStyle name="20% - Ênfase1 12 2" xfId="607"/>
    <cellStyle name="20% - Ênfase1 12 2 2" xfId="1384"/>
    <cellStyle name="20% - Ênfase1 12 2 2 2" xfId="2949"/>
    <cellStyle name="20% - Ênfase1 12 2 2 2 2" xfId="6078"/>
    <cellStyle name="20% - Ênfase1 12 2 2 2 2 2" xfId="12337"/>
    <cellStyle name="20% - Ênfase1 12 2 2 2 2 2 2" xfId="24881"/>
    <cellStyle name="20% - Ênfase1 12 2 2 2 2 2 2 2" xfId="49952"/>
    <cellStyle name="20% - Ênfase1 12 2 2 2 2 2 3" xfId="37411"/>
    <cellStyle name="20% - Ênfase1 12 2 2 2 2 3" xfId="18623"/>
    <cellStyle name="20% - Ênfase1 12 2 2 2 2 3 2" xfId="43694"/>
    <cellStyle name="20% - Ênfase1 12 2 2 2 2 4" xfId="31153"/>
    <cellStyle name="20% - Ênfase1 12 2 2 2 3" xfId="9209"/>
    <cellStyle name="20% - Ênfase1 12 2 2 2 3 2" xfId="21753"/>
    <cellStyle name="20% - Ênfase1 12 2 2 2 3 2 2" xfId="46824"/>
    <cellStyle name="20% - Ênfase1 12 2 2 2 3 3" xfId="34283"/>
    <cellStyle name="20% - Ênfase1 12 2 2 2 4" xfId="15495"/>
    <cellStyle name="20% - Ênfase1 12 2 2 2 4 2" xfId="40566"/>
    <cellStyle name="20% - Ênfase1 12 2 2 2 5" xfId="28025"/>
    <cellStyle name="20% - Ênfase1 12 2 2 3" xfId="4514"/>
    <cellStyle name="20% - Ênfase1 12 2 2 3 2" xfId="10773"/>
    <cellStyle name="20% - Ênfase1 12 2 2 3 2 2" xfId="23317"/>
    <cellStyle name="20% - Ênfase1 12 2 2 3 2 2 2" xfId="48388"/>
    <cellStyle name="20% - Ênfase1 12 2 2 3 2 3" xfId="35847"/>
    <cellStyle name="20% - Ênfase1 12 2 2 3 3" xfId="17059"/>
    <cellStyle name="20% - Ênfase1 12 2 2 3 3 2" xfId="42130"/>
    <cellStyle name="20% - Ênfase1 12 2 2 3 4" xfId="29589"/>
    <cellStyle name="20% - Ênfase1 12 2 2 4" xfId="7645"/>
    <cellStyle name="20% - Ênfase1 12 2 2 4 2" xfId="20189"/>
    <cellStyle name="20% - Ênfase1 12 2 2 4 2 2" xfId="45260"/>
    <cellStyle name="20% - Ênfase1 12 2 2 4 3" xfId="32719"/>
    <cellStyle name="20% - Ênfase1 12 2 2 5" xfId="13931"/>
    <cellStyle name="20% - Ênfase1 12 2 2 5 2" xfId="39002"/>
    <cellStyle name="20% - Ênfase1 12 2 2 6" xfId="26461"/>
    <cellStyle name="20% - Ênfase1 12 2 3" xfId="2173"/>
    <cellStyle name="20% - Ênfase1 12 2 3 2" xfId="5302"/>
    <cellStyle name="20% - Ênfase1 12 2 3 2 2" xfId="11561"/>
    <cellStyle name="20% - Ênfase1 12 2 3 2 2 2" xfId="24105"/>
    <cellStyle name="20% - Ênfase1 12 2 3 2 2 2 2" xfId="49176"/>
    <cellStyle name="20% - Ênfase1 12 2 3 2 2 3" xfId="36635"/>
    <cellStyle name="20% - Ênfase1 12 2 3 2 3" xfId="17847"/>
    <cellStyle name="20% - Ênfase1 12 2 3 2 3 2" xfId="42918"/>
    <cellStyle name="20% - Ênfase1 12 2 3 2 4" xfId="30377"/>
    <cellStyle name="20% - Ênfase1 12 2 3 3" xfId="8433"/>
    <cellStyle name="20% - Ênfase1 12 2 3 3 2" xfId="20977"/>
    <cellStyle name="20% - Ênfase1 12 2 3 3 2 2" xfId="46048"/>
    <cellStyle name="20% - Ênfase1 12 2 3 3 3" xfId="33507"/>
    <cellStyle name="20% - Ênfase1 12 2 3 4" xfId="14719"/>
    <cellStyle name="20% - Ênfase1 12 2 3 4 2" xfId="39790"/>
    <cellStyle name="20% - Ênfase1 12 2 3 5" xfId="27249"/>
    <cellStyle name="20% - Ênfase1 12 2 4" xfId="3738"/>
    <cellStyle name="20% - Ênfase1 12 2 4 2" xfId="9997"/>
    <cellStyle name="20% - Ênfase1 12 2 4 2 2" xfId="22541"/>
    <cellStyle name="20% - Ênfase1 12 2 4 2 2 2" xfId="47612"/>
    <cellStyle name="20% - Ênfase1 12 2 4 2 3" xfId="35071"/>
    <cellStyle name="20% - Ênfase1 12 2 4 3" xfId="16283"/>
    <cellStyle name="20% - Ênfase1 12 2 4 3 2" xfId="41354"/>
    <cellStyle name="20% - Ênfase1 12 2 4 4" xfId="28813"/>
    <cellStyle name="20% - Ênfase1 12 2 5" xfId="6869"/>
    <cellStyle name="20% - Ênfase1 12 2 5 2" xfId="19413"/>
    <cellStyle name="20% - Ênfase1 12 2 5 2 2" xfId="44484"/>
    <cellStyle name="20% - Ênfase1 12 2 5 3" xfId="31943"/>
    <cellStyle name="20% - Ênfase1 12 2 6" xfId="13155"/>
    <cellStyle name="20% - Ênfase1 12 2 6 2" xfId="38226"/>
    <cellStyle name="20% - Ênfase1 12 2 7" xfId="25685"/>
    <cellStyle name="20% - Ênfase1 12 3" xfId="996"/>
    <cellStyle name="20% - Ênfase1 12 3 2" xfId="2561"/>
    <cellStyle name="20% - Ênfase1 12 3 2 2" xfId="5690"/>
    <cellStyle name="20% - Ênfase1 12 3 2 2 2" xfId="11949"/>
    <cellStyle name="20% - Ênfase1 12 3 2 2 2 2" xfId="24493"/>
    <cellStyle name="20% - Ênfase1 12 3 2 2 2 2 2" xfId="49564"/>
    <cellStyle name="20% - Ênfase1 12 3 2 2 2 3" xfId="37023"/>
    <cellStyle name="20% - Ênfase1 12 3 2 2 3" xfId="18235"/>
    <cellStyle name="20% - Ênfase1 12 3 2 2 3 2" xfId="43306"/>
    <cellStyle name="20% - Ênfase1 12 3 2 2 4" xfId="30765"/>
    <cellStyle name="20% - Ênfase1 12 3 2 3" xfId="8821"/>
    <cellStyle name="20% - Ênfase1 12 3 2 3 2" xfId="21365"/>
    <cellStyle name="20% - Ênfase1 12 3 2 3 2 2" xfId="46436"/>
    <cellStyle name="20% - Ênfase1 12 3 2 3 3" xfId="33895"/>
    <cellStyle name="20% - Ênfase1 12 3 2 4" xfId="15107"/>
    <cellStyle name="20% - Ênfase1 12 3 2 4 2" xfId="40178"/>
    <cellStyle name="20% - Ênfase1 12 3 2 5" xfId="27637"/>
    <cellStyle name="20% - Ênfase1 12 3 3" xfId="4126"/>
    <cellStyle name="20% - Ênfase1 12 3 3 2" xfId="10385"/>
    <cellStyle name="20% - Ênfase1 12 3 3 2 2" xfId="22929"/>
    <cellStyle name="20% - Ênfase1 12 3 3 2 2 2" xfId="48000"/>
    <cellStyle name="20% - Ênfase1 12 3 3 2 3" xfId="35459"/>
    <cellStyle name="20% - Ênfase1 12 3 3 3" xfId="16671"/>
    <cellStyle name="20% - Ênfase1 12 3 3 3 2" xfId="41742"/>
    <cellStyle name="20% - Ênfase1 12 3 3 4" xfId="29201"/>
    <cellStyle name="20% - Ênfase1 12 3 4" xfId="7257"/>
    <cellStyle name="20% - Ênfase1 12 3 4 2" xfId="19801"/>
    <cellStyle name="20% - Ênfase1 12 3 4 2 2" xfId="44872"/>
    <cellStyle name="20% - Ênfase1 12 3 4 3" xfId="32331"/>
    <cellStyle name="20% - Ênfase1 12 3 5" xfId="13543"/>
    <cellStyle name="20% - Ênfase1 12 3 5 2" xfId="38614"/>
    <cellStyle name="20% - Ênfase1 12 3 6" xfId="26073"/>
    <cellStyle name="20% - Ênfase1 12 4" xfId="1785"/>
    <cellStyle name="20% - Ênfase1 12 4 2" xfId="4914"/>
    <cellStyle name="20% - Ênfase1 12 4 2 2" xfId="11173"/>
    <cellStyle name="20% - Ênfase1 12 4 2 2 2" xfId="23717"/>
    <cellStyle name="20% - Ênfase1 12 4 2 2 2 2" xfId="48788"/>
    <cellStyle name="20% - Ênfase1 12 4 2 2 3" xfId="36247"/>
    <cellStyle name="20% - Ênfase1 12 4 2 3" xfId="17459"/>
    <cellStyle name="20% - Ênfase1 12 4 2 3 2" xfId="42530"/>
    <cellStyle name="20% - Ênfase1 12 4 2 4" xfId="29989"/>
    <cellStyle name="20% - Ênfase1 12 4 3" xfId="8045"/>
    <cellStyle name="20% - Ênfase1 12 4 3 2" xfId="20589"/>
    <cellStyle name="20% - Ênfase1 12 4 3 2 2" xfId="45660"/>
    <cellStyle name="20% - Ênfase1 12 4 3 3" xfId="33119"/>
    <cellStyle name="20% - Ênfase1 12 4 4" xfId="14331"/>
    <cellStyle name="20% - Ênfase1 12 4 4 2" xfId="39402"/>
    <cellStyle name="20% - Ênfase1 12 4 5" xfId="26861"/>
    <cellStyle name="20% - Ênfase1 12 5" xfId="3350"/>
    <cellStyle name="20% - Ênfase1 12 5 2" xfId="9609"/>
    <cellStyle name="20% - Ênfase1 12 5 2 2" xfId="22153"/>
    <cellStyle name="20% - Ênfase1 12 5 2 2 2" xfId="47224"/>
    <cellStyle name="20% - Ênfase1 12 5 2 3" xfId="34683"/>
    <cellStyle name="20% - Ênfase1 12 5 3" xfId="15895"/>
    <cellStyle name="20% - Ênfase1 12 5 3 2" xfId="40966"/>
    <cellStyle name="20% - Ênfase1 12 5 4" xfId="28425"/>
    <cellStyle name="20% - Ênfase1 12 6" xfId="6481"/>
    <cellStyle name="20% - Ênfase1 12 6 2" xfId="19025"/>
    <cellStyle name="20% - Ênfase1 12 6 2 2" xfId="44096"/>
    <cellStyle name="20% - Ênfase1 12 6 3" xfId="31555"/>
    <cellStyle name="20% - Ênfase1 12 7" xfId="12767"/>
    <cellStyle name="20% - Ênfase1 12 7 2" xfId="37838"/>
    <cellStyle name="20% - Ênfase1 12 8" xfId="25297"/>
    <cellStyle name="20% - Ênfase1 13" xfId="392"/>
    <cellStyle name="20% - Ênfase1 13 2" xfId="781"/>
    <cellStyle name="20% - Ênfase1 13 2 2" xfId="1558"/>
    <cellStyle name="20% - Ênfase1 13 2 2 2" xfId="3123"/>
    <cellStyle name="20% - Ênfase1 13 2 2 2 2" xfId="6252"/>
    <cellStyle name="20% - Ênfase1 13 2 2 2 2 2" xfId="12511"/>
    <cellStyle name="20% - Ênfase1 13 2 2 2 2 2 2" xfId="25055"/>
    <cellStyle name="20% - Ênfase1 13 2 2 2 2 2 2 2" xfId="50126"/>
    <cellStyle name="20% - Ênfase1 13 2 2 2 2 2 3" xfId="37585"/>
    <cellStyle name="20% - Ênfase1 13 2 2 2 2 3" xfId="18797"/>
    <cellStyle name="20% - Ênfase1 13 2 2 2 2 3 2" xfId="43868"/>
    <cellStyle name="20% - Ênfase1 13 2 2 2 2 4" xfId="31327"/>
    <cellStyle name="20% - Ênfase1 13 2 2 2 3" xfId="9383"/>
    <cellStyle name="20% - Ênfase1 13 2 2 2 3 2" xfId="21927"/>
    <cellStyle name="20% - Ênfase1 13 2 2 2 3 2 2" xfId="46998"/>
    <cellStyle name="20% - Ênfase1 13 2 2 2 3 3" xfId="34457"/>
    <cellStyle name="20% - Ênfase1 13 2 2 2 4" xfId="15669"/>
    <cellStyle name="20% - Ênfase1 13 2 2 2 4 2" xfId="40740"/>
    <cellStyle name="20% - Ênfase1 13 2 2 2 5" xfId="28199"/>
    <cellStyle name="20% - Ênfase1 13 2 2 3" xfId="4688"/>
    <cellStyle name="20% - Ênfase1 13 2 2 3 2" xfId="10947"/>
    <cellStyle name="20% - Ênfase1 13 2 2 3 2 2" xfId="23491"/>
    <cellStyle name="20% - Ênfase1 13 2 2 3 2 2 2" xfId="48562"/>
    <cellStyle name="20% - Ênfase1 13 2 2 3 2 3" xfId="36021"/>
    <cellStyle name="20% - Ênfase1 13 2 2 3 3" xfId="17233"/>
    <cellStyle name="20% - Ênfase1 13 2 2 3 3 2" xfId="42304"/>
    <cellStyle name="20% - Ênfase1 13 2 2 3 4" xfId="29763"/>
    <cellStyle name="20% - Ênfase1 13 2 2 4" xfId="7819"/>
    <cellStyle name="20% - Ênfase1 13 2 2 4 2" xfId="20363"/>
    <cellStyle name="20% - Ênfase1 13 2 2 4 2 2" xfId="45434"/>
    <cellStyle name="20% - Ênfase1 13 2 2 4 3" xfId="32893"/>
    <cellStyle name="20% - Ênfase1 13 2 2 5" xfId="14105"/>
    <cellStyle name="20% - Ênfase1 13 2 2 5 2" xfId="39176"/>
    <cellStyle name="20% - Ênfase1 13 2 2 6" xfId="26635"/>
    <cellStyle name="20% - Ênfase1 13 2 3" xfId="2347"/>
    <cellStyle name="20% - Ênfase1 13 2 3 2" xfId="5476"/>
    <cellStyle name="20% - Ênfase1 13 2 3 2 2" xfId="11735"/>
    <cellStyle name="20% - Ênfase1 13 2 3 2 2 2" xfId="24279"/>
    <cellStyle name="20% - Ênfase1 13 2 3 2 2 2 2" xfId="49350"/>
    <cellStyle name="20% - Ênfase1 13 2 3 2 2 3" xfId="36809"/>
    <cellStyle name="20% - Ênfase1 13 2 3 2 3" xfId="18021"/>
    <cellStyle name="20% - Ênfase1 13 2 3 2 3 2" xfId="43092"/>
    <cellStyle name="20% - Ênfase1 13 2 3 2 4" xfId="30551"/>
    <cellStyle name="20% - Ênfase1 13 2 3 3" xfId="8607"/>
    <cellStyle name="20% - Ênfase1 13 2 3 3 2" xfId="21151"/>
    <cellStyle name="20% - Ênfase1 13 2 3 3 2 2" xfId="46222"/>
    <cellStyle name="20% - Ênfase1 13 2 3 3 3" xfId="33681"/>
    <cellStyle name="20% - Ênfase1 13 2 3 4" xfId="14893"/>
    <cellStyle name="20% - Ênfase1 13 2 3 4 2" xfId="39964"/>
    <cellStyle name="20% - Ênfase1 13 2 3 5" xfId="27423"/>
    <cellStyle name="20% - Ênfase1 13 2 4" xfId="3912"/>
    <cellStyle name="20% - Ênfase1 13 2 4 2" xfId="10171"/>
    <cellStyle name="20% - Ênfase1 13 2 4 2 2" xfId="22715"/>
    <cellStyle name="20% - Ênfase1 13 2 4 2 2 2" xfId="47786"/>
    <cellStyle name="20% - Ênfase1 13 2 4 2 3" xfId="35245"/>
    <cellStyle name="20% - Ênfase1 13 2 4 3" xfId="16457"/>
    <cellStyle name="20% - Ênfase1 13 2 4 3 2" xfId="41528"/>
    <cellStyle name="20% - Ênfase1 13 2 4 4" xfId="28987"/>
    <cellStyle name="20% - Ênfase1 13 2 5" xfId="7043"/>
    <cellStyle name="20% - Ênfase1 13 2 5 2" xfId="19587"/>
    <cellStyle name="20% - Ênfase1 13 2 5 2 2" xfId="44658"/>
    <cellStyle name="20% - Ênfase1 13 2 5 3" xfId="32117"/>
    <cellStyle name="20% - Ênfase1 13 2 6" xfId="13329"/>
    <cellStyle name="20% - Ênfase1 13 2 6 2" xfId="38400"/>
    <cellStyle name="20% - Ênfase1 13 2 7" xfId="25859"/>
    <cellStyle name="20% - Ênfase1 13 3" xfId="1170"/>
    <cellStyle name="20% - Ênfase1 13 3 2" xfId="2735"/>
    <cellStyle name="20% - Ênfase1 13 3 2 2" xfId="5864"/>
    <cellStyle name="20% - Ênfase1 13 3 2 2 2" xfId="12123"/>
    <cellStyle name="20% - Ênfase1 13 3 2 2 2 2" xfId="24667"/>
    <cellStyle name="20% - Ênfase1 13 3 2 2 2 2 2" xfId="49738"/>
    <cellStyle name="20% - Ênfase1 13 3 2 2 2 3" xfId="37197"/>
    <cellStyle name="20% - Ênfase1 13 3 2 2 3" xfId="18409"/>
    <cellStyle name="20% - Ênfase1 13 3 2 2 3 2" xfId="43480"/>
    <cellStyle name="20% - Ênfase1 13 3 2 2 4" xfId="30939"/>
    <cellStyle name="20% - Ênfase1 13 3 2 3" xfId="8995"/>
    <cellStyle name="20% - Ênfase1 13 3 2 3 2" xfId="21539"/>
    <cellStyle name="20% - Ênfase1 13 3 2 3 2 2" xfId="46610"/>
    <cellStyle name="20% - Ênfase1 13 3 2 3 3" xfId="34069"/>
    <cellStyle name="20% - Ênfase1 13 3 2 4" xfId="15281"/>
    <cellStyle name="20% - Ênfase1 13 3 2 4 2" xfId="40352"/>
    <cellStyle name="20% - Ênfase1 13 3 2 5" xfId="27811"/>
    <cellStyle name="20% - Ênfase1 13 3 3" xfId="4300"/>
    <cellStyle name="20% - Ênfase1 13 3 3 2" xfId="10559"/>
    <cellStyle name="20% - Ênfase1 13 3 3 2 2" xfId="23103"/>
    <cellStyle name="20% - Ênfase1 13 3 3 2 2 2" xfId="48174"/>
    <cellStyle name="20% - Ênfase1 13 3 3 2 3" xfId="35633"/>
    <cellStyle name="20% - Ênfase1 13 3 3 3" xfId="16845"/>
    <cellStyle name="20% - Ênfase1 13 3 3 3 2" xfId="41916"/>
    <cellStyle name="20% - Ênfase1 13 3 3 4" xfId="29375"/>
    <cellStyle name="20% - Ênfase1 13 3 4" xfId="7431"/>
    <cellStyle name="20% - Ênfase1 13 3 4 2" xfId="19975"/>
    <cellStyle name="20% - Ênfase1 13 3 4 2 2" xfId="45046"/>
    <cellStyle name="20% - Ênfase1 13 3 4 3" xfId="32505"/>
    <cellStyle name="20% - Ênfase1 13 3 5" xfId="13717"/>
    <cellStyle name="20% - Ênfase1 13 3 5 2" xfId="38788"/>
    <cellStyle name="20% - Ênfase1 13 3 6" xfId="26247"/>
    <cellStyle name="20% - Ênfase1 13 4" xfId="1959"/>
    <cellStyle name="20% - Ênfase1 13 4 2" xfId="5088"/>
    <cellStyle name="20% - Ênfase1 13 4 2 2" xfId="11347"/>
    <cellStyle name="20% - Ênfase1 13 4 2 2 2" xfId="23891"/>
    <cellStyle name="20% - Ênfase1 13 4 2 2 2 2" xfId="48962"/>
    <cellStyle name="20% - Ênfase1 13 4 2 2 3" xfId="36421"/>
    <cellStyle name="20% - Ênfase1 13 4 2 3" xfId="17633"/>
    <cellStyle name="20% - Ênfase1 13 4 2 3 2" xfId="42704"/>
    <cellStyle name="20% - Ênfase1 13 4 2 4" xfId="30163"/>
    <cellStyle name="20% - Ênfase1 13 4 3" xfId="8219"/>
    <cellStyle name="20% - Ênfase1 13 4 3 2" xfId="20763"/>
    <cellStyle name="20% - Ênfase1 13 4 3 2 2" xfId="45834"/>
    <cellStyle name="20% - Ênfase1 13 4 3 3" xfId="33293"/>
    <cellStyle name="20% - Ênfase1 13 4 4" xfId="14505"/>
    <cellStyle name="20% - Ênfase1 13 4 4 2" xfId="39576"/>
    <cellStyle name="20% - Ênfase1 13 4 5" xfId="27035"/>
    <cellStyle name="20% - Ênfase1 13 5" xfId="3524"/>
    <cellStyle name="20% - Ênfase1 13 5 2" xfId="9783"/>
    <cellStyle name="20% - Ênfase1 13 5 2 2" xfId="22327"/>
    <cellStyle name="20% - Ênfase1 13 5 2 2 2" xfId="47398"/>
    <cellStyle name="20% - Ênfase1 13 5 2 3" xfId="34857"/>
    <cellStyle name="20% - Ênfase1 13 5 3" xfId="16069"/>
    <cellStyle name="20% - Ênfase1 13 5 3 2" xfId="41140"/>
    <cellStyle name="20% - Ênfase1 13 5 4" xfId="28599"/>
    <cellStyle name="20% - Ênfase1 13 6" xfId="6655"/>
    <cellStyle name="20% - Ênfase1 13 6 2" xfId="19199"/>
    <cellStyle name="20% - Ênfase1 13 6 2 2" xfId="44270"/>
    <cellStyle name="20% - Ênfase1 13 6 3" xfId="31729"/>
    <cellStyle name="20% - Ênfase1 13 7" xfId="12941"/>
    <cellStyle name="20% - Ênfase1 13 7 2" xfId="38012"/>
    <cellStyle name="20% - Ênfase1 13 8" xfId="25471"/>
    <cellStyle name="20% - Ênfase1 14" xfId="205"/>
    <cellStyle name="20% - Ênfase1 14 2" xfId="594"/>
    <cellStyle name="20% - Ênfase1 14 2 2" xfId="1371"/>
    <cellStyle name="20% - Ênfase1 14 2 2 2" xfId="2936"/>
    <cellStyle name="20% - Ênfase1 14 2 2 2 2" xfId="6065"/>
    <cellStyle name="20% - Ênfase1 14 2 2 2 2 2" xfId="12324"/>
    <cellStyle name="20% - Ênfase1 14 2 2 2 2 2 2" xfId="24868"/>
    <cellStyle name="20% - Ênfase1 14 2 2 2 2 2 2 2" xfId="49939"/>
    <cellStyle name="20% - Ênfase1 14 2 2 2 2 2 3" xfId="37398"/>
    <cellStyle name="20% - Ênfase1 14 2 2 2 2 3" xfId="18610"/>
    <cellStyle name="20% - Ênfase1 14 2 2 2 2 3 2" xfId="43681"/>
    <cellStyle name="20% - Ênfase1 14 2 2 2 2 4" xfId="31140"/>
    <cellStyle name="20% - Ênfase1 14 2 2 2 3" xfId="9196"/>
    <cellStyle name="20% - Ênfase1 14 2 2 2 3 2" xfId="21740"/>
    <cellStyle name="20% - Ênfase1 14 2 2 2 3 2 2" xfId="46811"/>
    <cellStyle name="20% - Ênfase1 14 2 2 2 3 3" xfId="34270"/>
    <cellStyle name="20% - Ênfase1 14 2 2 2 4" xfId="15482"/>
    <cellStyle name="20% - Ênfase1 14 2 2 2 4 2" xfId="40553"/>
    <cellStyle name="20% - Ênfase1 14 2 2 2 5" xfId="28012"/>
    <cellStyle name="20% - Ênfase1 14 2 2 3" xfId="4501"/>
    <cellStyle name="20% - Ênfase1 14 2 2 3 2" xfId="10760"/>
    <cellStyle name="20% - Ênfase1 14 2 2 3 2 2" xfId="23304"/>
    <cellStyle name="20% - Ênfase1 14 2 2 3 2 2 2" xfId="48375"/>
    <cellStyle name="20% - Ênfase1 14 2 2 3 2 3" xfId="35834"/>
    <cellStyle name="20% - Ênfase1 14 2 2 3 3" xfId="17046"/>
    <cellStyle name="20% - Ênfase1 14 2 2 3 3 2" xfId="42117"/>
    <cellStyle name="20% - Ênfase1 14 2 2 3 4" xfId="29576"/>
    <cellStyle name="20% - Ênfase1 14 2 2 4" xfId="7632"/>
    <cellStyle name="20% - Ênfase1 14 2 2 4 2" xfId="20176"/>
    <cellStyle name="20% - Ênfase1 14 2 2 4 2 2" xfId="45247"/>
    <cellStyle name="20% - Ênfase1 14 2 2 4 3" xfId="32706"/>
    <cellStyle name="20% - Ênfase1 14 2 2 5" xfId="13918"/>
    <cellStyle name="20% - Ênfase1 14 2 2 5 2" xfId="38989"/>
    <cellStyle name="20% - Ênfase1 14 2 2 6" xfId="26448"/>
    <cellStyle name="20% - Ênfase1 14 2 3" xfId="2160"/>
    <cellStyle name="20% - Ênfase1 14 2 3 2" xfId="5289"/>
    <cellStyle name="20% - Ênfase1 14 2 3 2 2" xfId="11548"/>
    <cellStyle name="20% - Ênfase1 14 2 3 2 2 2" xfId="24092"/>
    <cellStyle name="20% - Ênfase1 14 2 3 2 2 2 2" xfId="49163"/>
    <cellStyle name="20% - Ênfase1 14 2 3 2 2 3" xfId="36622"/>
    <cellStyle name="20% - Ênfase1 14 2 3 2 3" xfId="17834"/>
    <cellStyle name="20% - Ênfase1 14 2 3 2 3 2" xfId="42905"/>
    <cellStyle name="20% - Ênfase1 14 2 3 2 4" xfId="30364"/>
    <cellStyle name="20% - Ênfase1 14 2 3 3" xfId="8420"/>
    <cellStyle name="20% - Ênfase1 14 2 3 3 2" xfId="20964"/>
    <cellStyle name="20% - Ênfase1 14 2 3 3 2 2" xfId="46035"/>
    <cellStyle name="20% - Ênfase1 14 2 3 3 3" xfId="33494"/>
    <cellStyle name="20% - Ênfase1 14 2 3 4" xfId="14706"/>
    <cellStyle name="20% - Ênfase1 14 2 3 4 2" xfId="39777"/>
    <cellStyle name="20% - Ênfase1 14 2 3 5" xfId="27236"/>
    <cellStyle name="20% - Ênfase1 14 2 4" xfId="3725"/>
    <cellStyle name="20% - Ênfase1 14 2 4 2" xfId="9984"/>
    <cellStyle name="20% - Ênfase1 14 2 4 2 2" xfId="22528"/>
    <cellStyle name="20% - Ênfase1 14 2 4 2 2 2" xfId="47599"/>
    <cellStyle name="20% - Ênfase1 14 2 4 2 3" xfId="35058"/>
    <cellStyle name="20% - Ênfase1 14 2 4 3" xfId="16270"/>
    <cellStyle name="20% - Ênfase1 14 2 4 3 2" xfId="41341"/>
    <cellStyle name="20% - Ênfase1 14 2 4 4" xfId="28800"/>
    <cellStyle name="20% - Ênfase1 14 2 5" xfId="6856"/>
    <cellStyle name="20% - Ênfase1 14 2 5 2" xfId="19400"/>
    <cellStyle name="20% - Ênfase1 14 2 5 2 2" xfId="44471"/>
    <cellStyle name="20% - Ênfase1 14 2 5 3" xfId="31930"/>
    <cellStyle name="20% - Ênfase1 14 2 6" xfId="13142"/>
    <cellStyle name="20% - Ênfase1 14 2 6 2" xfId="38213"/>
    <cellStyle name="20% - Ênfase1 14 2 7" xfId="25672"/>
    <cellStyle name="20% - Ênfase1 14 3" xfId="983"/>
    <cellStyle name="20% - Ênfase1 14 3 2" xfId="2548"/>
    <cellStyle name="20% - Ênfase1 14 3 2 2" xfId="5677"/>
    <cellStyle name="20% - Ênfase1 14 3 2 2 2" xfId="11936"/>
    <cellStyle name="20% - Ênfase1 14 3 2 2 2 2" xfId="24480"/>
    <cellStyle name="20% - Ênfase1 14 3 2 2 2 2 2" xfId="49551"/>
    <cellStyle name="20% - Ênfase1 14 3 2 2 2 3" xfId="37010"/>
    <cellStyle name="20% - Ênfase1 14 3 2 2 3" xfId="18222"/>
    <cellStyle name="20% - Ênfase1 14 3 2 2 3 2" xfId="43293"/>
    <cellStyle name="20% - Ênfase1 14 3 2 2 4" xfId="30752"/>
    <cellStyle name="20% - Ênfase1 14 3 2 3" xfId="8808"/>
    <cellStyle name="20% - Ênfase1 14 3 2 3 2" xfId="21352"/>
    <cellStyle name="20% - Ênfase1 14 3 2 3 2 2" xfId="46423"/>
    <cellStyle name="20% - Ênfase1 14 3 2 3 3" xfId="33882"/>
    <cellStyle name="20% - Ênfase1 14 3 2 4" xfId="15094"/>
    <cellStyle name="20% - Ênfase1 14 3 2 4 2" xfId="40165"/>
    <cellStyle name="20% - Ênfase1 14 3 2 5" xfId="27624"/>
    <cellStyle name="20% - Ênfase1 14 3 3" xfId="4113"/>
    <cellStyle name="20% - Ênfase1 14 3 3 2" xfId="10372"/>
    <cellStyle name="20% - Ênfase1 14 3 3 2 2" xfId="22916"/>
    <cellStyle name="20% - Ênfase1 14 3 3 2 2 2" xfId="47987"/>
    <cellStyle name="20% - Ênfase1 14 3 3 2 3" xfId="35446"/>
    <cellStyle name="20% - Ênfase1 14 3 3 3" xfId="16658"/>
    <cellStyle name="20% - Ênfase1 14 3 3 3 2" xfId="41729"/>
    <cellStyle name="20% - Ênfase1 14 3 3 4" xfId="29188"/>
    <cellStyle name="20% - Ênfase1 14 3 4" xfId="7244"/>
    <cellStyle name="20% - Ênfase1 14 3 4 2" xfId="19788"/>
    <cellStyle name="20% - Ênfase1 14 3 4 2 2" xfId="44859"/>
    <cellStyle name="20% - Ênfase1 14 3 4 3" xfId="32318"/>
    <cellStyle name="20% - Ênfase1 14 3 5" xfId="13530"/>
    <cellStyle name="20% - Ênfase1 14 3 5 2" xfId="38601"/>
    <cellStyle name="20% - Ênfase1 14 3 6" xfId="26060"/>
    <cellStyle name="20% - Ênfase1 14 4" xfId="1772"/>
    <cellStyle name="20% - Ênfase1 14 4 2" xfId="4901"/>
    <cellStyle name="20% - Ênfase1 14 4 2 2" xfId="11160"/>
    <cellStyle name="20% - Ênfase1 14 4 2 2 2" xfId="23704"/>
    <cellStyle name="20% - Ênfase1 14 4 2 2 2 2" xfId="48775"/>
    <cellStyle name="20% - Ênfase1 14 4 2 2 3" xfId="36234"/>
    <cellStyle name="20% - Ênfase1 14 4 2 3" xfId="17446"/>
    <cellStyle name="20% - Ênfase1 14 4 2 3 2" xfId="42517"/>
    <cellStyle name="20% - Ênfase1 14 4 2 4" xfId="29976"/>
    <cellStyle name="20% - Ênfase1 14 4 3" xfId="8032"/>
    <cellStyle name="20% - Ênfase1 14 4 3 2" xfId="20576"/>
    <cellStyle name="20% - Ênfase1 14 4 3 2 2" xfId="45647"/>
    <cellStyle name="20% - Ênfase1 14 4 3 3" xfId="33106"/>
    <cellStyle name="20% - Ênfase1 14 4 4" xfId="14318"/>
    <cellStyle name="20% - Ênfase1 14 4 4 2" xfId="39389"/>
    <cellStyle name="20% - Ênfase1 14 4 5" xfId="26848"/>
    <cellStyle name="20% - Ênfase1 14 5" xfId="3337"/>
    <cellStyle name="20% - Ênfase1 14 5 2" xfId="9596"/>
    <cellStyle name="20% - Ênfase1 14 5 2 2" xfId="22140"/>
    <cellStyle name="20% - Ênfase1 14 5 2 2 2" xfId="47211"/>
    <cellStyle name="20% - Ênfase1 14 5 2 3" xfId="34670"/>
    <cellStyle name="20% - Ênfase1 14 5 3" xfId="15882"/>
    <cellStyle name="20% - Ênfase1 14 5 3 2" xfId="40953"/>
    <cellStyle name="20% - Ênfase1 14 5 4" xfId="28412"/>
    <cellStyle name="20% - Ênfase1 14 6" xfId="6468"/>
    <cellStyle name="20% - Ênfase1 14 6 2" xfId="19012"/>
    <cellStyle name="20% - Ênfase1 14 6 2 2" xfId="44083"/>
    <cellStyle name="20% - Ênfase1 14 6 3" xfId="31542"/>
    <cellStyle name="20% - Ênfase1 14 7" xfId="12754"/>
    <cellStyle name="20% - Ênfase1 14 7 2" xfId="37825"/>
    <cellStyle name="20% - Ênfase1 14 8" xfId="25284"/>
    <cellStyle name="20% - Ênfase1 15" xfId="405"/>
    <cellStyle name="20% - Ênfase1 15 2" xfId="794"/>
    <cellStyle name="20% - Ênfase1 15 2 2" xfId="1571"/>
    <cellStyle name="20% - Ênfase1 15 2 2 2" xfId="3136"/>
    <cellStyle name="20% - Ênfase1 15 2 2 2 2" xfId="6265"/>
    <cellStyle name="20% - Ênfase1 15 2 2 2 2 2" xfId="12524"/>
    <cellStyle name="20% - Ênfase1 15 2 2 2 2 2 2" xfId="25068"/>
    <cellStyle name="20% - Ênfase1 15 2 2 2 2 2 2 2" xfId="50139"/>
    <cellStyle name="20% - Ênfase1 15 2 2 2 2 2 3" xfId="37598"/>
    <cellStyle name="20% - Ênfase1 15 2 2 2 2 3" xfId="18810"/>
    <cellStyle name="20% - Ênfase1 15 2 2 2 2 3 2" xfId="43881"/>
    <cellStyle name="20% - Ênfase1 15 2 2 2 2 4" xfId="31340"/>
    <cellStyle name="20% - Ênfase1 15 2 2 2 3" xfId="9396"/>
    <cellStyle name="20% - Ênfase1 15 2 2 2 3 2" xfId="21940"/>
    <cellStyle name="20% - Ênfase1 15 2 2 2 3 2 2" xfId="47011"/>
    <cellStyle name="20% - Ênfase1 15 2 2 2 3 3" xfId="34470"/>
    <cellStyle name="20% - Ênfase1 15 2 2 2 4" xfId="15682"/>
    <cellStyle name="20% - Ênfase1 15 2 2 2 4 2" xfId="40753"/>
    <cellStyle name="20% - Ênfase1 15 2 2 2 5" xfId="28212"/>
    <cellStyle name="20% - Ênfase1 15 2 2 3" xfId="4701"/>
    <cellStyle name="20% - Ênfase1 15 2 2 3 2" xfId="10960"/>
    <cellStyle name="20% - Ênfase1 15 2 2 3 2 2" xfId="23504"/>
    <cellStyle name="20% - Ênfase1 15 2 2 3 2 2 2" xfId="48575"/>
    <cellStyle name="20% - Ênfase1 15 2 2 3 2 3" xfId="36034"/>
    <cellStyle name="20% - Ênfase1 15 2 2 3 3" xfId="17246"/>
    <cellStyle name="20% - Ênfase1 15 2 2 3 3 2" xfId="42317"/>
    <cellStyle name="20% - Ênfase1 15 2 2 3 4" xfId="29776"/>
    <cellStyle name="20% - Ênfase1 15 2 2 4" xfId="7832"/>
    <cellStyle name="20% - Ênfase1 15 2 2 4 2" xfId="20376"/>
    <cellStyle name="20% - Ênfase1 15 2 2 4 2 2" xfId="45447"/>
    <cellStyle name="20% - Ênfase1 15 2 2 4 3" xfId="32906"/>
    <cellStyle name="20% - Ênfase1 15 2 2 5" xfId="14118"/>
    <cellStyle name="20% - Ênfase1 15 2 2 5 2" xfId="39189"/>
    <cellStyle name="20% - Ênfase1 15 2 2 6" xfId="26648"/>
    <cellStyle name="20% - Ênfase1 15 2 3" xfId="2360"/>
    <cellStyle name="20% - Ênfase1 15 2 3 2" xfId="5489"/>
    <cellStyle name="20% - Ênfase1 15 2 3 2 2" xfId="11748"/>
    <cellStyle name="20% - Ênfase1 15 2 3 2 2 2" xfId="24292"/>
    <cellStyle name="20% - Ênfase1 15 2 3 2 2 2 2" xfId="49363"/>
    <cellStyle name="20% - Ênfase1 15 2 3 2 2 3" xfId="36822"/>
    <cellStyle name="20% - Ênfase1 15 2 3 2 3" xfId="18034"/>
    <cellStyle name="20% - Ênfase1 15 2 3 2 3 2" xfId="43105"/>
    <cellStyle name="20% - Ênfase1 15 2 3 2 4" xfId="30564"/>
    <cellStyle name="20% - Ênfase1 15 2 3 3" xfId="8620"/>
    <cellStyle name="20% - Ênfase1 15 2 3 3 2" xfId="21164"/>
    <cellStyle name="20% - Ênfase1 15 2 3 3 2 2" xfId="46235"/>
    <cellStyle name="20% - Ênfase1 15 2 3 3 3" xfId="33694"/>
    <cellStyle name="20% - Ênfase1 15 2 3 4" xfId="14906"/>
    <cellStyle name="20% - Ênfase1 15 2 3 4 2" xfId="39977"/>
    <cellStyle name="20% - Ênfase1 15 2 3 5" xfId="27436"/>
    <cellStyle name="20% - Ênfase1 15 2 4" xfId="3925"/>
    <cellStyle name="20% - Ênfase1 15 2 4 2" xfId="10184"/>
    <cellStyle name="20% - Ênfase1 15 2 4 2 2" xfId="22728"/>
    <cellStyle name="20% - Ênfase1 15 2 4 2 2 2" xfId="47799"/>
    <cellStyle name="20% - Ênfase1 15 2 4 2 3" xfId="35258"/>
    <cellStyle name="20% - Ênfase1 15 2 4 3" xfId="16470"/>
    <cellStyle name="20% - Ênfase1 15 2 4 3 2" xfId="41541"/>
    <cellStyle name="20% - Ênfase1 15 2 4 4" xfId="29000"/>
    <cellStyle name="20% - Ênfase1 15 2 5" xfId="7056"/>
    <cellStyle name="20% - Ênfase1 15 2 5 2" xfId="19600"/>
    <cellStyle name="20% - Ênfase1 15 2 5 2 2" xfId="44671"/>
    <cellStyle name="20% - Ênfase1 15 2 5 3" xfId="32130"/>
    <cellStyle name="20% - Ênfase1 15 2 6" xfId="13342"/>
    <cellStyle name="20% - Ênfase1 15 2 6 2" xfId="38413"/>
    <cellStyle name="20% - Ênfase1 15 2 7" xfId="25872"/>
    <cellStyle name="20% - Ênfase1 15 3" xfId="1183"/>
    <cellStyle name="20% - Ênfase1 15 3 2" xfId="2748"/>
    <cellStyle name="20% - Ênfase1 15 3 2 2" xfId="5877"/>
    <cellStyle name="20% - Ênfase1 15 3 2 2 2" xfId="12136"/>
    <cellStyle name="20% - Ênfase1 15 3 2 2 2 2" xfId="24680"/>
    <cellStyle name="20% - Ênfase1 15 3 2 2 2 2 2" xfId="49751"/>
    <cellStyle name="20% - Ênfase1 15 3 2 2 2 3" xfId="37210"/>
    <cellStyle name="20% - Ênfase1 15 3 2 2 3" xfId="18422"/>
    <cellStyle name="20% - Ênfase1 15 3 2 2 3 2" xfId="43493"/>
    <cellStyle name="20% - Ênfase1 15 3 2 2 4" xfId="30952"/>
    <cellStyle name="20% - Ênfase1 15 3 2 3" xfId="9008"/>
    <cellStyle name="20% - Ênfase1 15 3 2 3 2" xfId="21552"/>
    <cellStyle name="20% - Ênfase1 15 3 2 3 2 2" xfId="46623"/>
    <cellStyle name="20% - Ênfase1 15 3 2 3 3" xfId="34082"/>
    <cellStyle name="20% - Ênfase1 15 3 2 4" xfId="15294"/>
    <cellStyle name="20% - Ênfase1 15 3 2 4 2" xfId="40365"/>
    <cellStyle name="20% - Ênfase1 15 3 2 5" xfId="27824"/>
    <cellStyle name="20% - Ênfase1 15 3 3" xfId="4313"/>
    <cellStyle name="20% - Ênfase1 15 3 3 2" xfId="10572"/>
    <cellStyle name="20% - Ênfase1 15 3 3 2 2" xfId="23116"/>
    <cellStyle name="20% - Ênfase1 15 3 3 2 2 2" xfId="48187"/>
    <cellStyle name="20% - Ênfase1 15 3 3 2 3" xfId="35646"/>
    <cellStyle name="20% - Ênfase1 15 3 3 3" xfId="16858"/>
    <cellStyle name="20% - Ênfase1 15 3 3 3 2" xfId="41929"/>
    <cellStyle name="20% - Ênfase1 15 3 3 4" xfId="29388"/>
    <cellStyle name="20% - Ênfase1 15 3 4" xfId="7444"/>
    <cellStyle name="20% - Ênfase1 15 3 4 2" xfId="19988"/>
    <cellStyle name="20% - Ênfase1 15 3 4 2 2" xfId="45059"/>
    <cellStyle name="20% - Ênfase1 15 3 4 3" xfId="32518"/>
    <cellStyle name="20% - Ênfase1 15 3 5" xfId="13730"/>
    <cellStyle name="20% - Ênfase1 15 3 5 2" xfId="38801"/>
    <cellStyle name="20% - Ênfase1 15 3 6" xfId="26260"/>
    <cellStyle name="20% - Ênfase1 15 4" xfId="1972"/>
    <cellStyle name="20% - Ênfase1 15 4 2" xfId="5101"/>
    <cellStyle name="20% - Ênfase1 15 4 2 2" xfId="11360"/>
    <cellStyle name="20% - Ênfase1 15 4 2 2 2" xfId="23904"/>
    <cellStyle name="20% - Ênfase1 15 4 2 2 2 2" xfId="48975"/>
    <cellStyle name="20% - Ênfase1 15 4 2 2 3" xfId="36434"/>
    <cellStyle name="20% - Ênfase1 15 4 2 3" xfId="17646"/>
    <cellStyle name="20% - Ênfase1 15 4 2 3 2" xfId="42717"/>
    <cellStyle name="20% - Ênfase1 15 4 2 4" xfId="30176"/>
    <cellStyle name="20% - Ênfase1 15 4 3" xfId="8232"/>
    <cellStyle name="20% - Ênfase1 15 4 3 2" xfId="20776"/>
    <cellStyle name="20% - Ênfase1 15 4 3 2 2" xfId="45847"/>
    <cellStyle name="20% - Ênfase1 15 4 3 3" xfId="33306"/>
    <cellStyle name="20% - Ênfase1 15 4 4" xfId="14518"/>
    <cellStyle name="20% - Ênfase1 15 4 4 2" xfId="39589"/>
    <cellStyle name="20% - Ênfase1 15 4 5" xfId="27048"/>
    <cellStyle name="20% - Ênfase1 15 5" xfId="3537"/>
    <cellStyle name="20% - Ênfase1 15 5 2" xfId="9796"/>
    <cellStyle name="20% - Ênfase1 15 5 2 2" xfId="22340"/>
    <cellStyle name="20% - Ênfase1 15 5 2 2 2" xfId="47411"/>
    <cellStyle name="20% - Ênfase1 15 5 2 3" xfId="34870"/>
    <cellStyle name="20% - Ênfase1 15 5 3" xfId="16082"/>
    <cellStyle name="20% - Ênfase1 15 5 3 2" xfId="41153"/>
    <cellStyle name="20% - Ênfase1 15 5 4" xfId="28612"/>
    <cellStyle name="20% - Ênfase1 15 6" xfId="6668"/>
    <cellStyle name="20% - Ênfase1 15 6 2" xfId="19212"/>
    <cellStyle name="20% - Ênfase1 15 6 2 2" xfId="44283"/>
    <cellStyle name="20% - Ênfase1 15 6 3" xfId="31742"/>
    <cellStyle name="20% - Ênfase1 15 7" xfId="12954"/>
    <cellStyle name="20% - Ênfase1 15 7 2" xfId="38025"/>
    <cellStyle name="20% - Ênfase1 15 8" xfId="25484"/>
    <cellStyle name="20% - Ênfase1 16" xfId="419"/>
    <cellStyle name="20% - Ênfase1 16 2" xfId="1197"/>
    <cellStyle name="20% - Ênfase1 16 2 2" xfId="2762"/>
    <cellStyle name="20% - Ênfase1 16 2 2 2" xfId="5891"/>
    <cellStyle name="20% - Ênfase1 16 2 2 2 2" xfId="12150"/>
    <cellStyle name="20% - Ênfase1 16 2 2 2 2 2" xfId="24694"/>
    <cellStyle name="20% - Ênfase1 16 2 2 2 2 2 2" xfId="49765"/>
    <cellStyle name="20% - Ênfase1 16 2 2 2 2 3" xfId="37224"/>
    <cellStyle name="20% - Ênfase1 16 2 2 2 3" xfId="18436"/>
    <cellStyle name="20% - Ênfase1 16 2 2 2 3 2" xfId="43507"/>
    <cellStyle name="20% - Ênfase1 16 2 2 2 4" xfId="30966"/>
    <cellStyle name="20% - Ênfase1 16 2 2 3" xfId="9022"/>
    <cellStyle name="20% - Ênfase1 16 2 2 3 2" xfId="21566"/>
    <cellStyle name="20% - Ênfase1 16 2 2 3 2 2" xfId="46637"/>
    <cellStyle name="20% - Ênfase1 16 2 2 3 3" xfId="34096"/>
    <cellStyle name="20% - Ênfase1 16 2 2 4" xfId="15308"/>
    <cellStyle name="20% - Ênfase1 16 2 2 4 2" xfId="40379"/>
    <cellStyle name="20% - Ênfase1 16 2 2 5" xfId="27838"/>
    <cellStyle name="20% - Ênfase1 16 2 3" xfId="4327"/>
    <cellStyle name="20% - Ênfase1 16 2 3 2" xfId="10586"/>
    <cellStyle name="20% - Ênfase1 16 2 3 2 2" xfId="23130"/>
    <cellStyle name="20% - Ênfase1 16 2 3 2 2 2" xfId="48201"/>
    <cellStyle name="20% - Ênfase1 16 2 3 2 3" xfId="35660"/>
    <cellStyle name="20% - Ênfase1 16 2 3 3" xfId="16872"/>
    <cellStyle name="20% - Ênfase1 16 2 3 3 2" xfId="41943"/>
    <cellStyle name="20% - Ênfase1 16 2 3 4" xfId="29402"/>
    <cellStyle name="20% - Ênfase1 16 2 4" xfId="7458"/>
    <cellStyle name="20% - Ênfase1 16 2 4 2" xfId="20002"/>
    <cellStyle name="20% - Ênfase1 16 2 4 2 2" xfId="45073"/>
    <cellStyle name="20% - Ênfase1 16 2 4 3" xfId="32532"/>
    <cellStyle name="20% - Ênfase1 16 2 5" xfId="13744"/>
    <cellStyle name="20% - Ênfase1 16 2 5 2" xfId="38815"/>
    <cellStyle name="20% - Ênfase1 16 2 6" xfId="26274"/>
    <cellStyle name="20% - Ênfase1 16 3" xfId="1986"/>
    <cellStyle name="20% - Ênfase1 16 3 2" xfId="5115"/>
    <cellStyle name="20% - Ênfase1 16 3 2 2" xfId="11374"/>
    <cellStyle name="20% - Ênfase1 16 3 2 2 2" xfId="23918"/>
    <cellStyle name="20% - Ênfase1 16 3 2 2 2 2" xfId="48989"/>
    <cellStyle name="20% - Ênfase1 16 3 2 2 3" xfId="36448"/>
    <cellStyle name="20% - Ênfase1 16 3 2 3" xfId="17660"/>
    <cellStyle name="20% - Ênfase1 16 3 2 3 2" xfId="42731"/>
    <cellStyle name="20% - Ênfase1 16 3 2 4" xfId="30190"/>
    <cellStyle name="20% - Ênfase1 16 3 3" xfId="8246"/>
    <cellStyle name="20% - Ênfase1 16 3 3 2" xfId="20790"/>
    <cellStyle name="20% - Ênfase1 16 3 3 2 2" xfId="45861"/>
    <cellStyle name="20% - Ênfase1 16 3 3 3" xfId="33320"/>
    <cellStyle name="20% - Ênfase1 16 3 4" xfId="14532"/>
    <cellStyle name="20% - Ênfase1 16 3 4 2" xfId="39603"/>
    <cellStyle name="20% - Ênfase1 16 3 5" xfId="27062"/>
    <cellStyle name="20% - Ênfase1 16 4" xfId="3551"/>
    <cellStyle name="20% - Ênfase1 16 4 2" xfId="9810"/>
    <cellStyle name="20% - Ênfase1 16 4 2 2" xfId="22354"/>
    <cellStyle name="20% - Ênfase1 16 4 2 2 2" xfId="47425"/>
    <cellStyle name="20% - Ênfase1 16 4 2 3" xfId="34884"/>
    <cellStyle name="20% - Ênfase1 16 4 3" xfId="16096"/>
    <cellStyle name="20% - Ênfase1 16 4 3 2" xfId="41167"/>
    <cellStyle name="20% - Ênfase1 16 4 4" xfId="28626"/>
    <cellStyle name="20% - Ênfase1 16 5" xfId="6682"/>
    <cellStyle name="20% - Ênfase1 16 5 2" xfId="19226"/>
    <cellStyle name="20% - Ênfase1 16 5 2 2" xfId="44297"/>
    <cellStyle name="20% - Ênfase1 16 5 3" xfId="31756"/>
    <cellStyle name="20% - Ênfase1 16 6" xfId="12968"/>
    <cellStyle name="20% - Ênfase1 16 6 2" xfId="38039"/>
    <cellStyle name="20% - Ênfase1 16 7" xfId="25498"/>
    <cellStyle name="20% - Ênfase1 17" xfId="808"/>
    <cellStyle name="20% - Ênfase1 17 2" xfId="2374"/>
    <cellStyle name="20% - Ênfase1 17 2 2" xfId="5503"/>
    <cellStyle name="20% - Ênfase1 17 2 2 2" xfId="11762"/>
    <cellStyle name="20% - Ênfase1 17 2 2 2 2" xfId="24306"/>
    <cellStyle name="20% - Ênfase1 17 2 2 2 2 2" xfId="49377"/>
    <cellStyle name="20% - Ênfase1 17 2 2 2 3" xfId="36836"/>
    <cellStyle name="20% - Ênfase1 17 2 2 3" xfId="18048"/>
    <cellStyle name="20% - Ênfase1 17 2 2 3 2" xfId="43119"/>
    <cellStyle name="20% - Ênfase1 17 2 2 4" xfId="30578"/>
    <cellStyle name="20% - Ênfase1 17 2 3" xfId="8634"/>
    <cellStyle name="20% - Ênfase1 17 2 3 2" xfId="21178"/>
    <cellStyle name="20% - Ênfase1 17 2 3 2 2" xfId="46249"/>
    <cellStyle name="20% - Ênfase1 17 2 3 3" xfId="33708"/>
    <cellStyle name="20% - Ênfase1 17 2 4" xfId="14920"/>
    <cellStyle name="20% - Ênfase1 17 2 4 2" xfId="39991"/>
    <cellStyle name="20% - Ênfase1 17 2 5" xfId="27450"/>
    <cellStyle name="20% - Ênfase1 17 3" xfId="3939"/>
    <cellStyle name="20% - Ênfase1 17 3 2" xfId="10198"/>
    <cellStyle name="20% - Ênfase1 17 3 2 2" xfId="22742"/>
    <cellStyle name="20% - Ênfase1 17 3 2 2 2" xfId="47813"/>
    <cellStyle name="20% - Ênfase1 17 3 2 3" xfId="35272"/>
    <cellStyle name="20% - Ênfase1 17 3 3" xfId="16484"/>
    <cellStyle name="20% - Ênfase1 17 3 3 2" xfId="41555"/>
    <cellStyle name="20% - Ênfase1 17 3 4" xfId="29014"/>
    <cellStyle name="20% - Ênfase1 17 4" xfId="7070"/>
    <cellStyle name="20% - Ênfase1 17 4 2" xfId="19614"/>
    <cellStyle name="20% - Ênfase1 17 4 2 2" xfId="44685"/>
    <cellStyle name="20% - Ênfase1 17 4 3" xfId="32144"/>
    <cellStyle name="20% - Ênfase1 17 5" xfId="13356"/>
    <cellStyle name="20% - Ênfase1 17 5 2" xfId="38427"/>
    <cellStyle name="20% - Ênfase1 17 6" xfId="25886"/>
    <cellStyle name="20% - Ênfase1 18" xfId="1584"/>
    <cellStyle name="20% - Ênfase1 18 2" xfId="4714"/>
    <cellStyle name="20% - Ênfase1 18 2 2" xfId="10973"/>
    <cellStyle name="20% - Ênfase1 18 2 2 2" xfId="23517"/>
    <cellStyle name="20% - Ênfase1 18 2 2 2 2" xfId="48588"/>
    <cellStyle name="20% - Ênfase1 18 2 2 3" xfId="36047"/>
    <cellStyle name="20% - Ênfase1 18 2 3" xfId="17259"/>
    <cellStyle name="20% - Ênfase1 18 2 3 2" xfId="42330"/>
    <cellStyle name="20% - Ênfase1 18 2 4" xfId="29789"/>
    <cellStyle name="20% - Ênfase1 18 3" xfId="7845"/>
    <cellStyle name="20% - Ênfase1 18 3 2" xfId="20389"/>
    <cellStyle name="20% - Ênfase1 18 3 2 2" xfId="45460"/>
    <cellStyle name="20% - Ênfase1 18 3 3" xfId="32919"/>
    <cellStyle name="20% - Ênfase1 18 4" xfId="14131"/>
    <cellStyle name="20% - Ênfase1 18 4 2" xfId="39202"/>
    <cellStyle name="20% - Ênfase1 18 5" xfId="26661"/>
    <cellStyle name="20% - Ênfase1 19" xfId="1598"/>
    <cellStyle name="20% - Ênfase1 19 2" xfId="4727"/>
    <cellStyle name="20% - Ênfase1 19 2 2" xfId="10986"/>
    <cellStyle name="20% - Ênfase1 19 2 2 2" xfId="23530"/>
    <cellStyle name="20% - Ênfase1 19 2 2 2 2" xfId="48601"/>
    <cellStyle name="20% - Ênfase1 19 2 2 3" xfId="36060"/>
    <cellStyle name="20% - Ênfase1 19 2 3" xfId="17272"/>
    <cellStyle name="20% - Ênfase1 19 2 3 2" xfId="42343"/>
    <cellStyle name="20% - Ênfase1 19 2 4" xfId="29802"/>
    <cellStyle name="20% - Ênfase1 19 3" xfId="7858"/>
    <cellStyle name="20% - Ênfase1 19 3 2" xfId="20402"/>
    <cellStyle name="20% - Ênfase1 19 3 2 2" xfId="45473"/>
    <cellStyle name="20% - Ênfase1 19 3 3" xfId="32932"/>
    <cellStyle name="20% - Ênfase1 19 4" xfId="14144"/>
    <cellStyle name="20% - Ênfase1 19 4 2" xfId="39215"/>
    <cellStyle name="20% - Ênfase1 19 5" xfId="26674"/>
    <cellStyle name="20% - Ênfase1 2" xfId="44"/>
    <cellStyle name="20% - Ênfase1 2 10" xfId="25124"/>
    <cellStyle name="20% - Ênfase1 2 2" xfId="98"/>
    <cellStyle name="20% - Ênfase1 2 2 2" xfId="285"/>
    <cellStyle name="20% - Ênfase1 2 2 2 2" xfId="674"/>
    <cellStyle name="20% - Ênfase1 2 2 2 2 2" xfId="1451"/>
    <cellStyle name="20% - Ênfase1 2 2 2 2 2 2" xfId="3016"/>
    <cellStyle name="20% - Ênfase1 2 2 2 2 2 2 2" xfId="6145"/>
    <cellStyle name="20% - Ênfase1 2 2 2 2 2 2 2 2" xfId="12404"/>
    <cellStyle name="20% - Ênfase1 2 2 2 2 2 2 2 2 2" xfId="24948"/>
    <cellStyle name="20% - Ênfase1 2 2 2 2 2 2 2 2 2 2" xfId="50019"/>
    <cellStyle name="20% - Ênfase1 2 2 2 2 2 2 2 2 3" xfId="37478"/>
    <cellStyle name="20% - Ênfase1 2 2 2 2 2 2 2 3" xfId="18690"/>
    <cellStyle name="20% - Ênfase1 2 2 2 2 2 2 2 3 2" xfId="43761"/>
    <cellStyle name="20% - Ênfase1 2 2 2 2 2 2 2 4" xfId="31220"/>
    <cellStyle name="20% - Ênfase1 2 2 2 2 2 2 3" xfId="9276"/>
    <cellStyle name="20% - Ênfase1 2 2 2 2 2 2 3 2" xfId="21820"/>
    <cellStyle name="20% - Ênfase1 2 2 2 2 2 2 3 2 2" xfId="46891"/>
    <cellStyle name="20% - Ênfase1 2 2 2 2 2 2 3 3" xfId="34350"/>
    <cellStyle name="20% - Ênfase1 2 2 2 2 2 2 4" xfId="15562"/>
    <cellStyle name="20% - Ênfase1 2 2 2 2 2 2 4 2" xfId="40633"/>
    <cellStyle name="20% - Ênfase1 2 2 2 2 2 2 5" xfId="28092"/>
    <cellStyle name="20% - Ênfase1 2 2 2 2 2 3" xfId="4581"/>
    <cellStyle name="20% - Ênfase1 2 2 2 2 2 3 2" xfId="10840"/>
    <cellStyle name="20% - Ênfase1 2 2 2 2 2 3 2 2" xfId="23384"/>
    <cellStyle name="20% - Ênfase1 2 2 2 2 2 3 2 2 2" xfId="48455"/>
    <cellStyle name="20% - Ênfase1 2 2 2 2 2 3 2 3" xfId="35914"/>
    <cellStyle name="20% - Ênfase1 2 2 2 2 2 3 3" xfId="17126"/>
    <cellStyle name="20% - Ênfase1 2 2 2 2 2 3 3 2" xfId="42197"/>
    <cellStyle name="20% - Ênfase1 2 2 2 2 2 3 4" xfId="29656"/>
    <cellStyle name="20% - Ênfase1 2 2 2 2 2 4" xfId="7712"/>
    <cellStyle name="20% - Ênfase1 2 2 2 2 2 4 2" xfId="20256"/>
    <cellStyle name="20% - Ênfase1 2 2 2 2 2 4 2 2" xfId="45327"/>
    <cellStyle name="20% - Ênfase1 2 2 2 2 2 4 3" xfId="32786"/>
    <cellStyle name="20% - Ênfase1 2 2 2 2 2 5" xfId="13998"/>
    <cellStyle name="20% - Ênfase1 2 2 2 2 2 5 2" xfId="39069"/>
    <cellStyle name="20% - Ênfase1 2 2 2 2 2 6" xfId="26528"/>
    <cellStyle name="20% - Ênfase1 2 2 2 2 3" xfId="2240"/>
    <cellStyle name="20% - Ênfase1 2 2 2 2 3 2" xfId="5369"/>
    <cellStyle name="20% - Ênfase1 2 2 2 2 3 2 2" xfId="11628"/>
    <cellStyle name="20% - Ênfase1 2 2 2 2 3 2 2 2" xfId="24172"/>
    <cellStyle name="20% - Ênfase1 2 2 2 2 3 2 2 2 2" xfId="49243"/>
    <cellStyle name="20% - Ênfase1 2 2 2 2 3 2 2 3" xfId="36702"/>
    <cellStyle name="20% - Ênfase1 2 2 2 2 3 2 3" xfId="17914"/>
    <cellStyle name="20% - Ênfase1 2 2 2 2 3 2 3 2" xfId="42985"/>
    <cellStyle name="20% - Ênfase1 2 2 2 2 3 2 4" xfId="30444"/>
    <cellStyle name="20% - Ênfase1 2 2 2 2 3 3" xfId="8500"/>
    <cellStyle name="20% - Ênfase1 2 2 2 2 3 3 2" xfId="21044"/>
    <cellStyle name="20% - Ênfase1 2 2 2 2 3 3 2 2" xfId="46115"/>
    <cellStyle name="20% - Ênfase1 2 2 2 2 3 3 3" xfId="33574"/>
    <cellStyle name="20% - Ênfase1 2 2 2 2 3 4" xfId="14786"/>
    <cellStyle name="20% - Ênfase1 2 2 2 2 3 4 2" xfId="39857"/>
    <cellStyle name="20% - Ênfase1 2 2 2 2 3 5" xfId="27316"/>
    <cellStyle name="20% - Ênfase1 2 2 2 2 4" xfId="3805"/>
    <cellStyle name="20% - Ênfase1 2 2 2 2 4 2" xfId="10064"/>
    <cellStyle name="20% - Ênfase1 2 2 2 2 4 2 2" xfId="22608"/>
    <cellStyle name="20% - Ênfase1 2 2 2 2 4 2 2 2" xfId="47679"/>
    <cellStyle name="20% - Ênfase1 2 2 2 2 4 2 3" xfId="35138"/>
    <cellStyle name="20% - Ênfase1 2 2 2 2 4 3" xfId="16350"/>
    <cellStyle name="20% - Ênfase1 2 2 2 2 4 3 2" xfId="41421"/>
    <cellStyle name="20% - Ênfase1 2 2 2 2 4 4" xfId="28880"/>
    <cellStyle name="20% - Ênfase1 2 2 2 2 5" xfId="6936"/>
    <cellStyle name="20% - Ênfase1 2 2 2 2 5 2" xfId="19480"/>
    <cellStyle name="20% - Ênfase1 2 2 2 2 5 2 2" xfId="44551"/>
    <cellStyle name="20% - Ênfase1 2 2 2 2 5 3" xfId="32010"/>
    <cellStyle name="20% - Ênfase1 2 2 2 2 6" xfId="13222"/>
    <cellStyle name="20% - Ênfase1 2 2 2 2 6 2" xfId="38293"/>
    <cellStyle name="20% - Ênfase1 2 2 2 2 7" xfId="25752"/>
    <cellStyle name="20% - Ênfase1 2 2 2 3" xfId="1063"/>
    <cellStyle name="20% - Ênfase1 2 2 2 3 2" xfId="2628"/>
    <cellStyle name="20% - Ênfase1 2 2 2 3 2 2" xfId="5757"/>
    <cellStyle name="20% - Ênfase1 2 2 2 3 2 2 2" xfId="12016"/>
    <cellStyle name="20% - Ênfase1 2 2 2 3 2 2 2 2" xfId="24560"/>
    <cellStyle name="20% - Ênfase1 2 2 2 3 2 2 2 2 2" xfId="49631"/>
    <cellStyle name="20% - Ênfase1 2 2 2 3 2 2 2 3" xfId="37090"/>
    <cellStyle name="20% - Ênfase1 2 2 2 3 2 2 3" xfId="18302"/>
    <cellStyle name="20% - Ênfase1 2 2 2 3 2 2 3 2" xfId="43373"/>
    <cellStyle name="20% - Ênfase1 2 2 2 3 2 2 4" xfId="30832"/>
    <cellStyle name="20% - Ênfase1 2 2 2 3 2 3" xfId="8888"/>
    <cellStyle name="20% - Ênfase1 2 2 2 3 2 3 2" xfId="21432"/>
    <cellStyle name="20% - Ênfase1 2 2 2 3 2 3 2 2" xfId="46503"/>
    <cellStyle name="20% - Ênfase1 2 2 2 3 2 3 3" xfId="33962"/>
    <cellStyle name="20% - Ênfase1 2 2 2 3 2 4" xfId="15174"/>
    <cellStyle name="20% - Ênfase1 2 2 2 3 2 4 2" xfId="40245"/>
    <cellStyle name="20% - Ênfase1 2 2 2 3 2 5" xfId="27704"/>
    <cellStyle name="20% - Ênfase1 2 2 2 3 3" xfId="4193"/>
    <cellStyle name="20% - Ênfase1 2 2 2 3 3 2" xfId="10452"/>
    <cellStyle name="20% - Ênfase1 2 2 2 3 3 2 2" xfId="22996"/>
    <cellStyle name="20% - Ênfase1 2 2 2 3 3 2 2 2" xfId="48067"/>
    <cellStyle name="20% - Ênfase1 2 2 2 3 3 2 3" xfId="35526"/>
    <cellStyle name="20% - Ênfase1 2 2 2 3 3 3" xfId="16738"/>
    <cellStyle name="20% - Ênfase1 2 2 2 3 3 3 2" xfId="41809"/>
    <cellStyle name="20% - Ênfase1 2 2 2 3 3 4" xfId="29268"/>
    <cellStyle name="20% - Ênfase1 2 2 2 3 4" xfId="7324"/>
    <cellStyle name="20% - Ênfase1 2 2 2 3 4 2" xfId="19868"/>
    <cellStyle name="20% - Ênfase1 2 2 2 3 4 2 2" xfId="44939"/>
    <cellStyle name="20% - Ênfase1 2 2 2 3 4 3" xfId="32398"/>
    <cellStyle name="20% - Ênfase1 2 2 2 3 5" xfId="13610"/>
    <cellStyle name="20% - Ênfase1 2 2 2 3 5 2" xfId="38681"/>
    <cellStyle name="20% - Ênfase1 2 2 2 3 6" xfId="26140"/>
    <cellStyle name="20% - Ênfase1 2 2 2 4" xfId="1852"/>
    <cellStyle name="20% - Ênfase1 2 2 2 4 2" xfId="4981"/>
    <cellStyle name="20% - Ênfase1 2 2 2 4 2 2" xfId="11240"/>
    <cellStyle name="20% - Ênfase1 2 2 2 4 2 2 2" xfId="23784"/>
    <cellStyle name="20% - Ênfase1 2 2 2 4 2 2 2 2" xfId="48855"/>
    <cellStyle name="20% - Ênfase1 2 2 2 4 2 2 3" xfId="36314"/>
    <cellStyle name="20% - Ênfase1 2 2 2 4 2 3" xfId="17526"/>
    <cellStyle name="20% - Ênfase1 2 2 2 4 2 3 2" xfId="42597"/>
    <cellStyle name="20% - Ênfase1 2 2 2 4 2 4" xfId="30056"/>
    <cellStyle name="20% - Ênfase1 2 2 2 4 3" xfId="8112"/>
    <cellStyle name="20% - Ênfase1 2 2 2 4 3 2" xfId="20656"/>
    <cellStyle name="20% - Ênfase1 2 2 2 4 3 2 2" xfId="45727"/>
    <cellStyle name="20% - Ênfase1 2 2 2 4 3 3" xfId="33186"/>
    <cellStyle name="20% - Ênfase1 2 2 2 4 4" xfId="14398"/>
    <cellStyle name="20% - Ênfase1 2 2 2 4 4 2" xfId="39469"/>
    <cellStyle name="20% - Ênfase1 2 2 2 4 5" xfId="26928"/>
    <cellStyle name="20% - Ênfase1 2 2 2 5" xfId="3417"/>
    <cellStyle name="20% - Ênfase1 2 2 2 5 2" xfId="9676"/>
    <cellStyle name="20% - Ênfase1 2 2 2 5 2 2" xfId="22220"/>
    <cellStyle name="20% - Ênfase1 2 2 2 5 2 2 2" xfId="47291"/>
    <cellStyle name="20% - Ênfase1 2 2 2 5 2 3" xfId="34750"/>
    <cellStyle name="20% - Ênfase1 2 2 2 5 3" xfId="15962"/>
    <cellStyle name="20% - Ênfase1 2 2 2 5 3 2" xfId="41033"/>
    <cellStyle name="20% - Ênfase1 2 2 2 5 4" xfId="28492"/>
    <cellStyle name="20% - Ênfase1 2 2 2 6" xfId="6548"/>
    <cellStyle name="20% - Ênfase1 2 2 2 6 2" xfId="19092"/>
    <cellStyle name="20% - Ênfase1 2 2 2 6 2 2" xfId="44163"/>
    <cellStyle name="20% - Ênfase1 2 2 2 6 3" xfId="31622"/>
    <cellStyle name="20% - Ênfase1 2 2 2 7" xfId="12834"/>
    <cellStyle name="20% - Ênfase1 2 2 2 7 2" xfId="37905"/>
    <cellStyle name="20% - Ênfase1 2 2 2 8" xfId="25364"/>
    <cellStyle name="20% - Ênfase1 2 2 3" xfId="487"/>
    <cellStyle name="20% - Ênfase1 2 2 3 2" xfId="1264"/>
    <cellStyle name="20% - Ênfase1 2 2 3 2 2" xfId="2829"/>
    <cellStyle name="20% - Ênfase1 2 2 3 2 2 2" xfId="5958"/>
    <cellStyle name="20% - Ênfase1 2 2 3 2 2 2 2" xfId="12217"/>
    <cellStyle name="20% - Ênfase1 2 2 3 2 2 2 2 2" xfId="24761"/>
    <cellStyle name="20% - Ênfase1 2 2 3 2 2 2 2 2 2" xfId="49832"/>
    <cellStyle name="20% - Ênfase1 2 2 3 2 2 2 2 3" xfId="37291"/>
    <cellStyle name="20% - Ênfase1 2 2 3 2 2 2 3" xfId="18503"/>
    <cellStyle name="20% - Ênfase1 2 2 3 2 2 2 3 2" xfId="43574"/>
    <cellStyle name="20% - Ênfase1 2 2 3 2 2 2 4" xfId="31033"/>
    <cellStyle name="20% - Ênfase1 2 2 3 2 2 3" xfId="9089"/>
    <cellStyle name="20% - Ênfase1 2 2 3 2 2 3 2" xfId="21633"/>
    <cellStyle name="20% - Ênfase1 2 2 3 2 2 3 2 2" xfId="46704"/>
    <cellStyle name="20% - Ênfase1 2 2 3 2 2 3 3" xfId="34163"/>
    <cellStyle name="20% - Ênfase1 2 2 3 2 2 4" xfId="15375"/>
    <cellStyle name="20% - Ênfase1 2 2 3 2 2 4 2" xfId="40446"/>
    <cellStyle name="20% - Ênfase1 2 2 3 2 2 5" xfId="27905"/>
    <cellStyle name="20% - Ênfase1 2 2 3 2 3" xfId="4394"/>
    <cellStyle name="20% - Ênfase1 2 2 3 2 3 2" xfId="10653"/>
    <cellStyle name="20% - Ênfase1 2 2 3 2 3 2 2" xfId="23197"/>
    <cellStyle name="20% - Ênfase1 2 2 3 2 3 2 2 2" xfId="48268"/>
    <cellStyle name="20% - Ênfase1 2 2 3 2 3 2 3" xfId="35727"/>
    <cellStyle name="20% - Ênfase1 2 2 3 2 3 3" xfId="16939"/>
    <cellStyle name="20% - Ênfase1 2 2 3 2 3 3 2" xfId="42010"/>
    <cellStyle name="20% - Ênfase1 2 2 3 2 3 4" xfId="29469"/>
    <cellStyle name="20% - Ênfase1 2 2 3 2 4" xfId="7525"/>
    <cellStyle name="20% - Ênfase1 2 2 3 2 4 2" xfId="20069"/>
    <cellStyle name="20% - Ênfase1 2 2 3 2 4 2 2" xfId="45140"/>
    <cellStyle name="20% - Ênfase1 2 2 3 2 4 3" xfId="32599"/>
    <cellStyle name="20% - Ênfase1 2 2 3 2 5" xfId="13811"/>
    <cellStyle name="20% - Ênfase1 2 2 3 2 5 2" xfId="38882"/>
    <cellStyle name="20% - Ênfase1 2 2 3 2 6" xfId="26341"/>
    <cellStyle name="20% - Ênfase1 2 2 3 3" xfId="2053"/>
    <cellStyle name="20% - Ênfase1 2 2 3 3 2" xfId="5182"/>
    <cellStyle name="20% - Ênfase1 2 2 3 3 2 2" xfId="11441"/>
    <cellStyle name="20% - Ênfase1 2 2 3 3 2 2 2" xfId="23985"/>
    <cellStyle name="20% - Ênfase1 2 2 3 3 2 2 2 2" xfId="49056"/>
    <cellStyle name="20% - Ênfase1 2 2 3 3 2 2 3" xfId="36515"/>
    <cellStyle name="20% - Ênfase1 2 2 3 3 2 3" xfId="17727"/>
    <cellStyle name="20% - Ênfase1 2 2 3 3 2 3 2" xfId="42798"/>
    <cellStyle name="20% - Ênfase1 2 2 3 3 2 4" xfId="30257"/>
    <cellStyle name="20% - Ênfase1 2 2 3 3 3" xfId="8313"/>
    <cellStyle name="20% - Ênfase1 2 2 3 3 3 2" xfId="20857"/>
    <cellStyle name="20% - Ênfase1 2 2 3 3 3 2 2" xfId="45928"/>
    <cellStyle name="20% - Ênfase1 2 2 3 3 3 3" xfId="33387"/>
    <cellStyle name="20% - Ênfase1 2 2 3 3 4" xfId="14599"/>
    <cellStyle name="20% - Ênfase1 2 2 3 3 4 2" xfId="39670"/>
    <cellStyle name="20% - Ênfase1 2 2 3 3 5" xfId="27129"/>
    <cellStyle name="20% - Ênfase1 2 2 3 4" xfId="3618"/>
    <cellStyle name="20% - Ênfase1 2 2 3 4 2" xfId="9877"/>
    <cellStyle name="20% - Ênfase1 2 2 3 4 2 2" xfId="22421"/>
    <cellStyle name="20% - Ênfase1 2 2 3 4 2 2 2" xfId="47492"/>
    <cellStyle name="20% - Ênfase1 2 2 3 4 2 3" xfId="34951"/>
    <cellStyle name="20% - Ênfase1 2 2 3 4 3" xfId="16163"/>
    <cellStyle name="20% - Ênfase1 2 2 3 4 3 2" xfId="41234"/>
    <cellStyle name="20% - Ênfase1 2 2 3 4 4" xfId="28693"/>
    <cellStyle name="20% - Ênfase1 2 2 3 5" xfId="6749"/>
    <cellStyle name="20% - Ênfase1 2 2 3 5 2" xfId="19293"/>
    <cellStyle name="20% - Ênfase1 2 2 3 5 2 2" xfId="44364"/>
    <cellStyle name="20% - Ênfase1 2 2 3 5 3" xfId="31823"/>
    <cellStyle name="20% - Ênfase1 2 2 3 6" xfId="13035"/>
    <cellStyle name="20% - Ênfase1 2 2 3 6 2" xfId="38106"/>
    <cellStyle name="20% - Ênfase1 2 2 3 7" xfId="25565"/>
    <cellStyle name="20% - Ênfase1 2 2 4" xfId="876"/>
    <cellStyle name="20% - Ênfase1 2 2 4 2" xfId="2441"/>
    <cellStyle name="20% - Ênfase1 2 2 4 2 2" xfId="5570"/>
    <cellStyle name="20% - Ênfase1 2 2 4 2 2 2" xfId="11829"/>
    <cellStyle name="20% - Ênfase1 2 2 4 2 2 2 2" xfId="24373"/>
    <cellStyle name="20% - Ênfase1 2 2 4 2 2 2 2 2" xfId="49444"/>
    <cellStyle name="20% - Ênfase1 2 2 4 2 2 2 3" xfId="36903"/>
    <cellStyle name="20% - Ênfase1 2 2 4 2 2 3" xfId="18115"/>
    <cellStyle name="20% - Ênfase1 2 2 4 2 2 3 2" xfId="43186"/>
    <cellStyle name="20% - Ênfase1 2 2 4 2 2 4" xfId="30645"/>
    <cellStyle name="20% - Ênfase1 2 2 4 2 3" xfId="8701"/>
    <cellStyle name="20% - Ênfase1 2 2 4 2 3 2" xfId="21245"/>
    <cellStyle name="20% - Ênfase1 2 2 4 2 3 2 2" xfId="46316"/>
    <cellStyle name="20% - Ênfase1 2 2 4 2 3 3" xfId="33775"/>
    <cellStyle name="20% - Ênfase1 2 2 4 2 4" xfId="14987"/>
    <cellStyle name="20% - Ênfase1 2 2 4 2 4 2" xfId="40058"/>
    <cellStyle name="20% - Ênfase1 2 2 4 2 5" xfId="27517"/>
    <cellStyle name="20% - Ênfase1 2 2 4 3" xfId="4006"/>
    <cellStyle name="20% - Ênfase1 2 2 4 3 2" xfId="10265"/>
    <cellStyle name="20% - Ênfase1 2 2 4 3 2 2" xfId="22809"/>
    <cellStyle name="20% - Ênfase1 2 2 4 3 2 2 2" xfId="47880"/>
    <cellStyle name="20% - Ênfase1 2 2 4 3 2 3" xfId="35339"/>
    <cellStyle name="20% - Ênfase1 2 2 4 3 3" xfId="16551"/>
    <cellStyle name="20% - Ênfase1 2 2 4 3 3 2" xfId="41622"/>
    <cellStyle name="20% - Ênfase1 2 2 4 3 4" xfId="29081"/>
    <cellStyle name="20% - Ênfase1 2 2 4 4" xfId="7137"/>
    <cellStyle name="20% - Ênfase1 2 2 4 4 2" xfId="19681"/>
    <cellStyle name="20% - Ênfase1 2 2 4 4 2 2" xfId="44752"/>
    <cellStyle name="20% - Ênfase1 2 2 4 4 3" xfId="32211"/>
    <cellStyle name="20% - Ênfase1 2 2 4 5" xfId="13423"/>
    <cellStyle name="20% - Ênfase1 2 2 4 5 2" xfId="38494"/>
    <cellStyle name="20% - Ênfase1 2 2 4 6" xfId="25953"/>
    <cellStyle name="20% - Ênfase1 2 2 5" xfId="1665"/>
    <cellStyle name="20% - Ênfase1 2 2 5 2" xfId="4794"/>
    <cellStyle name="20% - Ênfase1 2 2 5 2 2" xfId="11053"/>
    <cellStyle name="20% - Ênfase1 2 2 5 2 2 2" xfId="23597"/>
    <cellStyle name="20% - Ênfase1 2 2 5 2 2 2 2" xfId="48668"/>
    <cellStyle name="20% - Ênfase1 2 2 5 2 2 3" xfId="36127"/>
    <cellStyle name="20% - Ênfase1 2 2 5 2 3" xfId="17339"/>
    <cellStyle name="20% - Ênfase1 2 2 5 2 3 2" xfId="42410"/>
    <cellStyle name="20% - Ênfase1 2 2 5 2 4" xfId="29869"/>
    <cellStyle name="20% - Ênfase1 2 2 5 3" xfId="7925"/>
    <cellStyle name="20% - Ênfase1 2 2 5 3 2" xfId="20469"/>
    <cellStyle name="20% - Ênfase1 2 2 5 3 2 2" xfId="45540"/>
    <cellStyle name="20% - Ênfase1 2 2 5 3 3" xfId="32999"/>
    <cellStyle name="20% - Ênfase1 2 2 5 4" xfId="14211"/>
    <cellStyle name="20% - Ênfase1 2 2 5 4 2" xfId="39282"/>
    <cellStyle name="20% - Ênfase1 2 2 5 5" xfId="26741"/>
    <cellStyle name="20% - Ênfase1 2 2 6" xfId="3230"/>
    <cellStyle name="20% - Ênfase1 2 2 6 2" xfId="9489"/>
    <cellStyle name="20% - Ênfase1 2 2 6 2 2" xfId="22033"/>
    <cellStyle name="20% - Ênfase1 2 2 6 2 2 2" xfId="47104"/>
    <cellStyle name="20% - Ênfase1 2 2 6 2 3" xfId="34563"/>
    <cellStyle name="20% - Ênfase1 2 2 6 3" xfId="15775"/>
    <cellStyle name="20% - Ênfase1 2 2 6 3 2" xfId="40846"/>
    <cellStyle name="20% - Ênfase1 2 2 6 4" xfId="28305"/>
    <cellStyle name="20% - Ênfase1 2 2 7" xfId="6361"/>
    <cellStyle name="20% - Ênfase1 2 2 7 2" xfId="18905"/>
    <cellStyle name="20% - Ênfase1 2 2 7 2 2" xfId="43976"/>
    <cellStyle name="20% - Ênfase1 2 2 7 3" xfId="31435"/>
    <cellStyle name="20% - Ênfase1 2 2 8" xfId="12647"/>
    <cellStyle name="20% - Ênfase1 2 2 8 2" xfId="37718"/>
    <cellStyle name="20% - Ênfase1 2 2 9" xfId="25177"/>
    <cellStyle name="20% - Ênfase1 2 3" xfId="232"/>
    <cellStyle name="20% - Ênfase1 2 3 2" xfId="621"/>
    <cellStyle name="20% - Ênfase1 2 3 2 2" xfId="1398"/>
    <cellStyle name="20% - Ênfase1 2 3 2 2 2" xfId="2963"/>
    <cellStyle name="20% - Ênfase1 2 3 2 2 2 2" xfId="6092"/>
    <cellStyle name="20% - Ênfase1 2 3 2 2 2 2 2" xfId="12351"/>
    <cellStyle name="20% - Ênfase1 2 3 2 2 2 2 2 2" xfId="24895"/>
    <cellStyle name="20% - Ênfase1 2 3 2 2 2 2 2 2 2" xfId="49966"/>
    <cellStyle name="20% - Ênfase1 2 3 2 2 2 2 2 3" xfId="37425"/>
    <cellStyle name="20% - Ênfase1 2 3 2 2 2 2 3" xfId="18637"/>
    <cellStyle name="20% - Ênfase1 2 3 2 2 2 2 3 2" xfId="43708"/>
    <cellStyle name="20% - Ênfase1 2 3 2 2 2 2 4" xfId="31167"/>
    <cellStyle name="20% - Ênfase1 2 3 2 2 2 3" xfId="9223"/>
    <cellStyle name="20% - Ênfase1 2 3 2 2 2 3 2" xfId="21767"/>
    <cellStyle name="20% - Ênfase1 2 3 2 2 2 3 2 2" xfId="46838"/>
    <cellStyle name="20% - Ênfase1 2 3 2 2 2 3 3" xfId="34297"/>
    <cellStyle name="20% - Ênfase1 2 3 2 2 2 4" xfId="15509"/>
    <cellStyle name="20% - Ênfase1 2 3 2 2 2 4 2" xfId="40580"/>
    <cellStyle name="20% - Ênfase1 2 3 2 2 2 5" xfId="28039"/>
    <cellStyle name="20% - Ênfase1 2 3 2 2 3" xfId="4528"/>
    <cellStyle name="20% - Ênfase1 2 3 2 2 3 2" xfId="10787"/>
    <cellStyle name="20% - Ênfase1 2 3 2 2 3 2 2" xfId="23331"/>
    <cellStyle name="20% - Ênfase1 2 3 2 2 3 2 2 2" xfId="48402"/>
    <cellStyle name="20% - Ênfase1 2 3 2 2 3 2 3" xfId="35861"/>
    <cellStyle name="20% - Ênfase1 2 3 2 2 3 3" xfId="17073"/>
    <cellStyle name="20% - Ênfase1 2 3 2 2 3 3 2" xfId="42144"/>
    <cellStyle name="20% - Ênfase1 2 3 2 2 3 4" xfId="29603"/>
    <cellStyle name="20% - Ênfase1 2 3 2 2 4" xfId="7659"/>
    <cellStyle name="20% - Ênfase1 2 3 2 2 4 2" xfId="20203"/>
    <cellStyle name="20% - Ênfase1 2 3 2 2 4 2 2" xfId="45274"/>
    <cellStyle name="20% - Ênfase1 2 3 2 2 4 3" xfId="32733"/>
    <cellStyle name="20% - Ênfase1 2 3 2 2 5" xfId="13945"/>
    <cellStyle name="20% - Ênfase1 2 3 2 2 5 2" xfId="39016"/>
    <cellStyle name="20% - Ênfase1 2 3 2 2 6" xfId="26475"/>
    <cellStyle name="20% - Ênfase1 2 3 2 3" xfId="2187"/>
    <cellStyle name="20% - Ênfase1 2 3 2 3 2" xfId="5316"/>
    <cellStyle name="20% - Ênfase1 2 3 2 3 2 2" xfId="11575"/>
    <cellStyle name="20% - Ênfase1 2 3 2 3 2 2 2" xfId="24119"/>
    <cellStyle name="20% - Ênfase1 2 3 2 3 2 2 2 2" xfId="49190"/>
    <cellStyle name="20% - Ênfase1 2 3 2 3 2 2 3" xfId="36649"/>
    <cellStyle name="20% - Ênfase1 2 3 2 3 2 3" xfId="17861"/>
    <cellStyle name="20% - Ênfase1 2 3 2 3 2 3 2" xfId="42932"/>
    <cellStyle name="20% - Ênfase1 2 3 2 3 2 4" xfId="30391"/>
    <cellStyle name="20% - Ênfase1 2 3 2 3 3" xfId="8447"/>
    <cellStyle name="20% - Ênfase1 2 3 2 3 3 2" xfId="20991"/>
    <cellStyle name="20% - Ênfase1 2 3 2 3 3 2 2" xfId="46062"/>
    <cellStyle name="20% - Ênfase1 2 3 2 3 3 3" xfId="33521"/>
    <cellStyle name="20% - Ênfase1 2 3 2 3 4" xfId="14733"/>
    <cellStyle name="20% - Ênfase1 2 3 2 3 4 2" xfId="39804"/>
    <cellStyle name="20% - Ênfase1 2 3 2 3 5" xfId="27263"/>
    <cellStyle name="20% - Ênfase1 2 3 2 4" xfId="3752"/>
    <cellStyle name="20% - Ênfase1 2 3 2 4 2" xfId="10011"/>
    <cellStyle name="20% - Ênfase1 2 3 2 4 2 2" xfId="22555"/>
    <cellStyle name="20% - Ênfase1 2 3 2 4 2 2 2" xfId="47626"/>
    <cellStyle name="20% - Ênfase1 2 3 2 4 2 3" xfId="35085"/>
    <cellStyle name="20% - Ênfase1 2 3 2 4 3" xfId="16297"/>
    <cellStyle name="20% - Ênfase1 2 3 2 4 3 2" xfId="41368"/>
    <cellStyle name="20% - Ênfase1 2 3 2 4 4" xfId="28827"/>
    <cellStyle name="20% - Ênfase1 2 3 2 5" xfId="6883"/>
    <cellStyle name="20% - Ênfase1 2 3 2 5 2" xfId="19427"/>
    <cellStyle name="20% - Ênfase1 2 3 2 5 2 2" xfId="44498"/>
    <cellStyle name="20% - Ênfase1 2 3 2 5 3" xfId="31957"/>
    <cellStyle name="20% - Ênfase1 2 3 2 6" xfId="13169"/>
    <cellStyle name="20% - Ênfase1 2 3 2 6 2" xfId="38240"/>
    <cellStyle name="20% - Ênfase1 2 3 2 7" xfId="25699"/>
    <cellStyle name="20% - Ênfase1 2 3 3" xfId="1010"/>
    <cellStyle name="20% - Ênfase1 2 3 3 2" xfId="2575"/>
    <cellStyle name="20% - Ênfase1 2 3 3 2 2" xfId="5704"/>
    <cellStyle name="20% - Ênfase1 2 3 3 2 2 2" xfId="11963"/>
    <cellStyle name="20% - Ênfase1 2 3 3 2 2 2 2" xfId="24507"/>
    <cellStyle name="20% - Ênfase1 2 3 3 2 2 2 2 2" xfId="49578"/>
    <cellStyle name="20% - Ênfase1 2 3 3 2 2 2 3" xfId="37037"/>
    <cellStyle name="20% - Ênfase1 2 3 3 2 2 3" xfId="18249"/>
    <cellStyle name="20% - Ênfase1 2 3 3 2 2 3 2" xfId="43320"/>
    <cellStyle name="20% - Ênfase1 2 3 3 2 2 4" xfId="30779"/>
    <cellStyle name="20% - Ênfase1 2 3 3 2 3" xfId="8835"/>
    <cellStyle name="20% - Ênfase1 2 3 3 2 3 2" xfId="21379"/>
    <cellStyle name="20% - Ênfase1 2 3 3 2 3 2 2" xfId="46450"/>
    <cellStyle name="20% - Ênfase1 2 3 3 2 3 3" xfId="33909"/>
    <cellStyle name="20% - Ênfase1 2 3 3 2 4" xfId="15121"/>
    <cellStyle name="20% - Ênfase1 2 3 3 2 4 2" xfId="40192"/>
    <cellStyle name="20% - Ênfase1 2 3 3 2 5" xfId="27651"/>
    <cellStyle name="20% - Ênfase1 2 3 3 3" xfId="4140"/>
    <cellStyle name="20% - Ênfase1 2 3 3 3 2" xfId="10399"/>
    <cellStyle name="20% - Ênfase1 2 3 3 3 2 2" xfId="22943"/>
    <cellStyle name="20% - Ênfase1 2 3 3 3 2 2 2" xfId="48014"/>
    <cellStyle name="20% - Ênfase1 2 3 3 3 2 3" xfId="35473"/>
    <cellStyle name="20% - Ênfase1 2 3 3 3 3" xfId="16685"/>
    <cellStyle name="20% - Ênfase1 2 3 3 3 3 2" xfId="41756"/>
    <cellStyle name="20% - Ênfase1 2 3 3 3 4" xfId="29215"/>
    <cellStyle name="20% - Ênfase1 2 3 3 4" xfId="7271"/>
    <cellStyle name="20% - Ênfase1 2 3 3 4 2" xfId="19815"/>
    <cellStyle name="20% - Ênfase1 2 3 3 4 2 2" xfId="44886"/>
    <cellStyle name="20% - Ênfase1 2 3 3 4 3" xfId="32345"/>
    <cellStyle name="20% - Ênfase1 2 3 3 5" xfId="13557"/>
    <cellStyle name="20% - Ênfase1 2 3 3 5 2" xfId="38628"/>
    <cellStyle name="20% - Ênfase1 2 3 3 6" xfId="26087"/>
    <cellStyle name="20% - Ênfase1 2 3 4" xfId="1799"/>
    <cellStyle name="20% - Ênfase1 2 3 4 2" xfId="4928"/>
    <cellStyle name="20% - Ênfase1 2 3 4 2 2" xfId="11187"/>
    <cellStyle name="20% - Ênfase1 2 3 4 2 2 2" xfId="23731"/>
    <cellStyle name="20% - Ênfase1 2 3 4 2 2 2 2" xfId="48802"/>
    <cellStyle name="20% - Ênfase1 2 3 4 2 2 3" xfId="36261"/>
    <cellStyle name="20% - Ênfase1 2 3 4 2 3" xfId="17473"/>
    <cellStyle name="20% - Ênfase1 2 3 4 2 3 2" xfId="42544"/>
    <cellStyle name="20% - Ênfase1 2 3 4 2 4" xfId="30003"/>
    <cellStyle name="20% - Ênfase1 2 3 4 3" xfId="8059"/>
    <cellStyle name="20% - Ênfase1 2 3 4 3 2" xfId="20603"/>
    <cellStyle name="20% - Ênfase1 2 3 4 3 2 2" xfId="45674"/>
    <cellStyle name="20% - Ênfase1 2 3 4 3 3" xfId="33133"/>
    <cellStyle name="20% - Ênfase1 2 3 4 4" xfId="14345"/>
    <cellStyle name="20% - Ênfase1 2 3 4 4 2" xfId="39416"/>
    <cellStyle name="20% - Ênfase1 2 3 4 5" xfId="26875"/>
    <cellStyle name="20% - Ênfase1 2 3 5" xfId="3364"/>
    <cellStyle name="20% - Ênfase1 2 3 5 2" xfId="9623"/>
    <cellStyle name="20% - Ênfase1 2 3 5 2 2" xfId="22167"/>
    <cellStyle name="20% - Ênfase1 2 3 5 2 2 2" xfId="47238"/>
    <cellStyle name="20% - Ênfase1 2 3 5 2 3" xfId="34697"/>
    <cellStyle name="20% - Ênfase1 2 3 5 3" xfId="15909"/>
    <cellStyle name="20% - Ênfase1 2 3 5 3 2" xfId="40980"/>
    <cellStyle name="20% - Ênfase1 2 3 5 4" xfId="28439"/>
    <cellStyle name="20% - Ênfase1 2 3 6" xfId="6495"/>
    <cellStyle name="20% - Ênfase1 2 3 6 2" xfId="19039"/>
    <cellStyle name="20% - Ênfase1 2 3 6 2 2" xfId="44110"/>
    <cellStyle name="20% - Ênfase1 2 3 6 3" xfId="31569"/>
    <cellStyle name="20% - Ênfase1 2 3 7" xfId="12781"/>
    <cellStyle name="20% - Ênfase1 2 3 7 2" xfId="37852"/>
    <cellStyle name="20% - Ênfase1 2 3 8" xfId="25311"/>
    <cellStyle name="20% - Ênfase1 2 4" xfId="434"/>
    <cellStyle name="20% - Ênfase1 2 4 2" xfId="1211"/>
    <cellStyle name="20% - Ênfase1 2 4 2 2" xfId="2776"/>
    <cellStyle name="20% - Ênfase1 2 4 2 2 2" xfId="5905"/>
    <cellStyle name="20% - Ênfase1 2 4 2 2 2 2" xfId="12164"/>
    <cellStyle name="20% - Ênfase1 2 4 2 2 2 2 2" xfId="24708"/>
    <cellStyle name="20% - Ênfase1 2 4 2 2 2 2 2 2" xfId="49779"/>
    <cellStyle name="20% - Ênfase1 2 4 2 2 2 2 3" xfId="37238"/>
    <cellStyle name="20% - Ênfase1 2 4 2 2 2 3" xfId="18450"/>
    <cellStyle name="20% - Ênfase1 2 4 2 2 2 3 2" xfId="43521"/>
    <cellStyle name="20% - Ênfase1 2 4 2 2 2 4" xfId="30980"/>
    <cellStyle name="20% - Ênfase1 2 4 2 2 3" xfId="9036"/>
    <cellStyle name="20% - Ênfase1 2 4 2 2 3 2" xfId="21580"/>
    <cellStyle name="20% - Ênfase1 2 4 2 2 3 2 2" xfId="46651"/>
    <cellStyle name="20% - Ênfase1 2 4 2 2 3 3" xfId="34110"/>
    <cellStyle name="20% - Ênfase1 2 4 2 2 4" xfId="15322"/>
    <cellStyle name="20% - Ênfase1 2 4 2 2 4 2" xfId="40393"/>
    <cellStyle name="20% - Ênfase1 2 4 2 2 5" xfId="27852"/>
    <cellStyle name="20% - Ênfase1 2 4 2 3" xfId="4341"/>
    <cellStyle name="20% - Ênfase1 2 4 2 3 2" xfId="10600"/>
    <cellStyle name="20% - Ênfase1 2 4 2 3 2 2" xfId="23144"/>
    <cellStyle name="20% - Ênfase1 2 4 2 3 2 2 2" xfId="48215"/>
    <cellStyle name="20% - Ênfase1 2 4 2 3 2 3" xfId="35674"/>
    <cellStyle name="20% - Ênfase1 2 4 2 3 3" xfId="16886"/>
    <cellStyle name="20% - Ênfase1 2 4 2 3 3 2" xfId="41957"/>
    <cellStyle name="20% - Ênfase1 2 4 2 3 4" xfId="29416"/>
    <cellStyle name="20% - Ênfase1 2 4 2 4" xfId="7472"/>
    <cellStyle name="20% - Ênfase1 2 4 2 4 2" xfId="20016"/>
    <cellStyle name="20% - Ênfase1 2 4 2 4 2 2" xfId="45087"/>
    <cellStyle name="20% - Ênfase1 2 4 2 4 3" xfId="32546"/>
    <cellStyle name="20% - Ênfase1 2 4 2 5" xfId="13758"/>
    <cellStyle name="20% - Ênfase1 2 4 2 5 2" xfId="38829"/>
    <cellStyle name="20% - Ênfase1 2 4 2 6" xfId="26288"/>
    <cellStyle name="20% - Ênfase1 2 4 3" xfId="2000"/>
    <cellStyle name="20% - Ênfase1 2 4 3 2" xfId="5129"/>
    <cellStyle name="20% - Ênfase1 2 4 3 2 2" xfId="11388"/>
    <cellStyle name="20% - Ênfase1 2 4 3 2 2 2" xfId="23932"/>
    <cellStyle name="20% - Ênfase1 2 4 3 2 2 2 2" xfId="49003"/>
    <cellStyle name="20% - Ênfase1 2 4 3 2 2 3" xfId="36462"/>
    <cellStyle name="20% - Ênfase1 2 4 3 2 3" xfId="17674"/>
    <cellStyle name="20% - Ênfase1 2 4 3 2 3 2" xfId="42745"/>
    <cellStyle name="20% - Ênfase1 2 4 3 2 4" xfId="30204"/>
    <cellStyle name="20% - Ênfase1 2 4 3 3" xfId="8260"/>
    <cellStyle name="20% - Ênfase1 2 4 3 3 2" xfId="20804"/>
    <cellStyle name="20% - Ênfase1 2 4 3 3 2 2" xfId="45875"/>
    <cellStyle name="20% - Ênfase1 2 4 3 3 3" xfId="33334"/>
    <cellStyle name="20% - Ênfase1 2 4 3 4" xfId="14546"/>
    <cellStyle name="20% - Ênfase1 2 4 3 4 2" xfId="39617"/>
    <cellStyle name="20% - Ênfase1 2 4 3 5" xfId="27076"/>
    <cellStyle name="20% - Ênfase1 2 4 4" xfId="3565"/>
    <cellStyle name="20% - Ênfase1 2 4 4 2" xfId="9824"/>
    <cellStyle name="20% - Ênfase1 2 4 4 2 2" xfId="22368"/>
    <cellStyle name="20% - Ênfase1 2 4 4 2 2 2" xfId="47439"/>
    <cellStyle name="20% - Ênfase1 2 4 4 2 3" xfId="34898"/>
    <cellStyle name="20% - Ênfase1 2 4 4 3" xfId="16110"/>
    <cellStyle name="20% - Ênfase1 2 4 4 3 2" xfId="41181"/>
    <cellStyle name="20% - Ênfase1 2 4 4 4" xfId="28640"/>
    <cellStyle name="20% - Ênfase1 2 4 5" xfId="6696"/>
    <cellStyle name="20% - Ênfase1 2 4 5 2" xfId="19240"/>
    <cellStyle name="20% - Ênfase1 2 4 5 2 2" xfId="44311"/>
    <cellStyle name="20% - Ênfase1 2 4 5 3" xfId="31770"/>
    <cellStyle name="20% - Ênfase1 2 4 6" xfId="12982"/>
    <cellStyle name="20% - Ênfase1 2 4 6 2" xfId="38053"/>
    <cellStyle name="20% - Ênfase1 2 4 7" xfId="25512"/>
    <cellStyle name="20% - Ênfase1 2 5" xfId="823"/>
    <cellStyle name="20% - Ênfase1 2 5 2" xfId="2388"/>
    <cellStyle name="20% - Ênfase1 2 5 2 2" xfId="5517"/>
    <cellStyle name="20% - Ênfase1 2 5 2 2 2" xfId="11776"/>
    <cellStyle name="20% - Ênfase1 2 5 2 2 2 2" xfId="24320"/>
    <cellStyle name="20% - Ênfase1 2 5 2 2 2 2 2" xfId="49391"/>
    <cellStyle name="20% - Ênfase1 2 5 2 2 2 3" xfId="36850"/>
    <cellStyle name="20% - Ênfase1 2 5 2 2 3" xfId="18062"/>
    <cellStyle name="20% - Ênfase1 2 5 2 2 3 2" xfId="43133"/>
    <cellStyle name="20% - Ênfase1 2 5 2 2 4" xfId="30592"/>
    <cellStyle name="20% - Ênfase1 2 5 2 3" xfId="8648"/>
    <cellStyle name="20% - Ênfase1 2 5 2 3 2" xfId="21192"/>
    <cellStyle name="20% - Ênfase1 2 5 2 3 2 2" xfId="46263"/>
    <cellStyle name="20% - Ênfase1 2 5 2 3 3" xfId="33722"/>
    <cellStyle name="20% - Ênfase1 2 5 2 4" xfId="14934"/>
    <cellStyle name="20% - Ênfase1 2 5 2 4 2" xfId="40005"/>
    <cellStyle name="20% - Ênfase1 2 5 2 5" xfId="27464"/>
    <cellStyle name="20% - Ênfase1 2 5 3" xfId="3953"/>
    <cellStyle name="20% - Ênfase1 2 5 3 2" xfId="10212"/>
    <cellStyle name="20% - Ênfase1 2 5 3 2 2" xfId="22756"/>
    <cellStyle name="20% - Ênfase1 2 5 3 2 2 2" xfId="47827"/>
    <cellStyle name="20% - Ênfase1 2 5 3 2 3" xfId="35286"/>
    <cellStyle name="20% - Ênfase1 2 5 3 3" xfId="16498"/>
    <cellStyle name="20% - Ênfase1 2 5 3 3 2" xfId="41569"/>
    <cellStyle name="20% - Ênfase1 2 5 3 4" xfId="29028"/>
    <cellStyle name="20% - Ênfase1 2 5 4" xfId="7084"/>
    <cellStyle name="20% - Ênfase1 2 5 4 2" xfId="19628"/>
    <cellStyle name="20% - Ênfase1 2 5 4 2 2" xfId="44699"/>
    <cellStyle name="20% - Ênfase1 2 5 4 3" xfId="32158"/>
    <cellStyle name="20% - Ênfase1 2 5 5" xfId="13370"/>
    <cellStyle name="20% - Ênfase1 2 5 5 2" xfId="38441"/>
    <cellStyle name="20% - Ênfase1 2 5 6" xfId="25900"/>
    <cellStyle name="20% - Ênfase1 2 6" xfId="1612"/>
    <cellStyle name="20% - Ênfase1 2 6 2" xfId="4741"/>
    <cellStyle name="20% - Ênfase1 2 6 2 2" xfId="11000"/>
    <cellStyle name="20% - Ênfase1 2 6 2 2 2" xfId="23544"/>
    <cellStyle name="20% - Ênfase1 2 6 2 2 2 2" xfId="48615"/>
    <cellStyle name="20% - Ênfase1 2 6 2 2 3" xfId="36074"/>
    <cellStyle name="20% - Ênfase1 2 6 2 3" xfId="17286"/>
    <cellStyle name="20% - Ênfase1 2 6 2 3 2" xfId="42357"/>
    <cellStyle name="20% - Ênfase1 2 6 2 4" xfId="29816"/>
    <cellStyle name="20% - Ênfase1 2 6 3" xfId="7872"/>
    <cellStyle name="20% - Ênfase1 2 6 3 2" xfId="20416"/>
    <cellStyle name="20% - Ênfase1 2 6 3 2 2" xfId="45487"/>
    <cellStyle name="20% - Ênfase1 2 6 3 3" xfId="32946"/>
    <cellStyle name="20% - Ênfase1 2 6 4" xfId="14158"/>
    <cellStyle name="20% - Ênfase1 2 6 4 2" xfId="39229"/>
    <cellStyle name="20% - Ênfase1 2 6 5" xfId="26688"/>
    <cellStyle name="20% - Ênfase1 2 7" xfId="3177"/>
    <cellStyle name="20% - Ênfase1 2 7 2" xfId="9436"/>
    <cellStyle name="20% - Ênfase1 2 7 2 2" xfId="21980"/>
    <cellStyle name="20% - Ênfase1 2 7 2 2 2" xfId="47051"/>
    <cellStyle name="20% - Ênfase1 2 7 2 3" xfId="34510"/>
    <cellStyle name="20% - Ênfase1 2 7 3" xfId="15722"/>
    <cellStyle name="20% - Ênfase1 2 7 3 2" xfId="40793"/>
    <cellStyle name="20% - Ênfase1 2 7 4" xfId="28252"/>
    <cellStyle name="20% - Ênfase1 2 8" xfId="6308"/>
    <cellStyle name="20% - Ênfase1 2 8 2" xfId="18852"/>
    <cellStyle name="20% - Ênfase1 2 8 2 2" xfId="43923"/>
    <cellStyle name="20% - Ênfase1 2 8 3" xfId="31382"/>
    <cellStyle name="20% - Ênfase1 2 9" xfId="12594"/>
    <cellStyle name="20% - Ênfase1 2 9 2" xfId="37665"/>
    <cellStyle name="20% - Ênfase1 20" xfId="3163"/>
    <cellStyle name="20% - Ênfase1 20 2" xfId="9422"/>
    <cellStyle name="20% - Ênfase1 20 2 2" xfId="21966"/>
    <cellStyle name="20% - Ênfase1 20 2 2 2" xfId="47037"/>
    <cellStyle name="20% - Ênfase1 20 2 3" xfId="34496"/>
    <cellStyle name="20% - Ênfase1 20 3" xfId="15708"/>
    <cellStyle name="20% - Ênfase1 20 3 2" xfId="40779"/>
    <cellStyle name="20% - Ênfase1 20 4" xfId="28238"/>
    <cellStyle name="20% - Ênfase1 21" xfId="3149"/>
    <cellStyle name="20% - Ênfase1 21 2" xfId="9409"/>
    <cellStyle name="20% - Ênfase1 21 2 2" xfId="21953"/>
    <cellStyle name="20% - Ênfase1 21 2 2 2" xfId="47024"/>
    <cellStyle name="20% - Ênfase1 21 2 3" xfId="34483"/>
    <cellStyle name="20% - Ênfase1 21 3" xfId="15695"/>
    <cellStyle name="20% - Ênfase1 21 3 2" xfId="40766"/>
    <cellStyle name="20% - Ênfase1 21 4" xfId="28225"/>
    <cellStyle name="20% - Ênfase1 22" xfId="6279"/>
    <cellStyle name="20% - Ênfase1 22 2" xfId="12538"/>
    <cellStyle name="20% - Ênfase1 22 2 2" xfId="25082"/>
    <cellStyle name="20% - Ênfase1 22 2 2 2" xfId="50153"/>
    <cellStyle name="20% - Ênfase1 22 2 3" xfId="37612"/>
    <cellStyle name="20% - Ênfase1 22 3" xfId="18824"/>
    <cellStyle name="20% - Ênfase1 22 3 2" xfId="43895"/>
    <cellStyle name="20% - Ênfase1 22 4" xfId="31354"/>
    <cellStyle name="20% - Ênfase1 23" xfId="6293"/>
    <cellStyle name="20% - Ênfase1 23 2" xfId="18838"/>
    <cellStyle name="20% - Ênfase1 23 2 2" xfId="43909"/>
    <cellStyle name="20% - Ênfase1 23 3" xfId="31368"/>
    <cellStyle name="20% - Ênfase1 24" xfId="12559"/>
    <cellStyle name="20% - Ênfase1 24 2" xfId="25103"/>
    <cellStyle name="20% - Ênfase1 24 2 2" xfId="50174"/>
    <cellStyle name="20% - Ênfase1 24 3" xfId="37633"/>
    <cellStyle name="20% - Ênfase1 25" xfId="12580"/>
    <cellStyle name="20% - Ênfase1 25 2" xfId="37651"/>
    <cellStyle name="20% - Ênfase1 26" xfId="12566"/>
    <cellStyle name="20% - Ênfase1 26 2" xfId="37638"/>
    <cellStyle name="20% - Ênfase1 27" xfId="25109"/>
    <cellStyle name="20% - Ênfase1 28" xfId="50179"/>
    <cellStyle name="20% - Ênfase1 29" xfId="50192"/>
    <cellStyle name="20% - Ênfase1 3" xfId="57"/>
    <cellStyle name="20% - Ênfase1 3 10" xfId="25137"/>
    <cellStyle name="20% - Ênfase1 3 2" xfId="111"/>
    <cellStyle name="20% - Ênfase1 3 2 2" xfId="298"/>
    <cellStyle name="20% - Ênfase1 3 2 2 2" xfId="687"/>
    <cellStyle name="20% - Ênfase1 3 2 2 2 2" xfId="1464"/>
    <cellStyle name="20% - Ênfase1 3 2 2 2 2 2" xfId="3029"/>
    <cellStyle name="20% - Ênfase1 3 2 2 2 2 2 2" xfId="6158"/>
    <cellStyle name="20% - Ênfase1 3 2 2 2 2 2 2 2" xfId="12417"/>
    <cellStyle name="20% - Ênfase1 3 2 2 2 2 2 2 2 2" xfId="24961"/>
    <cellStyle name="20% - Ênfase1 3 2 2 2 2 2 2 2 2 2" xfId="50032"/>
    <cellStyle name="20% - Ênfase1 3 2 2 2 2 2 2 2 3" xfId="37491"/>
    <cellStyle name="20% - Ênfase1 3 2 2 2 2 2 2 3" xfId="18703"/>
    <cellStyle name="20% - Ênfase1 3 2 2 2 2 2 2 3 2" xfId="43774"/>
    <cellStyle name="20% - Ênfase1 3 2 2 2 2 2 2 4" xfId="31233"/>
    <cellStyle name="20% - Ênfase1 3 2 2 2 2 2 3" xfId="9289"/>
    <cellStyle name="20% - Ênfase1 3 2 2 2 2 2 3 2" xfId="21833"/>
    <cellStyle name="20% - Ênfase1 3 2 2 2 2 2 3 2 2" xfId="46904"/>
    <cellStyle name="20% - Ênfase1 3 2 2 2 2 2 3 3" xfId="34363"/>
    <cellStyle name="20% - Ênfase1 3 2 2 2 2 2 4" xfId="15575"/>
    <cellStyle name="20% - Ênfase1 3 2 2 2 2 2 4 2" xfId="40646"/>
    <cellStyle name="20% - Ênfase1 3 2 2 2 2 2 5" xfId="28105"/>
    <cellStyle name="20% - Ênfase1 3 2 2 2 2 3" xfId="4594"/>
    <cellStyle name="20% - Ênfase1 3 2 2 2 2 3 2" xfId="10853"/>
    <cellStyle name="20% - Ênfase1 3 2 2 2 2 3 2 2" xfId="23397"/>
    <cellStyle name="20% - Ênfase1 3 2 2 2 2 3 2 2 2" xfId="48468"/>
    <cellStyle name="20% - Ênfase1 3 2 2 2 2 3 2 3" xfId="35927"/>
    <cellStyle name="20% - Ênfase1 3 2 2 2 2 3 3" xfId="17139"/>
    <cellStyle name="20% - Ênfase1 3 2 2 2 2 3 3 2" xfId="42210"/>
    <cellStyle name="20% - Ênfase1 3 2 2 2 2 3 4" xfId="29669"/>
    <cellStyle name="20% - Ênfase1 3 2 2 2 2 4" xfId="7725"/>
    <cellStyle name="20% - Ênfase1 3 2 2 2 2 4 2" xfId="20269"/>
    <cellStyle name="20% - Ênfase1 3 2 2 2 2 4 2 2" xfId="45340"/>
    <cellStyle name="20% - Ênfase1 3 2 2 2 2 4 3" xfId="32799"/>
    <cellStyle name="20% - Ênfase1 3 2 2 2 2 5" xfId="14011"/>
    <cellStyle name="20% - Ênfase1 3 2 2 2 2 5 2" xfId="39082"/>
    <cellStyle name="20% - Ênfase1 3 2 2 2 2 6" xfId="26541"/>
    <cellStyle name="20% - Ênfase1 3 2 2 2 3" xfId="2253"/>
    <cellStyle name="20% - Ênfase1 3 2 2 2 3 2" xfId="5382"/>
    <cellStyle name="20% - Ênfase1 3 2 2 2 3 2 2" xfId="11641"/>
    <cellStyle name="20% - Ênfase1 3 2 2 2 3 2 2 2" xfId="24185"/>
    <cellStyle name="20% - Ênfase1 3 2 2 2 3 2 2 2 2" xfId="49256"/>
    <cellStyle name="20% - Ênfase1 3 2 2 2 3 2 2 3" xfId="36715"/>
    <cellStyle name="20% - Ênfase1 3 2 2 2 3 2 3" xfId="17927"/>
    <cellStyle name="20% - Ênfase1 3 2 2 2 3 2 3 2" xfId="42998"/>
    <cellStyle name="20% - Ênfase1 3 2 2 2 3 2 4" xfId="30457"/>
    <cellStyle name="20% - Ênfase1 3 2 2 2 3 3" xfId="8513"/>
    <cellStyle name="20% - Ênfase1 3 2 2 2 3 3 2" xfId="21057"/>
    <cellStyle name="20% - Ênfase1 3 2 2 2 3 3 2 2" xfId="46128"/>
    <cellStyle name="20% - Ênfase1 3 2 2 2 3 3 3" xfId="33587"/>
    <cellStyle name="20% - Ênfase1 3 2 2 2 3 4" xfId="14799"/>
    <cellStyle name="20% - Ênfase1 3 2 2 2 3 4 2" xfId="39870"/>
    <cellStyle name="20% - Ênfase1 3 2 2 2 3 5" xfId="27329"/>
    <cellStyle name="20% - Ênfase1 3 2 2 2 4" xfId="3818"/>
    <cellStyle name="20% - Ênfase1 3 2 2 2 4 2" xfId="10077"/>
    <cellStyle name="20% - Ênfase1 3 2 2 2 4 2 2" xfId="22621"/>
    <cellStyle name="20% - Ênfase1 3 2 2 2 4 2 2 2" xfId="47692"/>
    <cellStyle name="20% - Ênfase1 3 2 2 2 4 2 3" xfId="35151"/>
    <cellStyle name="20% - Ênfase1 3 2 2 2 4 3" xfId="16363"/>
    <cellStyle name="20% - Ênfase1 3 2 2 2 4 3 2" xfId="41434"/>
    <cellStyle name="20% - Ênfase1 3 2 2 2 4 4" xfId="28893"/>
    <cellStyle name="20% - Ênfase1 3 2 2 2 5" xfId="6949"/>
    <cellStyle name="20% - Ênfase1 3 2 2 2 5 2" xfId="19493"/>
    <cellStyle name="20% - Ênfase1 3 2 2 2 5 2 2" xfId="44564"/>
    <cellStyle name="20% - Ênfase1 3 2 2 2 5 3" xfId="32023"/>
    <cellStyle name="20% - Ênfase1 3 2 2 2 6" xfId="13235"/>
    <cellStyle name="20% - Ênfase1 3 2 2 2 6 2" xfId="38306"/>
    <cellStyle name="20% - Ênfase1 3 2 2 2 7" xfId="25765"/>
    <cellStyle name="20% - Ênfase1 3 2 2 3" xfId="1076"/>
    <cellStyle name="20% - Ênfase1 3 2 2 3 2" xfId="2641"/>
    <cellStyle name="20% - Ênfase1 3 2 2 3 2 2" xfId="5770"/>
    <cellStyle name="20% - Ênfase1 3 2 2 3 2 2 2" xfId="12029"/>
    <cellStyle name="20% - Ênfase1 3 2 2 3 2 2 2 2" xfId="24573"/>
    <cellStyle name="20% - Ênfase1 3 2 2 3 2 2 2 2 2" xfId="49644"/>
    <cellStyle name="20% - Ênfase1 3 2 2 3 2 2 2 3" xfId="37103"/>
    <cellStyle name="20% - Ênfase1 3 2 2 3 2 2 3" xfId="18315"/>
    <cellStyle name="20% - Ênfase1 3 2 2 3 2 2 3 2" xfId="43386"/>
    <cellStyle name="20% - Ênfase1 3 2 2 3 2 2 4" xfId="30845"/>
    <cellStyle name="20% - Ênfase1 3 2 2 3 2 3" xfId="8901"/>
    <cellStyle name="20% - Ênfase1 3 2 2 3 2 3 2" xfId="21445"/>
    <cellStyle name="20% - Ênfase1 3 2 2 3 2 3 2 2" xfId="46516"/>
    <cellStyle name="20% - Ênfase1 3 2 2 3 2 3 3" xfId="33975"/>
    <cellStyle name="20% - Ênfase1 3 2 2 3 2 4" xfId="15187"/>
    <cellStyle name="20% - Ênfase1 3 2 2 3 2 4 2" xfId="40258"/>
    <cellStyle name="20% - Ênfase1 3 2 2 3 2 5" xfId="27717"/>
    <cellStyle name="20% - Ênfase1 3 2 2 3 3" xfId="4206"/>
    <cellStyle name="20% - Ênfase1 3 2 2 3 3 2" xfId="10465"/>
    <cellStyle name="20% - Ênfase1 3 2 2 3 3 2 2" xfId="23009"/>
    <cellStyle name="20% - Ênfase1 3 2 2 3 3 2 2 2" xfId="48080"/>
    <cellStyle name="20% - Ênfase1 3 2 2 3 3 2 3" xfId="35539"/>
    <cellStyle name="20% - Ênfase1 3 2 2 3 3 3" xfId="16751"/>
    <cellStyle name="20% - Ênfase1 3 2 2 3 3 3 2" xfId="41822"/>
    <cellStyle name="20% - Ênfase1 3 2 2 3 3 4" xfId="29281"/>
    <cellStyle name="20% - Ênfase1 3 2 2 3 4" xfId="7337"/>
    <cellStyle name="20% - Ênfase1 3 2 2 3 4 2" xfId="19881"/>
    <cellStyle name="20% - Ênfase1 3 2 2 3 4 2 2" xfId="44952"/>
    <cellStyle name="20% - Ênfase1 3 2 2 3 4 3" xfId="32411"/>
    <cellStyle name="20% - Ênfase1 3 2 2 3 5" xfId="13623"/>
    <cellStyle name="20% - Ênfase1 3 2 2 3 5 2" xfId="38694"/>
    <cellStyle name="20% - Ênfase1 3 2 2 3 6" xfId="26153"/>
    <cellStyle name="20% - Ênfase1 3 2 2 4" xfId="1865"/>
    <cellStyle name="20% - Ênfase1 3 2 2 4 2" xfId="4994"/>
    <cellStyle name="20% - Ênfase1 3 2 2 4 2 2" xfId="11253"/>
    <cellStyle name="20% - Ênfase1 3 2 2 4 2 2 2" xfId="23797"/>
    <cellStyle name="20% - Ênfase1 3 2 2 4 2 2 2 2" xfId="48868"/>
    <cellStyle name="20% - Ênfase1 3 2 2 4 2 2 3" xfId="36327"/>
    <cellStyle name="20% - Ênfase1 3 2 2 4 2 3" xfId="17539"/>
    <cellStyle name="20% - Ênfase1 3 2 2 4 2 3 2" xfId="42610"/>
    <cellStyle name="20% - Ênfase1 3 2 2 4 2 4" xfId="30069"/>
    <cellStyle name="20% - Ênfase1 3 2 2 4 3" xfId="8125"/>
    <cellStyle name="20% - Ênfase1 3 2 2 4 3 2" xfId="20669"/>
    <cellStyle name="20% - Ênfase1 3 2 2 4 3 2 2" xfId="45740"/>
    <cellStyle name="20% - Ênfase1 3 2 2 4 3 3" xfId="33199"/>
    <cellStyle name="20% - Ênfase1 3 2 2 4 4" xfId="14411"/>
    <cellStyle name="20% - Ênfase1 3 2 2 4 4 2" xfId="39482"/>
    <cellStyle name="20% - Ênfase1 3 2 2 4 5" xfId="26941"/>
    <cellStyle name="20% - Ênfase1 3 2 2 5" xfId="3430"/>
    <cellStyle name="20% - Ênfase1 3 2 2 5 2" xfId="9689"/>
    <cellStyle name="20% - Ênfase1 3 2 2 5 2 2" xfId="22233"/>
    <cellStyle name="20% - Ênfase1 3 2 2 5 2 2 2" xfId="47304"/>
    <cellStyle name="20% - Ênfase1 3 2 2 5 2 3" xfId="34763"/>
    <cellStyle name="20% - Ênfase1 3 2 2 5 3" xfId="15975"/>
    <cellStyle name="20% - Ênfase1 3 2 2 5 3 2" xfId="41046"/>
    <cellStyle name="20% - Ênfase1 3 2 2 5 4" xfId="28505"/>
    <cellStyle name="20% - Ênfase1 3 2 2 6" xfId="6561"/>
    <cellStyle name="20% - Ênfase1 3 2 2 6 2" xfId="19105"/>
    <cellStyle name="20% - Ênfase1 3 2 2 6 2 2" xfId="44176"/>
    <cellStyle name="20% - Ênfase1 3 2 2 6 3" xfId="31635"/>
    <cellStyle name="20% - Ênfase1 3 2 2 7" xfId="12847"/>
    <cellStyle name="20% - Ênfase1 3 2 2 7 2" xfId="37918"/>
    <cellStyle name="20% - Ênfase1 3 2 2 8" xfId="25377"/>
    <cellStyle name="20% - Ênfase1 3 2 3" xfId="500"/>
    <cellStyle name="20% - Ênfase1 3 2 3 2" xfId="1277"/>
    <cellStyle name="20% - Ênfase1 3 2 3 2 2" xfId="2842"/>
    <cellStyle name="20% - Ênfase1 3 2 3 2 2 2" xfId="5971"/>
    <cellStyle name="20% - Ênfase1 3 2 3 2 2 2 2" xfId="12230"/>
    <cellStyle name="20% - Ênfase1 3 2 3 2 2 2 2 2" xfId="24774"/>
    <cellStyle name="20% - Ênfase1 3 2 3 2 2 2 2 2 2" xfId="49845"/>
    <cellStyle name="20% - Ênfase1 3 2 3 2 2 2 2 3" xfId="37304"/>
    <cellStyle name="20% - Ênfase1 3 2 3 2 2 2 3" xfId="18516"/>
    <cellStyle name="20% - Ênfase1 3 2 3 2 2 2 3 2" xfId="43587"/>
    <cellStyle name="20% - Ênfase1 3 2 3 2 2 2 4" xfId="31046"/>
    <cellStyle name="20% - Ênfase1 3 2 3 2 2 3" xfId="9102"/>
    <cellStyle name="20% - Ênfase1 3 2 3 2 2 3 2" xfId="21646"/>
    <cellStyle name="20% - Ênfase1 3 2 3 2 2 3 2 2" xfId="46717"/>
    <cellStyle name="20% - Ênfase1 3 2 3 2 2 3 3" xfId="34176"/>
    <cellStyle name="20% - Ênfase1 3 2 3 2 2 4" xfId="15388"/>
    <cellStyle name="20% - Ênfase1 3 2 3 2 2 4 2" xfId="40459"/>
    <cellStyle name="20% - Ênfase1 3 2 3 2 2 5" xfId="27918"/>
    <cellStyle name="20% - Ênfase1 3 2 3 2 3" xfId="4407"/>
    <cellStyle name="20% - Ênfase1 3 2 3 2 3 2" xfId="10666"/>
    <cellStyle name="20% - Ênfase1 3 2 3 2 3 2 2" xfId="23210"/>
    <cellStyle name="20% - Ênfase1 3 2 3 2 3 2 2 2" xfId="48281"/>
    <cellStyle name="20% - Ênfase1 3 2 3 2 3 2 3" xfId="35740"/>
    <cellStyle name="20% - Ênfase1 3 2 3 2 3 3" xfId="16952"/>
    <cellStyle name="20% - Ênfase1 3 2 3 2 3 3 2" xfId="42023"/>
    <cellStyle name="20% - Ênfase1 3 2 3 2 3 4" xfId="29482"/>
    <cellStyle name="20% - Ênfase1 3 2 3 2 4" xfId="7538"/>
    <cellStyle name="20% - Ênfase1 3 2 3 2 4 2" xfId="20082"/>
    <cellStyle name="20% - Ênfase1 3 2 3 2 4 2 2" xfId="45153"/>
    <cellStyle name="20% - Ênfase1 3 2 3 2 4 3" xfId="32612"/>
    <cellStyle name="20% - Ênfase1 3 2 3 2 5" xfId="13824"/>
    <cellStyle name="20% - Ênfase1 3 2 3 2 5 2" xfId="38895"/>
    <cellStyle name="20% - Ênfase1 3 2 3 2 6" xfId="26354"/>
    <cellStyle name="20% - Ênfase1 3 2 3 3" xfId="2066"/>
    <cellStyle name="20% - Ênfase1 3 2 3 3 2" xfId="5195"/>
    <cellStyle name="20% - Ênfase1 3 2 3 3 2 2" xfId="11454"/>
    <cellStyle name="20% - Ênfase1 3 2 3 3 2 2 2" xfId="23998"/>
    <cellStyle name="20% - Ênfase1 3 2 3 3 2 2 2 2" xfId="49069"/>
    <cellStyle name="20% - Ênfase1 3 2 3 3 2 2 3" xfId="36528"/>
    <cellStyle name="20% - Ênfase1 3 2 3 3 2 3" xfId="17740"/>
    <cellStyle name="20% - Ênfase1 3 2 3 3 2 3 2" xfId="42811"/>
    <cellStyle name="20% - Ênfase1 3 2 3 3 2 4" xfId="30270"/>
    <cellStyle name="20% - Ênfase1 3 2 3 3 3" xfId="8326"/>
    <cellStyle name="20% - Ênfase1 3 2 3 3 3 2" xfId="20870"/>
    <cellStyle name="20% - Ênfase1 3 2 3 3 3 2 2" xfId="45941"/>
    <cellStyle name="20% - Ênfase1 3 2 3 3 3 3" xfId="33400"/>
    <cellStyle name="20% - Ênfase1 3 2 3 3 4" xfId="14612"/>
    <cellStyle name="20% - Ênfase1 3 2 3 3 4 2" xfId="39683"/>
    <cellStyle name="20% - Ênfase1 3 2 3 3 5" xfId="27142"/>
    <cellStyle name="20% - Ênfase1 3 2 3 4" xfId="3631"/>
    <cellStyle name="20% - Ênfase1 3 2 3 4 2" xfId="9890"/>
    <cellStyle name="20% - Ênfase1 3 2 3 4 2 2" xfId="22434"/>
    <cellStyle name="20% - Ênfase1 3 2 3 4 2 2 2" xfId="47505"/>
    <cellStyle name="20% - Ênfase1 3 2 3 4 2 3" xfId="34964"/>
    <cellStyle name="20% - Ênfase1 3 2 3 4 3" xfId="16176"/>
    <cellStyle name="20% - Ênfase1 3 2 3 4 3 2" xfId="41247"/>
    <cellStyle name="20% - Ênfase1 3 2 3 4 4" xfId="28706"/>
    <cellStyle name="20% - Ênfase1 3 2 3 5" xfId="6762"/>
    <cellStyle name="20% - Ênfase1 3 2 3 5 2" xfId="19306"/>
    <cellStyle name="20% - Ênfase1 3 2 3 5 2 2" xfId="44377"/>
    <cellStyle name="20% - Ênfase1 3 2 3 5 3" xfId="31836"/>
    <cellStyle name="20% - Ênfase1 3 2 3 6" xfId="13048"/>
    <cellStyle name="20% - Ênfase1 3 2 3 6 2" xfId="38119"/>
    <cellStyle name="20% - Ênfase1 3 2 3 7" xfId="25578"/>
    <cellStyle name="20% - Ênfase1 3 2 4" xfId="889"/>
    <cellStyle name="20% - Ênfase1 3 2 4 2" xfId="2454"/>
    <cellStyle name="20% - Ênfase1 3 2 4 2 2" xfId="5583"/>
    <cellStyle name="20% - Ênfase1 3 2 4 2 2 2" xfId="11842"/>
    <cellStyle name="20% - Ênfase1 3 2 4 2 2 2 2" xfId="24386"/>
    <cellStyle name="20% - Ênfase1 3 2 4 2 2 2 2 2" xfId="49457"/>
    <cellStyle name="20% - Ênfase1 3 2 4 2 2 2 3" xfId="36916"/>
    <cellStyle name="20% - Ênfase1 3 2 4 2 2 3" xfId="18128"/>
    <cellStyle name="20% - Ênfase1 3 2 4 2 2 3 2" xfId="43199"/>
    <cellStyle name="20% - Ênfase1 3 2 4 2 2 4" xfId="30658"/>
    <cellStyle name="20% - Ênfase1 3 2 4 2 3" xfId="8714"/>
    <cellStyle name="20% - Ênfase1 3 2 4 2 3 2" xfId="21258"/>
    <cellStyle name="20% - Ênfase1 3 2 4 2 3 2 2" xfId="46329"/>
    <cellStyle name="20% - Ênfase1 3 2 4 2 3 3" xfId="33788"/>
    <cellStyle name="20% - Ênfase1 3 2 4 2 4" xfId="15000"/>
    <cellStyle name="20% - Ênfase1 3 2 4 2 4 2" xfId="40071"/>
    <cellStyle name="20% - Ênfase1 3 2 4 2 5" xfId="27530"/>
    <cellStyle name="20% - Ênfase1 3 2 4 3" xfId="4019"/>
    <cellStyle name="20% - Ênfase1 3 2 4 3 2" xfId="10278"/>
    <cellStyle name="20% - Ênfase1 3 2 4 3 2 2" xfId="22822"/>
    <cellStyle name="20% - Ênfase1 3 2 4 3 2 2 2" xfId="47893"/>
    <cellStyle name="20% - Ênfase1 3 2 4 3 2 3" xfId="35352"/>
    <cellStyle name="20% - Ênfase1 3 2 4 3 3" xfId="16564"/>
    <cellStyle name="20% - Ênfase1 3 2 4 3 3 2" xfId="41635"/>
    <cellStyle name="20% - Ênfase1 3 2 4 3 4" xfId="29094"/>
    <cellStyle name="20% - Ênfase1 3 2 4 4" xfId="7150"/>
    <cellStyle name="20% - Ênfase1 3 2 4 4 2" xfId="19694"/>
    <cellStyle name="20% - Ênfase1 3 2 4 4 2 2" xfId="44765"/>
    <cellStyle name="20% - Ênfase1 3 2 4 4 3" xfId="32224"/>
    <cellStyle name="20% - Ênfase1 3 2 4 5" xfId="13436"/>
    <cellStyle name="20% - Ênfase1 3 2 4 5 2" xfId="38507"/>
    <cellStyle name="20% - Ênfase1 3 2 4 6" xfId="25966"/>
    <cellStyle name="20% - Ênfase1 3 2 5" xfId="1678"/>
    <cellStyle name="20% - Ênfase1 3 2 5 2" xfId="4807"/>
    <cellStyle name="20% - Ênfase1 3 2 5 2 2" xfId="11066"/>
    <cellStyle name="20% - Ênfase1 3 2 5 2 2 2" xfId="23610"/>
    <cellStyle name="20% - Ênfase1 3 2 5 2 2 2 2" xfId="48681"/>
    <cellStyle name="20% - Ênfase1 3 2 5 2 2 3" xfId="36140"/>
    <cellStyle name="20% - Ênfase1 3 2 5 2 3" xfId="17352"/>
    <cellStyle name="20% - Ênfase1 3 2 5 2 3 2" xfId="42423"/>
    <cellStyle name="20% - Ênfase1 3 2 5 2 4" xfId="29882"/>
    <cellStyle name="20% - Ênfase1 3 2 5 3" xfId="7938"/>
    <cellStyle name="20% - Ênfase1 3 2 5 3 2" xfId="20482"/>
    <cellStyle name="20% - Ênfase1 3 2 5 3 2 2" xfId="45553"/>
    <cellStyle name="20% - Ênfase1 3 2 5 3 3" xfId="33012"/>
    <cellStyle name="20% - Ênfase1 3 2 5 4" xfId="14224"/>
    <cellStyle name="20% - Ênfase1 3 2 5 4 2" xfId="39295"/>
    <cellStyle name="20% - Ênfase1 3 2 5 5" xfId="26754"/>
    <cellStyle name="20% - Ênfase1 3 2 6" xfId="3243"/>
    <cellStyle name="20% - Ênfase1 3 2 6 2" xfId="9502"/>
    <cellStyle name="20% - Ênfase1 3 2 6 2 2" xfId="22046"/>
    <cellStyle name="20% - Ênfase1 3 2 6 2 2 2" xfId="47117"/>
    <cellStyle name="20% - Ênfase1 3 2 6 2 3" xfId="34576"/>
    <cellStyle name="20% - Ênfase1 3 2 6 3" xfId="15788"/>
    <cellStyle name="20% - Ênfase1 3 2 6 3 2" xfId="40859"/>
    <cellStyle name="20% - Ênfase1 3 2 6 4" xfId="28318"/>
    <cellStyle name="20% - Ênfase1 3 2 7" xfId="6374"/>
    <cellStyle name="20% - Ênfase1 3 2 7 2" xfId="18918"/>
    <cellStyle name="20% - Ênfase1 3 2 7 2 2" xfId="43989"/>
    <cellStyle name="20% - Ênfase1 3 2 7 3" xfId="31448"/>
    <cellStyle name="20% - Ênfase1 3 2 8" xfId="12660"/>
    <cellStyle name="20% - Ênfase1 3 2 8 2" xfId="37731"/>
    <cellStyle name="20% - Ênfase1 3 2 9" xfId="25190"/>
    <cellStyle name="20% - Ênfase1 3 3" xfId="245"/>
    <cellStyle name="20% - Ênfase1 3 3 2" xfId="634"/>
    <cellStyle name="20% - Ênfase1 3 3 2 2" xfId="1411"/>
    <cellStyle name="20% - Ênfase1 3 3 2 2 2" xfId="2976"/>
    <cellStyle name="20% - Ênfase1 3 3 2 2 2 2" xfId="6105"/>
    <cellStyle name="20% - Ênfase1 3 3 2 2 2 2 2" xfId="12364"/>
    <cellStyle name="20% - Ênfase1 3 3 2 2 2 2 2 2" xfId="24908"/>
    <cellStyle name="20% - Ênfase1 3 3 2 2 2 2 2 2 2" xfId="49979"/>
    <cellStyle name="20% - Ênfase1 3 3 2 2 2 2 2 3" xfId="37438"/>
    <cellStyle name="20% - Ênfase1 3 3 2 2 2 2 3" xfId="18650"/>
    <cellStyle name="20% - Ênfase1 3 3 2 2 2 2 3 2" xfId="43721"/>
    <cellStyle name="20% - Ênfase1 3 3 2 2 2 2 4" xfId="31180"/>
    <cellStyle name="20% - Ênfase1 3 3 2 2 2 3" xfId="9236"/>
    <cellStyle name="20% - Ênfase1 3 3 2 2 2 3 2" xfId="21780"/>
    <cellStyle name="20% - Ênfase1 3 3 2 2 2 3 2 2" xfId="46851"/>
    <cellStyle name="20% - Ênfase1 3 3 2 2 2 3 3" xfId="34310"/>
    <cellStyle name="20% - Ênfase1 3 3 2 2 2 4" xfId="15522"/>
    <cellStyle name="20% - Ênfase1 3 3 2 2 2 4 2" xfId="40593"/>
    <cellStyle name="20% - Ênfase1 3 3 2 2 2 5" xfId="28052"/>
    <cellStyle name="20% - Ênfase1 3 3 2 2 3" xfId="4541"/>
    <cellStyle name="20% - Ênfase1 3 3 2 2 3 2" xfId="10800"/>
    <cellStyle name="20% - Ênfase1 3 3 2 2 3 2 2" xfId="23344"/>
    <cellStyle name="20% - Ênfase1 3 3 2 2 3 2 2 2" xfId="48415"/>
    <cellStyle name="20% - Ênfase1 3 3 2 2 3 2 3" xfId="35874"/>
    <cellStyle name="20% - Ênfase1 3 3 2 2 3 3" xfId="17086"/>
    <cellStyle name="20% - Ênfase1 3 3 2 2 3 3 2" xfId="42157"/>
    <cellStyle name="20% - Ênfase1 3 3 2 2 3 4" xfId="29616"/>
    <cellStyle name="20% - Ênfase1 3 3 2 2 4" xfId="7672"/>
    <cellStyle name="20% - Ênfase1 3 3 2 2 4 2" xfId="20216"/>
    <cellStyle name="20% - Ênfase1 3 3 2 2 4 2 2" xfId="45287"/>
    <cellStyle name="20% - Ênfase1 3 3 2 2 4 3" xfId="32746"/>
    <cellStyle name="20% - Ênfase1 3 3 2 2 5" xfId="13958"/>
    <cellStyle name="20% - Ênfase1 3 3 2 2 5 2" xfId="39029"/>
    <cellStyle name="20% - Ênfase1 3 3 2 2 6" xfId="26488"/>
    <cellStyle name="20% - Ênfase1 3 3 2 3" xfId="2200"/>
    <cellStyle name="20% - Ênfase1 3 3 2 3 2" xfId="5329"/>
    <cellStyle name="20% - Ênfase1 3 3 2 3 2 2" xfId="11588"/>
    <cellStyle name="20% - Ênfase1 3 3 2 3 2 2 2" xfId="24132"/>
    <cellStyle name="20% - Ênfase1 3 3 2 3 2 2 2 2" xfId="49203"/>
    <cellStyle name="20% - Ênfase1 3 3 2 3 2 2 3" xfId="36662"/>
    <cellStyle name="20% - Ênfase1 3 3 2 3 2 3" xfId="17874"/>
    <cellStyle name="20% - Ênfase1 3 3 2 3 2 3 2" xfId="42945"/>
    <cellStyle name="20% - Ênfase1 3 3 2 3 2 4" xfId="30404"/>
    <cellStyle name="20% - Ênfase1 3 3 2 3 3" xfId="8460"/>
    <cellStyle name="20% - Ênfase1 3 3 2 3 3 2" xfId="21004"/>
    <cellStyle name="20% - Ênfase1 3 3 2 3 3 2 2" xfId="46075"/>
    <cellStyle name="20% - Ênfase1 3 3 2 3 3 3" xfId="33534"/>
    <cellStyle name="20% - Ênfase1 3 3 2 3 4" xfId="14746"/>
    <cellStyle name="20% - Ênfase1 3 3 2 3 4 2" xfId="39817"/>
    <cellStyle name="20% - Ênfase1 3 3 2 3 5" xfId="27276"/>
    <cellStyle name="20% - Ênfase1 3 3 2 4" xfId="3765"/>
    <cellStyle name="20% - Ênfase1 3 3 2 4 2" xfId="10024"/>
    <cellStyle name="20% - Ênfase1 3 3 2 4 2 2" xfId="22568"/>
    <cellStyle name="20% - Ênfase1 3 3 2 4 2 2 2" xfId="47639"/>
    <cellStyle name="20% - Ênfase1 3 3 2 4 2 3" xfId="35098"/>
    <cellStyle name="20% - Ênfase1 3 3 2 4 3" xfId="16310"/>
    <cellStyle name="20% - Ênfase1 3 3 2 4 3 2" xfId="41381"/>
    <cellStyle name="20% - Ênfase1 3 3 2 4 4" xfId="28840"/>
    <cellStyle name="20% - Ênfase1 3 3 2 5" xfId="6896"/>
    <cellStyle name="20% - Ênfase1 3 3 2 5 2" xfId="19440"/>
    <cellStyle name="20% - Ênfase1 3 3 2 5 2 2" xfId="44511"/>
    <cellStyle name="20% - Ênfase1 3 3 2 5 3" xfId="31970"/>
    <cellStyle name="20% - Ênfase1 3 3 2 6" xfId="13182"/>
    <cellStyle name="20% - Ênfase1 3 3 2 6 2" xfId="38253"/>
    <cellStyle name="20% - Ênfase1 3 3 2 7" xfId="25712"/>
    <cellStyle name="20% - Ênfase1 3 3 3" xfId="1023"/>
    <cellStyle name="20% - Ênfase1 3 3 3 2" xfId="2588"/>
    <cellStyle name="20% - Ênfase1 3 3 3 2 2" xfId="5717"/>
    <cellStyle name="20% - Ênfase1 3 3 3 2 2 2" xfId="11976"/>
    <cellStyle name="20% - Ênfase1 3 3 3 2 2 2 2" xfId="24520"/>
    <cellStyle name="20% - Ênfase1 3 3 3 2 2 2 2 2" xfId="49591"/>
    <cellStyle name="20% - Ênfase1 3 3 3 2 2 2 3" xfId="37050"/>
    <cellStyle name="20% - Ênfase1 3 3 3 2 2 3" xfId="18262"/>
    <cellStyle name="20% - Ênfase1 3 3 3 2 2 3 2" xfId="43333"/>
    <cellStyle name="20% - Ênfase1 3 3 3 2 2 4" xfId="30792"/>
    <cellStyle name="20% - Ênfase1 3 3 3 2 3" xfId="8848"/>
    <cellStyle name="20% - Ênfase1 3 3 3 2 3 2" xfId="21392"/>
    <cellStyle name="20% - Ênfase1 3 3 3 2 3 2 2" xfId="46463"/>
    <cellStyle name="20% - Ênfase1 3 3 3 2 3 3" xfId="33922"/>
    <cellStyle name="20% - Ênfase1 3 3 3 2 4" xfId="15134"/>
    <cellStyle name="20% - Ênfase1 3 3 3 2 4 2" xfId="40205"/>
    <cellStyle name="20% - Ênfase1 3 3 3 2 5" xfId="27664"/>
    <cellStyle name="20% - Ênfase1 3 3 3 3" xfId="4153"/>
    <cellStyle name="20% - Ênfase1 3 3 3 3 2" xfId="10412"/>
    <cellStyle name="20% - Ênfase1 3 3 3 3 2 2" xfId="22956"/>
    <cellStyle name="20% - Ênfase1 3 3 3 3 2 2 2" xfId="48027"/>
    <cellStyle name="20% - Ênfase1 3 3 3 3 2 3" xfId="35486"/>
    <cellStyle name="20% - Ênfase1 3 3 3 3 3" xfId="16698"/>
    <cellStyle name="20% - Ênfase1 3 3 3 3 3 2" xfId="41769"/>
    <cellStyle name="20% - Ênfase1 3 3 3 3 4" xfId="29228"/>
    <cellStyle name="20% - Ênfase1 3 3 3 4" xfId="7284"/>
    <cellStyle name="20% - Ênfase1 3 3 3 4 2" xfId="19828"/>
    <cellStyle name="20% - Ênfase1 3 3 3 4 2 2" xfId="44899"/>
    <cellStyle name="20% - Ênfase1 3 3 3 4 3" xfId="32358"/>
    <cellStyle name="20% - Ênfase1 3 3 3 5" xfId="13570"/>
    <cellStyle name="20% - Ênfase1 3 3 3 5 2" xfId="38641"/>
    <cellStyle name="20% - Ênfase1 3 3 3 6" xfId="26100"/>
    <cellStyle name="20% - Ênfase1 3 3 4" xfId="1812"/>
    <cellStyle name="20% - Ênfase1 3 3 4 2" xfId="4941"/>
    <cellStyle name="20% - Ênfase1 3 3 4 2 2" xfId="11200"/>
    <cellStyle name="20% - Ênfase1 3 3 4 2 2 2" xfId="23744"/>
    <cellStyle name="20% - Ênfase1 3 3 4 2 2 2 2" xfId="48815"/>
    <cellStyle name="20% - Ênfase1 3 3 4 2 2 3" xfId="36274"/>
    <cellStyle name="20% - Ênfase1 3 3 4 2 3" xfId="17486"/>
    <cellStyle name="20% - Ênfase1 3 3 4 2 3 2" xfId="42557"/>
    <cellStyle name="20% - Ênfase1 3 3 4 2 4" xfId="30016"/>
    <cellStyle name="20% - Ênfase1 3 3 4 3" xfId="8072"/>
    <cellStyle name="20% - Ênfase1 3 3 4 3 2" xfId="20616"/>
    <cellStyle name="20% - Ênfase1 3 3 4 3 2 2" xfId="45687"/>
    <cellStyle name="20% - Ênfase1 3 3 4 3 3" xfId="33146"/>
    <cellStyle name="20% - Ênfase1 3 3 4 4" xfId="14358"/>
    <cellStyle name="20% - Ênfase1 3 3 4 4 2" xfId="39429"/>
    <cellStyle name="20% - Ênfase1 3 3 4 5" xfId="26888"/>
    <cellStyle name="20% - Ênfase1 3 3 5" xfId="3377"/>
    <cellStyle name="20% - Ênfase1 3 3 5 2" xfId="9636"/>
    <cellStyle name="20% - Ênfase1 3 3 5 2 2" xfId="22180"/>
    <cellStyle name="20% - Ênfase1 3 3 5 2 2 2" xfId="47251"/>
    <cellStyle name="20% - Ênfase1 3 3 5 2 3" xfId="34710"/>
    <cellStyle name="20% - Ênfase1 3 3 5 3" xfId="15922"/>
    <cellStyle name="20% - Ênfase1 3 3 5 3 2" xfId="40993"/>
    <cellStyle name="20% - Ênfase1 3 3 5 4" xfId="28452"/>
    <cellStyle name="20% - Ênfase1 3 3 6" xfId="6508"/>
    <cellStyle name="20% - Ênfase1 3 3 6 2" xfId="19052"/>
    <cellStyle name="20% - Ênfase1 3 3 6 2 2" xfId="44123"/>
    <cellStyle name="20% - Ênfase1 3 3 6 3" xfId="31582"/>
    <cellStyle name="20% - Ênfase1 3 3 7" xfId="12794"/>
    <cellStyle name="20% - Ênfase1 3 3 7 2" xfId="37865"/>
    <cellStyle name="20% - Ênfase1 3 3 8" xfId="25324"/>
    <cellStyle name="20% - Ênfase1 3 4" xfId="447"/>
    <cellStyle name="20% - Ênfase1 3 4 2" xfId="1224"/>
    <cellStyle name="20% - Ênfase1 3 4 2 2" xfId="2789"/>
    <cellStyle name="20% - Ênfase1 3 4 2 2 2" xfId="5918"/>
    <cellStyle name="20% - Ênfase1 3 4 2 2 2 2" xfId="12177"/>
    <cellStyle name="20% - Ênfase1 3 4 2 2 2 2 2" xfId="24721"/>
    <cellStyle name="20% - Ênfase1 3 4 2 2 2 2 2 2" xfId="49792"/>
    <cellStyle name="20% - Ênfase1 3 4 2 2 2 2 3" xfId="37251"/>
    <cellStyle name="20% - Ênfase1 3 4 2 2 2 3" xfId="18463"/>
    <cellStyle name="20% - Ênfase1 3 4 2 2 2 3 2" xfId="43534"/>
    <cellStyle name="20% - Ênfase1 3 4 2 2 2 4" xfId="30993"/>
    <cellStyle name="20% - Ênfase1 3 4 2 2 3" xfId="9049"/>
    <cellStyle name="20% - Ênfase1 3 4 2 2 3 2" xfId="21593"/>
    <cellStyle name="20% - Ênfase1 3 4 2 2 3 2 2" xfId="46664"/>
    <cellStyle name="20% - Ênfase1 3 4 2 2 3 3" xfId="34123"/>
    <cellStyle name="20% - Ênfase1 3 4 2 2 4" xfId="15335"/>
    <cellStyle name="20% - Ênfase1 3 4 2 2 4 2" xfId="40406"/>
    <cellStyle name="20% - Ênfase1 3 4 2 2 5" xfId="27865"/>
    <cellStyle name="20% - Ênfase1 3 4 2 3" xfId="4354"/>
    <cellStyle name="20% - Ênfase1 3 4 2 3 2" xfId="10613"/>
    <cellStyle name="20% - Ênfase1 3 4 2 3 2 2" xfId="23157"/>
    <cellStyle name="20% - Ênfase1 3 4 2 3 2 2 2" xfId="48228"/>
    <cellStyle name="20% - Ênfase1 3 4 2 3 2 3" xfId="35687"/>
    <cellStyle name="20% - Ênfase1 3 4 2 3 3" xfId="16899"/>
    <cellStyle name="20% - Ênfase1 3 4 2 3 3 2" xfId="41970"/>
    <cellStyle name="20% - Ênfase1 3 4 2 3 4" xfId="29429"/>
    <cellStyle name="20% - Ênfase1 3 4 2 4" xfId="7485"/>
    <cellStyle name="20% - Ênfase1 3 4 2 4 2" xfId="20029"/>
    <cellStyle name="20% - Ênfase1 3 4 2 4 2 2" xfId="45100"/>
    <cellStyle name="20% - Ênfase1 3 4 2 4 3" xfId="32559"/>
    <cellStyle name="20% - Ênfase1 3 4 2 5" xfId="13771"/>
    <cellStyle name="20% - Ênfase1 3 4 2 5 2" xfId="38842"/>
    <cellStyle name="20% - Ênfase1 3 4 2 6" xfId="26301"/>
    <cellStyle name="20% - Ênfase1 3 4 3" xfId="2013"/>
    <cellStyle name="20% - Ênfase1 3 4 3 2" xfId="5142"/>
    <cellStyle name="20% - Ênfase1 3 4 3 2 2" xfId="11401"/>
    <cellStyle name="20% - Ênfase1 3 4 3 2 2 2" xfId="23945"/>
    <cellStyle name="20% - Ênfase1 3 4 3 2 2 2 2" xfId="49016"/>
    <cellStyle name="20% - Ênfase1 3 4 3 2 2 3" xfId="36475"/>
    <cellStyle name="20% - Ênfase1 3 4 3 2 3" xfId="17687"/>
    <cellStyle name="20% - Ênfase1 3 4 3 2 3 2" xfId="42758"/>
    <cellStyle name="20% - Ênfase1 3 4 3 2 4" xfId="30217"/>
    <cellStyle name="20% - Ênfase1 3 4 3 3" xfId="8273"/>
    <cellStyle name="20% - Ênfase1 3 4 3 3 2" xfId="20817"/>
    <cellStyle name="20% - Ênfase1 3 4 3 3 2 2" xfId="45888"/>
    <cellStyle name="20% - Ênfase1 3 4 3 3 3" xfId="33347"/>
    <cellStyle name="20% - Ênfase1 3 4 3 4" xfId="14559"/>
    <cellStyle name="20% - Ênfase1 3 4 3 4 2" xfId="39630"/>
    <cellStyle name="20% - Ênfase1 3 4 3 5" xfId="27089"/>
    <cellStyle name="20% - Ênfase1 3 4 4" xfId="3578"/>
    <cellStyle name="20% - Ênfase1 3 4 4 2" xfId="9837"/>
    <cellStyle name="20% - Ênfase1 3 4 4 2 2" xfId="22381"/>
    <cellStyle name="20% - Ênfase1 3 4 4 2 2 2" xfId="47452"/>
    <cellStyle name="20% - Ênfase1 3 4 4 2 3" xfId="34911"/>
    <cellStyle name="20% - Ênfase1 3 4 4 3" xfId="16123"/>
    <cellStyle name="20% - Ênfase1 3 4 4 3 2" xfId="41194"/>
    <cellStyle name="20% - Ênfase1 3 4 4 4" xfId="28653"/>
    <cellStyle name="20% - Ênfase1 3 4 5" xfId="6709"/>
    <cellStyle name="20% - Ênfase1 3 4 5 2" xfId="19253"/>
    <cellStyle name="20% - Ênfase1 3 4 5 2 2" xfId="44324"/>
    <cellStyle name="20% - Ênfase1 3 4 5 3" xfId="31783"/>
    <cellStyle name="20% - Ênfase1 3 4 6" xfId="12995"/>
    <cellStyle name="20% - Ênfase1 3 4 6 2" xfId="38066"/>
    <cellStyle name="20% - Ênfase1 3 4 7" xfId="25525"/>
    <cellStyle name="20% - Ênfase1 3 5" xfId="836"/>
    <cellStyle name="20% - Ênfase1 3 5 2" xfId="2401"/>
    <cellStyle name="20% - Ênfase1 3 5 2 2" xfId="5530"/>
    <cellStyle name="20% - Ênfase1 3 5 2 2 2" xfId="11789"/>
    <cellStyle name="20% - Ênfase1 3 5 2 2 2 2" xfId="24333"/>
    <cellStyle name="20% - Ênfase1 3 5 2 2 2 2 2" xfId="49404"/>
    <cellStyle name="20% - Ênfase1 3 5 2 2 2 3" xfId="36863"/>
    <cellStyle name="20% - Ênfase1 3 5 2 2 3" xfId="18075"/>
    <cellStyle name="20% - Ênfase1 3 5 2 2 3 2" xfId="43146"/>
    <cellStyle name="20% - Ênfase1 3 5 2 2 4" xfId="30605"/>
    <cellStyle name="20% - Ênfase1 3 5 2 3" xfId="8661"/>
    <cellStyle name="20% - Ênfase1 3 5 2 3 2" xfId="21205"/>
    <cellStyle name="20% - Ênfase1 3 5 2 3 2 2" xfId="46276"/>
    <cellStyle name="20% - Ênfase1 3 5 2 3 3" xfId="33735"/>
    <cellStyle name="20% - Ênfase1 3 5 2 4" xfId="14947"/>
    <cellStyle name="20% - Ênfase1 3 5 2 4 2" xfId="40018"/>
    <cellStyle name="20% - Ênfase1 3 5 2 5" xfId="27477"/>
    <cellStyle name="20% - Ênfase1 3 5 3" xfId="3966"/>
    <cellStyle name="20% - Ênfase1 3 5 3 2" xfId="10225"/>
    <cellStyle name="20% - Ênfase1 3 5 3 2 2" xfId="22769"/>
    <cellStyle name="20% - Ênfase1 3 5 3 2 2 2" xfId="47840"/>
    <cellStyle name="20% - Ênfase1 3 5 3 2 3" xfId="35299"/>
    <cellStyle name="20% - Ênfase1 3 5 3 3" xfId="16511"/>
    <cellStyle name="20% - Ênfase1 3 5 3 3 2" xfId="41582"/>
    <cellStyle name="20% - Ênfase1 3 5 3 4" xfId="29041"/>
    <cellStyle name="20% - Ênfase1 3 5 4" xfId="7097"/>
    <cellStyle name="20% - Ênfase1 3 5 4 2" xfId="19641"/>
    <cellStyle name="20% - Ênfase1 3 5 4 2 2" xfId="44712"/>
    <cellStyle name="20% - Ênfase1 3 5 4 3" xfId="32171"/>
    <cellStyle name="20% - Ênfase1 3 5 5" xfId="13383"/>
    <cellStyle name="20% - Ênfase1 3 5 5 2" xfId="38454"/>
    <cellStyle name="20% - Ênfase1 3 5 6" xfId="25913"/>
    <cellStyle name="20% - Ênfase1 3 6" xfId="1625"/>
    <cellStyle name="20% - Ênfase1 3 6 2" xfId="4754"/>
    <cellStyle name="20% - Ênfase1 3 6 2 2" xfId="11013"/>
    <cellStyle name="20% - Ênfase1 3 6 2 2 2" xfId="23557"/>
    <cellStyle name="20% - Ênfase1 3 6 2 2 2 2" xfId="48628"/>
    <cellStyle name="20% - Ênfase1 3 6 2 2 3" xfId="36087"/>
    <cellStyle name="20% - Ênfase1 3 6 2 3" xfId="17299"/>
    <cellStyle name="20% - Ênfase1 3 6 2 3 2" xfId="42370"/>
    <cellStyle name="20% - Ênfase1 3 6 2 4" xfId="29829"/>
    <cellStyle name="20% - Ênfase1 3 6 3" xfId="7885"/>
    <cellStyle name="20% - Ênfase1 3 6 3 2" xfId="20429"/>
    <cellStyle name="20% - Ênfase1 3 6 3 2 2" xfId="45500"/>
    <cellStyle name="20% - Ênfase1 3 6 3 3" xfId="32959"/>
    <cellStyle name="20% - Ênfase1 3 6 4" xfId="14171"/>
    <cellStyle name="20% - Ênfase1 3 6 4 2" xfId="39242"/>
    <cellStyle name="20% - Ênfase1 3 6 5" xfId="26701"/>
    <cellStyle name="20% - Ênfase1 3 7" xfId="3190"/>
    <cellStyle name="20% - Ênfase1 3 7 2" xfId="9449"/>
    <cellStyle name="20% - Ênfase1 3 7 2 2" xfId="21993"/>
    <cellStyle name="20% - Ênfase1 3 7 2 2 2" xfId="47064"/>
    <cellStyle name="20% - Ênfase1 3 7 2 3" xfId="34523"/>
    <cellStyle name="20% - Ênfase1 3 7 3" xfId="15735"/>
    <cellStyle name="20% - Ênfase1 3 7 3 2" xfId="40806"/>
    <cellStyle name="20% - Ênfase1 3 7 4" xfId="28265"/>
    <cellStyle name="20% - Ênfase1 3 8" xfId="6321"/>
    <cellStyle name="20% - Ênfase1 3 8 2" xfId="18865"/>
    <cellStyle name="20% - Ênfase1 3 8 2 2" xfId="43936"/>
    <cellStyle name="20% - Ênfase1 3 8 3" xfId="31395"/>
    <cellStyle name="20% - Ênfase1 3 9" xfId="12607"/>
    <cellStyle name="20% - Ênfase1 3 9 2" xfId="37678"/>
    <cellStyle name="20% - Ênfase1 30" xfId="50206"/>
    <cellStyle name="20% - Ênfase1 31" xfId="50220"/>
    <cellStyle name="20% - Ênfase1 32" xfId="50234"/>
    <cellStyle name="20% - Ênfase1 33" xfId="50247"/>
    <cellStyle name="20% - Ênfase1 34" xfId="50263"/>
    <cellStyle name="20% - Ênfase1 35" xfId="50284"/>
    <cellStyle name="20% - Ênfase1 36" xfId="50305"/>
    <cellStyle name="20% - Ênfase1 37" xfId="50325"/>
    <cellStyle name="20% - Ênfase1 38" xfId="50346"/>
    <cellStyle name="20% - Ênfase1 39" xfId="50366"/>
    <cellStyle name="20% - Ênfase1 4" xfId="84"/>
    <cellStyle name="20% - Ênfase1 4 2" xfId="271"/>
    <cellStyle name="20% - Ênfase1 4 2 2" xfId="660"/>
    <cellStyle name="20% - Ênfase1 4 2 2 2" xfId="1437"/>
    <cellStyle name="20% - Ênfase1 4 2 2 2 2" xfId="3002"/>
    <cellStyle name="20% - Ênfase1 4 2 2 2 2 2" xfId="6131"/>
    <cellStyle name="20% - Ênfase1 4 2 2 2 2 2 2" xfId="12390"/>
    <cellStyle name="20% - Ênfase1 4 2 2 2 2 2 2 2" xfId="24934"/>
    <cellStyle name="20% - Ênfase1 4 2 2 2 2 2 2 2 2" xfId="50005"/>
    <cellStyle name="20% - Ênfase1 4 2 2 2 2 2 2 3" xfId="37464"/>
    <cellStyle name="20% - Ênfase1 4 2 2 2 2 2 3" xfId="18676"/>
    <cellStyle name="20% - Ênfase1 4 2 2 2 2 2 3 2" xfId="43747"/>
    <cellStyle name="20% - Ênfase1 4 2 2 2 2 2 4" xfId="31206"/>
    <cellStyle name="20% - Ênfase1 4 2 2 2 2 3" xfId="9262"/>
    <cellStyle name="20% - Ênfase1 4 2 2 2 2 3 2" xfId="21806"/>
    <cellStyle name="20% - Ênfase1 4 2 2 2 2 3 2 2" xfId="46877"/>
    <cellStyle name="20% - Ênfase1 4 2 2 2 2 3 3" xfId="34336"/>
    <cellStyle name="20% - Ênfase1 4 2 2 2 2 4" xfId="15548"/>
    <cellStyle name="20% - Ênfase1 4 2 2 2 2 4 2" xfId="40619"/>
    <cellStyle name="20% - Ênfase1 4 2 2 2 2 5" xfId="28078"/>
    <cellStyle name="20% - Ênfase1 4 2 2 2 3" xfId="4567"/>
    <cellStyle name="20% - Ênfase1 4 2 2 2 3 2" xfId="10826"/>
    <cellStyle name="20% - Ênfase1 4 2 2 2 3 2 2" xfId="23370"/>
    <cellStyle name="20% - Ênfase1 4 2 2 2 3 2 2 2" xfId="48441"/>
    <cellStyle name="20% - Ênfase1 4 2 2 2 3 2 3" xfId="35900"/>
    <cellStyle name="20% - Ênfase1 4 2 2 2 3 3" xfId="17112"/>
    <cellStyle name="20% - Ênfase1 4 2 2 2 3 3 2" xfId="42183"/>
    <cellStyle name="20% - Ênfase1 4 2 2 2 3 4" xfId="29642"/>
    <cellStyle name="20% - Ênfase1 4 2 2 2 4" xfId="7698"/>
    <cellStyle name="20% - Ênfase1 4 2 2 2 4 2" xfId="20242"/>
    <cellStyle name="20% - Ênfase1 4 2 2 2 4 2 2" xfId="45313"/>
    <cellStyle name="20% - Ênfase1 4 2 2 2 4 3" xfId="32772"/>
    <cellStyle name="20% - Ênfase1 4 2 2 2 5" xfId="13984"/>
    <cellStyle name="20% - Ênfase1 4 2 2 2 5 2" xfId="39055"/>
    <cellStyle name="20% - Ênfase1 4 2 2 2 6" xfId="26514"/>
    <cellStyle name="20% - Ênfase1 4 2 2 3" xfId="2226"/>
    <cellStyle name="20% - Ênfase1 4 2 2 3 2" xfId="5355"/>
    <cellStyle name="20% - Ênfase1 4 2 2 3 2 2" xfId="11614"/>
    <cellStyle name="20% - Ênfase1 4 2 2 3 2 2 2" xfId="24158"/>
    <cellStyle name="20% - Ênfase1 4 2 2 3 2 2 2 2" xfId="49229"/>
    <cellStyle name="20% - Ênfase1 4 2 2 3 2 2 3" xfId="36688"/>
    <cellStyle name="20% - Ênfase1 4 2 2 3 2 3" xfId="17900"/>
    <cellStyle name="20% - Ênfase1 4 2 2 3 2 3 2" xfId="42971"/>
    <cellStyle name="20% - Ênfase1 4 2 2 3 2 4" xfId="30430"/>
    <cellStyle name="20% - Ênfase1 4 2 2 3 3" xfId="8486"/>
    <cellStyle name="20% - Ênfase1 4 2 2 3 3 2" xfId="21030"/>
    <cellStyle name="20% - Ênfase1 4 2 2 3 3 2 2" xfId="46101"/>
    <cellStyle name="20% - Ênfase1 4 2 2 3 3 3" xfId="33560"/>
    <cellStyle name="20% - Ênfase1 4 2 2 3 4" xfId="14772"/>
    <cellStyle name="20% - Ênfase1 4 2 2 3 4 2" xfId="39843"/>
    <cellStyle name="20% - Ênfase1 4 2 2 3 5" xfId="27302"/>
    <cellStyle name="20% - Ênfase1 4 2 2 4" xfId="3791"/>
    <cellStyle name="20% - Ênfase1 4 2 2 4 2" xfId="10050"/>
    <cellStyle name="20% - Ênfase1 4 2 2 4 2 2" xfId="22594"/>
    <cellStyle name="20% - Ênfase1 4 2 2 4 2 2 2" xfId="47665"/>
    <cellStyle name="20% - Ênfase1 4 2 2 4 2 3" xfId="35124"/>
    <cellStyle name="20% - Ênfase1 4 2 2 4 3" xfId="16336"/>
    <cellStyle name="20% - Ênfase1 4 2 2 4 3 2" xfId="41407"/>
    <cellStyle name="20% - Ênfase1 4 2 2 4 4" xfId="28866"/>
    <cellStyle name="20% - Ênfase1 4 2 2 5" xfId="6922"/>
    <cellStyle name="20% - Ênfase1 4 2 2 5 2" xfId="19466"/>
    <cellStyle name="20% - Ênfase1 4 2 2 5 2 2" xfId="44537"/>
    <cellStyle name="20% - Ênfase1 4 2 2 5 3" xfId="31996"/>
    <cellStyle name="20% - Ênfase1 4 2 2 6" xfId="13208"/>
    <cellStyle name="20% - Ênfase1 4 2 2 6 2" xfId="38279"/>
    <cellStyle name="20% - Ênfase1 4 2 2 7" xfId="25738"/>
    <cellStyle name="20% - Ênfase1 4 2 3" xfId="1049"/>
    <cellStyle name="20% - Ênfase1 4 2 3 2" xfId="2614"/>
    <cellStyle name="20% - Ênfase1 4 2 3 2 2" xfId="5743"/>
    <cellStyle name="20% - Ênfase1 4 2 3 2 2 2" xfId="12002"/>
    <cellStyle name="20% - Ênfase1 4 2 3 2 2 2 2" xfId="24546"/>
    <cellStyle name="20% - Ênfase1 4 2 3 2 2 2 2 2" xfId="49617"/>
    <cellStyle name="20% - Ênfase1 4 2 3 2 2 2 3" xfId="37076"/>
    <cellStyle name="20% - Ênfase1 4 2 3 2 2 3" xfId="18288"/>
    <cellStyle name="20% - Ênfase1 4 2 3 2 2 3 2" xfId="43359"/>
    <cellStyle name="20% - Ênfase1 4 2 3 2 2 4" xfId="30818"/>
    <cellStyle name="20% - Ênfase1 4 2 3 2 3" xfId="8874"/>
    <cellStyle name="20% - Ênfase1 4 2 3 2 3 2" xfId="21418"/>
    <cellStyle name="20% - Ênfase1 4 2 3 2 3 2 2" xfId="46489"/>
    <cellStyle name="20% - Ênfase1 4 2 3 2 3 3" xfId="33948"/>
    <cellStyle name="20% - Ênfase1 4 2 3 2 4" xfId="15160"/>
    <cellStyle name="20% - Ênfase1 4 2 3 2 4 2" xfId="40231"/>
    <cellStyle name="20% - Ênfase1 4 2 3 2 5" xfId="27690"/>
    <cellStyle name="20% - Ênfase1 4 2 3 3" xfId="4179"/>
    <cellStyle name="20% - Ênfase1 4 2 3 3 2" xfId="10438"/>
    <cellStyle name="20% - Ênfase1 4 2 3 3 2 2" xfId="22982"/>
    <cellStyle name="20% - Ênfase1 4 2 3 3 2 2 2" xfId="48053"/>
    <cellStyle name="20% - Ênfase1 4 2 3 3 2 3" xfId="35512"/>
    <cellStyle name="20% - Ênfase1 4 2 3 3 3" xfId="16724"/>
    <cellStyle name="20% - Ênfase1 4 2 3 3 3 2" xfId="41795"/>
    <cellStyle name="20% - Ênfase1 4 2 3 3 4" xfId="29254"/>
    <cellStyle name="20% - Ênfase1 4 2 3 4" xfId="7310"/>
    <cellStyle name="20% - Ênfase1 4 2 3 4 2" xfId="19854"/>
    <cellStyle name="20% - Ênfase1 4 2 3 4 2 2" xfId="44925"/>
    <cellStyle name="20% - Ênfase1 4 2 3 4 3" xfId="32384"/>
    <cellStyle name="20% - Ênfase1 4 2 3 5" xfId="13596"/>
    <cellStyle name="20% - Ênfase1 4 2 3 5 2" xfId="38667"/>
    <cellStyle name="20% - Ênfase1 4 2 3 6" xfId="26126"/>
    <cellStyle name="20% - Ênfase1 4 2 4" xfId="1838"/>
    <cellStyle name="20% - Ênfase1 4 2 4 2" xfId="4967"/>
    <cellStyle name="20% - Ênfase1 4 2 4 2 2" xfId="11226"/>
    <cellStyle name="20% - Ênfase1 4 2 4 2 2 2" xfId="23770"/>
    <cellStyle name="20% - Ênfase1 4 2 4 2 2 2 2" xfId="48841"/>
    <cellStyle name="20% - Ênfase1 4 2 4 2 2 3" xfId="36300"/>
    <cellStyle name="20% - Ênfase1 4 2 4 2 3" xfId="17512"/>
    <cellStyle name="20% - Ênfase1 4 2 4 2 3 2" xfId="42583"/>
    <cellStyle name="20% - Ênfase1 4 2 4 2 4" xfId="30042"/>
    <cellStyle name="20% - Ênfase1 4 2 4 3" xfId="8098"/>
    <cellStyle name="20% - Ênfase1 4 2 4 3 2" xfId="20642"/>
    <cellStyle name="20% - Ênfase1 4 2 4 3 2 2" xfId="45713"/>
    <cellStyle name="20% - Ênfase1 4 2 4 3 3" xfId="33172"/>
    <cellStyle name="20% - Ênfase1 4 2 4 4" xfId="14384"/>
    <cellStyle name="20% - Ênfase1 4 2 4 4 2" xfId="39455"/>
    <cellStyle name="20% - Ênfase1 4 2 4 5" xfId="26914"/>
    <cellStyle name="20% - Ênfase1 4 2 5" xfId="3403"/>
    <cellStyle name="20% - Ênfase1 4 2 5 2" xfId="9662"/>
    <cellStyle name="20% - Ênfase1 4 2 5 2 2" xfId="22206"/>
    <cellStyle name="20% - Ênfase1 4 2 5 2 2 2" xfId="47277"/>
    <cellStyle name="20% - Ênfase1 4 2 5 2 3" xfId="34736"/>
    <cellStyle name="20% - Ênfase1 4 2 5 3" xfId="15948"/>
    <cellStyle name="20% - Ênfase1 4 2 5 3 2" xfId="41019"/>
    <cellStyle name="20% - Ênfase1 4 2 5 4" xfId="28478"/>
    <cellStyle name="20% - Ênfase1 4 2 6" xfId="6534"/>
    <cellStyle name="20% - Ênfase1 4 2 6 2" xfId="19078"/>
    <cellStyle name="20% - Ênfase1 4 2 6 2 2" xfId="44149"/>
    <cellStyle name="20% - Ênfase1 4 2 6 3" xfId="31608"/>
    <cellStyle name="20% - Ênfase1 4 2 7" xfId="12820"/>
    <cellStyle name="20% - Ênfase1 4 2 7 2" xfId="37891"/>
    <cellStyle name="20% - Ênfase1 4 2 8" xfId="25350"/>
    <cellStyle name="20% - Ênfase1 4 3" xfId="473"/>
    <cellStyle name="20% - Ênfase1 4 3 2" xfId="1250"/>
    <cellStyle name="20% - Ênfase1 4 3 2 2" xfId="2815"/>
    <cellStyle name="20% - Ênfase1 4 3 2 2 2" xfId="5944"/>
    <cellStyle name="20% - Ênfase1 4 3 2 2 2 2" xfId="12203"/>
    <cellStyle name="20% - Ênfase1 4 3 2 2 2 2 2" xfId="24747"/>
    <cellStyle name="20% - Ênfase1 4 3 2 2 2 2 2 2" xfId="49818"/>
    <cellStyle name="20% - Ênfase1 4 3 2 2 2 2 3" xfId="37277"/>
    <cellStyle name="20% - Ênfase1 4 3 2 2 2 3" xfId="18489"/>
    <cellStyle name="20% - Ênfase1 4 3 2 2 2 3 2" xfId="43560"/>
    <cellStyle name="20% - Ênfase1 4 3 2 2 2 4" xfId="31019"/>
    <cellStyle name="20% - Ênfase1 4 3 2 2 3" xfId="9075"/>
    <cellStyle name="20% - Ênfase1 4 3 2 2 3 2" xfId="21619"/>
    <cellStyle name="20% - Ênfase1 4 3 2 2 3 2 2" xfId="46690"/>
    <cellStyle name="20% - Ênfase1 4 3 2 2 3 3" xfId="34149"/>
    <cellStyle name="20% - Ênfase1 4 3 2 2 4" xfId="15361"/>
    <cellStyle name="20% - Ênfase1 4 3 2 2 4 2" xfId="40432"/>
    <cellStyle name="20% - Ênfase1 4 3 2 2 5" xfId="27891"/>
    <cellStyle name="20% - Ênfase1 4 3 2 3" xfId="4380"/>
    <cellStyle name="20% - Ênfase1 4 3 2 3 2" xfId="10639"/>
    <cellStyle name="20% - Ênfase1 4 3 2 3 2 2" xfId="23183"/>
    <cellStyle name="20% - Ênfase1 4 3 2 3 2 2 2" xfId="48254"/>
    <cellStyle name="20% - Ênfase1 4 3 2 3 2 3" xfId="35713"/>
    <cellStyle name="20% - Ênfase1 4 3 2 3 3" xfId="16925"/>
    <cellStyle name="20% - Ênfase1 4 3 2 3 3 2" xfId="41996"/>
    <cellStyle name="20% - Ênfase1 4 3 2 3 4" xfId="29455"/>
    <cellStyle name="20% - Ênfase1 4 3 2 4" xfId="7511"/>
    <cellStyle name="20% - Ênfase1 4 3 2 4 2" xfId="20055"/>
    <cellStyle name="20% - Ênfase1 4 3 2 4 2 2" xfId="45126"/>
    <cellStyle name="20% - Ênfase1 4 3 2 4 3" xfId="32585"/>
    <cellStyle name="20% - Ênfase1 4 3 2 5" xfId="13797"/>
    <cellStyle name="20% - Ênfase1 4 3 2 5 2" xfId="38868"/>
    <cellStyle name="20% - Ênfase1 4 3 2 6" xfId="26327"/>
    <cellStyle name="20% - Ênfase1 4 3 3" xfId="2039"/>
    <cellStyle name="20% - Ênfase1 4 3 3 2" xfId="5168"/>
    <cellStyle name="20% - Ênfase1 4 3 3 2 2" xfId="11427"/>
    <cellStyle name="20% - Ênfase1 4 3 3 2 2 2" xfId="23971"/>
    <cellStyle name="20% - Ênfase1 4 3 3 2 2 2 2" xfId="49042"/>
    <cellStyle name="20% - Ênfase1 4 3 3 2 2 3" xfId="36501"/>
    <cellStyle name="20% - Ênfase1 4 3 3 2 3" xfId="17713"/>
    <cellStyle name="20% - Ênfase1 4 3 3 2 3 2" xfId="42784"/>
    <cellStyle name="20% - Ênfase1 4 3 3 2 4" xfId="30243"/>
    <cellStyle name="20% - Ênfase1 4 3 3 3" xfId="8299"/>
    <cellStyle name="20% - Ênfase1 4 3 3 3 2" xfId="20843"/>
    <cellStyle name="20% - Ênfase1 4 3 3 3 2 2" xfId="45914"/>
    <cellStyle name="20% - Ênfase1 4 3 3 3 3" xfId="33373"/>
    <cellStyle name="20% - Ênfase1 4 3 3 4" xfId="14585"/>
    <cellStyle name="20% - Ênfase1 4 3 3 4 2" xfId="39656"/>
    <cellStyle name="20% - Ênfase1 4 3 3 5" xfId="27115"/>
    <cellStyle name="20% - Ênfase1 4 3 4" xfId="3604"/>
    <cellStyle name="20% - Ênfase1 4 3 4 2" xfId="9863"/>
    <cellStyle name="20% - Ênfase1 4 3 4 2 2" xfId="22407"/>
    <cellStyle name="20% - Ênfase1 4 3 4 2 2 2" xfId="47478"/>
    <cellStyle name="20% - Ênfase1 4 3 4 2 3" xfId="34937"/>
    <cellStyle name="20% - Ênfase1 4 3 4 3" xfId="16149"/>
    <cellStyle name="20% - Ênfase1 4 3 4 3 2" xfId="41220"/>
    <cellStyle name="20% - Ênfase1 4 3 4 4" xfId="28679"/>
    <cellStyle name="20% - Ênfase1 4 3 5" xfId="6735"/>
    <cellStyle name="20% - Ênfase1 4 3 5 2" xfId="19279"/>
    <cellStyle name="20% - Ênfase1 4 3 5 2 2" xfId="44350"/>
    <cellStyle name="20% - Ênfase1 4 3 5 3" xfId="31809"/>
    <cellStyle name="20% - Ênfase1 4 3 6" xfId="13021"/>
    <cellStyle name="20% - Ênfase1 4 3 6 2" xfId="38092"/>
    <cellStyle name="20% - Ênfase1 4 3 7" xfId="25551"/>
    <cellStyle name="20% - Ênfase1 4 4" xfId="862"/>
    <cellStyle name="20% - Ênfase1 4 4 2" xfId="2427"/>
    <cellStyle name="20% - Ênfase1 4 4 2 2" xfId="5556"/>
    <cellStyle name="20% - Ênfase1 4 4 2 2 2" xfId="11815"/>
    <cellStyle name="20% - Ênfase1 4 4 2 2 2 2" xfId="24359"/>
    <cellStyle name="20% - Ênfase1 4 4 2 2 2 2 2" xfId="49430"/>
    <cellStyle name="20% - Ênfase1 4 4 2 2 2 3" xfId="36889"/>
    <cellStyle name="20% - Ênfase1 4 4 2 2 3" xfId="18101"/>
    <cellStyle name="20% - Ênfase1 4 4 2 2 3 2" xfId="43172"/>
    <cellStyle name="20% - Ênfase1 4 4 2 2 4" xfId="30631"/>
    <cellStyle name="20% - Ênfase1 4 4 2 3" xfId="8687"/>
    <cellStyle name="20% - Ênfase1 4 4 2 3 2" xfId="21231"/>
    <cellStyle name="20% - Ênfase1 4 4 2 3 2 2" xfId="46302"/>
    <cellStyle name="20% - Ênfase1 4 4 2 3 3" xfId="33761"/>
    <cellStyle name="20% - Ênfase1 4 4 2 4" xfId="14973"/>
    <cellStyle name="20% - Ênfase1 4 4 2 4 2" xfId="40044"/>
    <cellStyle name="20% - Ênfase1 4 4 2 5" xfId="27503"/>
    <cellStyle name="20% - Ênfase1 4 4 3" xfId="3992"/>
    <cellStyle name="20% - Ênfase1 4 4 3 2" xfId="10251"/>
    <cellStyle name="20% - Ênfase1 4 4 3 2 2" xfId="22795"/>
    <cellStyle name="20% - Ênfase1 4 4 3 2 2 2" xfId="47866"/>
    <cellStyle name="20% - Ênfase1 4 4 3 2 3" xfId="35325"/>
    <cellStyle name="20% - Ênfase1 4 4 3 3" xfId="16537"/>
    <cellStyle name="20% - Ênfase1 4 4 3 3 2" xfId="41608"/>
    <cellStyle name="20% - Ênfase1 4 4 3 4" xfId="29067"/>
    <cellStyle name="20% - Ênfase1 4 4 4" xfId="7123"/>
    <cellStyle name="20% - Ênfase1 4 4 4 2" xfId="19667"/>
    <cellStyle name="20% - Ênfase1 4 4 4 2 2" xfId="44738"/>
    <cellStyle name="20% - Ênfase1 4 4 4 3" xfId="32197"/>
    <cellStyle name="20% - Ênfase1 4 4 5" xfId="13409"/>
    <cellStyle name="20% - Ênfase1 4 4 5 2" xfId="38480"/>
    <cellStyle name="20% - Ênfase1 4 4 6" xfId="25939"/>
    <cellStyle name="20% - Ênfase1 4 5" xfId="1651"/>
    <cellStyle name="20% - Ênfase1 4 5 2" xfId="4780"/>
    <cellStyle name="20% - Ênfase1 4 5 2 2" xfId="11039"/>
    <cellStyle name="20% - Ênfase1 4 5 2 2 2" xfId="23583"/>
    <cellStyle name="20% - Ênfase1 4 5 2 2 2 2" xfId="48654"/>
    <cellStyle name="20% - Ênfase1 4 5 2 2 3" xfId="36113"/>
    <cellStyle name="20% - Ênfase1 4 5 2 3" xfId="17325"/>
    <cellStyle name="20% - Ênfase1 4 5 2 3 2" xfId="42396"/>
    <cellStyle name="20% - Ênfase1 4 5 2 4" xfId="29855"/>
    <cellStyle name="20% - Ênfase1 4 5 3" xfId="7911"/>
    <cellStyle name="20% - Ênfase1 4 5 3 2" xfId="20455"/>
    <cellStyle name="20% - Ênfase1 4 5 3 2 2" xfId="45526"/>
    <cellStyle name="20% - Ênfase1 4 5 3 3" xfId="32985"/>
    <cellStyle name="20% - Ênfase1 4 5 4" xfId="14197"/>
    <cellStyle name="20% - Ênfase1 4 5 4 2" xfId="39268"/>
    <cellStyle name="20% - Ênfase1 4 5 5" xfId="26727"/>
    <cellStyle name="20% - Ênfase1 4 6" xfId="3216"/>
    <cellStyle name="20% - Ênfase1 4 6 2" xfId="9475"/>
    <cellStyle name="20% - Ênfase1 4 6 2 2" xfId="22019"/>
    <cellStyle name="20% - Ênfase1 4 6 2 2 2" xfId="47090"/>
    <cellStyle name="20% - Ênfase1 4 6 2 3" xfId="34549"/>
    <cellStyle name="20% - Ênfase1 4 6 3" xfId="15761"/>
    <cellStyle name="20% - Ênfase1 4 6 3 2" xfId="40832"/>
    <cellStyle name="20% - Ênfase1 4 6 4" xfId="28291"/>
    <cellStyle name="20% - Ênfase1 4 7" xfId="6347"/>
    <cellStyle name="20% - Ênfase1 4 7 2" xfId="18891"/>
    <cellStyle name="20% - Ênfase1 4 7 2 2" xfId="43962"/>
    <cellStyle name="20% - Ênfase1 4 7 3" xfId="31421"/>
    <cellStyle name="20% - Ênfase1 4 8" xfId="12633"/>
    <cellStyle name="20% - Ênfase1 4 8 2" xfId="37704"/>
    <cellStyle name="20% - Ênfase1 4 9" xfId="25163"/>
    <cellStyle name="20% - Ênfase1 40" xfId="50386"/>
    <cellStyle name="20% - Ênfase1 41" xfId="50400"/>
    <cellStyle name="20% - Ênfase1 42" xfId="50414"/>
    <cellStyle name="20% - Ênfase1 43" xfId="50428"/>
    <cellStyle name="20% - Ênfase1 44" xfId="50442"/>
    <cellStyle name="20% - Ênfase1 45" xfId="50456"/>
    <cellStyle name="20% - Ênfase1 46" xfId="50470"/>
    <cellStyle name="20% - Ênfase1 5" xfId="70"/>
    <cellStyle name="20% - Ênfase1 5 2" xfId="258"/>
    <cellStyle name="20% - Ênfase1 5 2 2" xfId="647"/>
    <cellStyle name="20% - Ênfase1 5 2 2 2" xfId="1424"/>
    <cellStyle name="20% - Ênfase1 5 2 2 2 2" xfId="2989"/>
    <cellStyle name="20% - Ênfase1 5 2 2 2 2 2" xfId="6118"/>
    <cellStyle name="20% - Ênfase1 5 2 2 2 2 2 2" xfId="12377"/>
    <cellStyle name="20% - Ênfase1 5 2 2 2 2 2 2 2" xfId="24921"/>
    <cellStyle name="20% - Ênfase1 5 2 2 2 2 2 2 2 2" xfId="49992"/>
    <cellStyle name="20% - Ênfase1 5 2 2 2 2 2 2 3" xfId="37451"/>
    <cellStyle name="20% - Ênfase1 5 2 2 2 2 2 3" xfId="18663"/>
    <cellStyle name="20% - Ênfase1 5 2 2 2 2 2 3 2" xfId="43734"/>
    <cellStyle name="20% - Ênfase1 5 2 2 2 2 2 4" xfId="31193"/>
    <cellStyle name="20% - Ênfase1 5 2 2 2 2 3" xfId="9249"/>
    <cellStyle name="20% - Ênfase1 5 2 2 2 2 3 2" xfId="21793"/>
    <cellStyle name="20% - Ênfase1 5 2 2 2 2 3 2 2" xfId="46864"/>
    <cellStyle name="20% - Ênfase1 5 2 2 2 2 3 3" xfId="34323"/>
    <cellStyle name="20% - Ênfase1 5 2 2 2 2 4" xfId="15535"/>
    <cellStyle name="20% - Ênfase1 5 2 2 2 2 4 2" xfId="40606"/>
    <cellStyle name="20% - Ênfase1 5 2 2 2 2 5" xfId="28065"/>
    <cellStyle name="20% - Ênfase1 5 2 2 2 3" xfId="4554"/>
    <cellStyle name="20% - Ênfase1 5 2 2 2 3 2" xfId="10813"/>
    <cellStyle name="20% - Ênfase1 5 2 2 2 3 2 2" xfId="23357"/>
    <cellStyle name="20% - Ênfase1 5 2 2 2 3 2 2 2" xfId="48428"/>
    <cellStyle name="20% - Ênfase1 5 2 2 2 3 2 3" xfId="35887"/>
    <cellStyle name="20% - Ênfase1 5 2 2 2 3 3" xfId="17099"/>
    <cellStyle name="20% - Ênfase1 5 2 2 2 3 3 2" xfId="42170"/>
    <cellStyle name="20% - Ênfase1 5 2 2 2 3 4" xfId="29629"/>
    <cellStyle name="20% - Ênfase1 5 2 2 2 4" xfId="7685"/>
    <cellStyle name="20% - Ênfase1 5 2 2 2 4 2" xfId="20229"/>
    <cellStyle name="20% - Ênfase1 5 2 2 2 4 2 2" xfId="45300"/>
    <cellStyle name="20% - Ênfase1 5 2 2 2 4 3" xfId="32759"/>
    <cellStyle name="20% - Ênfase1 5 2 2 2 5" xfId="13971"/>
    <cellStyle name="20% - Ênfase1 5 2 2 2 5 2" xfId="39042"/>
    <cellStyle name="20% - Ênfase1 5 2 2 2 6" xfId="26501"/>
    <cellStyle name="20% - Ênfase1 5 2 2 3" xfId="2213"/>
    <cellStyle name="20% - Ênfase1 5 2 2 3 2" xfId="5342"/>
    <cellStyle name="20% - Ênfase1 5 2 2 3 2 2" xfId="11601"/>
    <cellStyle name="20% - Ênfase1 5 2 2 3 2 2 2" xfId="24145"/>
    <cellStyle name="20% - Ênfase1 5 2 2 3 2 2 2 2" xfId="49216"/>
    <cellStyle name="20% - Ênfase1 5 2 2 3 2 2 3" xfId="36675"/>
    <cellStyle name="20% - Ênfase1 5 2 2 3 2 3" xfId="17887"/>
    <cellStyle name="20% - Ênfase1 5 2 2 3 2 3 2" xfId="42958"/>
    <cellStyle name="20% - Ênfase1 5 2 2 3 2 4" xfId="30417"/>
    <cellStyle name="20% - Ênfase1 5 2 2 3 3" xfId="8473"/>
    <cellStyle name="20% - Ênfase1 5 2 2 3 3 2" xfId="21017"/>
    <cellStyle name="20% - Ênfase1 5 2 2 3 3 2 2" xfId="46088"/>
    <cellStyle name="20% - Ênfase1 5 2 2 3 3 3" xfId="33547"/>
    <cellStyle name="20% - Ênfase1 5 2 2 3 4" xfId="14759"/>
    <cellStyle name="20% - Ênfase1 5 2 2 3 4 2" xfId="39830"/>
    <cellStyle name="20% - Ênfase1 5 2 2 3 5" xfId="27289"/>
    <cellStyle name="20% - Ênfase1 5 2 2 4" xfId="3778"/>
    <cellStyle name="20% - Ênfase1 5 2 2 4 2" xfId="10037"/>
    <cellStyle name="20% - Ênfase1 5 2 2 4 2 2" xfId="22581"/>
    <cellStyle name="20% - Ênfase1 5 2 2 4 2 2 2" xfId="47652"/>
    <cellStyle name="20% - Ênfase1 5 2 2 4 2 3" xfId="35111"/>
    <cellStyle name="20% - Ênfase1 5 2 2 4 3" xfId="16323"/>
    <cellStyle name="20% - Ênfase1 5 2 2 4 3 2" xfId="41394"/>
    <cellStyle name="20% - Ênfase1 5 2 2 4 4" xfId="28853"/>
    <cellStyle name="20% - Ênfase1 5 2 2 5" xfId="6909"/>
    <cellStyle name="20% - Ênfase1 5 2 2 5 2" xfId="19453"/>
    <cellStyle name="20% - Ênfase1 5 2 2 5 2 2" xfId="44524"/>
    <cellStyle name="20% - Ênfase1 5 2 2 5 3" xfId="31983"/>
    <cellStyle name="20% - Ênfase1 5 2 2 6" xfId="13195"/>
    <cellStyle name="20% - Ênfase1 5 2 2 6 2" xfId="38266"/>
    <cellStyle name="20% - Ênfase1 5 2 2 7" xfId="25725"/>
    <cellStyle name="20% - Ênfase1 5 2 3" xfId="1036"/>
    <cellStyle name="20% - Ênfase1 5 2 3 2" xfId="2601"/>
    <cellStyle name="20% - Ênfase1 5 2 3 2 2" xfId="5730"/>
    <cellStyle name="20% - Ênfase1 5 2 3 2 2 2" xfId="11989"/>
    <cellStyle name="20% - Ênfase1 5 2 3 2 2 2 2" xfId="24533"/>
    <cellStyle name="20% - Ênfase1 5 2 3 2 2 2 2 2" xfId="49604"/>
    <cellStyle name="20% - Ênfase1 5 2 3 2 2 2 3" xfId="37063"/>
    <cellStyle name="20% - Ênfase1 5 2 3 2 2 3" xfId="18275"/>
    <cellStyle name="20% - Ênfase1 5 2 3 2 2 3 2" xfId="43346"/>
    <cellStyle name="20% - Ênfase1 5 2 3 2 2 4" xfId="30805"/>
    <cellStyle name="20% - Ênfase1 5 2 3 2 3" xfId="8861"/>
    <cellStyle name="20% - Ênfase1 5 2 3 2 3 2" xfId="21405"/>
    <cellStyle name="20% - Ênfase1 5 2 3 2 3 2 2" xfId="46476"/>
    <cellStyle name="20% - Ênfase1 5 2 3 2 3 3" xfId="33935"/>
    <cellStyle name="20% - Ênfase1 5 2 3 2 4" xfId="15147"/>
    <cellStyle name="20% - Ênfase1 5 2 3 2 4 2" xfId="40218"/>
    <cellStyle name="20% - Ênfase1 5 2 3 2 5" xfId="27677"/>
    <cellStyle name="20% - Ênfase1 5 2 3 3" xfId="4166"/>
    <cellStyle name="20% - Ênfase1 5 2 3 3 2" xfId="10425"/>
    <cellStyle name="20% - Ênfase1 5 2 3 3 2 2" xfId="22969"/>
    <cellStyle name="20% - Ênfase1 5 2 3 3 2 2 2" xfId="48040"/>
    <cellStyle name="20% - Ênfase1 5 2 3 3 2 3" xfId="35499"/>
    <cellStyle name="20% - Ênfase1 5 2 3 3 3" xfId="16711"/>
    <cellStyle name="20% - Ênfase1 5 2 3 3 3 2" xfId="41782"/>
    <cellStyle name="20% - Ênfase1 5 2 3 3 4" xfId="29241"/>
    <cellStyle name="20% - Ênfase1 5 2 3 4" xfId="7297"/>
    <cellStyle name="20% - Ênfase1 5 2 3 4 2" xfId="19841"/>
    <cellStyle name="20% - Ênfase1 5 2 3 4 2 2" xfId="44912"/>
    <cellStyle name="20% - Ênfase1 5 2 3 4 3" xfId="32371"/>
    <cellStyle name="20% - Ênfase1 5 2 3 5" xfId="13583"/>
    <cellStyle name="20% - Ênfase1 5 2 3 5 2" xfId="38654"/>
    <cellStyle name="20% - Ênfase1 5 2 3 6" xfId="26113"/>
    <cellStyle name="20% - Ênfase1 5 2 4" xfId="1825"/>
    <cellStyle name="20% - Ênfase1 5 2 4 2" xfId="4954"/>
    <cellStyle name="20% - Ênfase1 5 2 4 2 2" xfId="11213"/>
    <cellStyle name="20% - Ênfase1 5 2 4 2 2 2" xfId="23757"/>
    <cellStyle name="20% - Ênfase1 5 2 4 2 2 2 2" xfId="48828"/>
    <cellStyle name="20% - Ênfase1 5 2 4 2 2 3" xfId="36287"/>
    <cellStyle name="20% - Ênfase1 5 2 4 2 3" xfId="17499"/>
    <cellStyle name="20% - Ênfase1 5 2 4 2 3 2" xfId="42570"/>
    <cellStyle name="20% - Ênfase1 5 2 4 2 4" xfId="30029"/>
    <cellStyle name="20% - Ênfase1 5 2 4 3" xfId="8085"/>
    <cellStyle name="20% - Ênfase1 5 2 4 3 2" xfId="20629"/>
    <cellStyle name="20% - Ênfase1 5 2 4 3 2 2" xfId="45700"/>
    <cellStyle name="20% - Ênfase1 5 2 4 3 3" xfId="33159"/>
    <cellStyle name="20% - Ênfase1 5 2 4 4" xfId="14371"/>
    <cellStyle name="20% - Ênfase1 5 2 4 4 2" xfId="39442"/>
    <cellStyle name="20% - Ênfase1 5 2 4 5" xfId="26901"/>
    <cellStyle name="20% - Ênfase1 5 2 5" xfId="3390"/>
    <cellStyle name="20% - Ênfase1 5 2 5 2" xfId="9649"/>
    <cellStyle name="20% - Ênfase1 5 2 5 2 2" xfId="22193"/>
    <cellStyle name="20% - Ênfase1 5 2 5 2 2 2" xfId="47264"/>
    <cellStyle name="20% - Ênfase1 5 2 5 2 3" xfId="34723"/>
    <cellStyle name="20% - Ênfase1 5 2 5 3" xfId="15935"/>
    <cellStyle name="20% - Ênfase1 5 2 5 3 2" xfId="41006"/>
    <cellStyle name="20% - Ênfase1 5 2 5 4" xfId="28465"/>
    <cellStyle name="20% - Ênfase1 5 2 6" xfId="6521"/>
    <cellStyle name="20% - Ênfase1 5 2 6 2" xfId="19065"/>
    <cellStyle name="20% - Ênfase1 5 2 6 2 2" xfId="44136"/>
    <cellStyle name="20% - Ênfase1 5 2 6 3" xfId="31595"/>
    <cellStyle name="20% - Ênfase1 5 2 7" xfId="12807"/>
    <cellStyle name="20% - Ênfase1 5 2 7 2" xfId="37878"/>
    <cellStyle name="20% - Ênfase1 5 2 8" xfId="25337"/>
    <cellStyle name="20% - Ênfase1 5 3" xfId="460"/>
    <cellStyle name="20% - Ênfase1 5 3 2" xfId="1237"/>
    <cellStyle name="20% - Ênfase1 5 3 2 2" xfId="2802"/>
    <cellStyle name="20% - Ênfase1 5 3 2 2 2" xfId="5931"/>
    <cellStyle name="20% - Ênfase1 5 3 2 2 2 2" xfId="12190"/>
    <cellStyle name="20% - Ênfase1 5 3 2 2 2 2 2" xfId="24734"/>
    <cellStyle name="20% - Ênfase1 5 3 2 2 2 2 2 2" xfId="49805"/>
    <cellStyle name="20% - Ênfase1 5 3 2 2 2 2 3" xfId="37264"/>
    <cellStyle name="20% - Ênfase1 5 3 2 2 2 3" xfId="18476"/>
    <cellStyle name="20% - Ênfase1 5 3 2 2 2 3 2" xfId="43547"/>
    <cellStyle name="20% - Ênfase1 5 3 2 2 2 4" xfId="31006"/>
    <cellStyle name="20% - Ênfase1 5 3 2 2 3" xfId="9062"/>
    <cellStyle name="20% - Ênfase1 5 3 2 2 3 2" xfId="21606"/>
    <cellStyle name="20% - Ênfase1 5 3 2 2 3 2 2" xfId="46677"/>
    <cellStyle name="20% - Ênfase1 5 3 2 2 3 3" xfId="34136"/>
    <cellStyle name="20% - Ênfase1 5 3 2 2 4" xfId="15348"/>
    <cellStyle name="20% - Ênfase1 5 3 2 2 4 2" xfId="40419"/>
    <cellStyle name="20% - Ênfase1 5 3 2 2 5" xfId="27878"/>
    <cellStyle name="20% - Ênfase1 5 3 2 3" xfId="4367"/>
    <cellStyle name="20% - Ênfase1 5 3 2 3 2" xfId="10626"/>
    <cellStyle name="20% - Ênfase1 5 3 2 3 2 2" xfId="23170"/>
    <cellStyle name="20% - Ênfase1 5 3 2 3 2 2 2" xfId="48241"/>
    <cellStyle name="20% - Ênfase1 5 3 2 3 2 3" xfId="35700"/>
    <cellStyle name="20% - Ênfase1 5 3 2 3 3" xfId="16912"/>
    <cellStyle name="20% - Ênfase1 5 3 2 3 3 2" xfId="41983"/>
    <cellStyle name="20% - Ênfase1 5 3 2 3 4" xfId="29442"/>
    <cellStyle name="20% - Ênfase1 5 3 2 4" xfId="7498"/>
    <cellStyle name="20% - Ênfase1 5 3 2 4 2" xfId="20042"/>
    <cellStyle name="20% - Ênfase1 5 3 2 4 2 2" xfId="45113"/>
    <cellStyle name="20% - Ênfase1 5 3 2 4 3" xfId="32572"/>
    <cellStyle name="20% - Ênfase1 5 3 2 5" xfId="13784"/>
    <cellStyle name="20% - Ênfase1 5 3 2 5 2" xfId="38855"/>
    <cellStyle name="20% - Ênfase1 5 3 2 6" xfId="26314"/>
    <cellStyle name="20% - Ênfase1 5 3 3" xfId="2026"/>
    <cellStyle name="20% - Ênfase1 5 3 3 2" xfId="5155"/>
    <cellStyle name="20% - Ênfase1 5 3 3 2 2" xfId="11414"/>
    <cellStyle name="20% - Ênfase1 5 3 3 2 2 2" xfId="23958"/>
    <cellStyle name="20% - Ênfase1 5 3 3 2 2 2 2" xfId="49029"/>
    <cellStyle name="20% - Ênfase1 5 3 3 2 2 3" xfId="36488"/>
    <cellStyle name="20% - Ênfase1 5 3 3 2 3" xfId="17700"/>
    <cellStyle name="20% - Ênfase1 5 3 3 2 3 2" xfId="42771"/>
    <cellStyle name="20% - Ênfase1 5 3 3 2 4" xfId="30230"/>
    <cellStyle name="20% - Ênfase1 5 3 3 3" xfId="8286"/>
    <cellStyle name="20% - Ênfase1 5 3 3 3 2" xfId="20830"/>
    <cellStyle name="20% - Ênfase1 5 3 3 3 2 2" xfId="45901"/>
    <cellStyle name="20% - Ênfase1 5 3 3 3 3" xfId="33360"/>
    <cellStyle name="20% - Ênfase1 5 3 3 4" xfId="14572"/>
    <cellStyle name="20% - Ênfase1 5 3 3 4 2" xfId="39643"/>
    <cellStyle name="20% - Ênfase1 5 3 3 5" xfId="27102"/>
    <cellStyle name="20% - Ênfase1 5 3 4" xfId="3591"/>
    <cellStyle name="20% - Ênfase1 5 3 4 2" xfId="9850"/>
    <cellStyle name="20% - Ênfase1 5 3 4 2 2" xfId="22394"/>
    <cellStyle name="20% - Ênfase1 5 3 4 2 2 2" xfId="47465"/>
    <cellStyle name="20% - Ênfase1 5 3 4 2 3" xfId="34924"/>
    <cellStyle name="20% - Ênfase1 5 3 4 3" xfId="16136"/>
    <cellStyle name="20% - Ênfase1 5 3 4 3 2" xfId="41207"/>
    <cellStyle name="20% - Ênfase1 5 3 4 4" xfId="28666"/>
    <cellStyle name="20% - Ênfase1 5 3 5" xfId="6722"/>
    <cellStyle name="20% - Ênfase1 5 3 5 2" xfId="19266"/>
    <cellStyle name="20% - Ênfase1 5 3 5 2 2" xfId="44337"/>
    <cellStyle name="20% - Ênfase1 5 3 5 3" xfId="31796"/>
    <cellStyle name="20% - Ênfase1 5 3 6" xfId="13008"/>
    <cellStyle name="20% - Ênfase1 5 3 6 2" xfId="38079"/>
    <cellStyle name="20% - Ênfase1 5 3 7" xfId="25538"/>
    <cellStyle name="20% - Ênfase1 5 4" xfId="849"/>
    <cellStyle name="20% - Ênfase1 5 4 2" xfId="2414"/>
    <cellStyle name="20% - Ênfase1 5 4 2 2" xfId="5543"/>
    <cellStyle name="20% - Ênfase1 5 4 2 2 2" xfId="11802"/>
    <cellStyle name="20% - Ênfase1 5 4 2 2 2 2" xfId="24346"/>
    <cellStyle name="20% - Ênfase1 5 4 2 2 2 2 2" xfId="49417"/>
    <cellStyle name="20% - Ênfase1 5 4 2 2 2 3" xfId="36876"/>
    <cellStyle name="20% - Ênfase1 5 4 2 2 3" xfId="18088"/>
    <cellStyle name="20% - Ênfase1 5 4 2 2 3 2" xfId="43159"/>
    <cellStyle name="20% - Ênfase1 5 4 2 2 4" xfId="30618"/>
    <cellStyle name="20% - Ênfase1 5 4 2 3" xfId="8674"/>
    <cellStyle name="20% - Ênfase1 5 4 2 3 2" xfId="21218"/>
    <cellStyle name="20% - Ênfase1 5 4 2 3 2 2" xfId="46289"/>
    <cellStyle name="20% - Ênfase1 5 4 2 3 3" xfId="33748"/>
    <cellStyle name="20% - Ênfase1 5 4 2 4" xfId="14960"/>
    <cellStyle name="20% - Ênfase1 5 4 2 4 2" xfId="40031"/>
    <cellStyle name="20% - Ênfase1 5 4 2 5" xfId="27490"/>
    <cellStyle name="20% - Ênfase1 5 4 3" xfId="3979"/>
    <cellStyle name="20% - Ênfase1 5 4 3 2" xfId="10238"/>
    <cellStyle name="20% - Ênfase1 5 4 3 2 2" xfId="22782"/>
    <cellStyle name="20% - Ênfase1 5 4 3 2 2 2" xfId="47853"/>
    <cellStyle name="20% - Ênfase1 5 4 3 2 3" xfId="35312"/>
    <cellStyle name="20% - Ênfase1 5 4 3 3" xfId="16524"/>
    <cellStyle name="20% - Ênfase1 5 4 3 3 2" xfId="41595"/>
    <cellStyle name="20% - Ênfase1 5 4 3 4" xfId="29054"/>
    <cellStyle name="20% - Ênfase1 5 4 4" xfId="7110"/>
    <cellStyle name="20% - Ênfase1 5 4 4 2" xfId="19654"/>
    <cellStyle name="20% - Ênfase1 5 4 4 2 2" xfId="44725"/>
    <cellStyle name="20% - Ênfase1 5 4 4 3" xfId="32184"/>
    <cellStyle name="20% - Ênfase1 5 4 5" xfId="13396"/>
    <cellStyle name="20% - Ênfase1 5 4 5 2" xfId="38467"/>
    <cellStyle name="20% - Ênfase1 5 4 6" xfId="25926"/>
    <cellStyle name="20% - Ênfase1 5 5" xfId="1638"/>
    <cellStyle name="20% - Ênfase1 5 5 2" xfId="4767"/>
    <cellStyle name="20% - Ênfase1 5 5 2 2" xfId="11026"/>
    <cellStyle name="20% - Ênfase1 5 5 2 2 2" xfId="23570"/>
    <cellStyle name="20% - Ênfase1 5 5 2 2 2 2" xfId="48641"/>
    <cellStyle name="20% - Ênfase1 5 5 2 2 3" xfId="36100"/>
    <cellStyle name="20% - Ênfase1 5 5 2 3" xfId="17312"/>
    <cellStyle name="20% - Ênfase1 5 5 2 3 2" xfId="42383"/>
    <cellStyle name="20% - Ênfase1 5 5 2 4" xfId="29842"/>
    <cellStyle name="20% - Ênfase1 5 5 3" xfId="7898"/>
    <cellStyle name="20% - Ênfase1 5 5 3 2" xfId="20442"/>
    <cellStyle name="20% - Ênfase1 5 5 3 2 2" xfId="45513"/>
    <cellStyle name="20% - Ênfase1 5 5 3 3" xfId="32972"/>
    <cellStyle name="20% - Ênfase1 5 5 4" xfId="14184"/>
    <cellStyle name="20% - Ênfase1 5 5 4 2" xfId="39255"/>
    <cellStyle name="20% - Ênfase1 5 5 5" xfId="26714"/>
    <cellStyle name="20% - Ênfase1 5 6" xfId="3203"/>
    <cellStyle name="20% - Ênfase1 5 6 2" xfId="9462"/>
    <cellStyle name="20% - Ênfase1 5 6 2 2" xfId="22006"/>
    <cellStyle name="20% - Ênfase1 5 6 2 2 2" xfId="47077"/>
    <cellStyle name="20% - Ênfase1 5 6 2 3" xfId="34536"/>
    <cellStyle name="20% - Ênfase1 5 6 3" xfId="15748"/>
    <cellStyle name="20% - Ênfase1 5 6 3 2" xfId="40819"/>
    <cellStyle name="20% - Ênfase1 5 6 4" xfId="28278"/>
    <cellStyle name="20% - Ênfase1 5 7" xfId="6334"/>
    <cellStyle name="20% - Ênfase1 5 7 2" xfId="18878"/>
    <cellStyle name="20% - Ênfase1 5 7 2 2" xfId="43949"/>
    <cellStyle name="20% - Ênfase1 5 7 3" xfId="31408"/>
    <cellStyle name="20% - Ênfase1 5 8" xfId="12620"/>
    <cellStyle name="20% - Ênfase1 5 8 2" xfId="37691"/>
    <cellStyle name="20% - Ênfase1 5 9" xfId="25150"/>
    <cellStyle name="20% - Ênfase1 6" xfId="124"/>
    <cellStyle name="20% - Ênfase1 6 2" xfId="311"/>
    <cellStyle name="20% - Ênfase1 6 2 2" xfId="700"/>
    <cellStyle name="20% - Ênfase1 6 2 2 2" xfId="1477"/>
    <cellStyle name="20% - Ênfase1 6 2 2 2 2" xfId="3042"/>
    <cellStyle name="20% - Ênfase1 6 2 2 2 2 2" xfId="6171"/>
    <cellStyle name="20% - Ênfase1 6 2 2 2 2 2 2" xfId="12430"/>
    <cellStyle name="20% - Ênfase1 6 2 2 2 2 2 2 2" xfId="24974"/>
    <cellStyle name="20% - Ênfase1 6 2 2 2 2 2 2 2 2" xfId="50045"/>
    <cellStyle name="20% - Ênfase1 6 2 2 2 2 2 2 3" xfId="37504"/>
    <cellStyle name="20% - Ênfase1 6 2 2 2 2 2 3" xfId="18716"/>
    <cellStyle name="20% - Ênfase1 6 2 2 2 2 2 3 2" xfId="43787"/>
    <cellStyle name="20% - Ênfase1 6 2 2 2 2 2 4" xfId="31246"/>
    <cellStyle name="20% - Ênfase1 6 2 2 2 2 3" xfId="9302"/>
    <cellStyle name="20% - Ênfase1 6 2 2 2 2 3 2" xfId="21846"/>
    <cellStyle name="20% - Ênfase1 6 2 2 2 2 3 2 2" xfId="46917"/>
    <cellStyle name="20% - Ênfase1 6 2 2 2 2 3 3" xfId="34376"/>
    <cellStyle name="20% - Ênfase1 6 2 2 2 2 4" xfId="15588"/>
    <cellStyle name="20% - Ênfase1 6 2 2 2 2 4 2" xfId="40659"/>
    <cellStyle name="20% - Ênfase1 6 2 2 2 2 5" xfId="28118"/>
    <cellStyle name="20% - Ênfase1 6 2 2 2 3" xfId="4607"/>
    <cellStyle name="20% - Ênfase1 6 2 2 2 3 2" xfId="10866"/>
    <cellStyle name="20% - Ênfase1 6 2 2 2 3 2 2" xfId="23410"/>
    <cellStyle name="20% - Ênfase1 6 2 2 2 3 2 2 2" xfId="48481"/>
    <cellStyle name="20% - Ênfase1 6 2 2 2 3 2 3" xfId="35940"/>
    <cellStyle name="20% - Ênfase1 6 2 2 2 3 3" xfId="17152"/>
    <cellStyle name="20% - Ênfase1 6 2 2 2 3 3 2" xfId="42223"/>
    <cellStyle name="20% - Ênfase1 6 2 2 2 3 4" xfId="29682"/>
    <cellStyle name="20% - Ênfase1 6 2 2 2 4" xfId="7738"/>
    <cellStyle name="20% - Ênfase1 6 2 2 2 4 2" xfId="20282"/>
    <cellStyle name="20% - Ênfase1 6 2 2 2 4 2 2" xfId="45353"/>
    <cellStyle name="20% - Ênfase1 6 2 2 2 4 3" xfId="32812"/>
    <cellStyle name="20% - Ênfase1 6 2 2 2 5" xfId="14024"/>
    <cellStyle name="20% - Ênfase1 6 2 2 2 5 2" xfId="39095"/>
    <cellStyle name="20% - Ênfase1 6 2 2 2 6" xfId="26554"/>
    <cellStyle name="20% - Ênfase1 6 2 2 3" xfId="2266"/>
    <cellStyle name="20% - Ênfase1 6 2 2 3 2" xfId="5395"/>
    <cellStyle name="20% - Ênfase1 6 2 2 3 2 2" xfId="11654"/>
    <cellStyle name="20% - Ênfase1 6 2 2 3 2 2 2" xfId="24198"/>
    <cellStyle name="20% - Ênfase1 6 2 2 3 2 2 2 2" xfId="49269"/>
    <cellStyle name="20% - Ênfase1 6 2 2 3 2 2 3" xfId="36728"/>
    <cellStyle name="20% - Ênfase1 6 2 2 3 2 3" xfId="17940"/>
    <cellStyle name="20% - Ênfase1 6 2 2 3 2 3 2" xfId="43011"/>
    <cellStyle name="20% - Ênfase1 6 2 2 3 2 4" xfId="30470"/>
    <cellStyle name="20% - Ênfase1 6 2 2 3 3" xfId="8526"/>
    <cellStyle name="20% - Ênfase1 6 2 2 3 3 2" xfId="21070"/>
    <cellStyle name="20% - Ênfase1 6 2 2 3 3 2 2" xfId="46141"/>
    <cellStyle name="20% - Ênfase1 6 2 2 3 3 3" xfId="33600"/>
    <cellStyle name="20% - Ênfase1 6 2 2 3 4" xfId="14812"/>
    <cellStyle name="20% - Ênfase1 6 2 2 3 4 2" xfId="39883"/>
    <cellStyle name="20% - Ênfase1 6 2 2 3 5" xfId="27342"/>
    <cellStyle name="20% - Ênfase1 6 2 2 4" xfId="3831"/>
    <cellStyle name="20% - Ênfase1 6 2 2 4 2" xfId="10090"/>
    <cellStyle name="20% - Ênfase1 6 2 2 4 2 2" xfId="22634"/>
    <cellStyle name="20% - Ênfase1 6 2 2 4 2 2 2" xfId="47705"/>
    <cellStyle name="20% - Ênfase1 6 2 2 4 2 3" xfId="35164"/>
    <cellStyle name="20% - Ênfase1 6 2 2 4 3" xfId="16376"/>
    <cellStyle name="20% - Ênfase1 6 2 2 4 3 2" xfId="41447"/>
    <cellStyle name="20% - Ênfase1 6 2 2 4 4" xfId="28906"/>
    <cellStyle name="20% - Ênfase1 6 2 2 5" xfId="6962"/>
    <cellStyle name="20% - Ênfase1 6 2 2 5 2" xfId="19506"/>
    <cellStyle name="20% - Ênfase1 6 2 2 5 2 2" xfId="44577"/>
    <cellStyle name="20% - Ênfase1 6 2 2 5 3" xfId="32036"/>
    <cellStyle name="20% - Ênfase1 6 2 2 6" xfId="13248"/>
    <cellStyle name="20% - Ênfase1 6 2 2 6 2" xfId="38319"/>
    <cellStyle name="20% - Ênfase1 6 2 2 7" xfId="25778"/>
    <cellStyle name="20% - Ênfase1 6 2 3" xfId="1089"/>
    <cellStyle name="20% - Ênfase1 6 2 3 2" xfId="2654"/>
    <cellStyle name="20% - Ênfase1 6 2 3 2 2" xfId="5783"/>
    <cellStyle name="20% - Ênfase1 6 2 3 2 2 2" xfId="12042"/>
    <cellStyle name="20% - Ênfase1 6 2 3 2 2 2 2" xfId="24586"/>
    <cellStyle name="20% - Ênfase1 6 2 3 2 2 2 2 2" xfId="49657"/>
    <cellStyle name="20% - Ênfase1 6 2 3 2 2 2 3" xfId="37116"/>
    <cellStyle name="20% - Ênfase1 6 2 3 2 2 3" xfId="18328"/>
    <cellStyle name="20% - Ênfase1 6 2 3 2 2 3 2" xfId="43399"/>
    <cellStyle name="20% - Ênfase1 6 2 3 2 2 4" xfId="30858"/>
    <cellStyle name="20% - Ênfase1 6 2 3 2 3" xfId="8914"/>
    <cellStyle name="20% - Ênfase1 6 2 3 2 3 2" xfId="21458"/>
    <cellStyle name="20% - Ênfase1 6 2 3 2 3 2 2" xfId="46529"/>
    <cellStyle name="20% - Ênfase1 6 2 3 2 3 3" xfId="33988"/>
    <cellStyle name="20% - Ênfase1 6 2 3 2 4" xfId="15200"/>
    <cellStyle name="20% - Ênfase1 6 2 3 2 4 2" xfId="40271"/>
    <cellStyle name="20% - Ênfase1 6 2 3 2 5" xfId="27730"/>
    <cellStyle name="20% - Ênfase1 6 2 3 3" xfId="4219"/>
    <cellStyle name="20% - Ênfase1 6 2 3 3 2" xfId="10478"/>
    <cellStyle name="20% - Ênfase1 6 2 3 3 2 2" xfId="23022"/>
    <cellStyle name="20% - Ênfase1 6 2 3 3 2 2 2" xfId="48093"/>
    <cellStyle name="20% - Ênfase1 6 2 3 3 2 3" xfId="35552"/>
    <cellStyle name="20% - Ênfase1 6 2 3 3 3" xfId="16764"/>
    <cellStyle name="20% - Ênfase1 6 2 3 3 3 2" xfId="41835"/>
    <cellStyle name="20% - Ênfase1 6 2 3 3 4" xfId="29294"/>
    <cellStyle name="20% - Ênfase1 6 2 3 4" xfId="7350"/>
    <cellStyle name="20% - Ênfase1 6 2 3 4 2" xfId="19894"/>
    <cellStyle name="20% - Ênfase1 6 2 3 4 2 2" xfId="44965"/>
    <cellStyle name="20% - Ênfase1 6 2 3 4 3" xfId="32424"/>
    <cellStyle name="20% - Ênfase1 6 2 3 5" xfId="13636"/>
    <cellStyle name="20% - Ênfase1 6 2 3 5 2" xfId="38707"/>
    <cellStyle name="20% - Ênfase1 6 2 3 6" xfId="26166"/>
    <cellStyle name="20% - Ênfase1 6 2 4" xfId="1878"/>
    <cellStyle name="20% - Ênfase1 6 2 4 2" xfId="5007"/>
    <cellStyle name="20% - Ênfase1 6 2 4 2 2" xfId="11266"/>
    <cellStyle name="20% - Ênfase1 6 2 4 2 2 2" xfId="23810"/>
    <cellStyle name="20% - Ênfase1 6 2 4 2 2 2 2" xfId="48881"/>
    <cellStyle name="20% - Ênfase1 6 2 4 2 2 3" xfId="36340"/>
    <cellStyle name="20% - Ênfase1 6 2 4 2 3" xfId="17552"/>
    <cellStyle name="20% - Ênfase1 6 2 4 2 3 2" xfId="42623"/>
    <cellStyle name="20% - Ênfase1 6 2 4 2 4" xfId="30082"/>
    <cellStyle name="20% - Ênfase1 6 2 4 3" xfId="8138"/>
    <cellStyle name="20% - Ênfase1 6 2 4 3 2" xfId="20682"/>
    <cellStyle name="20% - Ênfase1 6 2 4 3 2 2" xfId="45753"/>
    <cellStyle name="20% - Ênfase1 6 2 4 3 3" xfId="33212"/>
    <cellStyle name="20% - Ênfase1 6 2 4 4" xfId="14424"/>
    <cellStyle name="20% - Ênfase1 6 2 4 4 2" xfId="39495"/>
    <cellStyle name="20% - Ênfase1 6 2 4 5" xfId="26954"/>
    <cellStyle name="20% - Ênfase1 6 2 5" xfId="3443"/>
    <cellStyle name="20% - Ênfase1 6 2 5 2" xfId="9702"/>
    <cellStyle name="20% - Ênfase1 6 2 5 2 2" xfId="22246"/>
    <cellStyle name="20% - Ênfase1 6 2 5 2 2 2" xfId="47317"/>
    <cellStyle name="20% - Ênfase1 6 2 5 2 3" xfId="34776"/>
    <cellStyle name="20% - Ênfase1 6 2 5 3" xfId="15988"/>
    <cellStyle name="20% - Ênfase1 6 2 5 3 2" xfId="41059"/>
    <cellStyle name="20% - Ênfase1 6 2 5 4" xfId="28518"/>
    <cellStyle name="20% - Ênfase1 6 2 6" xfId="6574"/>
    <cellStyle name="20% - Ênfase1 6 2 6 2" xfId="19118"/>
    <cellStyle name="20% - Ênfase1 6 2 6 2 2" xfId="44189"/>
    <cellStyle name="20% - Ênfase1 6 2 6 3" xfId="31648"/>
    <cellStyle name="20% - Ênfase1 6 2 7" xfId="12860"/>
    <cellStyle name="20% - Ênfase1 6 2 7 2" xfId="37931"/>
    <cellStyle name="20% - Ênfase1 6 2 8" xfId="25390"/>
    <cellStyle name="20% - Ênfase1 6 3" xfId="513"/>
    <cellStyle name="20% - Ênfase1 6 3 2" xfId="1290"/>
    <cellStyle name="20% - Ênfase1 6 3 2 2" xfId="2855"/>
    <cellStyle name="20% - Ênfase1 6 3 2 2 2" xfId="5984"/>
    <cellStyle name="20% - Ênfase1 6 3 2 2 2 2" xfId="12243"/>
    <cellStyle name="20% - Ênfase1 6 3 2 2 2 2 2" xfId="24787"/>
    <cellStyle name="20% - Ênfase1 6 3 2 2 2 2 2 2" xfId="49858"/>
    <cellStyle name="20% - Ênfase1 6 3 2 2 2 2 3" xfId="37317"/>
    <cellStyle name="20% - Ênfase1 6 3 2 2 2 3" xfId="18529"/>
    <cellStyle name="20% - Ênfase1 6 3 2 2 2 3 2" xfId="43600"/>
    <cellStyle name="20% - Ênfase1 6 3 2 2 2 4" xfId="31059"/>
    <cellStyle name="20% - Ênfase1 6 3 2 2 3" xfId="9115"/>
    <cellStyle name="20% - Ênfase1 6 3 2 2 3 2" xfId="21659"/>
    <cellStyle name="20% - Ênfase1 6 3 2 2 3 2 2" xfId="46730"/>
    <cellStyle name="20% - Ênfase1 6 3 2 2 3 3" xfId="34189"/>
    <cellStyle name="20% - Ênfase1 6 3 2 2 4" xfId="15401"/>
    <cellStyle name="20% - Ênfase1 6 3 2 2 4 2" xfId="40472"/>
    <cellStyle name="20% - Ênfase1 6 3 2 2 5" xfId="27931"/>
    <cellStyle name="20% - Ênfase1 6 3 2 3" xfId="4420"/>
    <cellStyle name="20% - Ênfase1 6 3 2 3 2" xfId="10679"/>
    <cellStyle name="20% - Ênfase1 6 3 2 3 2 2" xfId="23223"/>
    <cellStyle name="20% - Ênfase1 6 3 2 3 2 2 2" xfId="48294"/>
    <cellStyle name="20% - Ênfase1 6 3 2 3 2 3" xfId="35753"/>
    <cellStyle name="20% - Ênfase1 6 3 2 3 3" xfId="16965"/>
    <cellStyle name="20% - Ênfase1 6 3 2 3 3 2" xfId="42036"/>
    <cellStyle name="20% - Ênfase1 6 3 2 3 4" xfId="29495"/>
    <cellStyle name="20% - Ênfase1 6 3 2 4" xfId="7551"/>
    <cellStyle name="20% - Ênfase1 6 3 2 4 2" xfId="20095"/>
    <cellStyle name="20% - Ênfase1 6 3 2 4 2 2" xfId="45166"/>
    <cellStyle name="20% - Ênfase1 6 3 2 4 3" xfId="32625"/>
    <cellStyle name="20% - Ênfase1 6 3 2 5" xfId="13837"/>
    <cellStyle name="20% - Ênfase1 6 3 2 5 2" xfId="38908"/>
    <cellStyle name="20% - Ênfase1 6 3 2 6" xfId="26367"/>
    <cellStyle name="20% - Ênfase1 6 3 3" xfId="2079"/>
    <cellStyle name="20% - Ênfase1 6 3 3 2" xfId="5208"/>
    <cellStyle name="20% - Ênfase1 6 3 3 2 2" xfId="11467"/>
    <cellStyle name="20% - Ênfase1 6 3 3 2 2 2" xfId="24011"/>
    <cellStyle name="20% - Ênfase1 6 3 3 2 2 2 2" xfId="49082"/>
    <cellStyle name="20% - Ênfase1 6 3 3 2 2 3" xfId="36541"/>
    <cellStyle name="20% - Ênfase1 6 3 3 2 3" xfId="17753"/>
    <cellStyle name="20% - Ênfase1 6 3 3 2 3 2" xfId="42824"/>
    <cellStyle name="20% - Ênfase1 6 3 3 2 4" xfId="30283"/>
    <cellStyle name="20% - Ênfase1 6 3 3 3" xfId="8339"/>
    <cellStyle name="20% - Ênfase1 6 3 3 3 2" xfId="20883"/>
    <cellStyle name="20% - Ênfase1 6 3 3 3 2 2" xfId="45954"/>
    <cellStyle name="20% - Ênfase1 6 3 3 3 3" xfId="33413"/>
    <cellStyle name="20% - Ênfase1 6 3 3 4" xfId="14625"/>
    <cellStyle name="20% - Ênfase1 6 3 3 4 2" xfId="39696"/>
    <cellStyle name="20% - Ênfase1 6 3 3 5" xfId="27155"/>
    <cellStyle name="20% - Ênfase1 6 3 4" xfId="3644"/>
    <cellStyle name="20% - Ênfase1 6 3 4 2" xfId="9903"/>
    <cellStyle name="20% - Ênfase1 6 3 4 2 2" xfId="22447"/>
    <cellStyle name="20% - Ênfase1 6 3 4 2 2 2" xfId="47518"/>
    <cellStyle name="20% - Ênfase1 6 3 4 2 3" xfId="34977"/>
    <cellStyle name="20% - Ênfase1 6 3 4 3" xfId="16189"/>
    <cellStyle name="20% - Ênfase1 6 3 4 3 2" xfId="41260"/>
    <cellStyle name="20% - Ênfase1 6 3 4 4" xfId="28719"/>
    <cellStyle name="20% - Ênfase1 6 3 5" xfId="6775"/>
    <cellStyle name="20% - Ênfase1 6 3 5 2" xfId="19319"/>
    <cellStyle name="20% - Ênfase1 6 3 5 2 2" xfId="44390"/>
    <cellStyle name="20% - Ênfase1 6 3 5 3" xfId="31849"/>
    <cellStyle name="20% - Ênfase1 6 3 6" xfId="13061"/>
    <cellStyle name="20% - Ênfase1 6 3 6 2" xfId="38132"/>
    <cellStyle name="20% - Ênfase1 6 3 7" xfId="25591"/>
    <cellStyle name="20% - Ênfase1 6 4" xfId="902"/>
    <cellStyle name="20% - Ênfase1 6 4 2" xfId="2467"/>
    <cellStyle name="20% - Ênfase1 6 4 2 2" xfId="5596"/>
    <cellStyle name="20% - Ênfase1 6 4 2 2 2" xfId="11855"/>
    <cellStyle name="20% - Ênfase1 6 4 2 2 2 2" xfId="24399"/>
    <cellStyle name="20% - Ênfase1 6 4 2 2 2 2 2" xfId="49470"/>
    <cellStyle name="20% - Ênfase1 6 4 2 2 2 3" xfId="36929"/>
    <cellStyle name="20% - Ênfase1 6 4 2 2 3" xfId="18141"/>
    <cellStyle name="20% - Ênfase1 6 4 2 2 3 2" xfId="43212"/>
    <cellStyle name="20% - Ênfase1 6 4 2 2 4" xfId="30671"/>
    <cellStyle name="20% - Ênfase1 6 4 2 3" xfId="8727"/>
    <cellStyle name="20% - Ênfase1 6 4 2 3 2" xfId="21271"/>
    <cellStyle name="20% - Ênfase1 6 4 2 3 2 2" xfId="46342"/>
    <cellStyle name="20% - Ênfase1 6 4 2 3 3" xfId="33801"/>
    <cellStyle name="20% - Ênfase1 6 4 2 4" xfId="15013"/>
    <cellStyle name="20% - Ênfase1 6 4 2 4 2" xfId="40084"/>
    <cellStyle name="20% - Ênfase1 6 4 2 5" xfId="27543"/>
    <cellStyle name="20% - Ênfase1 6 4 3" xfId="4032"/>
    <cellStyle name="20% - Ênfase1 6 4 3 2" xfId="10291"/>
    <cellStyle name="20% - Ênfase1 6 4 3 2 2" xfId="22835"/>
    <cellStyle name="20% - Ênfase1 6 4 3 2 2 2" xfId="47906"/>
    <cellStyle name="20% - Ênfase1 6 4 3 2 3" xfId="35365"/>
    <cellStyle name="20% - Ênfase1 6 4 3 3" xfId="16577"/>
    <cellStyle name="20% - Ênfase1 6 4 3 3 2" xfId="41648"/>
    <cellStyle name="20% - Ênfase1 6 4 3 4" xfId="29107"/>
    <cellStyle name="20% - Ênfase1 6 4 4" xfId="7163"/>
    <cellStyle name="20% - Ênfase1 6 4 4 2" xfId="19707"/>
    <cellStyle name="20% - Ênfase1 6 4 4 2 2" xfId="44778"/>
    <cellStyle name="20% - Ênfase1 6 4 4 3" xfId="32237"/>
    <cellStyle name="20% - Ênfase1 6 4 5" xfId="13449"/>
    <cellStyle name="20% - Ênfase1 6 4 5 2" xfId="38520"/>
    <cellStyle name="20% - Ênfase1 6 4 6" xfId="25979"/>
    <cellStyle name="20% - Ênfase1 6 5" xfId="1691"/>
    <cellStyle name="20% - Ênfase1 6 5 2" xfId="4820"/>
    <cellStyle name="20% - Ênfase1 6 5 2 2" xfId="11079"/>
    <cellStyle name="20% - Ênfase1 6 5 2 2 2" xfId="23623"/>
    <cellStyle name="20% - Ênfase1 6 5 2 2 2 2" xfId="48694"/>
    <cellStyle name="20% - Ênfase1 6 5 2 2 3" xfId="36153"/>
    <cellStyle name="20% - Ênfase1 6 5 2 3" xfId="17365"/>
    <cellStyle name="20% - Ênfase1 6 5 2 3 2" xfId="42436"/>
    <cellStyle name="20% - Ênfase1 6 5 2 4" xfId="29895"/>
    <cellStyle name="20% - Ênfase1 6 5 3" xfId="7951"/>
    <cellStyle name="20% - Ênfase1 6 5 3 2" xfId="20495"/>
    <cellStyle name="20% - Ênfase1 6 5 3 2 2" xfId="45566"/>
    <cellStyle name="20% - Ênfase1 6 5 3 3" xfId="33025"/>
    <cellStyle name="20% - Ênfase1 6 5 4" xfId="14237"/>
    <cellStyle name="20% - Ênfase1 6 5 4 2" xfId="39308"/>
    <cellStyle name="20% - Ênfase1 6 5 5" xfId="26767"/>
    <cellStyle name="20% - Ênfase1 6 6" xfId="3256"/>
    <cellStyle name="20% - Ênfase1 6 6 2" xfId="9515"/>
    <cellStyle name="20% - Ênfase1 6 6 2 2" xfId="22059"/>
    <cellStyle name="20% - Ênfase1 6 6 2 2 2" xfId="47130"/>
    <cellStyle name="20% - Ênfase1 6 6 2 3" xfId="34589"/>
    <cellStyle name="20% - Ênfase1 6 6 3" xfId="15801"/>
    <cellStyle name="20% - Ênfase1 6 6 3 2" xfId="40872"/>
    <cellStyle name="20% - Ênfase1 6 6 4" xfId="28331"/>
    <cellStyle name="20% - Ênfase1 6 7" xfId="6387"/>
    <cellStyle name="20% - Ênfase1 6 7 2" xfId="18931"/>
    <cellStyle name="20% - Ênfase1 6 7 2 2" xfId="44002"/>
    <cellStyle name="20% - Ênfase1 6 7 3" xfId="31461"/>
    <cellStyle name="20% - Ênfase1 6 8" xfId="12673"/>
    <cellStyle name="20% - Ênfase1 6 8 2" xfId="37744"/>
    <cellStyle name="20% - Ênfase1 6 9" xfId="25203"/>
    <cellStyle name="20% - Ênfase1 7" xfId="138"/>
    <cellStyle name="20% - Ênfase1 7 2" xfId="325"/>
    <cellStyle name="20% - Ênfase1 7 2 2" xfId="714"/>
    <cellStyle name="20% - Ênfase1 7 2 2 2" xfId="1491"/>
    <cellStyle name="20% - Ênfase1 7 2 2 2 2" xfId="3056"/>
    <cellStyle name="20% - Ênfase1 7 2 2 2 2 2" xfId="6185"/>
    <cellStyle name="20% - Ênfase1 7 2 2 2 2 2 2" xfId="12444"/>
    <cellStyle name="20% - Ênfase1 7 2 2 2 2 2 2 2" xfId="24988"/>
    <cellStyle name="20% - Ênfase1 7 2 2 2 2 2 2 2 2" xfId="50059"/>
    <cellStyle name="20% - Ênfase1 7 2 2 2 2 2 2 3" xfId="37518"/>
    <cellStyle name="20% - Ênfase1 7 2 2 2 2 2 3" xfId="18730"/>
    <cellStyle name="20% - Ênfase1 7 2 2 2 2 2 3 2" xfId="43801"/>
    <cellStyle name="20% - Ênfase1 7 2 2 2 2 2 4" xfId="31260"/>
    <cellStyle name="20% - Ênfase1 7 2 2 2 2 3" xfId="9316"/>
    <cellStyle name="20% - Ênfase1 7 2 2 2 2 3 2" xfId="21860"/>
    <cellStyle name="20% - Ênfase1 7 2 2 2 2 3 2 2" xfId="46931"/>
    <cellStyle name="20% - Ênfase1 7 2 2 2 2 3 3" xfId="34390"/>
    <cellStyle name="20% - Ênfase1 7 2 2 2 2 4" xfId="15602"/>
    <cellStyle name="20% - Ênfase1 7 2 2 2 2 4 2" xfId="40673"/>
    <cellStyle name="20% - Ênfase1 7 2 2 2 2 5" xfId="28132"/>
    <cellStyle name="20% - Ênfase1 7 2 2 2 3" xfId="4621"/>
    <cellStyle name="20% - Ênfase1 7 2 2 2 3 2" xfId="10880"/>
    <cellStyle name="20% - Ênfase1 7 2 2 2 3 2 2" xfId="23424"/>
    <cellStyle name="20% - Ênfase1 7 2 2 2 3 2 2 2" xfId="48495"/>
    <cellStyle name="20% - Ênfase1 7 2 2 2 3 2 3" xfId="35954"/>
    <cellStyle name="20% - Ênfase1 7 2 2 2 3 3" xfId="17166"/>
    <cellStyle name="20% - Ênfase1 7 2 2 2 3 3 2" xfId="42237"/>
    <cellStyle name="20% - Ênfase1 7 2 2 2 3 4" xfId="29696"/>
    <cellStyle name="20% - Ênfase1 7 2 2 2 4" xfId="7752"/>
    <cellStyle name="20% - Ênfase1 7 2 2 2 4 2" xfId="20296"/>
    <cellStyle name="20% - Ênfase1 7 2 2 2 4 2 2" xfId="45367"/>
    <cellStyle name="20% - Ênfase1 7 2 2 2 4 3" xfId="32826"/>
    <cellStyle name="20% - Ênfase1 7 2 2 2 5" xfId="14038"/>
    <cellStyle name="20% - Ênfase1 7 2 2 2 5 2" xfId="39109"/>
    <cellStyle name="20% - Ênfase1 7 2 2 2 6" xfId="26568"/>
    <cellStyle name="20% - Ênfase1 7 2 2 3" xfId="2280"/>
    <cellStyle name="20% - Ênfase1 7 2 2 3 2" xfId="5409"/>
    <cellStyle name="20% - Ênfase1 7 2 2 3 2 2" xfId="11668"/>
    <cellStyle name="20% - Ênfase1 7 2 2 3 2 2 2" xfId="24212"/>
    <cellStyle name="20% - Ênfase1 7 2 2 3 2 2 2 2" xfId="49283"/>
    <cellStyle name="20% - Ênfase1 7 2 2 3 2 2 3" xfId="36742"/>
    <cellStyle name="20% - Ênfase1 7 2 2 3 2 3" xfId="17954"/>
    <cellStyle name="20% - Ênfase1 7 2 2 3 2 3 2" xfId="43025"/>
    <cellStyle name="20% - Ênfase1 7 2 2 3 2 4" xfId="30484"/>
    <cellStyle name="20% - Ênfase1 7 2 2 3 3" xfId="8540"/>
    <cellStyle name="20% - Ênfase1 7 2 2 3 3 2" xfId="21084"/>
    <cellStyle name="20% - Ênfase1 7 2 2 3 3 2 2" xfId="46155"/>
    <cellStyle name="20% - Ênfase1 7 2 2 3 3 3" xfId="33614"/>
    <cellStyle name="20% - Ênfase1 7 2 2 3 4" xfId="14826"/>
    <cellStyle name="20% - Ênfase1 7 2 2 3 4 2" xfId="39897"/>
    <cellStyle name="20% - Ênfase1 7 2 2 3 5" xfId="27356"/>
    <cellStyle name="20% - Ênfase1 7 2 2 4" xfId="3845"/>
    <cellStyle name="20% - Ênfase1 7 2 2 4 2" xfId="10104"/>
    <cellStyle name="20% - Ênfase1 7 2 2 4 2 2" xfId="22648"/>
    <cellStyle name="20% - Ênfase1 7 2 2 4 2 2 2" xfId="47719"/>
    <cellStyle name="20% - Ênfase1 7 2 2 4 2 3" xfId="35178"/>
    <cellStyle name="20% - Ênfase1 7 2 2 4 3" xfId="16390"/>
    <cellStyle name="20% - Ênfase1 7 2 2 4 3 2" xfId="41461"/>
    <cellStyle name="20% - Ênfase1 7 2 2 4 4" xfId="28920"/>
    <cellStyle name="20% - Ênfase1 7 2 2 5" xfId="6976"/>
    <cellStyle name="20% - Ênfase1 7 2 2 5 2" xfId="19520"/>
    <cellStyle name="20% - Ênfase1 7 2 2 5 2 2" xfId="44591"/>
    <cellStyle name="20% - Ênfase1 7 2 2 5 3" xfId="32050"/>
    <cellStyle name="20% - Ênfase1 7 2 2 6" xfId="13262"/>
    <cellStyle name="20% - Ênfase1 7 2 2 6 2" xfId="38333"/>
    <cellStyle name="20% - Ênfase1 7 2 2 7" xfId="25792"/>
    <cellStyle name="20% - Ênfase1 7 2 3" xfId="1103"/>
    <cellStyle name="20% - Ênfase1 7 2 3 2" xfId="2668"/>
    <cellStyle name="20% - Ênfase1 7 2 3 2 2" xfId="5797"/>
    <cellStyle name="20% - Ênfase1 7 2 3 2 2 2" xfId="12056"/>
    <cellStyle name="20% - Ênfase1 7 2 3 2 2 2 2" xfId="24600"/>
    <cellStyle name="20% - Ênfase1 7 2 3 2 2 2 2 2" xfId="49671"/>
    <cellStyle name="20% - Ênfase1 7 2 3 2 2 2 3" xfId="37130"/>
    <cellStyle name="20% - Ênfase1 7 2 3 2 2 3" xfId="18342"/>
    <cellStyle name="20% - Ênfase1 7 2 3 2 2 3 2" xfId="43413"/>
    <cellStyle name="20% - Ênfase1 7 2 3 2 2 4" xfId="30872"/>
    <cellStyle name="20% - Ênfase1 7 2 3 2 3" xfId="8928"/>
    <cellStyle name="20% - Ênfase1 7 2 3 2 3 2" xfId="21472"/>
    <cellStyle name="20% - Ênfase1 7 2 3 2 3 2 2" xfId="46543"/>
    <cellStyle name="20% - Ênfase1 7 2 3 2 3 3" xfId="34002"/>
    <cellStyle name="20% - Ênfase1 7 2 3 2 4" xfId="15214"/>
    <cellStyle name="20% - Ênfase1 7 2 3 2 4 2" xfId="40285"/>
    <cellStyle name="20% - Ênfase1 7 2 3 2 5" xfId="27744"/>
    <cellStyle name="20% - Ênfase1 7 2 3 3" xfId="4233"/>
    <cellStyle name="20% - Ênfase1 7 2 3 3 2" xfId="10492"/>
    <cellStyle name="20% - Ênfase1 7 2 3 3 2 2" xfId="23036"/>
    <cellStyle name="20% - Ênfase1 7 2 3 3 2 2 2" xfId="48107"/>
    <cellStyle name="20% - Ênfase1 7 2 3 3 2 3" xfId="35566"/>
    <cellStyle name="20% - Ênfase1 7 2 3 3 3" xfId="16778"/>
    <cellStyle name="20% - Ênfase1 7 2 3 3 3 2" xfId="41849"/>
    <cellStyle name="20% - Ênfase1 7 2 3 3 4" xfId="29308"/>
    <cellStyle name="20% - Ênfase1 7 2 3 4" xfId="7364"/>
    <cellStyle name="20% - Ênfase1 7 2 3 4 2" xfId="19908"/>
    <cellStyle name="20% - Ênfase1 7 2 3 4 2 2" xfId="44979"/>
    <cellStyle name="20% - Ênfase1 7 2 3 4 3" xfId="32438"/>
    <cellStyle name="20% - Ênfase1 7 2 3 5" xfId="13650"/>
    <cellStyle name="20% - Ênfase1 7 2 3 5 2" xfId="38721"/>
    <cellStyle name="20% - Ênfase1 7 2 3 6" xfId="26180"/>
    <cellStyle name="20% - Ênfase1 7 2 4" xfId="1892"/>
    <cellStyle name="20% - Ênfase1 7 2 4 2" xfId="5021"/>
    <cellStyle name="20% - Ênfase1 7 2 4 2 2" xfId="11280"/>
    <cellStyle name="20% - Ênfase1 7 2 4 2 2 2" xfId="23824"/>
    <cellStyle name="20% - Ênfase1 7 2 4 2 2 2 2" xfId="48895"/>
    <cellStyle name="20% - Ênfase1 7 2 4 2 2 3" xfId="36354"/>
    <cellStyle name="20% - Ênfase1 7 2 4 2 3" xfId="17566"/>
    <cellStyle name="20% - Ênfase1 7 2 4 2 3 2" xfId="42637"/>
    <cellStyle name="20% - Ênfase1 7 2 4 2 4" xfId="30096"/>
    <cellStyle name="20% - Ênfase1 7 2 4 3" xfId="8152"/>
    <cellStyle name="20% - Ênfase1 7 2 4 3 2" xfId="20696"/>
    <cellStyle name="20% - Ênfase1 7 2 4 3 2 2" xfId="45767"/>
    <cellStyle name="20% - Ênfase1 7 2 4 3 3" xfId="33226"/>
    <cellStyle name="20% - Ênfase1 7 2 4 4" xfId="14438"/>
    <cellStyle name="20% - Ênfase1 7 2 4 4 2" xfId="39509"/>
    <cellStyle name="20% - Ênfase1 7 2 4 5" xfId="26968"/>
    <cellStyle name="20% - Ênfase1 7 2 5" xfId="3457"/>
    <cellStyle name="20% - Ênfase1 7 2 5 2" xfId="9716"/>
    <cellStyle name="20% - Ênfase1 7 2 5 2 2" xfId="22260"/>
    <cellStyle name="20% - Ênfase1 7 2 5 2 2 2" xfId="47331"/>
    <cellStyle name="20% - Ênfase1 7 2 5 2 3" xfId="34790"/>
    <cellStyle name="20% - Ênfase1 7 2 5 3" xfId="16002"/>
    <cellStyle name="20% - Ênfase1 7 2 5 3 2" xfId="41073"/>
    <cellStyle name="20% - Ênfase1 7 2 5 4" xfId="28532"/>
    <cellStyle name="20% - Ênfase1 7 2 6" xfId="6588"/>
    <cellStyle name="20% - Ênfase1 7 2 6 2" xfId="19132"/>
    <cellStyle name="20% - Ênfase1 7 2 6 2 2" xfId="44203"/>
    <cellStyle name="20% - Ênfase1 7 2 6 3" xfId="31662"/>
    <cellStyle name="20% - Ênfase1 7 2 7" xfId="12874"/>
    <cellStyle name="20% - Ênfase1 7 2 7 2" xfId="37945"/>
    <cellStyle name="20% - Ênfase1 7 2 8" xfId="25404"/>
    <cellStyle name="20% - Ênfase1 7 3" xfId="527"/>
    <cellStyle name="20% - Ênfase1 7 3 2" xfId="1304"/>
    <cellStyle name="20% - Ênfase1 7 3 2 2" xfId="2869"/>
    <cellStyle name="20% - Ênfase1 7 3 2 2 2" xfId="5998"/>
    <cellStyle name="20% - Ênfase1 7 3 2 2 2 2" xfId="12257"/>
    <cellStyle name="20% - Ênfase1 7 3 2 2 2 2 2" xfId="24801"/>
    <cellStyle name="20% - Ênfase1 7 3 2 2 2 2 2 2" xfId="49872"/>
    <cellStyle name="20% - Ênfase1 7 3 2 2 2 2 3" xfId="37331"/>
    <cellStyle name="20% - Ênfase1 7 3 2 2 2 3" xfId="18543"/>
    <cellStyle name="20% - Ênfase1 7 3 2 2 2 3 2" xfId="43614"/>
    <cellStyle name="20% - Ênfase1 7 3 2 2 2 4" xfId="31073"/>
    <cellStyle name="20% - Ênfase1 7 3 2 2 3" xfId="9129"/>
    <cellStyle name="20% - Ênfase1 7 3 2 2 3 2" xfId="21673"/>
    <cellStyle name="20% - Ênfase1 7 3 2 2 3 2 2" xfId="46744"/>
    <cellStyle name="20% - Ênfase1 7 3 2 2 3 3" xfId="34203"/>
    <cellStyle name="20% - Ênfase1 7 3 2 2 4" xfId="15415"/>
    <cellStyle name="20% - Ênfase1 7 3 2 2 4 2" xfId="40486"/>
    <cellStyle name="20% - Ênfase1 7 3 2 2 5" xfId="27945"/>
    <cellStyle name="20% - Ênfase1 7 3 2 3" xfId="4434"/>
    <cellStyle name="20% - Ênfase1 7 3 2 3 2" xfId="10693"/>
    <cellStyle name="20% - Ênfase1 7 3 2 3 2 2" xfId="23237"/>
    <cellStyle name="20% - Ênfase1 7 3 2 3 2 2 2" xfId="48308"/>
    <cellStyle name="20% - Ênfase1 7 3 2 3 2 3" xfId="35767"/>
    <cellStyle name="20% - Ênfase1 7 3 2 3 3" xfId="16979"/>
    <cellStyle name="20% - Ênfase1 7 3 2 3 3 2" xfId="42050"/>
    <cellStyle name="20% - Ênfase1 7 3 2 3 4" xfId="29509"/>
    <cellStyle name="20% - Ênfase1 7 3 2 4" xfId="7565"/>
    <cellStyle name="20% - Ênfase1 7 3 2 4 2" xfId="20109"/>
    <cellStyle name="20% - Ênfase1 7 3 2 4 2 2" xfId="45180"/>
    <cellStyle name="20% - Ênfase1 7 3 2 4 3" xfId="32639"/>
    <cellStyle name="20% - Ênfase1 7 3 2 5" xfId="13851"/>
    <cellStyle name="20% - Ênfase1 7 3 2 5 2" xfId="38922"/>
    <cellStyle name="20% - Ênfase1 7 3 2 6" xfId="26381"/>
    <cellStyle name="20% - Ênfase1 7 3 3" xfId="2093"/>
    <cellStyle name="20% - Ênfase1 7 3 3 2" xfId="5222"/>
    <cellStyle name="20% - Ênfase1 7 3 3 2 2" xfId="11481"/>
    <cellStyle name="20% - Ênfase1 7 3 3 2 2 2" xfId="24025"/>
    <cellStyle name="20% - Ênfase1 7 3 3 2 2 2 2" xfId="49096"/>
    <cellStyle name="20% - Ênfase1 7 3 3 2 2 3" xfId="36555"/>
    <cellStyle name="20% - Ênfase1 7 3 3 2 3" xfId="17767"/>
    <cellStyle name="20% - Ênfase1 7 3 3 2 3 2" xfId="42838"/>
    <cellStyle name="20% - Ênfase1 7 3 3 2 4" xfId="30297"/>
    <cellStyle name="20% - Ênfase1 7 3 3 3" xfId="8353"/>
    <cellStyle name="20% - Ênfase1 7 3 3 3 2" xfId="20897"/>
    <cellStyle name="20% - Ênfase1 7 3 3 3 2 2" xfId="45968"/>
    <cellStyle name="20% - Ênfase1 7 3 3 3 3" xfId="33427"/>
    <cellStyle name="20% - Ênfase1 7 3 3 4" xfId="14639"/>
    <cellStyle name="20% - Ênfase1 7 3 3 4 2" xfId="39710"/>
    <cellStyle name="20% - Ênfase1 7 3 3 5" xfId="27169"/>
    <cellStyle name="20% - Ênfase1 7 3 4" xfId="3658"/>
    <cellStyle name="20% - Ênfase1 7 3 4 2" xfId="9917"/>
    <cellStyle name="20% - Ênfase1 7 3 4 2 2" xfId="22461"/>
    <cellStyle name="20% - Ênfase1 7 3 4 2 2 2" xfId="47532"/>
    <cellStyle name="20% - Ênfase1 7 3 4 2 3" xfId="34991"/>
    <cellStyle name="20% - Ênfase1 7 3 4 3" xfId="16203"/>
    <cellStyle name="20% - Ênfase1 7 3 4 3 2" xfId="41274"/>
    <cellStyle name="20% - Ênfase1 7 3 4 4" xfId="28733"/>
    <cellStyle name="20% - Ênfase1 7 3 5" xfId="6789"/>
    <cellStyle name="20% - Ênfase1 7 3 5 2" xfId="19333"/>
    <cellStyle name="20% - Ênfase1 7 3 5 2 2" xfId="44404"/>
    <cellStyle name="20% - Ênfase1 7 3 5 3" xfId="31863"/>
    <cellStyle name="20% - Ênfase1 7 3 6" xfId="13075"/>
    <cellStyle name="20% - Ênfase1 7 3 6 2" xfId="38146"/>
    <cellStyle name="20% - Ênfase1 7 3 7" xfId="25605"/>
    <cellStyle name="20% - Ênfase1 7 4" xfId="916"/>
    <cellStyle name="20% - Ênfase1 7 4 2" xfId="2481"/>
    <cellStyle name="20% - Ênfase1 7 4 2 2" xfId="5610"/>
    <cellStyle name="20% - Ênfase1 7 4 2 2 2" xfId="11869"/>
    <cellStyle name="20% - Ênfase1 7 4 2 2 2 2" xfId="24413"/>
    <cellStyle name="20% - Ênfase1 7 4 2 2 2 2 2" xfId="49484"/>
    <cellStyle name="20% - Ênfase1 7 4 2 2 2 3" xfId="36943"/>
    <cellStyle name="20% - Ênfase1 7 4 2 2 3" xfId="18155"/>
    <cellStyle name="20% - Ênfase1 7 4 2 2 3 2" xfId="43226"/>
    <cellStyle name="20% - Ênfase1 7 4 2 2 4" xfId="30685"/>
    <cellStyle name="20% - Ênfase1 7 4 2 3" xfId="8741"/>
    <cellStyle name="20% - Ênfase1 7 4 2 3 2" xfId="21285"/>
    <cellStyle name="20% - Ênfase1 7 4 2 3 2 2" xfId="46356"/>
    <cellStyle name="20% - Ênfase1 7 4 2 3 3" xfId="33815"/>
    <cellStyle name="20% - Ênfase1 7 4 2 4" xfId="15027"/>
    <cellStyle name="20% - Ênfase1 7 4 2 4 2" xfId="40098"/>
    <cellStyle name="20% - Ênfase1 7 4 2 5" xfId="27557"/>
    <cellStyle name="20% - Ênfase1 7 4 3" xfId="4046"/>
    <cellStyle name="20% - Ênfase1 7 4 3 2" xfId="10305"/>
    <cellStyle name="20% - Ênfase1 7 4 3 2 2" xfId="22849"/>
    <cellStyle name="20% - Ênfase1 7 4 3 2 2 2" xfId="47920"/>
    <cellStyle name="20% - Ênfase1 7 4 3 2 3" xfId="35379"/>
    <cellStyle name="20% - Ênfase1 7 4 3 3" xfId="16591"/>
    <cellStyle name="20% - Ênfase1 7 4 3 3 2" xfId="41662"/>
    <cellStyle name="20% - Ênfase1 7 4 3 4" xfId="29121"/>
    <cellStyle name="20% - Ênfase1 7 4 4" xfId="7177"/>
    <cellStyle name="20% - Ênfase1 7 4 4 2" xfId="19721"/>
    <cellStyle name="20% - Ênfase1 7 4 4 2 2" xfId="44792"/>
    <cellStyle name="20% - Ênfase1 7 4 4 3" xfId="32251"/>
    <cellStyle name="20% - Ênfase1 7 4 5" xfId="13463"/>
    <cellStyle name="20% - Ênfase1 7 4 5 2" xfId="38534"/>
    <cellStyle name="20% - Ênfase1 7 4 6" xfId="25993"/>
    <cellStyle name="20% - Ênfase1 7 5" xfId="1705"/>
    <cellStyle name="20% - Ênfase1 7 5 2" xfId="4834"/>
    <cellStyle name="20% - Ênfase1 7 5 2 2" xfId="11093"/>
    <cellStyle name="20% - Ênfase1 7 5 2 2 2" xfId="23637"/>
    <cellStyle name="20% - Ênfase1 7 5 2 2 2 2" xfId="48708"/>
    <cellStyle name="20% - Ênfase1 7 5 2 2 3" xfId="36167"/>
    <cellStyle name="20% - Ênfase1 7 5 2 3" xfId="17379"/>
    <cellStyle name="20% - Ênfase1 7 5 2 3 2" xfId="42450"/>
    <cellStyle name="20% - Ênfase1 7 5 2 4" xfId="29909"/>
    <cellStyle name="20% - Ênfase1 7 5 3" xfId="7965"/>
    <cellStyle name="20% - Ênfase1 7 5 3 2" xfId="20509"/>
    <cellStyle name="20% - Ênfase1 7 5 3 2 2" xfId="45580"/>
    <cellStyle name="20% - Ênfase1 7 5 3 3" xfId="33039"/>
    <cellStyle name="20% - Ênfase1 7 5 4" xfId="14251"/>
    <cellStyle name="20% - Ênfase1 7 5 4 2" xfId="39322"/>
    <cellStyle name="20% - Ênfase1 7 5 5" xfId="26781"/>
    <cellStyle name="20% - Ênfase1 7 6" xfId="3270"/>
    <cellStyle name="20% - Ênfase1 7 6 2" xfId="9529"/>
    <cellStyle name="20% - Ênfase1 7 6 2 2" xfId="22073"/>
    <cellStyle name="20% - Ênfase1 7 6 2 2 2" xfId="47144"/>
    <cellStyle name="20% - Ênfase1 7 6 2 3" xfId="34603"/>
    <cellStyle name="20% - Ênfase1 7 6 3" xfId="15815"/>
    <cellStyle name="20% - Ênfase1 7 6 3 2" xfId="40886"/>
    <cellStyle name="20% - Ênfase1 7 6 4" xfId="28345"/>
    <cellStyle name="20% - Ênfase1 7 7" xfId="6401"/>
    <cellStyle name="20% - Ênfase1 7 7 2" xfId="18945"/>
    <cellStyle name="20% - Ênfase1 7 7 2 2" xfId="44016"/>
    <cellStyle name="20% - Ênfase1 7 7 3" xfId="31475"/>
    <cellStyle name="20% - Ênfase1 7 8" xfId="12687"/>
    <cellStyle name="20% - Ênfase1 7 8 2" xfId="37758"/>
    <cellStyle name="20% - Ênfase1 7 9" xfId="25217"/>
    <cellStyle name="20% - Ênfase1 8" xfId="151"/>
    <cellStyle name="20% - Ênfase1 8 2" xfId="338"/>
    <cellStyle name="20% - Ênfase1 8 2 2" xfId="727"/>
    <cellStyle name="20% - Ênfase1 8 2 2 2" xfId="1504"/>
    <cellStyle name="20% - Ênfase1 8 2 2 2 2" xfId="3069"/>
    <cellStyle name="20% - Ênfase1 8 2 2 2 2 2" xfId="6198"/>
    <cellStyle name="20% - Ênfase1 8 2 2 2 2 2 2" xfId="12457"/>
    <cellStyle name="20% - Ênfase1 8 2 2 2 2 2 2 2" xfId="25001"/>
    <cellStyle name="20% - Ênfase1 8 2 2 2 2 2 2 2 2" xfId="50072"/>
    <cellStyle name="20% - Ênfase1 8 2 2 2 2 2 2 3" xfId="37531"/>
    <cellStyle name="20% - Ênfase1 8 2 2 2 2 2 3" xfId="18743"/>
    <cellStyle name="20% - Ênfase1 8 2 2 2 2 2 3 2" xfId="43814"/>
    <cellStyle name="20% - Ênfase1 8 2 2 2 2 2 4" xfId="31273"/>
    <cellStyle name="20% - Ênfase1 8 2 2 2 2 3" xfId="9329"/>
    <cellStyle name="20% - Ênfase1 8 2 2 2 2 3 2" xfId="21873"/>
    <cellStyle name="20% - Ênfase1 8 2 2 2 2 3 2 2" xfId="46944"/>
    <cellStyle name="20% - Ênfase1 8 2 2 2 2 3 3" xfId="34403"/>
    <cellStyle name="20% - Ênfase1 8 2 2 2 2 4" xfId="15615"/>
    <cellStyle name="20% - Ênfase1 8 2 2 2 2 4 2" xfId="40686"/>
    <cellStyle name="20% - Ênfase1 8 2 2 2 2 5" xfId="28145"/>
    <cellStyle name="20% - Ênfase1 8 2 2 2 3" xfId="4634"/>
    <cellStyle name="20% - Ênfase1 8 2 2 2 3 2" xfId="10893"/>
    <cellStyle name="20% - Ênfase1 8 2 2 2 3 2 2" xfId="23437"/>
    <cellStyle name="20% - Ênfase1 8 2 2 2 3 2 2 2" xfId="48508"/>
    <cellStyle name="20% - Ênfase1 8 2 2 2 3 2 3" xfId="35967"/>
    <cellStyle name="20% - Ênfase1 8 2 2 2 3 3" xfId="17179"/>
    <cellStyle name="20% - Ênfase1 8 2 2 2 3 3 2" xfId="42250"/>
    <cellStyle name="20% - Ênfase1 8 2 2 2 3 4" xfId="29709"/>
    <cellStyle name="20% - Ênfase1 8 2 2 2 4" xfId="7765"/>
    <cellStyle name="20% - Ênfase1 8 2 2 2 4 2" xfId="20309"/>
    <cellStyle name="20% - Ênfase1 8 2 2 2 4 2 2" xfId="45380"/>
    <cellStyle name="20% - Ênfase1 8 2 2 2 4 3" xfId="32839"/>
    <cellStyle name="20% - Ênfase1 8 2 2 2 5" xfId="14051"/>
    <cellStyle name="20% - Ênfase1 8 2 2 2 5 2" xfId="39122"/>
    <cellStyle name="20% - Ênfase1 8 2 2 2 6" xfId="26581"/>
    <cellStyle name="20% - Ênfase1 8 2 2 3" xfId="2293"/>
    <cellStyle name="20% - Ênfase1 8 2 2 3 2" xfId="5422"/>
    <cellStyle name="20% - Ênfase1 8 2 2 3 2 2" xfId="11681"/>
    <cellStyle name="20% - Ênfase1 8 2 2 3 2 2 2" xfId="24225"/>
    <cellStyle name="20% - Ênfase1 8 2 2 3 2 2 2 2" xfId="49296"/>
    <cellStyle name="20% - Ênfase1 8 2 2 3 2 2 3" xfId="36755"/>
    <cellStyle name="20% - Ênfase1 8 2 2 3 2 3" xfId="17967"/>
    <cellStyle name="20% - Ênfase1 8 2 2 3 2 3 2" xfId="43038"/>
    <cellStyle name="20% - Ênfase1 8 2 2 3 2 4" xfId="30497"/>
    <cellStyle name="20% - Ênfase1 8 2 2 3 3" xfId="8553"/>
    <cellStyle name="20% - Ênfase1 8 2 2 3 3 2" xfId="21097"/>
    <cellStyle name="20% - Ênfase1 8 2 2 3 3 2 2" xfId="46168"/>
    <cellStyle name="20% - Ênfase1 8 2 2 3 3 3" xfId="33627"/>
    <cellStyle name="20% - Ênfase1 8 2 2 3 4" xfId="14839"/>
    <cellStyle name="20% - Ênfase1 8 2 2 3 4 2" xfId="39910"/>
    <cellStyle name="20% - Ênfase1 8 2 2 3 5" xfId="27369"/>
    <cellStyle name="20% - Ênfase1 8 2 2 4" xfId="3858"/>
    <cellStyle name="20% - Ênfase1 8 2 2 4 2" xfId="10117"/>
    <cellStyle name="20% - Ênfase1 8 2 2 4 2 2" xfId="22661"/>
    <cellStyle name="20% - Ênfase1 8 2 2 4 2 2 2" xfId="47732"/>
    <cellStyle name="20% - Ênfase1 8 2 2 4 2 3" xfId="35191"/>
    <cellStyle name="20% - Ênfase1 8 2 2 4 3" xfId="16403"/>
    <cellStyle name="20% - Ênfase1 8 2 2 4 3 2" xfId="41474"/>
    <cellStyle name="20% - Ênfase1 8 2 2 4 4" xfId="28933"/>
    <cellStyle name="20% - Ênfase1 8 2 2 5" xfId="6989"/>
    <cellStyle name="20% - Ênfase1 8 2 2 5 2" xfId="19533"/>
    <cellStyle name="20% - Ênfase1 8 2 2 5 2 2" xfId="44604"/>
    <cellStyle name="20% - Ênfase1 8 2 2 5 3" xfId="32063"/>
    <cellStyle name="20% - Ênfase1 8 2 2 6" xfId="13275"/>
    <cellStyle name="20% - Ênfase1 8 2 2 6 2" xfId="38346"/>
    <cellStyle name="20% - Ênfase1 8 2 2 7" xfId="25805"/>
    <cellStyle name="20% - Ênfase1 8 2 3" xfId="1116"/>
    <cellStyle name="20% - Ênfase1 8 2 3 2" xfId="2681"/>
    <cellStyle name="20% - Ênfase1 8 2 3 2 2" xfId="5810"/>
    <cellStyle name="20% - Ênfase1 8 2 3 2 2 2" xfId="12069"/>
    <cellStyle name="20% - Ênfase1 8 2 3 2 2 2 2" xfId="24613"/>
    <cellStyle name="20% - Ênfase1 8 2 3 2 2 2 2 2" xfId="49684"/>
    <cellStyle name="20% - Ênfase1 8 2 3 2 2 2 3" xfId="37143"/>
    <cellStyle name="20% - Ênfase1 8 2 3 2 2 3" xfId="18355"/>
    <cellStyle name="20% - Ênfase1 8 2 3 2 2 3 2" xfId="43426"/>
    <cellStyle name="20% - Ênfase1 8 2 3 2 2 4" xfId="30885"/>
    <cellStyle name="20% - Ênfase1 8 2 3 2 3" xfId="8941"/>
    <cellStyle name="20% - Ênfase1 8 2 3 2 3 2" xfId="21485"/>
    <cellStyle name="20% - Ênfase1 8 2 3 2 3 2 2" xfId="46556"/>
    <cellStyle name="20% - Ênfase1 8 2 3 2 3 3" xfId="34015"/>
    <cellStyle name="20% - Ênfase1 8 2 3 2 4" xfId="15227"/>
    <cellStyle name="20% - Ênfase1 8 2 3 2 4 2" xfId="40298"/>
    <cellStyle name="20% - Ênfase1 8 2 3 2 5" xfId="27757"/>
    <cellStyle name="20% - Ênfase1 8 2 3 3" xfId="4246"/>
    <cellStyle name="20% - Ênfase1 8 2 3 3 2" xfId="10505"/>
    <cellStyle name="20% - Ênfase1 8 2 3 3 2 2" xfId="23049"/>
    <cellStyle name="20% - Ênfase1 8 2 3 3 2 2 2" xfId="48120"/>
    <cellStyle name="20% - Ênfase1 8 2 3 3 2 3" xfId="35579"/>
    <cellStyle name="20% - Ênfase1 8 2 3 3 3" xfId="16791"/>
    <cellStyle name="20% - Ênfase1 8 2 3 3 3 2" xfId="41862"/>
    <cellStyle name="20% - Ênfase1 8 2 3 3 4" xfId="29321"/>
    <cellStyle name="20% - Ênfase1 8 2 3 4" xfId="7377"/>
    <cellStyle name="20% - Ênfase1 8 2 3 4 2" xfId="19921"/>
    <cellStyle name="20% - Ênfase1 8 2 3 4 2 2" xfId="44992"/>
    <cellStyle name="20% - Ênfase1 8 2 3 4 3" xfId="32451"/>
    <cellStyle name="20% - Ênfase1 8 2 3 5" xfId="13663"/>
    <cellStyle name="20% - Ênfase1 8 2 3 5 2" xfId="38734"/>
    <cellStyle name="20% - Ênfase1 8 2 3 6" xfId="26193"/>
    <cellStyle name="20% - Ênfase1 8 2 4" xfId="1905"/>
    <cellStyle name="20% - Ênfase1 8 2 4 2" xfId="5034"/>
    <cellStyle name="20% - Ênfase1 8 2 4 2 2" xfId="11293"/>
    <cellStyle name="20% - Ênfase1 8 2 4 2 2 2" xfId="23837"/>
    <cellStyle name="20% - Ênfase1 8 2 4 2 2 2 2" xfId="48908"/>
    <cellStyle name="20% - Ênfase1 8 2 4 2 2 3" xfId="36367"/>
    <cellStyle name="20% - Ênfase1 8 2 4 2 3" xfId="17579"/>
    <cellStyle name="20% - Ênfase1 8 2 4 2 3 2" xfId="42650"/>
    <cellStyle name="20% - Ênfase1 8 2 4 2 4" xfId="30109"/>
    <cellStyle name="20% - Ênfase1 8 2 4 3" xfId="8165"/>
    <cellStyle name="20% - Ênfase1 8 2 4 3 2" xfId="20709"/>
    <cellStyle name="20% - Ênfase1 8 2 4 3 2 2" xfId="45780"/>
    <cellStyle name="20% - Ênfase1 8 2 4 3 3" xfId="33239"/>
    <cellStyle name="20% - Ênfase1 8 2 4 4" xfId="14451"/>
    <cellStyle name="20% - Ênfase1 8 2 4 4 2" xfId="39522"/>
    <cellStyle name="20% - Ênfase1 8 2 4 5" xfId="26981"/>
    <cellStyle name="20% - Ênfase1 8 2 5" xfId="3470"/>
    <cellStyle name="20% - Ênfase1 8 2 5 2" xfId="9729"/>
    <cellStyle name="20% - Ênfase1 8 2 5 2 2" xfId="22273"/>
    <cellStyle name="20% - Ênfase1 8 2 5 2 2 2" xfId="47344"/>
    <cellStyle name="20% - Ênfase1 8 2 5 2 3" xfId="34803"/>
    <cellStyle name="20% - Ênfase1 8 2 5 3" xfId="16015"/>
    <cellStyle name="20% - Ênfase1 8 2 5 3 2" xfId="41086"/>
    <cellStyle name="20% - Ênfase1 8 2 5 4" xfId="28545"/>
    <cellStyle name="20% - Ênfase1 8 2 6" xfId="6601"/>
    <cellStyle name="20% - Ênfase1 8 2 6 2" xfId="19145"/>
    <cellStyle name="20% - Ênfase1 8 2 6 2 2" xfId="44216"/>
    <cellStyle name="20% - Ênfase1 8 2 6 3" xfId="31675"/>
    <cellStyle name="20% - Ênfase1 8 2 7" xfId="12887"/>
    <cellStyle name="20% - Ênfase1 8 2 7 2" xfId="37958"/>
    <cellStyle name="20% - Ênfase1 8 2 8" xfId="25417"/>
    <cellStyle name="20% - Ênfase1 8 3" xfId="540"/>
    <cellStyle name="20% - Ênfase1 8 3 2" xfId="1317"/>
    <cellStyle name="20% - Ênfase1 8 3 2 2" xfId="2882"/>
    <cellStyle name="20% - Ênfase1 8 3 2 2 2" xfId="6011"/>
    <cellStyle name="20% - Ênfase1 8 3 2 2 2 2" xfId="12270"/>
    <cellStyle name="20% - Ênfase1 8 3 2 2 2 2 2" xfId="24814"/>
    <cellStyle name="20% - Ênfase1 8 3 2 2 2 2 2 2" xfId="49885"/>
    <cellStyle name="20% - Ênfase1 8 3 2 2 2 2 3" xfId="37344"/>
    <cellStyle name="20% - Ênfase1 8 3 2 2 2 3" xfId="18556"/>
    <cellStyle name="20% - Ênfase1 8 3 2 2 2 3 2" xfId="43627"/>
    <cellStyle name="20% - Ênfase1 8 3 2 2 2 4" xfId="31086"/>
    <cellStyle name="20% - Ênfase1 8 3 2 2 3" xfId="9142"/>
    <cellStyle name="20% - Ênfase1 8 3 2 2 3 2" xfId="21686"/>
    <cellStyle name="20% - Ênfase1 8 3 2 2 3 2 2" xfId="46757"/>
    <cellStyle name="20% - Ênfase1 8 3 2 2 3 3" xfId="34216"/>
    <cellStyle name="20% - Ênfase1 8 3 2 2 4" xfId="15428"/>
    <cellStyle name="20% - Ênfase1 8 3 2 2 4 2" xfId="40499"/>
    <cellStyle name="20% - Ênfase1 8 3 2 2 5" xfId="27958"/>
    <cellStyle name="20% - Ênfase1 8 3 2 3" xfId="4447"/>
    <cellStyle name="20% - Ênfase1 8 3 2 3 2" xfId="10706"/>
    <cellStyle name="20% - Ênfase1 8 3 2 3 2 2" xfId="23250"/>
    <cellStyle name="20% - Ênfase1 8 3 2 3 2 2 2" xfId="48321"/>
    <cellStyle name="20% - Ênfase1 8 3 2 3 2 3" xfId="35780"/>
    <cellStyle name="20% - Ênfase1 8 3 2 3 3" xfId="16992"/>
    <cellStyle name="20% - Ênfase1 8 3 2 3 3 2" xfId="42063"/>
    <cellStyle name="20% - Ênfase1 8 3 2 3 4" xfId="29522"/>
    <cellStyle name="20% - Ênfase1 8 3 2 4" xfId="7578"/>
    <cellStyle name="20% - Ênfase1 8 3 2 4 2" xfId="20122"/>
    <cellStyle name="20% - Ênfase1 8 3 2 4 2 2" xfId="45193"/>
    <cellStyle name="20% - Ênfase1 8 3 2 4 3" xfId="32652"/>
    <cellStyle name="20% - Ênfase1 8 3 2 5" xfId="13864"/>
    <cellStyle name="20% - Ênfase1 8 3 2 5 2" xfId="38935"/>
    <cellStyle name="20% - Ênfase1 8 3 2 6" xfId="26394"/>
    <cellStyle name="20% - Ênfase1 8 3 3" xfId="2106"/>
    <cellStyle name="20% - Ênfase1 8 3 3 2" xfId="5235"/>
    <cellStyle name="20% - Ênfase1 8 3 3 2 2" xfId="11494"/>
    <cellStyle name="20% - Ênfase1 8 3 3 2 2 2" xfId="24038"/>
    <cellStyle name="20% - Ênfase1 8 3 3 2 2 2 2" xfId="49109"/>
    <cellStyle name="20% - Ênfase1 8 3 3 2 2 3" xfId="36568"/>
    <cellStyle name="20% - Ênfase1 8 3 3 2 3" xfId="17780"/>
    <cellStyle name="20% - Ênfase1 8 3 3 2 3 2" xfId="42851"/>
    <cellStyle name="20% - Ênfase1 8 3 3 2 4" xfId="30310"/>
    <cellStyle name="20% - Ênfase1 8 3 3 3" xfId="8366"/>
    <cellStyle name="20% - Ênfase1 8 3 3 3 2" xfId="20910"/>
    <cellStyle name="20% - Ênfase1 8 3 3 3 2 2" xfId="45981"/>
    <cellStyle name="20% - Ênfase1 8 3 3 3 3" xfId="33440"/>
    <cellStyle name="20% - Ênfase1 8 3 3 4" xfId="14652"/>
    <cellStyle name="20% - Ênfase1 8 3 3 4 2" xfId="39723"/>
    <cellStyle name="20% - Ênfase1 8 3 3 5" xfId="27182"/>
    <cellStyle name="20% - Ênfase1 8 3 4" xfId="3671"/>
    <cellStyle name="20% - Ênfase1 8 3 4 2" xfId="9930"/>
    <cellStyle name="20% - Ênfase1 8 3 4 2 2" xfId="22474"/>
    <cellStyle name="20% - Ênfase1 8 3 4 2 2 2" xfId="47545"/>
    <cellStyle name="20% - Ênfase1 8 3 4 2 3" xfId="35004"/>
    <cellStyle name="20% - Ênfase1 8 3 4 3" xfId="16216"/>
    <cellStyle name="20% - Ênfase1 8 3 4 3 2" xfId="41287"/>
    <cellStyle name="20% - Ênfase1 8 3 4 4" xfId="28746"/>
    <cellStyle name="20% - Ênfase1 8 3 5" xfId="6802"/>
    <cellStyle name="20% - Ênfase1 8 3 5 2" xfId="19346"/>
    <cellStyle name="20% - Ênfase1 8 3 5 2 2" xfId="44417"/>
    <cellStyle name="20% - Ênfase1 8 3 5 3" xfId="31876"/>
    <cellStyle name="20% - Ênfase1 8 3 6" xfId="13088"/>
    <cellStyle name="20% - Ênfase1 8 3 6 2" xfId="38159"/>
    <cellStyle name="20% - Ênfase1 8 3 7" xfId="25618"/>
    <cellStyle name="20% - Ênfase1 8 4" xfId="929"/>
    <cellStyle name="20% - Ênfase1 8 4 2" xfId="2494"/>
    <cellStyle name="20% - Ênfase1 8 4 2 2" xfId="5623"/>
    <cellStyle name="20% - Ênfase1 8 4 2 2 2" xfId="11882"/>
    <cellStyle name="20% - Ênfase1 8 4 2 2 2 2" xfId="24426"/>
    <cellStyle name="20% - Ênfase1 8 4 2 2 2 2 2" xfId="49497"/>
    <cellStyle name="20% - Ênfase1 8 4 2 2 2 3" xfId="36956"/>
    <cellStyle name="20% - Ênfase1 8 4 2 2 3" xfId="18168"/>
    <cellStyle name="20% - Ênfase1 8 4 2 2 3 2" xfId="43239"/>
    <cellStyle name="20% - Ênfase1 8 4 2 2 4" xfId="30698"/>
    <cellStyle name="20% - Ênfase1 8 4 2 3" xfId="8754"/>
    <cellStyle name="20% - Ênfase1 8 4 2 3 2" xfId="21298"/>
    <cellStyle name="20% - Ênfase1 8 4 2 3 2 2" xfId="46369"/>
    <cellStyle name="20% - Ênfase1 8 4 2 3 3" xfId="33828"/>
    <cellStyle name="20% - Ênfase1 8 4 2 4" xfId="15040"/>
    <cellStyle name="20% - Ênfase1 8 4 2 4 2" xfId="40111"/>
    <cellStyle name="20% - Ênfase1 8 4 2 5" xfId="27570"/>
    <cellStyle name="20% - Ênfase1 8 4 3" xfId="4059"/>
    <cellStyle name="20% - Ênfase1 8 4 3 2" xfId="10318"/>
    <cellStyle name="20% - Ênfase1 8 4 3 2 2" xfId="22862"/>
    <cellStyle name="20% - Ênfase1 8 4 3 2 2 2" xfId="47933"/>
    <cellStyle name="20% - Ênfase1 8 4 3 2 3" xfId="35392"/>
    <cellStyle name="20% - Ênfase1 8 4 3 3" xfId="16604"/>
    <cellStyle name="20% - Ênfase1 8 4 3 3 2" xfId="41675"/>
    <cellStyle name="20% - Ênfase1 8 4 3 4" xfId="29134"/>
    <cellStyle name="20% - Ênfase1 8 4 4" xfId="7190"/>
    <cellStyle name="20% - Ênfase1 8 4 4 2" xfId="19734"/>
    <cellStyle name="20% - Ênfase1 8 4 4 2 2" xfId="44805"/>
    <cellStyle name="20% - Ênfase1 8 4 4 3" xfId="32264"/>
    <cellStyle name="20% - Ênfase1 8 4 5" xfId="13476"/>
    <cellStyle name="20% - Ênfase1 8 4 5 2" xfId="38547"/>
    <cellStyle name="20% - Ênfase1 8 4 6" xfId="26006"/>
    <cellStyle name="20% - Ênfase1 8 5" xfId="1718"/>
    <cellStyle name="20% - Ênfase1 8 5 2" xfId="4847"/>
    <cellStyle name="20% - Ênfase1 8 5 2 2" xfId="11106"/>
    <cellStyle name="20% - Ênfase1 8 5 2 2 2" xfId="23650"/>
    <cellStyle name="20% - Ênfase1 8 5 2 2 2 2" xfId="48721"/>
    <cellStyle name="20% - Ênfase1 8 5 2 2 3" xfId="36180"/>
    <cellStyle name="20% - Ênfase1 8 5 2 3" xfId="17392"/>
    <cellStyle name="20% - Ênfase1 8 5 2 3 2" xfId="42463"/>
    <cellStyle name="20% - Ênfase1 8 5 2 4" xfId="29922"/>
    <cellStyle name="20% - Ênfase1 8 5 3" xfId="7978"/>
    <cellStyle name="20% - Ênfase1 8 5 3 2" xfId="20522"/>
    <cellStyle name="20% - Ênfase1 8 5 3 2 2" xfId="45593"/>
    <cellStyle name="20% - Ênfase1 8 5 3 3" xfId="33052"/>
    <cellStyle name="20% - Ênfase1 8 5 4" xfId="14264"/>
    <cellStyle name="20% - Ênfase1 8 5 4 2" xfId="39335"/>
    <cellStyle name="20% - Ênfase1 8 5 5" xfId="26794"/>
    <cellStyle name="20% - Ênfase1 8 6" xfId="3283"/>
    <cellStyle name="20% - Ênfase1 8 6 2" xfId="9542"/>
    <cellStyle name="20% - Ênfase1 8 6 2 2" xfId="22086"/>
    <cellStyle name="20% - Ênfase1 8 6 2 2 2" xfId="47157"/>
    <cellStyle name="20% - Ênfase1 8 6 2 3" xfId="34616"/>
    <cellStyle name="20% - Ênfase1 8 6 3" xfId="15828"/>
    <cellStyle name="20% - Ênfase1 8 6 3 2" xfId="40899"/>
    <cellStyle name="20% - Ênfase1 8 6 4" xfId="28358"/>
    <cellStyle name="20% - Ênfase1 8 7" xfId="6414"/>
    <cellStyle name="20% - Ênfase1 8 7 2" xfId="18958"/>
    <cellStyle name="20% - Ênfase1 8 7 2 2" xfId="44029"/>
    <cellStyle name="20% - Ênfase1 8 7 3" xfId="31488"/>
    <cellStyle name="20% - Ênfase1 8 8" xfId="12700"/>
    <cellStyle name="20% - Ênfase1 8 8 2" xfId="37771"/>
    <cellStyle name="20% - Ênfase1 8 9" xfId="25230"/>
    <cellStyle name="20% - Ênfase1 9" xfId="164"/>
    <cellStyle name="20% - Ênfase1 9 2" xfId="351"/>
    <cellStyle name="20% - Ênfase1 9 2 2" xfId="740"/>
    <cellStyle name="20% - Ênfase1 9 2 2 2" xfId="1517"/>
    <cellStyle name="20% - Ênfase1 9 2 2 2 2" xfId="3082"/>
    <cellStyle name="20% - Ênfase1 9 2 2 2 2 2" xfId="6211"/>
    <cellStyle name="20% - Ênfase1 9 2 2 2 2 2 2" xfId="12470"/>
    <cellStyle name="20% - Ênfase1 9 2 2 2 2 2 2 2" xfId="25014"/>
    <cellStyle name="20% - Ênfase1 9 2 2 2 2 2 2 2 2" xfId="50085"/>
    <cellStyle name="20% - Ênfase1 9 2 2 2 2 2 2 3" xfId="37544"/>
    <cellStyle name="20% - Ênfase1 9 2 2 2 2 2 3" xfId="18756"/>
    <cellStyle name="20% - Ênfase1 9 2 2 2 2 2 3 2" xfId="43827"/>
    <cellStyle name="20% - Ênfase1 9 2 2 2 2 2 4" xfId="31286"/>
    <cellStyle name="20% - Ênfase1 9 2 2 2 2 3" xfId="9342"/>
    <cellStyle name="20% - Ênfase1 9 2 2 2 2 3 2" xfId="21886"/>
    <cellStyle name="20% - Ênfase1 9 2 2 2 2 3 2 2" xfId="46957"/>
    <cellStyle name="20% - Ênfase1 9 2 2 2 2 3 3" xfId="34416"/>
    <cellStyle name="20% - Ênfase1 9 2 2 2 2 4" xfId="15628"/>
    <cellStyle name="20% - Ênfase1 9 2 2 2 2 4 2" xfId="40699"/>
    <cellStyle name="20% - Ênfase1 9 2 2 2 2 5" xfId="28158"/>
    <cellStyle name="20% - Ênfase1 9 2 2 2 3" xfId="4647"/>
    <cellStyle name="20% - Ênfase1 9 2 2 2 3 2" xfId="10906"/>
    <cellStyle name="20% - Ênfase1 9 2 2 2 3 2 2" xfId="23450"/>
    <cellStyle name="20% - Ênfase1 9 2 2 2 3 2 2 2" xfId="48521"/>
    <cellStyle name="20% - Ênfase1 9 2 2 2 3 2 3" xfId="35980"/>
    <cellStyle name="20% - Ênfase1 9 2 2 2 3 3" xfId="17192"/>
    <cellStyle name="20% - Ênfase1 9 2 2 2 3 3 2" xfId="42263"/>
    <cellStyle name="20% - Ênfase1 9 2 2 2 3 4" xfId="29722"/>
    <cellStyle name="20% - Ênfase1 9 2 2 2 4" xfId="7778"/>
    <cellStyle name="20% - Ênfase1 9 2 2 2 4 2" xfId="20322"/>
    <cellStyle name="20% - Ênfase1 9 2 2 2 4 2 2" xfId="45393"/>
    <cellStyle name="20% - Ênfase1 9 2 2 2 4 3" xfId="32852"/>
    <cellStyle name="20% - Ênfase1 9 2 2 2 5" xfId="14064"/>
    <cellStyle name="20% - Ênfase1 9 2 2 2 5 2" xfId="39135"/>
    <cellStyle name="20% - Ênfase1 9 2 2 2 6" xfId="26594"/>
    <cellStyle name="20% - Ênfase1 9 2 2 3" xfId="2306"/>
    <cellStyle name="20% - Ênfase1 9 2 2 3 2" xfId="5435"/>
    <cellStyle name="20% - Ênfase1 9 2 2 3 2 2" xfId="11694"/>
    <cellStyle name="20% - Ênfase1 9 2 2 3 2 2 2" xfId="24238"/>
    <cellStyle name="20% - Ênfase1 9 2 2 3 2 2 2 2" xfId="49309"/>
    <cellStyle name="20% - Ênfase1 9 2 2 3 2 2 3" xfId="36768"/>
    <cellStyle name="20% - Ênfase1 9 2 2 3 2 3" xfId="17980"/>
    <cellStyle name="20% - Ênfase1 9 2 2 3 2 3 2" xfId="43051"/>
    <cellStyle name="20% - Ênfase1 9 2 2 3 2 4" xfId="30510"/>
    <cellStyle name="20% - Ênfase1 9 2 2 3 3" xfId="8566"/>
    <cellStyle name="20% - Ênfase1 9 2 2 3 3 2" xfId="21110"/>
    <cellStyle name="20% - Ênfase1 9 2 2 3 3 2 2" xfId="46181"/>
    <cellStyle name="20% - Ênfase1 9 2 2 3 3 3" xfId="33640"/>
    <cellStyle name="20% - Ênfase1 9 2 2 3 4" xfId="14852"/>
    <cellStyle name="20% - Ênfase1 9 2 2 3 4 2" xfId="39923"/>
    <cellStyle name="20% - Ênfase1 9 2 2 3 5" xfId="27382"/>
    <cellStyle name="20% - Ênfase1 9 2 2 4" xfId="3871"/>
    <cellStyle name="20% - Ênfase1 9 2 2 4 2" xfId="10130"/>
    <cellStyle name="20% - Ênfase1 9 2 2 4 2 2" xfId="22674"/>
    <cellStyle name="20% - Ênfase1 9 2 2 4 2 2 2" xfId="47745"/>
    <cellStyle name="20% - Ênfase1 9 2 2 4 2 3" xfId="35204"/>
    <cellStyle name="20% - Ênfase1 9 2 2 4 3" xfId="16416"/>
    <cellStyle name="20% - Ênfase1 9 2 2 4 3 2" xfId="41487"/>
    <cellStyle name="20% - Ênfase1 9 2 2 4 4" xfId="28946"/>
    <cellStyle name="20% - Ênfase1 9 2 2 5" xfId="7002"/>
    <cellStyle name="20% - Ênfase1 9 2 2 5 2" xfId="19546"/>
    <cellStyle name="20% - Ênfase1 9 2 2 5 2 2" xfId="44617"/>
    <cellStyle name="20% - Ênfase1 9 2 2 5 3" xfId="32076"/>
    <cellStyle name="20% - Ênfase1 9 2 2 6" xfId="13288"/>
    <cellStyle name="20% - Ênfase1 9 2 2 6 2" xfId="38359"/>
    <cellStyle name="20% - Ênfase1 9 2 2 7" xfId="25818"/>
    <cellStyle name="20% - Ênfase1 9 2 3" xfId="1129"/>
    <cellStyle name="20% - Ênfase1 9 2 3 2" xfId="2694"/>
    <cellStyle name="20% - Ênfase1 9 2 3 2 2" xfId="5823"/>
    <cellStyle name="20% - Ênfase1 9 2 3 2 2 2" xfId="12082"/>
    <cellStyle name="20% - Ênfase1 9 2 3 2 2 2 2" xfId="24626"/>
    <cellStyle name="20% - Ênfase1 9 2 3 2 2 2 2 2" xfId="49697"/>
    <cellStyle name="20% - Ênfase1 9 2 3 2 2 2 3" xfId="37156"/>
    <cellStyle name="20% - Ênfase1 9 2 3 2 2 3" xfId="18368"/>
    <cellStyle name="20% - Ênfase1 9 2 3 2 2 3 2" xfId="43439"/>
    <cellStyle name="20% - Ênfase1 9 2 3 2 2 4" xfId="30898"/>
    <cellStyle name="20% - Ênfase1 9 2 3 2 3" xfId="8954"/>
    <cellStyle name="20% - Ênfase1 9 2 3 2 3 2" xfId="21498"/>
    <cellStyle name="20% - Ênfase1 9 2 3 2 3 2 2" xfId="46569"/>
    <cellStyle name="20% - Ênfase1 9 2 3 2 3 3" xfId="34028"/>
    <cellStyle name="20% - Ênfase1 9 2 3 2 4" xfId="15240"/>
    <cellStyle name="20% - Ênfase1 9 2 3 2 4 2" xfId="40311"/>
    <cellStyle name="20% - Ênfase1 9 2 3 2 5" xfId="27770"/>
    <cellStyle name="20% - Ênfase1 9 2 3 3" xfId="4259"/>
    <cellStyle name="20% - Ênfase1 9 2 3 3 2" xfId="10518"/>
    <cellStyle name="20% - Ênfase1 9 2 3 3 2 2" xfId="23062"/>
    <cellStyle name="20% - Ênfase1 9 2 3 3 2 2 2" xfId="48133"/>
    <cellStyle name="20% - Ênfase1 9 2 3 3 2 3" xfId="35592"/>
    <cellStyle name="20% - Ênfase1 9 2 3 3 3" xfId="16804"/>
    <cellStyle name="20% - Ênfase1 9 2 3 3 3 2" xfId="41875"/>
    <cellStyle name="20% - Ênfase1 9 2 3 3 4" xfId="29334"/>
    <cellStyle name="20% - Ênfase1 9 2 3 4" xfId="7390"/>
    <cellStyle name="20% - Ênfase1 9 2 3 4 2" xfId="19934"/>
    <cellStyle name="20% - Ênfase1 9 2 3 4 2 2" xfId="45005"/>
    <cellStyle name="20% - Ênfase1 9 2 3 4 3" xfId="32464"/>
    <cellStyle name="20% - Ênfase1 9 2 3 5" xfId="13676"/>
    <cellStyle name="20% - Ênfase1 9 2 3 5 2" xfId="38747"/>
    <cellStyle name="20% - Ênfase1 9 2 3 6" xfId="26206"/>
    <cellStyle name="20% - Ênfase1 9 2 4" xfId="1918"/>
    <cellStyle name="20% - Ênfase1 9 2 4 2" xfId="5047"/>
    <cellStyle name="20% - Ênfase1 9 2 4 2 2" xfId="11306"/>
    <cellStyle name="20% - Ênfase1 9 2 4 2 2 2" xfId="23850"/>
    <cellStyle name="20% - Ênfase1 9 2 4 2 2 2 2" xfId="48921"/>
    <cellStyle name="20% - Ênfase1 9 2 4 2 2 3" xfId="36380"/>
    <cellStyle name="20% - Ênfase1 9 2 4 2 3" xfId="17592"/>
    <cellStyle name="20% - Ênfase1 9 2 4 2 3 2" xfId="42663"/>
    <cellStyle name="20% - Ênfase1 9 2 4 2 4" xfId="30122"/>
    <cellStyle name="20% - Ênfase1 9 2 4 3" xfId="8178"/>
    <cellStyle name="20% - Ênfase1 9 2 4 3 2" xfId="20722"/>
    <cellStyle name="20% - Ênfase1 9 2 4 3 2 2" xfId="45793"/>
    <cellStyle name="20% - Ênfase1 9 2 4 3 3" xfId="33252"/>
    <cellStyle name="20% - Ênfase1 9 2 4 4" xfId="14464"/>
    <cellStyle name="20% - Ênfase1 9 2 4 4 2" xfId="39535"/>
    <cellStyle name="20% - Ênfase1 9 2 4 5" xfId="26994"/>
    <cellStyle name="20% - Ênfase1 9 2 5" xfId="3483"/>
    <cellStyle name="20% - Ênfase1 9 2 5 2" xfId="9742"/>
    <cellStyle name="20% - Ênfase1 9 2 5 2 2" xfId="22286"/>
    <cellStyle name="20% - Ênfase1 9 2 5 2 2 2" xfId="47357"/>
    <cellStyle name="20% - Ênfase1 9 2 5 2 3" xfId="34816"/>
    <cellStyle name="20% - Ênfase1 9 2 5 3" xfId="16028"/>
    <cellStyle name="20% - Ênfase1 9 2 5 3 2" xfId="41099"/>
    <cellStyle name="20% - Ênfase1 9 2 5 4" xfId="28558"/>
    <cellStyle name="20% - Ênfase1 9 2 6" xfId="6614"/>
    <cellStyle name="20% - Ênfase1 9 2 6 2" xfId="19158"/>
    <cellStyle name="20% - Ênfase1 9 2 6 2 2" xfId="44229"/>
    <cellStyle name="20% - Ênfase1 9 2 6 3" xfId="31688"/>
    <cellStyle name="20% - Ênfase1 9 2 7" xfId="12900"/>
    <cellStyle name="20% - Ênfase1 9 2 7 2" xfId="37971"/>
    <cellStyle name="20% - Ênfase1 9 2 8" xfId="25430"/>
    <cellStyle name="20% - Ênfase1 9 3" xfId="553"/>
    <cellStyle name="20% - Ênfase1 9 3 2" xfId="1330"/>
    <cellStyle name="20% - Ênfase1 9 3 2 2" xfId="2895"/>
    <cellStyle name="20% - Ênfase1 9 3 2 2 2" xfId="6024"/>
    <cellStyle name="20% - Ênfase1 9 3 2 2 2 2" xfId="12283"/>
    <cellStyle name="20% - Ênfase1 9 3 2 2 2 2 2" xfId="24827"/>
    <cellStyle name="20% - Ênfase1 9 3 2 2 2 2 2 2" xfId="49898"/>
    <cellStyle name="20% - Ênfase1 9 3 2 2 2 2 3" xfId="37357"/>
    <cellStyle name="20% - Ênfase1 9 3 2 2 2 3" xfId="18569"/>
    <cellStyle name="20% - Ênfase1 9 3 2 2 2 3 2" xfId="43640"/>
    <cellStyle name="20% - Ênfase1 9 3 2 2 2 4" xfId="31099"/>
    <cellStyle name="20% - Ênfase1 9 3 2 2 3" xfId="9155"/>
    <cellStyle name="20% - Ênfase1 9 3 2 2 3 2" xfId="21699"/>
    <cellStyle name="20% - Ênfase1 9 3 2 2 3 2 2" xfId="46770"/>
    <cellStyle name="20% - Ênfase1 9 3 2 2 3 3" xfId="34229"/>
    <cellStyle name="20% - Ênfase1 9 3 2 2 4" xfId="15441"/>
    <cellStyle name="20% - Ênfase1 9 3 2 2 4 2" xfId="40512"/>
    <cellStyle name="20% - Ênfase1 9 3 2 2 5" xfId="27971"/>
    <cellStyle name="20% - Ênfase1 9 3 2 3" xfId="4460"/>
    <cellStyle name="20% - Ênfase1 9 3 2 3 2" xfId="10719"/>
    <cellStyle name="20% - Ênfase1 9 3 2 3 2 2" xfId="23263"/>
    <cellStyle name="20% - Ênfase1 9 3 2 3 2 2 2" xfId="48334"/>
    <cellStyle name="20% - Ênfase1 9 3 2 3 2 3" xfId="35793"/>
    <cellStyle name="20% - Ênfase1 9 3 2 3 3" xfId="17005"/>
    <cellStyle name="20% - Ênfase1 9 3 2 3 3 2" xfId="42076"/>
    <cellStyle name="20% - Ênfase1 9 3 2 3 4" xfId="29535"/>
    <cellStyle name="20% - Ênfase1 9 3 2 4" xfId="7591"/>
    <cellStyle name="20% - Ênfase1 9 3 2 4 2" xfId="20135"/>
    <cellStyle name="20% - Ênfase1 9 3 2 4 2 2" xfId="45206"/>
    <cellStyle name="20% - Ênfase1 9 3 2 4 3" xfId="32665"/>
    <cellStyle name="20% - Ênfase1 9 3 2 5" xfId="13877"/>
    <cellStyle name="20% - Ênfase1 9 3 2 5 2" xfId="38948"/>
    <cellStyle name="20% - Ênfase1 9 3 2 6" xfId="26407"/>
    <cellStyle name="20% - Ênfase1 9 3 3" xfId="2119"/>
    <cellStyle name="20% - Ênfase1 9 3 3 2" xfId="5248"/>
    <cellStyle name="20% - Ênfase1 9 3 3 2 2" xfId="11507"/>
    <cellStyle name="20% - Ênfase1 9 3 3 2 2 2" xfId="24051"/>
    <cellStyle name="20% - Ênfase1 9 3 3 2 2 2 2" xfId="49122"/>
    <cellStyle name="20% - Ênfase1 9 3 3 2 2 3" xfId="36581"/>
    <cellStyle name="20% - Ênfase1 9 3 3 2 3" xfId="17793"/>
    <cellStyle name="20% - Ênfase1 9 3 3 2 3 2" xfId="42864"/>
    <cellStyle name="20% - Ênfase1 9 3 3 2 4" xfId="30323"/>
    <cellStyle name="20% - Ênfase1 9 3 3 3" xfId="8379"/>
    <cellStyle name="20% - Ênfase1 9 3 3 3 2" xfId="20923"/>
    <cellStyle name="20% - Ênfase1 9 3 3 3 2 2" xfId="45994"/>
    <cellStyle name="20% - Ênfase1 9 3 3 3 3" xfId="33453"/>
    <cellStyle name="20% - Ênfase1 9 3 3 4" xfId="14665"/>
    <cellStyle name="20% - Ênfase1 9 3 3 4 2" xfId="39736"/>
    <cellStyle name="20% - Ênfase1 9 3 3 5" xfId="27195"/>
    <cellStyle name="20% - Ênfase1 9 3 4" xfId="3684"/>
    <cellStyle name="20% - Ênfase1 9 3 4 2" xfId="9943"/>
    <cellStyle name="20% - Ênfase1 9 3 4 2 2" xfId="22487"/>
    <cellStyle name="20% - Ênfase1 9 3 4 2 2 2" xfId="47558"/>
    <cellStyle name="20% - Ênfase1 9 3 4 2 3" xfId="35017"/>
    <cellStyle name="20% - Ênfase1 9 3 4 3" xfId="16229"/>
    <cellStyle name="20% - Ênfase1 9 3 4 3 2" xfId="41300"/>
    <cellStyle name="20% - Ênfase1 9 3 4 4" xfId="28759"/>
    <cellStyle name="20% - Ênfase1 9 3 5" xfId="6815"/>
    <cellStyle name="20% - Ênfase1 9 3 5 2" xfId="19359"/>
    <cellStyle name="20% - Ênfase1 9 3 5 2 2" xfId="44430"/>
    <cellStyle name="20% - Ênfase1 9 3 5 3" xfId="31889"/>
    <cellStyle name="20% - Ênfase1 9 3 6" xfId="13101"/>
    <cellStyle name="20% - Ênfase1 9 3 6 2" xfId="38172"/>
    <cellStyle name="20% - Ênfase1 9 3 7" xfId="25631"/>
    <cellStyle name="20% - Ênfase1 9 4" xfId="942"/>
    <cellStyle name="20% - Ênfase1 9 4 2" xfId="2507"/>
    <cellStyle name="20% - Ênfase1 9 4 2 2" xfId="5636"/>
    <cellStyle name="20% - Ênfase1 9 4 2 2 2" xfId="11895"/>
    <cellStyle name="20% - Ênfase1 9 4 2 2 2 2" xfId="24439"/>
    <cellStyle name="20% - Ênfase1 9 4 2 2 2 2 2" xfId="49510"/>
    <cellStyle name="20% - Ênfase1 9 4 2 2 2 3" xfId="36969"/>
    <cellStyle name="20% - Ênfase1 9 4 2 2 3" xfId="18181"/>
    <cellStyle name="20% - Ênfase1 9 4 2 2 3 2" xfId="43252"/>
    <cellStyle name="20% - Ênfase1 9 4 2 2 4" xfId="30711"/>
    <cellStyle name="20% - Ênfase1 9 4 2 3" xfId="8767"/>
    <cellStyle name="20% - Ênfase1 9 4 2 3 2" xfId="21311"/>
    <cellStyle name="20% - Ênfase1 9 4 2 3 2 2" xfId="46382"/>
    <cellStyle name="20% - Ênfase1 9 4 2 3 3" xfId="33841"/>
    <cellStyle name="20% - Ênfase1 9 4 2 4" xfId="15053"/>
    <cellStyle name="20% - Ênfase1 9 4 2 4 2" xfId="40124"/>
    <cellStyle name="20% - Ênfase1 9 4 2 5" xfId="27583"/>
    <cellStyle name="20% - Ênfase1 9 4 3" xfId="4072"/>
    <cellStyle name="20% - Ênfase1 9 4 3 2" xfId="10331"/>
    <cellStyle name="20% - Ênfase1 9 4 3 2 2" xfId="22875"/>
    <cellStyle name="20% - Ênfase1 9 4 3 2 2 2" xfId="47946"/>
    <cellStyle name="20% - Ênfase1 9 4 3 2 3" xfId="35405"/>
    <cellStyle name="20% - Ênfase1 9 4 3 3" xfId="16617"/>
    <cellStyle name="20% - Ênfase1 9 4 3 3 2" xfId="41688"/>
    <cellStyle name="20% - Ênfase1 9 4 3 4" xfId="29147"/>
    <cellStyle name="20% - Ênfase1 9 4 4" xfId="7203"/>
    <cellStyle name="20% - Ênfase1 9 4 4 2" xfId="19747"/>
    <cellStyle name="20% - Ênfase1 9 4 4 2 2" xfId="44818"/>
    <cellStyle name="20% - Ênfase1 9 4 4 3" xfId="32277"/>
    <cellStyle name="20% - Ênfase1 9 4 5" xfId="13489"/>
    <cellStyle name="20% - Ênfase1 9 4 5 2" xfId="38560"/>
    <cellStyle name="20% - Ênfase1 9 4 6" xfId="26019"/>
    <cellStyle name="20% - Ênfase1 9 5" xfId="1731"/>
    <cellStyle name="20% - Ênfase1 9 5 2" xfId="4860"/>
    <cellStyle name="20% - Ênfase1 9 5 2 2" xfId="11119"/>
    <cellStyle name="20% - Ênfase1 9 5 2 2 2" xfId="23663"/>
    <cellStyle name="20% - Ênfase1 9 5 2 2 2 2" xfId="48734"/>
    <cellStyle name="20% - Ênfase1 9 5 2 2 3" xfId="36193"/>
    <cellStyle name="20% - Ênfase1 9 5 2 3" xfId="17405"/>
    <cellStyle name="20% - Ênfase1 9 5 2 3 2" xfId="42476"/>
    <cellStyle name="20% - Ênfase1 9 5 2 4" xfId="29935"/>
    <cellStyle name="20% - Ênfase1 9 5 3" xfId="7991"/>
    <cellStyle name="20% - Ênfase1 9 5 3 2" xfId="20535"/>
    <cellStyle name="20% - Ênfase1 9 5 3 2 2" xfId="45606"/>
    <cellStyle name="20% - Ênfase1 9 5 3 3" xfId="33065"/>
    <cellStyle name="20% - Ênfase1 9 5 4" xfId="14277"/>
    <cellStyle name="20% - Ênfase1 9 5 4 2" xfId="39348"/>
    <cellStyle name="20% - Ênfase1 9 5 5" xfId="26807"/>
    <cellStyle name="20% - Ênfase1 9 6" xfId="3296"/>
    <cellStyle name="20% - Ênfase1 9 6 2" xfId="9555"/>
    <cellStyle name="20% - Ênfase1 9 6 2 2" xfId="22099"/>
    <cellStyle name="20% - Ênfase1 9 6 2 2 2" xfId="47170"/>
    <cellStyle name="20% - Ênfase1 9 6 2 3" xfId="34629"/>
    <cellStyle name="20% - Ênfase1 9 6 3" xfId="15841"/>
    <cellStyle name="20% - Ênfase1 9 6 3 2" xfId="40912"/>
    <cellStyle name="20% - Ênfase1 9 6 4" xfId="28371"/>
    <cellStyle name="20% - Ênfase1 9 7" xfId="6427"/>
    <cellStyle name="20% - Ênfase1 9 7 2" xfId="18971"/>
    <cellStyle name="20% - Ênfase1 9 7 2 2" xfId="44042"/>
    <cellStyle name="20% - Ênfase1 9 7 3" xfId="31501"/>
    <cellStyle name="20% - Ênfase1 9 8" xfId="12713"/>
    <cellStyle name="20% - Ênfase1 9 8 2" xfId="37784"/>
    <cellStyle name="20% - Ênfase1 9 9" xfId="25243"/>
    <cellStyle name="20% - Ênfase2" xfId="23" builtinId="34" customBuiltin="1"/>
    <cellStyle name="20% - Ênfase2 10" xfId="180"/>
    <cellStyle name="20% - Ênfase2 10 2" xfId="367"/>
    <cellStyle name="20% - Ênfase2 10 2 2" xfId="756"/>
    <cellStyle name="20% - Ênfase2 10 2 2 2" xfId="1533"/>
    <cellStyle name="20% - Ênfase2 10 2 2 2 2" xfId="3098"/>
    <cellStyle name="20% - Ênfase2 10 2 2 2 2 2" xfId="6227"/>
    <cellStyle name="20% - Ênfase2 10 2 2 2 2 2 2" xfId="12486"/>
    <cellStyle name="20% - Ênfase2 10 2 2 2 2 2 2 2" xfId="25030"/>
    <cellStyle name="20% - Ênfase2 10 2 2 2 2 2 2 2 2" xfId="50101"/>
    <cellStyle name="20% - Ênfase2 10 2 2 2 2 2 2 3" xfId="37560"/>
    <cellStyle name="20% - Ênfase2 10 2 2 2 2 2 3" xfId="18772"/>
    <cellStyle name="20% - Ênfase2 10 2 2 2 2 2 3 2" xfId="43843"/>
    <cellStyle name="20% - Ênfase2 10 2 2 2 2 2 4" xfId="31302"/>
    <cellStyle name="20% - Ênfase2 10 2 2 2 2 3" xfId="9358"/>
    <cellStyle name="20% - Ênfase2 10 2 2 2 2 3 2" xfId="21902"/>
    <cellStyle name="20% - Ênfase2 10 2 2 2 2 3 2 2" xfId="46973"/>
    <cellStyle name="20% - Ênfase2 10 2 2 2 2 3 3" xfId="34432"/>
    <cellStyle name="20% - Ênfase2 10 2 2 2 2 4" xfId="15644"/>
    <cellStyle name="20% - Ênfase2 10 2 2 2 2 4 2" xfId="40715"/>
    <cellStyle name="20% - Ênfase2 10 2 2 2 2 5" xfId="28174"/>
    <cellStyle name="20% - Ênfase2 10 2 2 2 3" xfId="4663"/>
    <cellStyle name="20% - Ênfase2 10 2 2 2 3 2" xfId="10922"/>
    <cellStyle name="20% - Ênfase2 10 2 2 2 3 2 2" xfId="23466"/>
    <cellStyle name="20% - Ênfase2 10 2 2 2 3 2 2 2" xfId="48537"/>
    <cellStyle name="20% - Ênfase2 10 2 2 2 3 2 3" xfId="35996"/>
    <cellStyle name="20% - Ênfase2 10 2 2 2 3 3" xfId="17208"/>
    <cellStyle name="20% - Ênfase2 10 2 2 2 3 3 2" xfId="42279"/>
    <cellStyle name="20% - Ênfase2 10 2 2 2 3 4" xfId="29738"/>
    <cellStyle name="20% - Ênfase2 10 2 2 2 4" xfId="7794"/>
    <cellStyle name="20% - Ênfase2 10 2 2 2 4 2" xfId="20338"/>
    <cellStyle name="20% - Ênfase2 10 2 2 2 4 2 2" xfId="45409"/>
    <cellStyle name="20% - Ênfase2 10 2 2 2 4 3" xfId="32868"/>
    <cellStyle name="20% - Ênfase2 10 2 2 2 5" xfId="14080"/>
    <cellStyle name="20% - Ênfase2 10 2 2 2 5 2" xfId="39151"/>
    <cellStyle name="20% - Ênfase2 10 2 2 2 6" xfId="26610"/>
    <cellStyle name="20% - Ênfase2 10 2 2 3" xfId="2322"/>
    <cellStyle name="20% - Ênfase2 10 2 2 3 2" xfId="5451"/>
    <cellStyle name="20% - Ênfase2 10 2 2 3 2 2" xfId="11710"/>
    <cellStyle name="20% - Ênfase2 10 2 2 3 2 2 2" xfId="24254"/>
    <cellStyle name="20% - Ênfase2 10 2 2 3 2 2 2 2" xfId="49325"/>
    <cellStyle name="20% - Ênfase2 10 2 2 3 2 2 3" xfId="36784"/>
    <cellStyle name="20% - Ênfase2 10 2 2 3 2 3" xfId="17996"/>
    <cellStyle name="20% - Ênfase2 10 2 2 3 2 3 2" xfId="43067"/>
    <cellStyle name="20% - Ênfase2 10 2 2 3 2 4" xfId="30526"/>
    <cellStyle name="20% - Ênfase2 10 2 2 3 3" xfId="8582"/>
    <cellStyle name="20% - Ênfase2 10 2 2 3 3 2" xfId="21126"/>
    <cellStyle name="20% - Ênfase2 10 2 2 3 3 2 2" xfId="46197"/>
    <cellStyle name="20% - Ênfase2 10 2 2 3 3 3" xfId="33656"/>
    <cellStyle name="20% - Ênfase2 10 2 2 3 4" xfId="14868"/>
    <cellStyle name="20% - Ênfase2 10 2 2 3 4 2" xfId="39939"/>
    <cellStyle name="20% - Ênfase2 10 2 2 3 5" xfId="27398"/>
    <cellStyle name="20% - Ênfase2 10 2 2 4" xfId="3887"/>
    <cellStyle name="20% - Ênfase2 10 2 2 4 2" xfId="10146"/>
    <cellStyle name="20% - Ênfase2 10 2 2 4 2 2" xfId="22690"/>
    <cellStyle name="20% - Ênfase2 10 2 2 4 2 2 2" xfId="47761"/>
    <cellStyle name="20% - Ênfase2 10 2 2 4 2 3" xfId="35220"/>
    <cellStyle name="20% - Ênfase2 10 2 2 4 3" xfId="16432"/>
    <cellStyle name="20% - Ênfase2 10 2 2 4 3 2" xfId="41503"/>
    <cellStyle name="20% - Ênfase2 10 2 2 4 4" xfId="28962"/>
    <cellStyle name="20% - Ênfase2 10 2 2 5" xfId="7018"/>
    <cellStyle name="20% - Ênfase2 10 2 2 5 2" xfId="19562"/>
    <cellStyle name="20% - Ênfase2 10 2 2 5 2 2" xfId="44633"/>
    <cellStyle name="20% - Ênfase2 10 2 2 5 3" xfId="32092"/>
    <cellStyle name="20% - Ênfase2 10 2 2 6" xfId="13304"/>
    <cellStyle name="20% - Ênfase2 10 2 2 6 2" xfId="38375"/>
    <cellStyle name="20% - Ênfase2 10 2 2 7" xfId="25834"/>
    <cellStyle name="20% - Ênfase2 10 2 3" xfId="1145"/>
    <cellStyle name="20% - Ênfase2 10 2 3 2" xfId="2710"/>
    <cellStyle name="20% - Ênfase2 10 2 3 2 2" xfId="5839"/>
    <cellStyle name="20% - Ênfase2 10 2 3 2 2 2" xfId="12098"/>
    <cellStyle name="20% - Ênfase2 10 2 3 2 2 2 2" xfId="24642"/>
    <cellStyle name="20% - Ênfase2 10 2 3 2 2 2 2 2" xfId="49713"/>
    <cellStyle name="20% - Ênfase2 10 2 3 2 2 2 3" xfId="37172"/>
    <cellStyle name="20% - Ênfase2 10 2 3 2 2 3" xfId="18384"/>
    <cellStyle name="20% - Ênfase2 10 2 3 2 2 3 2" xfId="43455"/>
    <cellStyle name="20% - Ênfase2 10 2 3 2 2 4" xfId="30914"/>
    <cellStyle name="20% - Ênfase2 10 2 3 2 3" xfId="8970"/>
    <cellStyle name="20% - Ênfase2 10 2 3 2 3 2" xfId="21514"/>
    <cellStyle name="20% - Ênfase2 10 2 3 2 3 2 2" xfId="46585"/>
    <cellStyle name="20% - Ênfase2 10 2 3 2 3 3" xfId="34044"/>
    <cellStyle name="20% - Ênfase2 10 2 3 2 4" xfId="15256"/>
    <cellStyle name="20% - Ênfase2 10 2 3 2 4 2" xfId="40327"/>
    <cellStyle name="20% - Ênfase2 10 2 3 2 5" xfId="27786"/>
    <cellStyle name="20% - Ênfase2 10 2 3 3" xfId="4275"/>
    <cellStyle name="20% - Ênfase2 10 2 3 3 2" xfId="10534"/>
    <cellStyle name="20% - Ênfase2 10 2 3 3 2 2" xfId="23078"/>
    <cellStyle name="20% - Ênfase2 10 2 3 3 2 2 2" xfId="48149"/>
    <cellStyle name="20% - Ênfase2 10 2 3 3 2 3" xfId="35608"/>
    <cellStyle name="20% - Ênfase2 10 2 3 3 3" xfId="16820"/>
    <cellStyle name="20% - Ênfase2 10 2 3 3 3 2" xfId="41891"/>
    <cellStyle name="20% - Ênfase2 10 2 3 3 4" xfId="29350"/>
    <cellStyle name="20% - Ênfase2 10 2 3 4" xfId="7406"/>
    <cellStyle name="20% - Ênfase2 10 2 3 4 2" xfId="19950"/>
    <cellStyle name="20% - Ênfase2 10 2 3 4 2 2" xfId="45021"/>
    <cellStyle name="20% - Ênfase2 10 2 3 4 3" xfId="32480"/>
    <cellStyle name="20% - Ênfase2 10 2 3 5" xfId="13692"/>
    <cellStyle name="20% - Ênfase2 10 2 3 5 2" xfId="38763"/>
    <cellStyle name="20% - Ênfase2 10 2 3 6" xfId="26222"/>
    <cellStyle name="20% - Ênfase2 10 2 4" xfId="1934"/>
    <cellStyle name="20% - Ênfase2 10 2 4 2" xfId="5063"/>
    <cellStyle name="20% - Ênfase2 10 2 4 2 2" xfId="11322"/>
    <cellStyle name="20% - Ênfase2 10 2 4 2 2 2" xfId="23866"/>
    <cellStyle name="20% - Ênfase2 10 2 4 2 2 2 2" xfId="48937"/>
    <cellStyle name="20% - Ênfase2 10 2 4 2 2 3" xfId="36396"/>
    <cellStyle name="20% - Ênfase2 10 2 4 2 3" xfId="17608"/>
    <cellStyle name="20% - Ênfase2 10 2 4 2 3 2" xfId="42679"/>
    <cellStyle name="20% - Ênfase2 10 2 4 2 4" xfId="30138"/>
    <cellStyle name="20% - Ênfase2 10 2 4 3" xfId="8194"/>
    <cellStyle name="20% - Ênfase2 10 2 4 3 2" xfId="20738"/>
    <cellStyle name="20% - Ênfase2 10 2 4 3 2 2" xfId="45809"/>
    <cellStyle name="20% - Ênfase2 10 2 4 3 3" xfId="33268"/>
    <cellStyle name="20% - Ênfase2 10 2 4 4" xfId="14480"/>
    <cellStyle name="20% - Ênfase2 10 2 4 4 2" xfId="39551"/>
    <cellStyle name="20% - Ênfase2 10 2 4 5" xfId="27010"/>
    <cellStyle name="20% - Ênfase2 10 2 5" xfId="3499"/>
    <cellStyle name="20% - Ênfase2 10 2 5 2" xfId="9758"/>
    <cellStyle name="20% - Ênfase2 10 2 5 2 2" xfId="22302"/>
    <cellStyle name="20% - Ênfase2 10 2 5 2 2 2" xfId="47373"/>
    <cellStyle name="20% - Ênfase2 10 2 5 2 3" xfId="34832"/>
    <cellStyle name="20% - Ênfase2 10 2 5 3" xfId="16044"/>
    <cellStyle name="20% - Ênfase2 10 2 5 3 2" xfId="41115"/>
    <cellStyle name="20% - Ênfase2 10 2 5 4" xfId="28574"/>
    <cellStyle name="20% - Ênfase2 10 2 6" xfId="6630"/>
    <cellStyle name="20% - Ênfase2 10 2 6 2" xfId="19174"/>
    <cellStyle name="20% - Ênfase2 10 2 6 2 2" xfId="44245"/>
    <cellStyle name="20% - Ênfase2 10 2 6 3" xfId="31704"/>
    <cellStyle name="20% - Ênfase2 10 2 7" xfId="12916"/>
    <cellStyle name="20% - Ênfase2 10 2 7 2" xfId="37987"/>
    <cellStyle name="20% - Ênfase2 10 2 8" xfId="25446"/>
    <cellStyle name="20% - Ênfase2 10 3" xfId="569"/>
    <cellStyle name="20% - Ênfase2 10 3 2" xfId="1346"/>
    <cellStyle name="20% - Ênfase2 10 3 2 2" xfId="2911"/>
    <cellStyle name="20% - Ênfase2 10 3 2 2 2" xfId="6040"/>
    <cellStyle name="20% - Ênfase2 10 3 2 2 2 2" xfId="12299"/>
    <cellStyle name="20% - Ênfase2 10 3 2 2 2 2 2" xfId="24843"/>
    <cellStyle name="20% - Ênfase2 10 3 2 2 2 2 2 2" xfId="49914"/>
    <cellStyle name="20% - Ênfase2 10 3 2 2 2 2 3" xfId="37373"/>
    <cellStyle name="20% - Ênfase2 10 3 2 2 2 3" xfId="18585"/>
    <cellStyle name="20% - Ênfase2 10 3 2 2 2 3 2" xfId="43656"/>
    <cellStyle name="20% - Ênfase2 10 3 2 2 2 4" xfId="31115"/>
    <cellStyle name="20% - Ênfase2 10 3 2 2 3" xfId="9171"/>
    <cellStyle name="20% - Ênfase2 10 3 2 2 3 2" xfId="21715"/>
    <cellStyle name="20% - Ênfase2 10 3 2 2 3 2 2" xfId="46786"/>
    <cellStyle name="20% - Ênfase2 10 3 2 2 3 3" xfId="34245"/>
    <cellStyle name="20% - Ênfase2 10 3 2 2 4" xfId="15457"/>
    <cellStyle name="20% - Ênfase2 10 3 2 2 4 2" xfId="40528"/>
    <cellStyle name="20% - Ênfase2 10 3 2 2 5" xfId="27987"/>
    <cellStyle name="20% - Ênfase2 10 3 2 3" xfId="4476"/>
    <cellStyle name="20% - Ênfase2 10 3 2 3 2" xfId="10735"/>
    <cellStyle name="20% - Ênfase2 10 3 2 3 2 2" xfId="23279"/>
    <cellStyle name="20% - Ênfase2 10 3 2 3 2 2 2" xfId="48350"/>
    <cellStyle name="20% - Ênfase2 10 3 2 3 2 3" xfId="35809"/>
    <cellStyle name="20% - Ênfase2 10 3 2 3 3" xfId="17021"/>
    <cellStyle name="20% - Ênfase2 10 3 2 3 3 2" xfId="42092"/>
    <cellStyle name="20% - Ênfase2 10 3 2 3 4" xfId="29551"/>
    <cellStyle name="20% - Ênfase2 10 3 2 4" xfId="7607"/>
    <cellStyle name="20% - Ênfase2 10 3 2 4 2" xfId="20151"/>
    <cellStyle name="20% - Ênfase2 10 3 2 4 2 2" xfId="45222"/>
    <cellStyle name="20% - Ênfase2 10 3 2 4 3" xfId="32681"/>
    <cellStyle name="20% - Ênfase2 10 3 2 5" xfId="13893"/>
    <cellStyle name="20% - Ênfase2 10 3 2 5 2" xfId="38964"/>
    <cellStyle name="20% - Ênfase2 10 3 2 6" xfId="26423"/>
    <cellStyle name="20% - Ênfase2 10 3 3" xfId="2135"/>
    <cellStyle name="20% - Ênfase2 10 3 3 2" xfId="5264"/>
    <cellStyle name="20% - Ênfase2 10 3 3 2 2" xfId="11523"/>
    <cellStyle name="20% - Ênfase2 10 3 3 2 2 2" xfId="24067"/>
    <cellStyle name="20% - Ênfase2 10 3 3 2 2 2 2" xfId="49138"/>
    <cellStyle name="20% - Ênfase2 10 3 3 2 2 3" xfId="36597"/>
    <cellStyle name="20% - Ênfase2 10 3 3 2 3" xfId="17809"/>
    <cellStyle name="20% - Ênfase2 10 3 3 2 3 2" xfId="42880"/>
    <cellStyle name="20% - Ênfase2 10 3 3 2 4" xfId="30339"/>
    <cellStyle name="20% - Ênfase2 10 3 3 3" xfId="8395"/>
    <cellStyle name="20% - Ênfase2 10 3 3 3 2" xfId="20939"/>
    <cellStyle name="20% - Ênfase2 10 3 3 3 2 2" xfId="46010"/>
    <cellStyle name="20% - Ênfase2 10 3 3 3 3" xfId="33469"/>
    <cellStyle name="20% - Ênfase2 10 3 3 4" xfId="14681"/>
    <cellStyle name="20% - Ênfase2 10 3 3 4 2" xfId="39752"/>
    <cellStyle name="20% - Ênfase2 10 3 3 5" xfId="27211"/>
    <cellStyle name="20% - Ênfase2 10 3 4" xfId="3700"/>
    <cellStyle name="20% - Ênfase2 10 3 4 2" xfId="9959"/>
    <cellStyle name="20% - Ênfase2 10 3 4 2 2" xfId="22503"/>
    <cellStyle name="20% - Ênfase2 10 3 4 2 2 2" xfId="47574"/>
    <cellStyle name="20% - Ênfase2 10 3 4 2 3" xfId="35033"/>
    <cellStyle name="20% - Ênfase2 10 3 4 3" xfId="16245"/>
    <cellStyle name="20% - Ênfase2 10 3 4 3 2" xfId="41316"/>
    <cellStyle name="20% - Ênfase2 10 3 4 4" xfId="28775"/>
    <cellStyle name="20% - Ênfase2 10 3 5" xfId="6831"/>
    <cellStyle name="20% - Ênfase2 10 3 5 2" xfId="19375"/>
    <cellStyle name="20% - Ênfase2 10 3 5 2 2" xfId="44446"/>
    <cellStyle name="20% - Ênfase2 10 3 5 3" xfId="31905"/>
    <cellStyle name="20% - Ênfase2 10 3 6" xfId="13117"/>
    <cellStyle name="20% - Ênfase2 10 3 6 2" xfId="38188"/>
    <cellStyle name="20% - Ênfase2 10 3 7" xfId="25647"/>
    <cellStyle name="20% - Ênfase2 10 4" xfId="958"/>
    <cellStyle name="20% - Ênfase2 10 4 2" xfId="2523"/>
    <cellStyle name="20% - Ênfase2 10 4 2 2" xfId="5652"/>
    <cellStyle name="20% - Ênfase2 10 4 2 2 2" xfId="11911"/>
    <cellStyle name="20% - Ênfase2 10 4 2 2 2 2" xfId="24455"/>
    <cellStyle name="20% - Ênfase2 10 4 2 2 2 2 2" xfId="49526"/>
    <cellStyle name="20% - Ênfase2 10 4 2 2 2 3" xfId="36985"/>
    <cellStyle name="20% - Ênfase2 10 4 2 2 3" xfId="18197"/>
    <cellStyle name="20% - Ênfase2 10 4 2 2 3 2" xfId="43268"/>
    <cellStyle name="20% - Ênfase2 10 4 2 2 4" xfId="30727"/>
    <cellStyle name="20% - Ênfase2 10 4 2 3" xfId="8783"/>
    <cellStyle name="20% - Ênfase2 10 4 2 3 2" xfId="21327"/>
    <cellStyle name="20% - Ênfase2 10 4 2 3 2 2" xfId="46398"/>
    <cellStyle name="20% - Ênfase2 10 4 2 3 3" xfId="33857"/>
    <cellStyle name="20% - Ênfase2 10 4 2 4" xfId="15069"/>
    <cellStyle name="20% - Ênfase2 10 4 2 4 2" xfId="40140"/>
    <cellStyle name="20% - Ênfase2 10 4 2 5" xfId="27599"/>
    <cellStyle name="20% - Ênfase2 10 4 3" xfId="4088"/>
    <cellStyle name="20% - Ênfase2 10 4 3 2" xfId="10347"/>
    <cellStyle name="20% - Ênfase2 10 4 3 2 2" xfId="22891"/>
    <cellStyle name="20% - Ênfase2 10 4 3 2 2 2" xfId="47962"/>
    <cellStyle name="20% - Ênfase2 10 4 3 2 3" xfId="35421"/>
    <cellStyle name="20% - Ênfase2 10 4 3 3" xfId="16633"/>
    <cellStyle name="20% - Ênfase2 10 4 3 3 2" xfId="41704"/>
    <cellStyle name="20% - Ênfase2 10 4 3 4" xfId="29163"/>
    <cellStyle name="20% - Ênfase2 10 4 4" xfId="7219"/>
    <cellStyle name="20% - Ênfase2 10 4 4 2" xfId="19763"/>
    <cellStyle name="20% - Ênfase2 10 4 4 2 2" xfId="44834"/>
    <cellStyle name="20% - Ênfase2 10 4 4 3" xfId="32293"/>
    <cellStyle name="20% - Ênfase2 10 4 5" xfId="13505"/>
    <cellStyle name="20% - Ênfase2 10 4 5 2" xfId="38576"/>
    <cellStyle name="20% - Ênfase2 10 4 6" xfId="26035"/>
    <cellStyle name="20% - Ênfase2 10 5" xfId="1747"/>
    <cellStyle name="20% - Ênfase2 10 5 2" xfId="4876"/>
    <cellStyle name="20% - Ênfase2 10 5 2 2" xfId="11135"/>
    <cellStyle name="20% - Ênfase2 10 5 2 2 2" xfId="23679"/>
    <cellStyle name="20% - Ênfase2 10 5 2 2 2 2" xfId="48750"/>
    <cellStyle name="20% - Ênfase2 10 5 2 2 3" xfId="36209"/>
    <cellStyle name="20% - Ênfase2 10 5 2 3" xfId="17421"/>
    <cellStyle name="20% - Ênfase2 10 5 2 3 2" xfId="42492"/>
    <cellStyle name="20% - Ênfase2 10 5 2 4" xfId="29951"/>
    <cellStyle name="20% - Ênfase2 10 5 3" xfId="8007"/>
    <cellStyle name="20% - Ênfase2 10 5 3 2" xfId="20551"/>
    <cellStyle name="20% - Ênfase2 10 5 3 2 2" xfId="45622"/>
    <cellStyle name="20% - Ênfase2 10 5 3 3" xfId="33081"/>
    <cellStyle name="20% - Ênfase2 10 5 4" xfId="14293"/>
    <cellStyle name="20% - Ênfase2 10 5 4 2" xfId="39364"/>
    <cellStyle name="20% - Ênfase2 10 5 5" xfId="26823"/>
    <cellStyle name="20% - Ênfase2 10 6" xfId="3312"/>
    <cellStyle name="20% - Ênfase2 10 6 2" xfId="9571"/>
    <cellStyle name="20% - Ênfase2 10 6 2 2" xfId="22115"/>
    <cellStyle name="20% - Ênfase2 10 6 2 2 2" xfId="47186"/>
    <cellStyle name="20% - Ênfase2 10 6 2 3" xfId="34645"/>
    <cellStyle name="20% - Ênfase2 10 6 3" xfId="15857"/>
    <cellStyle name="20% - Ênfase2 10 6 3 2" xfId="40928"/>
    <cellStyle name="20% - Ênfase2 10 6 4" xfId="28387"/>
    <cellStyle name="20% - Ênfase2 10 7" xfId="6443"/>
    <cellStyle name="20% - Ênfase2 10 7 2" xfId="18987"/>
    <cellStyle name="20% - Ênfase2 10 7 2 2" xfId="44058"/>
    <cellStyle name="20% - Ênfase2 10 7 3" xfId="31517"/>
    <cellStyle name="20% - Ênfase2 10 8" xfId="12729"/>
    <cellStyle name="20% - Ênfase2 10 8 2" xfId="37800"/>
    <cellStyle name="20% - Ênfase2 10 9" xfId="25259"/>
    <cellStyle name="20% - Ênfase2 11" xfId="194"/>
    <cellStyle name="20% - Ênfase2 11 2" xfId="381"/>
    <cellStyle name="20% - Ênfase2 11 2 2" xfId="770"/>
    <cellStyle name="20% - Ênfase2 11 2 2 2" xfId="1547"/>
    <cellStyle name="20% - Ênfase2 11 2 2 2 2" xfId="3112"/>
    <cellStyle name="20% - Ênfase2 11 2 2 2 2 2" xfId="6241"/>
    <cellStyle name="20% - Ênfase2 11 2 2 2 2 2 2" xfId="12500"/>
    <cellStyle name="20% - Ênfase2 11 2 2 2 2 2 2 2" xfId="25044"/>
    <cellStyle name="20% - Ênfase2 11 2 2 2 2 2 2 2 2" xfId="50115"/>
    <cellStyle name="20% - Ênfase2 11 2 2 2 2 2 2 3" xfId="37574"/>
    <cellStyle name="20% - Ênfase2 11 2 2 2 2 2 3" xfId="18786"/>
    <cellStyle name="20% - Ênfase2 11 2 2 2 2 2 3 2" xfId="43857"/>
    <cellStyle name="20% - Ênfase2 11 2 2 2 2 2 4" xfId="31316"/>
    <cellStyle name="20% - Ênfase2 11 2 2 2 2 3" xfId="9372"/>
    <cellStyle name="20% - Ênfase2 11 2 2 2 2 3 2" xfId="21916"/>
    <cellStyle name="20% - Ênfase2 11 2 2 2 2 3 2 2" xfId="46987"/>
    <cellStyle name="20% - Ênfase2 11 2 2 2 2 3 3" xfId="34446"/>
    <cellStyle name="20% - Ênfase2 11 2 2 2 2 4" xfId="15658"/>
    <cellStyle name="20% - Ênfase2 11 2 2 2 2 4 2" xfId="40729"/>
    <cellStyle name="20% - Ênfase2 11 2 2 2 2 5" xfId="28188"/>
    <cellStyle name="20% - Ênfase2 11 2 2 2 3" xfId="4677"/>
    <cellStyle name="20% - Ênfase2 11 2 2 2 3 2" xfId="10936"/>
    <cellStyle name="20% - Ênfase2 11 2 2 2 3 2 2" xfId="23480"/>
    <cellStyle name="20% - Ênfase2 11 2 2 2 3 2 2 2" xfId="48551"/>
    <cellStyle name="20% - Ênfase2 11 2 2 2 3 2 3" xfId="36010"/>
    <cellStyle name="20% - Ênfase2 11 2 2 2 3 3" xfId="17222"/>
    <cellStyle name="20% - Ênfase2 11 2 2 2 3 3 2" xfId="42293"/>
    <cellStyle name="20% - Ênfase2 11 2 2 2 3 4" xfId="29752"/>
    <cellStyle name="20% - Ênfase2 11 2 2 2 4" xfId="7808"/>
    <cellStyle name="20% - Ênfase2 11 2 2 2 4 2" xfId="20352"/>
    <cellStyle name="20% - Ênfase2 11 2 2 2 4 2 2" xfId="45423"/>
    <cellStyle name="20% - Ênfase2 11 2 2 2 4 3" xfId="32882"/>
    <cellStyle name="20% - Ênfase2 11 2 2 2 5" xfId="14094"/>
    <cellStyle name="20% - Ênfase2 11 2 2 2 5 2" xfId="39165"/>
    <cellStyle name="20% - Ênfase2 11 2 2 2 6" xfId="26624"/>
    <cellStyle name="20% - Ênfase2 11 2 2 3" xfId="2336"/>
    <cellStyle name="20% - Ênfase2 11 2 2 3 2" xfId="5465"/>
    <cellStyle name="20% - Ênfase2 11 2 2 3 2 2" xfId="11724"/>
    <cellStyle name="20% - Ênfase2 11 2 2 3 2 2 2" xfId="24268"/>
    <cellStyle name="20% - Ênfase2 11 2 2 3 2 2 2 2" xfId="49339"/>
    <cellStyle name="20% - Ênfase2 11 2 2 3 2 2 3" xfId="36798"/>
    <cellStyle name="20% - Ênfase2 11 2 2 3 2 3" xfId="18010"/>
    <cellStyle name="20% - Ênfase2 11 2 2 3 2 3 2" xfId="43081"/>
    <cellStyle name="20% - Ênfase2 11 2 2 3 2 4" xfId="30540"/>
    <cellStyle name="20% - Ênfase2 11 2 2 3 3" xfId="8596"/>
    <cellStyle name="20% - Ênfase2 11 2 2 3 3 2" xfId="21140"/>
    <cellStyle name="20% - Ênfase2 11 2 2 3 3 2 2" xfId="46211"/>
    <cellStyle name="20% - Ênfase2 11 2 2 3 3 3" xfId="33670"/>
    <cellStyle name="20% - Ênfase2 11 2 2 3 4" xfId="14882"/>
    <cellStyle name="20% - Ênfase2 11 2 2 3 4 2" xfId="39953"/>
    <cellStyle name="20% - Ênfase2 11 2 2 3 5" xfId="27412"/>
    <cellStyle name="20% - Ênfase2 11 2 2 4" xfId="3901"/>
    <cellStyle name="20% - Ênfase2 11 2 2 4 2" xfId="10160"/>
    <cellStyle name="20% - Ênfase2 11 2 2 4 2 2" xfId="22704"/>
    <cellStyle name="20% - Ênfase2 11 2 2 4 2 2 2" xfId="47775"/>
    <cellStyle name="20% - Ênfase2 11 2 2 4 2 3" xfId="35234"/>
    <cellStyle name="20% - Ênfase2 11 2 2 4 3" xfId="16446"/>
    <cellStyle name="20% - Ênfase2 11 2 2 4 3 2" xfId="41517"/>
    <cellStyle name="20% - Ênfase2 11 2 2 4 4" xfId="28976"/>
    <cellStyle name="20% - Ênfase2 11 2 2 5" xfId="7032"/>
    <cellStyle name="20% - Ênfase2 11 2 2 5 2" xfId="19576"/>
    <cellStyle name="20% - Ênfase2 11 2 2 5 2 2" xfId="44647"/>
    <cellStyle name="20% - Ênfase2 11 2 2 5 3" xfId="32106"/>
    <cellStyle name="20% - Ênfase2 11 2 2 6" xfId="13318"/>
    <cellStyle name="20% - Ênfase2 11 2 2 6 2" xfId="38389"/>
    <cellStyle name="20% - Ênfase2 11 2 2 7" xfId="25848"/>
    <cellStyle name="20% - Ênfase2 11 2 3" xfId="1159"/>
    <cellStyle name="20% - Ênfase2 11 2 3 2" xfId="2724"/>
    <cellStyle name="20% - Ênfase2 11 2 3 2 2" xfId="5853"/>
    <cellStyle name="20% - Ênfase2 11 2 3 2 2 2" xfId="12112"/>
    <cellStyle name="20% - Ênfase2 11 2 3 2 2 2 2" xfId="24656"/>
    <cellStyle name="20% - Ênfase2 11 2 3 2 2 2 2 2" xfId="49727"/>
    <cellStyle name="20% - Ênfase2 11 2 3 2 2 2 3" xfId="37186"/>
    <cellStyle name="20% - Ênfase2 11 2 3 2 2 3" xfId="18398"/>
    <cellStyle name="20% - Ênfase2 11 2 3 2 2 3 2" xfId="43469"/>
    <cellStyle name="20% - Ênfase2 11 2 3 2 2 4" xfId="30928"/>
    <cellStyle name="20% - Ênfase2 11 2 3 2 3" xfId="8984"/>
    <cellStyle name="20% - Ênfase2 11 2 3 2 3 2" xfId="21528"/>
    <cellStyle name="20% - Ênfase2 11 2 3 2 3 2 2" xfId="46599"/>
    <cellStyle name="20% - Ênfase2 11 2 3 2 3 3" xfId="34058"/>
    <cellStyle name="20% - Ênfase2 11 2 3 2 4" xfId="15270"/>
    <cellStyle name="20% - Ênfase2 11 2 3 2 4 2" xfId="40341"/>
    <cellStyle name="20% - Ênfase2 11 2 3 2 5" xfId="27800"/>
    <cellStyle name="20% - Ênfase2 11 2 3 3" xfId="4289"/>
    <cellStyle name="20% - Ênfase2 11 2 3 3 2" xfId="10548"/>
    <cellStyle name="20% - Ênfase2 11 2 3 3 2 2" xfId="23092"/>
    <cellStyle name="20% - Ênfase2 11 2 3 3 2 2 2" xfId="48163"/>
    <cellStyle name="20% - Ênfase2 11 2 3 3 2 3" xfId="35622"/>
    <cellStyle name="20% - Ênfase2 11 2 3 3 3" xfId="16834"/>
    <cellStyle name="20% - Ênfase2 11 2 3 3 3 2" xfId="41905"/>
    <cellStyle name="20% - Ênfase2 11 2 3 3 4" xfId="29364"/>
    <cellStyle name="20% - Ênfase2 11 2 3 4" xfId="7420"/>
    <cellStyle name="20% - Ênfase2 11 2 3 4 2" xfId="19964"/>
    <cellStyle name="20% - Ênfase2 11 2 3 4 2 2" xfId="45035"/>
    <cellStyle name="20% - Ênfase2 11 2 3 4 3" xfId="32494"/>
    <cellStyle name="20% - Ênfase2 11 2 3 5" xfId="13706"/>
    <cellStyle name="20% - Ênfase2 11 2 3 5 2" xfId="38777"/>
    <cellStyle name="20% - Ênfase2 11 2 3 6" xfId="26236"/>
    <cellStyle name="20% - Ênfase2 11 2 4" xfId="1948"/>
    <cellStyle name="20% - Ênfase2 11 2 4 2" xfId="5077"/>
    <cellStyle name="20% - Ênfase2 11 2 4 2 2" xfId="11336"/>
    <cellStyle name="20% - Ênfase2 11 2 4 2 2 2" xfId="23880"/>
    <cellStyle name="20% - Ênfase2 11 2 4 2 2 2 2" xfId="48951"/>
    <cellStyle name="20% - Ênfase2 11 2 4 2 2 3" xfId="36410"/>
    <cellStyle name="20% - Ênfase2 11 2 4 2 3" xfId="17622"/>
    <cellStyle name="20% - Ênfase2 11 2 4 2 3 2" xfId="42693"/>
    <cellStyle name="20% - Ênfase2 11 2 4 2 4" xfId="30152"/>
    <cellStyle name="20% - Ênfase2 11 2 4 3" xfId="8208"/>
    <cellStyle name="20% - Ênfase2 11 2 4 3 2" xfId="20752"/>
    <cellStyle name="20% - Ênfase2 11 2 4 3 2 2" xfId="45823"/>
    <cellStyle name="20% - Ênfase2 11 2 4 3 3" xfId="33282"/>
    <cellStyle name="20% - Ênfase2 11 2 4 4" xfId="14494"/>
    <cellStyle name="20% - Ênfase2 11 2 4 4 2" xfId="39565"/>
    <cellStyle name="20% - Ênfase2 11 2 4 5" xfId="27024"/>
    <cellStyle name="20% - Ênfase2 11 2 5" xfId="3513"/>
    <cellStyle name="20% - Ênfase2 11 2 5 2" xfId="9772"/>
    <cellStyle name="20% - Ênfase2 11 2 5 2 2" xfId="22316"/>
    <cellStyle name="20% - Ênfase2 11 2 5 2 2 2" xfId="47387"/>
    <cellStyle name="20% - Ênfase2 11 2 5 2 3" xfId="34846"/>
    <cellStyle name="20% - Ênfase2 11 2 5 3" xfId="16058"/>
    <cellStyle name="20% - Ênfase2 11 2 5 3 2" xfId="41129"/>
    <cellStyle name="20% - Ênfase2 11 2 5 4" xfId="28588"/>
    <cellStyle name="20% - Ênfase2 11 2 6" xfId="6644"/>
    <cellStyle name="20% - Ênfase2 11 2 6 2" xfId="19188"/>
    <cellStyle name="20% - Ênfase2 11 2 6 2 2" xfId="44259"/>
    <cellStyle name="20% - Ênfase2 11 2 6 3" xfId="31718"/>
    <cellStyle name="20% - Ênfase2 11 2 7" xfId="12930"/>
    <cellStyle name="20% - Ênfase2 11 2 7 2" xfId="38001"/>
    <cellStyle name="20% - Ênfase2 11 2 8" xfId="25460"/>
    <cellStyle name="20% - Ênfase2 11 3" xfId="583"/>
    <cellStyle name="20% - Ênfase2 11 3 2" xfId="1360"/>
    <cellStyle name="20% - Ênfase2 11 3 2 2" xfId="2925"/>
    <cellStyle name="20% - Ênfase2 11 3 2 2 2" xfId="6054"/>
    <cellStyle name="20% - Ênfase2 11 3 2 2 2 2" xfId="12313"/>
    <cellStyle name="20% - Ênfase2 11 3 2 2 2 2 2" xfId="24857"/>
    <cellStyle name="20% - Ênfase2 11 3 2 2 2 2 2 2" xfId="49928"/>
    <cellStyle name="20% - Ênfase2 11 3 2 2 2 2 3" xfId="37387"/>
    <cellStyle name="20% - Ênfase2 11 3 2 2 2 3" xfId="18599"/>
    <cellStyle name="20% - Ênfase2 11 3 2 2 2 3 2" xfId="43670"/>
    <cellStyle name="20% - Ênfase2 11 3 2 2 2 4" xfId="31129"/>
    <cellStyle name="20% - Ênfase2 11 3 2 2 3" xfId="9185"/>
    <cellStyle name="20% - Ênfase2 11 3 2 2 3 2" xfId="21729"/>
    <cellStyle name="20% - Ênfase2 11 3 2 2 3 2 2" xfId="46800"/>
    <cellStyle name="20% - Ênfase2 11 3 2 2 3 3" xfId="34259"/>
    <cellStyle name="20% - Ênfase2 11 3 2 2 4" xfId="15471"/>
    <cellStyle name="20% - Ênfase2 11 3 2 2 4 2" xfId="40542"/>
    <cellStyle name="20% - Ênfase2 11 3 2 2 5" xfId="28001"/>
    <cellStyle name="20% - Ênfase2 11 3 2 3" xfId="4490"/>
    <cellStyle name="20% - Ênfase2 11 3 2 3 2" xfId="10749"/>
    <cellStyle name="20% - Ênfase2 11 3 2 3 2 2" xfId="23293"/>
    <cellStyle name="20% - Ênfase2 11 3 2 3 2 2 2" xfId="48364"/>
    <cellStyle name="20% - Ênfase2 11 3 2 3 2 3" xfId="35823"/>
    <cellStyle name="20% - Ênfase2 11 3 2 3 3" xfId="17035"/>
    <cellStyle name="20% - Ênfase2 11 3 2 3 3 2" xfId="42106"/>
    <cellStyle name="20% - Ênfase2 11 3 2 3 4" xfId="29565"/>
    <cellStyle name="20% - Ênfase2 11 3 2 4" xfId="7621"/>
    <cellStyle name="20% - Ênfase2 11 3 2 4 2" xfId="20165"/>
    <cellStyle name="20% - Ênfase2 11 3 2 4 2 2" xfId="45236"/>
    <cellStyle name="20% - Ênfase2 11 3 2 4 3" xfId="32695"/>
    <cellStyle name="20% - Ênfase2 11 3 2 5" xfId="13907"/>
    <cellStyle name="20% - Ênfase2 11 3 2 5 2" xfId="38978"/>
    <cellStyle name="20% - Ênfase2 11 3 2 6" xfId="26437"/>
    <cellStyle name="20% - Ênfase2 11 3 3" xfId="2149"/>
    <cellStyle name="20% - Ênfase2 11 3 3 2" xfId="5278"/>
    <cellStyle name="20% - Ênfase2 11 3 3 2 2" xfId="11537"/>
    <cellStyle name="20% - Ênfase2 11 3 3 2 2 2" xfId="24081"/>
    <cellStyle name="20% - Ênfase2 11 3 3 2 2 2 2" xfId="49152"/>
    <cellStyle name="20% - Ênfase2 11 3 3 2 2 3" xfId="36611"/>
    <cellStyle name="20% - Ênfase2 11 3 3 2 3" xfId="17823"/>
    <cellStyle name="20% - Ênfase2 11 3 3 2 3 2" xfId="42894"/>
    <cellStyle name="20% - Ênfase2 11 3 3 2 4" xfId="30353"/>
    <cellStyle name="20% - Ênfase2 11 3 3 3" xfId="8409"/>
    <cellStyle name="20% - Ênfase2 11 3 3 3 2" xfId="20953"/>
    <cellStyle name="20% - Ênfase2 11 3 3 3 2 2" xfId="46024"/>
    <cellStyle name="20% - Ênfase2 11 3 3 3 3" xfId="33483"/>
    <cellStyle name="20% - Ênfase2 11 3 3 4" xfId="14695"/>
    <cellStyle name="20% - Ênfase2 11 3 3 4 2" xfId="39766"/>
    <cellStyle name="20% - Ênfase2 11 3 3 5" xfId="27225"/>
    <cellStyle name="20% - Ênfase2 11 3 4" xfId="3714"/>
    <cellStyle name="20% - Ênfase2 11 3 4 2" xfId="9973"/>
    <cellStyle name="20% - Ênfase2 11 3 4 2 2" xfId="22517"/>
    <cellStyle name="20% - Ênfase2 11 3 4 2 2 2" xfId="47588"/>
    <cellStyle name="20% - Ênfase2 11 3 4 2 3" xfId="35047"/>
    <cellStyle name="20% - Ênfase2 11 3 4 3" xfId="16259"/>
    <cellStyle name="20% - Ênfase2 11 3 4 3 2" xfId="41330"/>
    <cellStyle name="20% - Ênfase2 11 3 4 4" xfId="28789"/>
    <cellStyle name="20% - Ênfase2 11 3 5" xfId="6845"/>
    <cellStyle name="20% - Ênfase2 11 3 5 2" xfId="19389"/>
    <cellStyle name="20% - Ênfase2 11 3 5 2 2" xfId="44460"/>
    <cellStyle name="20% - Ênfase2 11 3 5 3" xfId="31919"/>
    <cellStyle name="20% - Ênfase2 11 3 6" xfId="13131"/>
    <cellStyle name="20% - Ênfase2 11 3 6 2" xfId="38202"/>
    <cellStyle name="20% - Ênfase2 11 3 7" xfId="25661"/>
    <cellStyle name="20% - Ênfase2 11 4" xfId="972"/>
    <cellStyle name="20% - Ênfase2 11 4 2" xfId="2537"/>
    <cellStyle name="20% - Ênfase2 11 4 2 2" xfId="5666"/>
    <cellStyle name="20% - Ênfase2 11 4 2 2 2" xfId="11925"/>
    <cellStyle name="20% - Ênfase2 11 4 2 2 2 2" xfId="24469"/>
    <cellStyle name="20% - Ênfase2 11 4 2 2 2 2 2" xfId="49540"/>
    <cellStyle name="20% - Ênfase2 11 4 2 2 2 3" xfId="36999"/>
    <cellStyle name="20% - Ênfase2 11 4 2 2 3" xfId="18211"/>
    <cellStyle name="20% - Ênfase2 11 4 2 2 3 2" xfId="43282"/>
    <cellStyle name="20% - Ênfase2 11 4 2 2 4" xfId="30741"/>
    <cellStyle name="20% - Ênfase2 11 4 2 3" xfId="8797"/>
    <cellStyle name="20% - Ênfase2 11 4 2 3 2" xfId="21341"/>
    <cellStyle name="20% - Ênfase2 11 4 2 3 2 2" xfId="46412"/>
    <cellStyle name="20% - Ênfase2 11 4 2 3 3" xfId="33871"/>
    <cellStyle name="20% - Ênfase2 11 4 2 4" xfId="15083"/>
    <cellStyle name="20% - Ênfase2 11 4 2 4 2" xfId="40154"/>
    <cellStyle name="20% - Ênfase2 11 4 2 5" xfId="27613"/>
    <cellStyle name="20% - Ênfase2 11 4 3" xfId="4102"/>
    <cellStyle name="20% - Ênfase2 11 4 3 2" xfId="10361"/>
    <cellStyle name="20% - Ênfase2 11 4 3 2 2" xfId="22905"/>
    <cellStyle name="20% - Ênfase2 11 4 3 2 2 2" xfId="47976"/>
    <cellStyle name="20% - Ênfase2 11 4 3 2 3" xfId="35435"/>
    <cellStyle name="20% - Ênfase2 11 4 3 3" xfId="16647"/>
    <cellStyle name="20% - Ênfase2 11 4 3 3 2" xfId="41718"/>
    <cellStyle name="20% - Ênfase2 11 4 3 4" xfId="29177"/>
    <cellStyle name="20% - Ênfase2 11 4 4" xfId="7233"/>
    <cellStyle name="20% - Ênfase2 11 4 4 2" xfId="19777"/>
    <cellStyle name="20% - Ênfase2 11 4 4 2 2" xfId="44848"/>
    <cellStyle name="20% - Ênfase2 11 4 4 3" xfId="32307"/>
    <cellStyle name="20% - Ênfase2 11 4 5" xfId="13519"/>
    <cellStyle name="20% - Ênfase2 11 4 5 2" xfId="38590"/>
    <cellStyle name="20% - Ênfase2 11 4 6" xfId="26049"/>
    <cellStyle name="20% - Ênfase2 11 5" xfId="1761"/>
    <cellStyle name="20% - Ênfase2 11 5 2" xfId="4890"/>
    <cellStyle name="20% - Ênfase2 11 5 2 2" xfId="11149"/>
    <cellStyle name="20% - Ênfase2 11 5 2 2 2" xfId="23693"/>
    <cellStyle name="20% - Ênfase2 11 5 2 2 2 2" xfId="48764"/>
    <cellStyle name="20% - Ênfase2 11 5 2 2 3" xfId="36223"/>
    <cellStyle name="20% - Ênfase2 11 5 2 3" xfId="17435"/>
    <cellStyle name="20% - Ênfase2 11 5 2 3 2" xfId="42506"/>
    <cellStyle name="20% - Ênfase2 11 5 2 4" xfId="29965"/>
    <cellStyle name="20% - Ênfase2 11 5 3" xfId="8021"/>
    <cellStyle name="20% - Ênfase2 11 5 3 2" xfId="20565"/>
    <cellStyle name="20% - Ênfase2 11 5 3 2 2" xfId="45636"/>
    <cellStyle name="20% - Ênfase2 11 5 3 3" xfId="33095"/>
    <cellStyle name="20% - Ênfase2 11 5 4" xfId="14307"/>
    <cellStyle name="20% - Ênfase2 11 5 4 2" xfId="39378"/>
    <cellStyle name="20% - Ênfase2 11 5 5" xfId="26837"/>
    <cellStyle name="20% - Ênfase2 11 6" xfId="3326"/>
    <cellStyle name="20% - Ênfase2 11 6 2" xfId="9585"/>
    <cellStyle name="20% - Ênfase2 11 6 2 2" xfId="22129"/>
    <cellStyle name="20% - Ênfase2 11 6 2 2 2" xfId="47200"/>
    <cellStyle name="20% - Ênfase2 11 6 2 3" xfId="34659"/>
    <cellStyle name="20% - Ênfase2 11 6 3" xfId="15871"/>
    <cellStyle name="20% - Ênfase2 11 6 3 2" xfId="40942"/>
    <cellStyle name="20% - Ênfase2 11 6 4" xfId="28401"/>
    <cellStyle name="20% - Ênfase2 11 7" xfId="6457"/>
    <cellStyle name="20% - Ênfase2 11 7 2" xfId="19001"/>
    <cellStyle name="20% - Ênfase2 11 7 2 2" xfId="44072"/>
    <cellStyle name="20% - Ênfase2 11 7 3" xfId="31531"/>
    <cellStyle name="20% - Ênfase2 11 8" xfId="12743"/>
    <cellStyle name="20% - Ênfase2 11 8 2" xfId="37814"/>
    <cellStyle name="20% - Ênfase2 11 9" xfId="25273"/>
    <cellStyle name="20% - Ênfase2 12" xfId="220"/>
    <cellStyle name="20% - Ênfase2 12 2" xfId="609"/>
    <cellStyle name="20% - Ênfase2 12 2 2" xfId="1386"/>
    <cellStyle name="20% - Ênfase2 12 2 2 2" xfId="2951"/>
    <cellStyle name="20% - Ênfase2 12 2 2 2 2" xfId="6080"/>
    <cellStyle name="20% - Ênfase2 12 2 2 2 2 2" xfId="12339"/>
    <cellStyle name="20% - Ênfase2 12 2 2 2 2 2 2" xfId="24883"/>
    <cellStyle name="20% - Ênfase2 12 2 2 2 2 2 2 2" xfId="49954"/>
    <cellStyle name="20% - Ênfase2 12 2 2 2 2 2 3" xfId="37413"/>
    <cellStyle name="20% - Ênfase2 12 2 2 2 2 3" xfId="18625"/>
    <cellStyle name="20% - Ênfase2 12 2 2 2 2 3 2" xfId="43696"/>
    <cellStyle name="20% - Ênfase2 12 2 2 2 2 4" xfId="31155"/>
    <cellStyle name="20% - Ênfase2 12 2 2 2 3" xfId="9211"/>
    <cellStyle name="20% - Ênfase2 12 2 2 2 3 2" xfId="21755"/>
    <cellStyle name="20% - Ênfase2 12 2 2 2 3 2 2" xfId="46826"/>
    <cellStyle name="20% - Ênfase2 12 2 2 2 3 3" xfId="34285"/>
    <cellStyle name="20% - Ênfase2 12 2 2 2 4" xfId="15497"/>
    <cellStyle name="20% - Ênfase2 12 2 2 2 4 2" xfId="40568"/>
    <cellStyle name="20% - Ênfase2 12 2 2 2 5" xfId="28027"/>
    <cellStyle name="20% - Ênfase2 12 2 2 3" xfId="4516"/>
    <cellStyle name="20% - Ênfase2 12 2 2 3 2" xfId="10775"/>
    <cellStyle name="20% - Ênfase2 12 2 2 3 2 2" xfId="23319"/>
    <cellStyle name="20% - Ênfase2 12 2 2 3 2 2 2" xfId="48390"/>
    <cellStyle name="20% - Ênfase2 12 2 2 3 2 3" xfId="35849"/>
    <cellStyle name="20% - Ênfase2 12 2 2 3 3" xfId="17061"/>
    <cellStyle name="20% - Ênfase2 12 2 2 3 3 2" xfId="42132"/>
    <cellStyle name="20% - Ênfase2 12 2 2 3 4" xfId="29591"/>
    <cellStyle name="20% - Ênfase2 12 2 2 4" xfId="7647"/>
    <cellStyle name="20% - Ênfase2 12 2 2 4 2" xfId="20191"/>
    <cellStyle name="20% - Ênfase2 12 2 2 4 2 2" xfId="45262"/>
    <cellStyle name="20% - Ênfase2 12 2 2 4 3" xfId="32721"/>
    <cellStyle name="20% - Ênfase2 12 2 2 5" xfId="13933"/>
    <cellStyle name="20% - Ênfase2 12 2 2 5 2" xfId="39004"/>
    <cellStyle name="20% - Ênfase2 12 2 2 6" xfId="26463"/>
    <cellStyle name="20% - Ênfase2 12 2 3" xfId="2175"/>
    <cellStyle name="20% - Ênfase2 12 2 3 2" xfId="5304"/>
    <cellStyle name="20% - Ênfase2 12 2 3 2 2" xfId="11563"/>
    <cellStyle name="20% - Ênfase2 12 2 3 2 2 2" xfId="24107"/>
    <cellStyle name="20% - Ênfase2 12 2 3 2 2 2 2" xfId="49178"/>
    <cellStyle name="20% - Ênfase2 12 2 3 2 2 3" xfId="36637"/>
    <cellStyle name="20% - Ênfase2 12 2 3 2 3" xfId="17849"/>
    <cellStyle name="20% - Ênfase2 12 2 3 2 3 2" xfId="42920"/>
    <cellStyle name="20% - Ênfase2 12 2 3 2 4" xfId="30379"/>
    <cellStyle name="20% - Ênfase2 12 2 3 3" xfId="8435"/>
    <cellStyle name="20% - Ênfase2 12 2 3 3 2" xfId="20979"/>
    <cellStyle name="20% - Ênfase2 12 2 3 3 2 2" xfId="46050"/>
    <cellStyle name="20% - Ênfase2 12 2 3 3 3" xfId="33509"/>
    <cellStyle name="20% - Ênfase2 12 2 3 4" xfId="14721"/>
    <cellStyle name="20% - Ênfase2 12 2 3 4 2" xfId="39792"/>
    <cellStyle name="20% - Ênfase2 12 2 3 5" xfId="27251"/>
    <cellStyle name="20% - Ênfase2 12 2 4" xfId="3740"/>
    <cellStyle name="20% - Ênfase2 12 2 4 2" xfId="9999"/>
    <cellStyle name="20% - Ênfase2 12 2 4 2 2" xfId="22543"/>
    <cellStyle name="20% - Ênfase2 12 2 4 2 2 2" xfId="47614"/>
    <cellStyle name="20% - Ênfase2 12 2 4 2 3" xfId="35073"/>
    <cellStyle name="20% - Ênfase2 12 2 4 3" xfId="16285"/>
    <cellStyle name="20% - Ênfase2 12 2 4 3 2" xfId="41356"/>
    <cellStyle name="20% - Ênfase2 12 2 4 4" xfId="28815"/>
    <cellStyle name="20% - Ênfase2 12 2 5" xfId="6871"/>
    <cellStyle name="20% - Ênfase2 12 2 5 2" xfId="19415"/>
    <cellStyle name="20% - Ênfase2 12 2 5 2 2" xfId="44486"/>
    <cellStyle name="20% - Ênfase2 12 2 5 3" xfId="31945"/>
    <cellStyle name="20% - Ênfase2 12 2 6" xfId="13157"/>
    <cellStyle name="20% - Ênfase2 12 2 6 2" xfId="38228"/>
    <cellStyle name="20% - Ênfase2 12 2 7" xfId="25687"/>
    <cellStyle name="20% - Ênfase2 12 3" xfId="998"/>
    <cellStyle name="20% - Ênfase2 12 3 2" xfId="2563"/>
    <cellStyle name="20% - Ênfase2 12 3 2 2" xfId="5692"/>
    <cellStyle name="20% - Ênfase2 12 3 2 2 2" xfId="11951"/>
    <cellStyle name="20% - Ênfase2 12 3 2 2 2 2" xfId="24495"/>
    <cellStyle name="20% - Ênfase2 12 3 2 2 2 2 2" xfId="49566"/>
    <cellStyle name="20% - Ênfase2 12 3 2 2 2 3" xfId="37025"/>
    <cellStyle name="20% - Ênfase2 12 3 2 2 3" xfId="18237"/>
    <cellStyle name="20% - Ênfase2 12 3 2 2 3 2" xfId="43308"/>
    <cellStyle name="20% - Ênfase2 12 3 2 2 4" xfId="30767"/>
    <cellStyle name="20% - Ênfase2 12 3 2 3" xfId="8823"/>
    <cellStyle name="20% - Ênfase2 12 3 2 3 2" xfId="21367"/>
    <cellStyle name="20% - Ênfase2 12 3 2 3 2 2" xfId="46438"/>
    <cellStyle name="20% - Ênfase2 12 3 2 3 3" xfId="33897"/>
    <cellStyle name="20% - Ênfase2 12 3 2 4" xfId="15109"/>
    <cellStyle name="20% - Ênfase2 12 3 2 4 2" xfId="40180"/>
    <cellStyle name="20% - Ênfase2 12 3 2 5" xfId="27639"/>
    <cellStyle name="20% - Ênfase2 12 3 3" xfId="4128"/>
    <cellStyle name="20% - Ênfase2 12 3 3 2" xfId="10387"/>
    <cellStyle name="20% - Ênfase2 12 3 3 2 2" xfId="22931"/>
    <cellStyle name="20% - Ênfase2 12 3 3 2 2 2" xfId="48002"/>
    <cellStyle name="20% - Ênfase2 12 3 3 2 3" xfId="35461"/>
    <cellStyle name="20% - Ênfase2 12 3 3 3" xfId="16673"/>
    <cellStyle name="20% - Ênfase2 12 3 3 3 2" xfId="41744"/>
    <cellStyle name="20% - Ênfase2 12 3 3 4" xfId="29203"/>
    <cellStyle name="20% - Ênfase2 12 3 4" xfId="7259"/>
    <cellStyle name="20% - Ênfase2 12 3 4 2" xfId="19803"/>
    <cellStyle name="20% - Ênfase2 12 3 4 2 2" xfId="44874"/>
    <cellStyle name="20% - Ênfase2 12 3 4 3" xfId="32333"/>
    <cellStyle name="20% - Ênfase2 12 3 5" xfId="13545"/>
    <cellStyle name="20% - Ênfase2 12 3 5 2" xfId="38616"/>
    <cellStyle name="20% - Ênfase2 12 3 6" xfId="26075"/>
    <cellStyle name="20% - Ênfase2 12 4" xfId="1787"/>
    <cellStyle name="20% - Ênfase2 12 4 2" xfId="4916"/>
    <cellStyle name="20% - Ênfase2 12 4 2 2" xfId="11175"/>
    <cellStyle name="20% - Ênfase2 12 4 2 2 2" xfId="23719"/>
    <cellStyle name="20% - Ênfase2 12 4 2 2 2 2" xfId="48790"/>
    <cellStyle name="20% - Ênfase2 12 4 2 2 3" xfId="36249"/>
    <cellStyle name="20% - Ênfase2 12 4 2 3" xfId="17461"/>
    <cellStyle name="20% - Ênfase2 12 4 2 3 2" xfId="42532"/>
    <cellStyle name="20% - Ênfase2 12 4 2 4" xfId="29991"/>
    <cellStyle name="20% - Ênfase2 12 4 3" xfId="8047"/>
    <cellStyle name="20% - Ênfase2 12 4 3 2" xfId="20591"/>
    <cellStyle name="20% - Ênfase2 12 4 3 2 2" xfId="45662"/>
    <cellStyle name="20% - Ênfase2 12 4 3 3" xfId="33121"/>
    <cellStyle name="20% - Ênfase2 12 4 4" xfId="14333"/>
    <cellStyle name="20% - Ênfase2 12 4 4 2" xfId="39404"/>
    <cellStyle name="20% - Ênfase2 12 4 5" xfId="26863"/>
    <cellStyle name="20% - Ênfase2 12 5" xfId="3352"/>
    <cellStyle name="20% - Ênfase2 12 5 2" xfId="9611"/>
    <cellStyle name="20% - Ênfase2 12 5 2 2" xfId="22155"/>
    <cellStyle name="20% - Ênfase2 12 5 2 2 2" xfId="47226"/>
    <cellStyle name="20% - Ênfase2 12 5 2 3" xfId="34685"/>
    <cellStyle name="20% - Ênfase2 12 5 3" xfId="15897"/>
    <cellStyle name="20% - Ênfase2 12 5 3 2" xfId="40968"/>
    <cellStyle name="20% - Ênfase2 12 5 4" xfId="28427"/>
    <cellStyle name="20% - Ênfase2 12 6" xfId="6483"/>
    <cellStyle name="20% - Ênfase2 12 6 2" xfId="19027"/>
    <cellStyle name="20% - Ênfase2 12 6 2 2" xfId="44098"/>
    <cellStyle name="20% - Ênfase2 12 6 3" xfId="31557"/>
    <cellStyle name="20% - Ênfase2 12 7" xfId="12769"/>
    <cellStyle name="20% - Ênfase2 12 7 2" xfId="37840"/>
    <cellStyle name="20% - Ênfase2 12 8" xfId="25299"/>
    <cellStyle name="20% - Ênfase2 13" xfId="394"/>
    <cellStyle name="20% - Ênfase2 13 2" xfId="783"/>
    <cellStyle name="20% - Ênfase2 13 2 2" xfId="1560"/>
    <cellStyle name="20% - Ênfase2 13 2 2 2" xfId="3125"/>
    <cellStyle name="20% - Ênfase2 13 2 2 2 2" xfId="6254"/>
    <cellStyle name="20% - Ênfase2 13 2 2 2 2 2" xfId="12513"/>
    <cellStyle name="20% - Ênfase2 13 2 2 2 2 2 2" xfId="25057"/>
    <cellStyle name="20% - Ênfase2 13 2 2 2 2 2 2 2" xfId="50128"/>
    <cellStyle name="20% - Ênfase2 13 2 2 2 2 2 3" xfId="37587"/>
    <cellStyle name="20% - Ênfase2 13 2 2 2 2 3" xfId="18799"/>
    <cellStyle name="20% - Ênfase2 13 2 2 2 2 3 2" xfId="43870"/>
    <cellStyle name="20% - Ênfase2 13 2 2 2 2 4" xfId="31329"/>
    <cellStyle name="20% - Ênfase2 13 2 2 2 3" xfId="9385"/>
    <cellStyle name="20% - Ênfase2 13 2 2 2 3 2" xfId="21929"/>
    <cellStyle name="20% - Ênfase2 13 2 2 2 3 2 2" xfId="47000"/>
    <cellStyle name="20% - Ênfase2 13 2 2 2 3 3" xfId="34459"/>
    <cellStyle name="20% - Ênfase2 13 2 2 2 4" xfId="15671"/>
    <cellStyle name="20% - Ênfase2 13 2 2 2 4 2" xfId="40742"/>
    <cellStyle name="20% - Ênfase2 13 2 2 2 5" xfId="28201"/>
    <cellStyle name="20% - Ênfase2 13 2 2 3" xfId="4690"/>
    <cellStyle name="20% - Ênfase2 13 2 2 3 2" xfId="10949"/>
    <cellStyle name="20% - Ênfase2 13 2 2 3 2 2" xfId="23493"/>
    <cellStyle name="20% - Ênfase2 13 2 2 3 2 2 2" xfId="48564"/>
    <cellStyle name="20% - Ênfase2 13 2 2 3 2 3" xfId="36023"/>
    <cellStyle name="20% - Ênfase2 13 2 2 3 3" xfId="17235"/>
    <cellStyle name="20% - Ênfase2 13 2 2 3 3 2" xfId="42306"/>
    <cellStyle name="20% - Ênfase2 13 2 2 3 4" xfId="29765"/>
    <cellStyle name="20% - Ênfase2 13 2 2 4" xfId="7821"/>
    <cellStyle name="20% - Ênfase2 13 2 2 4 2" xfId="20365"/>
    <cellStyle name="20% - Ênfase2 13 2 2 4 2 2" xfId="45436"/>
    <cellStyle name="20% - Ênfase2 13 2 2 4 3" xfId="32895"/>
    <cellStyle name="20% - Ênfase2 13 2 2 5" xfId="14107"/>
    <cellStyle name="20% - Ênfase2 13 2 2 5 2" xfId="39178"/>
    <cellStyle name="20% - Ênfase2 13 2 2 6" xfId="26637"/>
    <cellStyle name="20% - Ênfase2 13 2 3" xfId="2349"/>
    <cellStyle name="20% - Ênfase2 13 2 3 2" xfId="5478"/>
    <cellStyle name="20% - Ênfase2 13 2 3 2 2" xfId="11737"/>
    <cellStyle name="20% - Ênfase2 13 2 3 2 2 2" xfId="24281"/>
    <cellStyle name="20% - Ênfase2 13 2 3 2 2 2 2" xfId="49352"/>
    <cellStyle name="20% - Ênfase2 13 2 3 2 2 3" xfId="36811"/>
    <cellStyle name="20% - Ênfase2 13 2 3 2 3" xfId="18023"/>
    <cellStyle name="20% - Ênfase2 13 2 3 2 3 2" xfId="43094"/>
    <cellStyle name="20% - Ênfase2 13 2 3 2 4" xfId="30553"/>
    <cellStyle name="20% - Ênfase2 13 2 3 3" xfId="8609"/>
    <cellStyle name="20% - Ênfase2 13 2 3 3 2" xfId="21153"/>
    <cellStyle name="20% - Ênfase2 13 2 3 3 2 2" xfId="46224"/>
    <cellStyle name="20% - Ênfase2 13 2 3 3 3" xfId="33683"/>
    <cellStyle name="20% - Ênfase2 13 2 3 4" xfId="14895"/>
    <cellStyle name="20% - Ênfase2 13 2 3 4 2" xfId="39966"/>
    <cellStyle name="20% - Ênfase2 13 2 3 5" xfId="27425"/>
    <cellStyle name="20% - Ênfase2 13 2 4" xfId="3914"/>
    <cellStyle name="20% - Ênfase2 13 2 4 2" xfId="10173"/>
    <cellStyle name="20% - Ênfase2 13 2 4 2 2" xfId="22717"/>
    <cellStyle name="20% - Ênfase2 13 2 4 2 2 2" xfId="47788"/>
    <cellStyle name="20% - Ênfase2 13 2 4 2 3" xfId="35247"/>
    <cellStyle name="20% - Ênfase2 13 2 4 3" xfId="16459"/>
    <cellStyle name="20% - Ênfase2 13 2 4 3 2" xfId="41530"/>
    <cellStyle name="20% - Ênfase2 13 2 4 4" xfId="28989"/>
    <cellStyle name="20% - Ênfase2 13 2 5" xfId="7045"/>
    <cellStyle name="20% - Ênfase2 13 2 5 2" xfId="19589"/>
    <cellStyle name="20% - Ênfase2 13 2 5 2 2" xfId="44660"/>
    <cellStyle name="20% - Ênfase2 13 2 5 3" xfId="32119"/>
    <cellStyle name="20% - Ênfase2 13 2 6" xfId="13331"/>
    <cellStyle name="20% - Ênfase2 13 2 6 2" xfId="38402"/>
    <cellStyle name="20% - Ênfase2 13 2 7" xfId="25861"/>
    <cellStyle name="20% - Ênfase2 13 3" xfId="1172"/>
    <cellStyle name="20% - Ênfase2 13 3 2" xfId="2737"/>
    <cellStyle name="20% - Ênfase2 13 3 2 2" xfId="5866"/>
    <cellStyle name="20% - Ênfase2 13 3 2 2 2" xfId="12125"/>
    <cellStyle name="20% - Ênfase2 13 3 2 2 2 2" xfId="24669"/>
    <cellStyle name="20% - Ênfase2 13 3 2 2 2 2 2" xfId="49740"/>
    <cellStyle name="20% - Ênfase2 13 3 2 2 2 3" xfId="37199"/>
    <cellStyle name="20% - Ênfase2 13 3 2 2 3" xfId="18411"/>
    <cellStyle name="20% - Ênfase2 13 3 2 2 3 2" xfId="43482"/>
    <cellStyle name="20% - Ênfase2 13 3 2 2 4" xfId="30941"/>
    <cellStyle name="20% - Ênfase2 13 3 2 3" xfId="8997"/>
    <cellStyle name="20% - Ênfase2 13 3 2 3 2" xfId="21541"/>
    <cellStyle name="20% - Ênfase2 13 3 2 3 2 2" xfId="46612"/>
    <cellStyle name="20% - Ênfase2 13 3 2 3 3" xfId="34071"/>
    <cellStyle name="20% - Ênfase2 13 3 2 4" xfId="15283"/>
    <cellStyle name="20% - Ênfase2 13 3 2 4 2" xfId="40354"/>
    <cellStyle name="20% - Ênfase2 13 3 2 5" xfId="27813"/>
    <cellStyle name="20% - Ênfase2 13 3 3" xfId="4302"/>
    <cellStyle name="20% - Ênfase2 13 3 3 2" xfId="10561"/>
    <cellStyle name="20% - Ênfase2 13 3 3 2 2" xfId="23105"/>
    <cellStyle name="20% - Ênfase2 13 3 3 2 2 2" xfId="48176"/>
    <cellStyle name="20% - Ênfase2 13 3 3 2 3" xfId="35635"/>
    <cellStyle name="20% - Ênfase2 13 3 3 3" xfId="16847"/>
    <cellStyle name="20% - Ênfase2 13 3 3 3 2" xfId="41918"/>
    <cellStyle name="20% - Ênfase2 13 3 3 4" xfId="29377"/>
    <cellStyle name="20% - Ênfase2 13 3 4" xfId="7433"/>
    <cellStyle name="20% - Ênfase2 13 3 4 2" xfId="19977"/>
    <cellStyle name="20% - Ênfase2 13 3 4 2 2" xfId="45048"/>
    <cellStyle name="20% - Ênfase2 13 3 4 3" xfId="32507"/>
    <cellStyle name="20% - Ênfase2 13 3 5" xfId="13719"/>
    <cellStyle name="20% - Ênfase2 13 3 5 2" xfId="38790"/>
    <cellStyle name="20% - Ênfase2 13 3 6" xfId="26249"/>
    <cellStyle name="20% - Ênfase2 13 4" xfId="1961"/>
    <cellStyle name="20% - Ênfase2 13 4 2" xfId="5090"/>
    <cellStyle name="20% - Ênfase2 13 4 2 2" xfId="11349"/>
    <cellStyle name="20% - Ênfase2 13 4 2 2 2" xfId="23893"/>
    <cellStyle name="20% - Ênfase2 13 4 2 2 2 2" xfId="48964"/>
    <cellStyle name="20% - Ênfase2 13 4 2 2 3" xfId="36423"/>
    <cellStyle name="20% - Ênfase2 13 4 2 3" xfId="17635"/>
    <cellStyle name="20% - Ênfase2 13 4 2 3 2" xfId="42706"/>
    <cellStyle name="20% - Ênfase2 13 4 2 4" xfId="30165"/>
    <cellStyle name="20% - Ênfase2 13 4 3" xfId="8221"/>
    <cellStyle name="20% - Ênfase2 13 4 3 2" xfId="20765"/>
    <cellStyle name="20% - Ênfase2 13 4 3 2 2" xfId="45836"/>
    <cellStyle name="20% - Ênfase2 13 4 3 3" xfId="33295"/>
    <cellStyle name="20% - Ênfase2 13 4 4" xfId="14507"/>
    <cellStyle name="20% - Ênfase2 13 4 4 2" xfId="39578"/>
    <cellStyle name="20% - Ênfase2 13 4 5" xfId="27037"/>
    <cellStyle name="20% - Ênfase2 13 5" xfId="3526"/>
    <cellStyle name="20% - Ênfase2 13 5 2" xfId="9785"/>
    <cellStyle name="20% - Ênfase2 13 5 2 2" xfId="22329"/>
    <cellStyle name="20% - Ênfase2 13 5 2 2 2" xfId="47400"/>
    <cellStyle name="20% - Ênfase2 13 5 2 3" xfId="34859"/>
    <cellStyle name="20% - Ênfase2 13 5 3" xfId="16071"/>
    <cellStyle name="20% - Ênfase2 13 5 3 2" xfId="41142"/>
    <cellStyle name="20% - Ênfase2 13 5 4" xfId="28601"/>
    <cellStyle name="20% - Ênfase2 13 6" xfId="6657"/>
    <cellStyle name="20% - Ênfase2 13 6 2" xfId="19201"/>
    <cellStyle name="20% - Ênfase2 13 6 2 2" xfId="44272"/>
    <cellStyle name="20% - Ênfase2 13 6 3" xfId="31731"/>
    <cellStyle name="20% - Ênfase2 13 7" xfId="12943"/>
    <cellStyle name="20% - Ênfase2 13 7 2" xfId="38014"/>
    <cellStyle name="20% - Ênfase2 13 8" xfId="25473"/>
    <cellStyle name="20% - Ênfase2 14" xfId="207"/>
    <cellStyle name="20% - Ênfase2 14 2" xfId="596"/>
    <cellStyle name="20% - Ênfase2 14 2 2" xfId="1373"/>
    <cellStyle name="20% - Ênfase2 14 2 2 2" xfId="2938"/>
    <cellStyle name="20% - Ênfase2 14 2 2 2 2" xfId="6067"/>
    <cellStyle name="20% - Ênfase2 14 2 2 2 2 2" xfId="12326"/>
    <cellStyle name="20% - Ênfase2 14 2 2 2 2 2 2" xfId="24870"/>
    <cellStyle name="20% - Ênfase2 14 2 2 2 2 2 2 2" xfId="49941"/>
    <cellStyle name="20% - Ênfase2 14 2 2 2 2 2 3" xfId="37400"/>
    <cellStyle name="20% - Ênfase2 14 2 2 2 2 3" xfId="18612"/>
    <cellStyle name="20% - Ênfase2 14 2 2 2 2 3 2" xfId="43683"/>
    <cellStyle name="20% - Ênfase2 14 2 2 2 2 4" xfId="31142"/>
    <cellStyle name="20% - Ênfase2 14 2 2 2 3" xfId="9198"/>
    <cellStyle name="20% - Ênfase2 14 2 2 2 3 2" xfId="21742"/>
    <cellStyle name="20% - Ênfase2 14 2 2 2 3 2 2" xfId="46813"/>
    <cellStyle name="20% - Ênfase2 14 2 2 2 3 3" xfId="34272"/>
    <cellStyle name="20% - Ênfase2 14 2 2 2 4" xfId="15484"/>
    <cellStyle name="20% - Ênfase2 14 2 2 2 4 2" xfId="40555"/>
    <cellStyle name="20% - Ênfase2 14 2 2 2 5" xfId="28014"/>
    <cellStyle name="20% - Ênfase2 14 2 2 3" xfId="4503"/>
    <cellStyle name="20% - Ênfase2 14 2 2 3 2" xfId="10762"/>
    <cellStyle name="20% - Ênfase2 14 2 2 3 2 2" xfId="23306"/>
    <cellStyle name="20% - Ênfase2 14 2 2 3 2 2 2" xfId="48377"/>
    <cellStyle name="20% - Ênfase2 14 2 2 3 2 3" xfId="35836"/>
    <cellStyle name="20% - Ênfase2 14 2 2 3 3" xfId="17048"/>
    <cellStyle name="20% - Ênfase2 14 2 2 3 3 2" xfId="42119"/>
    <cellStyle name="20% - Ênfase2 14 2 2 3 4" xfId="29578"/>
    <cellStyle name="20% - Ênfase2 14 2 2 4" xfId="7634"/>
    <cellStyle name="20% - Ênfase2 14 2 2 4 2" xfId="20178"/>
    <cellStyle name="20% - Ênfase2 14 2 2 4 2 2" xfId="45249"/>
    <cellStyle name="20% - Ênfase2 14 2 2 4 3" xfId="32708"/>
    <cellStyle name="20% - Ênfase2 14 2 2 5" xfId="13920"/>
    <cellStyle name="20% - Ênfase2 14 2 2 5 2" xfId="38991"/>
    <cellStyle name="20% - Ênfase2 14 2 2 6" xfId="26450"/>
    <cellStyle name="20% - Ênfase2 14 2 3" xfId="2162"/>
    <cellStyle name="20% - Ênfase2 14 2 3 2" xfId="5291"/>
    <cellStyle name="20% - Ênfase2 14 2 3 2 2" xfId="11550"/>
    <cellStyle name="20% - Ênfase2 14 2 3 2 2 2" xfId="24094"/>
    <cellStyle name="20% - Ênfase2 14 2 3 2 2 2 2" xfId="49165"/>
    <cellStyle name="20% - Ênfase2 14 2 3 2 2 3" xfId="36624"/>
    <cellStyle name="20% - Ênfase2 14 2 3 2 3" xfId="17836"/>
    <cellStyle name="20% - Ênfase2 14 2 3 2 3 2" xfId="42907"/>
    <cellStyle name="20% - Ênfase2 14 2 3 2 4" xfId="30366"/>
    <cellStyle name="20% - Ênfase2 14 2 3 3" xfId="8422"/>
    <cellStyle name="20% - Ênfase2 14 2 3 3 2" xfId="20966"/>
    <cellStyle name="20% - Ênfase2 14 2 3 3 2 2" xfId="46037"/>
    <cellStyle name="20% - Ênfase2 14 2 3 3 3" xfId="33496"/>
    <cellStyle name="20% - Ênfase2 14 2 3 4" xfId="14708"/>
    <cellStyle name="20% - Ênfase2 14 2 3 4 2" xfId="39779"/>
    <cellStyle name="20% - Ênfase2 14 2 3 5" xfId="27238"/>
    <cellStyle name="20% - Ênfase2 14 2 4" xfId="3727"/>
    <cellStyle name="20% - Ênfase2 14 2 4 2" xfId="9986"/>
    <cellStyle name="20% - Ênfase2 14 2 4 2 2" xfId="22530"/>
    <cellStyle name="20% - Ênfase2 14 2 4 2 2 2" xfId="47601"/>
    <cellStyle name="20% - Ênfase2 14 2 4 2 3" xfId="35060"/>
    <cellStyle name="20% - Ênfase2 14 2 4 3" xfId="16272"/>
    <cellStyle name="20% - Ênfase2 14 2 4 3 2" xfId="41343"/>
    <cellStyle name="20% - Ênfase2 14 2 4 4" xfId="28802"/>
    <cellStyle name="20% - Ênfase2 14 2 5" xfId="6858"/>
    <cellStyle name="20% - Ênfase2 14 2 5 2" xfId="19402"/>
    <cellStyle name="20% - Ênfase2 14 2 5 2 2" xfId="44473"/>
    <cellStyle name="20% - Ênfase2 14 2 5 3" xfId="31932"/>
    <cellStyle name="20% - Ênfase2 14 2 6" xfId="13144"/>
    <cellStyle name="20% - Ênfase2 14 2 6 2" xfId="38215"/>
    <cellStyle name="20% - Ênfase2 14 2 7" xfId="25674"/>
    <cellStyle name="20% - Ênfase2 14 3" xfId="985"/>
    <cellStyle name="20% - Ênfase2 14 3 2" xfId="2550"/>
    <cellStyle name="20% - Ênfase2 14 3 2 2" xfId="5679"/>
    <cellStyle name="20% - Ênfase2 14 3 2 2 2" xfId="11938"/>
    <cellStyle name="20% - Ênfase2 14 3 2 2 2 2" xfId="24482"/>
    <cellStyle name="20% - Ênfase2 14 3 2 2 2 2 2" xfId="49553"/>
    <cellStyle name="20% - Ênfase2 14 3 2 2 2 3" xfId="37012"/>
    <cellStyle name="20% - Ênfase2 14 3 2 2 3" xfId="18224"/>
    <cellStyle name="20% - Ênfase2 14 3 2 2 3 2" xfId="43295"/>
    <cellStyle name="20% - Ênfase2 14 3 2 2 4" xfId="30754"/>
    <cellStyle name="20% - Ênfase2 14 3 2 3" xfId="8810"/>
    <cellStyle name="20% - Ênfase2 14 3 2 3 2" xfId="21354"/>
    <cellStyle name="20% - Ênfase2 14 3 2 3 2 2" xfId="46425"/>
    <cellStyle name="20% - Ênfase2 14 3 2 3 3" xfId="33884"/>
    <cellStyle name="20% - Ênfase2 14 3 2 4" xfId="15096"/>
    <cellStyle name="20% - Ênfase2 14 3 2 4 2" xfId="40167"/>
    <cellStyle name="20% - Ênfase2 14 3 2 5" xfId="27626"/>
    <cellStyle name="20% - Ênfase2 14 3 3" xfId="4115"/>
    <cellStyle name="20% - Ênfase2 14 3 3 2" xfId="10374"/>
    <cellStyle name="20% - Ênfase2 14 3 3 2 2" xfId="22918"/>
    <cellStyle name="20% - Ênfase2 14 3 3 2 2 2" xfId="47989"/>
    <cellStyle name="20% - Ênfase2 14 3 3 2 3" xfId="35448"/>
    <cellStyle name="20% - Ênfase2 14 3 3 3" xfId="16660"/>
    <cellStyle name="20% - Ênfase2 14 3 3 3 2" xfId="41731"/>
    <cellStyle name="20% - Ênfase2 14 3 3 4" xfId="29190"/>
    <cellStyle name="20% - Ênfase2 14 3 4" xfId="7246"/>
    <cellStyle name="20% - Ênfase2 14 3 4 2" xfId="19790"/>
    <cellStyle name="20% - Ênfase2 14 3 4 2 2" xfId="44861"/>
    <cellStyle name="20% - Ênfase2 14 3 4 3" xfId="32320"/>
    <cellStyle name="20% - Ênfase2 14 3 5" xfId="13532"/>
    <cellStyle name="20% - Ênfase2 14 3 5 2" xfId="38603"/>
    <cellStyle name="20% - Ênfase2 14 3 6" xfId="26062"/>
    <cellStyle name="20% - Ênfase2 14 4" xfId="1774"/>
    <cellStyle name="20% - Ênfase2 14 4 2" xfId="4903"/>
    <cellStyle name="20% - Ênfase2 14 4 2 2" xfId="11162"/>
    <cellStyle name="20% - Ênfase2 14 4 2 2 2" xfId="23706"/>
    <cellStyle name="20% - Ênfase2 14 4 2 2 2 2" xfId="48777"/>
    <cellStyle name="20% - Ênfase2 14 4 2 2 3" xfId="36236"/>
    <cellStyle name="20% - Ênfase2 14 4 2 3" xfId="17448"/>
    <cellStyle name="20% - Ênfase2 14 4 2 3 2" xfId="42519"/>
    <cellStyle name="20% - Ênfase2 14 4 2 4" xfId="29978"/>
    <cellStyle name="20% - Ênfase2 14 4 3" xfId="8034"/>
    <cellStyle name="20% - Ênfase2 14 4 3 2" xfId="20578"/>
    <cellStyle name="20% - Ênfase2 14 4 3 2 2" xfId="45649"/>
    <cellStyle name="20% - Ênfase2 14 4 3 3" xfId="33108"/>
    <cellStyle name="20% - Ênfase2 14 4 4" xfId="14320"/>
    <cellStyle name="20% - Ênfase2 14 4 4 2" xfId="39391"/>
    <cellStyle name="20% - Ênfase2 14 4 5" xfId="26850"/>
    <cellStyle name="20% - Ênfase2 14 5" xfId="3339"/>
    <cellStyle name="20% - Ênfase2 14 5 2" xfId="9598"/>
    <cellStyle name="20% - Ênfase2 14 5 2 2" xfId="22142"/>
    <cellStyle name="20% - Ênfase2 14 5 2 2 2" xfId="47213"/>
    <cellStyle name="20% - Ênfase2 14 5 2 3" xfId="34672"/>
    <cellStyle name="20% - Ênfase2 14 5 3" xfId="15884"/>
    <cellStyle name="20% - Ênfase2 14 5 3 2" xfId="40955"/>
    <cellStyle name="20% - Ênfase2 14 5 4" xfId="28414"/>
    <cellStyle name="20% - Ênfase2 14 6" xfId="6470"/>
    <cellStyle name="20% - Ênfase2 14 6 2" xfId="19014"/>
    <cellStyle name="20% - Ênfase2 14 6 2 2" xfId="44085"/>
    <cellStyle name="20% - Ênfase2 14 6 3" xfId="31544"/>
    <cellStyle name="20% - Ênfase2 14 7" xfId="12756"/>
    <cellStyle name="20% - Ênfase2 14 7 2" xfId="37827"/>
    <cellStyle name="20% - Ênfase2 14 8" xfId="25286"/>
    <cellStyle name="20% - Ênfase2 15" xfId="407"/>
    <cellStyle name="20% - Ênfase2 15 2" xfId="796"/>
    <cellStyle name="20% - Ênfase2 15 2 2" xfId="1573"/>
    <cellStyle name="20% - Ênfase2 15 2 2 2" xfId="3138"/>
    <cellStyle name="20% - Ênfase2 15 2 2 2 2" xfId="6267"/>
    <cellStyle name="20% - Ênfase2 15 2 2 2 2 2" xfId="12526"/>
    <cellStyle name="20% - Ênfase2 15 2 2 2 2 2 2" xfId="25070"/>
    <cellStyle name="20% - Ênfase2 15 2 2 2 2 2 2 2" xfId="50141"/>
    <cellStyle name="20% - Ênfase2 15 2 2 2 2 2 3" xfId="37600"/>
    <cellStyle name="20% - Ênfase2 15 2 2 2 2 3" xfId="18812"/>
    <cellStyle name="20% - Ênfase2 15 2 2 2 2 3 2" xfId="43883"/>
    <cellStyle name="20% - Ênfase2 15 2 2 2 2 4" xfId="31342"/>
    <cellStyle name="20% - Ênfase2 15 2 2 2 3" xfId="9398"/>
    <cellStyle name="20% - Ênfase2 15 2 2 2 3 2" xfId="21942"/>
    <cellStyle name="20% - Ênfase2 15 2 2 2 3 2 2" xfId="47013"/>
    <cellStyle name="20% - Ênfase2 15 2 2 2 3 3" xfId="34472"/>
    <cellStyle name="20% - Ênfase2 15 2 2 2 4" xfId="15684"/>
    <cellStyle name="20% - Ênfase2 15 2 2 2 4 2" xfId="40755"/>
    <cellStyle name="20% - Ênfase2 15 2 2 2 5" xfId="28214"/>
    <cellStyle name="20% - Ênfase2 15 2 2 3" xfId="4703"/>
    <cellStyle name="20% - Ênfase2 15 2 2 3 2" xfId="10962"/>
    <cellStyle name="20% - Ênfase2 15 2 2 3 2 2" xfId="23506"/>
    <cellStyle name="20% - Ênfase2 15 2 2 3 2 2 2" xfId="48577"/>
    <cellStyle name="20% - Ênfase2 15 2 2 3 2 3" xfId="36036"/>
    <cellStyle name="20% - Ênfase2 15 2 2 3 3" xfId="17248"/>
    <cellStyle name="20% - Ênfase2 15 2 2 3 3 2" xfId="42319"/>
    <cellStyle name="20% - Ênfase2 15 2 2 3 4" xfId="29778"/>
    <cellStyle name="20% - Ênfase2 15 2 2 4" xfId="7834"/>
    <cellStyle name="20% - Ênfase2 15 2 2 4 2" xfId="20378"/>
    <cellStyle name="20% - Ênfase2 15 2 2 4 2 2" xfId="45449"/>
    <cellStyle name="20% - Ênfase2 15 2 2 4 3" xfId="32908"/>
    <cellStyle name="20% - Ênfase2 15 2 2 5" xfId="14120"/>
    <cellStyle name="20% - Ênfase2 15 2 2 5 2" xfId="39191"/>
    <cellStyle name="20% - Ênfase2 15 2 2 6" xfId="26650"/>
    <cellStyle name="20% - Ênfase2 15 2 3" xfId="2362"/>
    <cellStyle name="20% - Ênfase2 15 2 3 2" xfId="5491"/>
    <cellStyle name="20% - Ênfase2 15 2 3 2 2" xfId="11750"/>
    <cellStyle name="20% - Ênfase2 15 2 3 2 2 2" xfId="24294"/>
    <cellStyle name="20% - Ênfase2 15 2 3 2 2 2 2" xfId="49365"/>
    <cellStyle name="20% - Ênfase2 15 2 3 2 2 3" xfId="36824"/>
    <cellStyle name="20% - Ênfase2 15 2 3 2 3" xfId="18036"/>
    <cellStyle name="20% - Ênfase2 15 2 3 2 3 2" xfId="43107"/>
    <cellStyle name="20% - Ênfase2 15 2 3 2 4" xfId="30566"/>
    <cellStyle name="20% - Ênfase2 15 2 3 3" xfId="8622"/>
    <cellStyle name="20% - Ênfase2 15 2 3 3 2" xfId="21166"/>
    <cellStyle name="20% - Ênfase2 15 2 3 3 2 2" xfId="46237"/>
    <cellStyle name="20% - Ênfase2 15 2 3 3 3" xfId="33696"/>
    <cellStyle name="20% - Ênfase2 15 2 3 4" xfId="14908"/>
    <cellStyle name="20% - Ênfase2 15 2 3 4 2" xfId="39979"/>
    <cellStyle name="20% - Ênfase2 15 2 3 5" xfId="27438"/>
    <cellStyle name="20% - Ênfase2 15 2 4" xfId="3927"/>
    <cellStyle name="20% - Ênfase2 15 2 4 2" xfId="10186"/>
    <cellStyle name="20% - Ênfase2 15 2 4 2 2" xfId="22730"/>
    <cellStyle name="20% - Ênfase2 15 2 4 2 2 2" xfId="47801"/>
    <cellStyle name="20% - Ênfase2 15 2 4 2 3" xfId="35260"/>
    <cellStyle name="20% - Ênfase2 15 2 4 3" xfId="16472"/>
    <cellStyle name="20% - Ênfase2 15 2 4 3 2" xfId="41543"/>
    <cellStyle name="20% - Ênfase2 15 2 4 4" xfId="29002"/>
    <cellStyle name="20% - Ênfase2 15 2 5" xfId="7058"/>
    <cellStyle name="20% - Ênfase2 15 2 5 2" xfId="19602"/>
    <cellStyle name="20% - Ênfase2 15 2 5 2 2" xfId="44673"/>
    <cellStyle name="20% - Ênfase2 15 2 5 3" xfId="32132"/>
    <cellStyle name="20% - Ênfase2 15 2 6" xfId="13344"/>
    <cellStyle name="20% - Ênfase2 15 2 6 2" xfId="38415"/>
    <cellStyle name="20% - Ênfase2 15 2 7" xfId="25874"/>
    <cellStyle name="20% - Ênfase2 15 3" xfId="1185"/>
    <cellStyle name="20% - Ênfase2 15 3 2" xfId="2750"/>
    <cellStyle name="20% - Ênfase2 15 3 2 2" xfId="5879"/>
    <cellStyle name="20% - Ênfase2 15 3 2 2 2" xfId="12138"/>
    <cellStyle name="20% - Ênfase2 15 3 2 2 2 2" xfId="24682"/>
    <cellStyle name="20% - Ênfase2 15 3 2 2 2 2 2" xfId="49753"/>
    <cellStyle name="20% - Ênfase2 15 3 2 2 2 3" xfId="37212"/>
    <cellStyle name="20% - Ênfase2 15 3 2 2 3" xfId="18424"/>
    <cellStyle name="20% - Ênfase2 15 3 2 2 3 2" xfId="43495"/>
    <cellStyle name="20% - Ênfase2 15 3 2 2 4" xfId="30954"/>
    <cellStyle name="20% - Ênfase2 15 3 2 3" xfId="9010"/>
    <cellStyle name="20% - Ênfase2 15 3 2 3 2" xfId="21554"/>
    <cellStyle name="20% - Ênfase2 15 3 2 3 2 2" xfId="46625"/>
    <cellStyle name="20% - Ênfase2 15 3 2 3 3" xfId="34084"/>
    <cellStyle name="20% - Ênfase2 15 3 2 4" xfId="15296"/>
    <cellStyle name="20% - Ênfase2 15 3 2 4 2" xfId="40367"/>
    <cellStyle name="20% - Ênfase2 15 3 2 5" xfId="27826"/>
    <cellStyle name="20% - Ênfase2 15 3 3" xfId="4315"/>
    <cellStyle name="20% - Ênfase2 15 3 3 2" xfId="10574"/>
    <cellStyle name="20% - Ênfase2 15 3 3 2 2" xfId="23118"/>
    <cellStyle name="20% - Ênfase2 15 3 3 2 2 2" xfId="48189"/>
    <cellStyle name="20% - Ênfase2 15 3 3 2 3" xfId="35648"/>
    <cellStyle name="20% - Ênfase2 15 3 3 3" xfId="16860"/>
    <cellStyle name="20% - Ênfase2 15 3 3 3 2" xfId="41931"/>
    <cellStyle name="20% - Ênfase2 15 3 3 4" xfId="29390"/>
    <cellStyle name="20% - Ênfase2 15 3 4" xfId="7446"/>
    <cellStyle name="20% - Ênfase2 15 3 4 2" xfId="19990"/>
    <cellStyle name="20% - Ênfase2 15 3 4 2 2" xfId="45061"/>
    <cellStyle name="20% - Ênfase2 15 3 4 3" xfId="32520"/>
    <cellStyle name="20% - Ênfase2 15 3 5" xfId="13732"/>
    <cellStyle name="20% - Ênfase2 15 3 5 2" xfId="38803"/>
    <cellStyle name="20% - Ênfase2 15 3 6" xfId="26262"/>
    <cellStyle name="20% - Ênfase2 15 4" xfId="1974"/>
    <cellStyle name="20% - Ênfase2 15 4 2" xfId="5103"/>
    <cellStyle name="20% - Ênfase2 15 4 2 2" xfId="11362"/>
    <cellStyle name="20% - Ênfase2 15 4 2 2 2" xfId="23906"/>
    <cellStyle name="20% - Ênfase2 15 4 2 2 2 2" xfId="48977"/>
    <cellStyle name="20% - Ênfase2 15 4 2 2 3" xfId="36436"/>
    <cellStyle name="20% - Ênfase2 15 4 2 3" xfId="17648"/>
    <cellStyle name="20% - Ênfase2 15 4 2 3 2" xfId="42719"/>
    <cellStyle name="20% - Ênfase2 15 4 2 4" xfId="30178"/>
    <cellStyle name="20% - Ênfase2 15 4 3" xfId="8234"/>
    <cellStyle name="20% - Ênfase2 15 4 3 2" xfId="20778"/>
    <cellStyle name="20% - Ênfase2 15 4 3 2 2" xfId="45849"/>
    <cellStyle name="20% - Ênfase2 15 4 3 3" xfId="33308"/>
    <cellStyle name="20% - Ênfase2 15 4 4" xfId="14520"/>
    <cellStyle name="20% - Ênfase2 15 4 4 2" xfId="39591"/>
    <cellStyle name="20% - Ênfase2 15 4 5" xfId="27050"/>
    <cellStyle name="20% - Ênfase2 15 5" xfId="3539"/>
    <cellStyle name="20% - Ênfase2 15 5 2" xfId="9798"/>
    <cellStyle name="20% - Ênfase2 15 5 2 2" xfId="22342"/>
    <cellStyle name="20% - Ênfase2 15 5 2 2 2" xfId="47413"/>
    <cellStyle name="20% - Ênfase2 15 5 2 3" xfId="34872"/>
    <cellStyle name="20% - Ênfase2 15 5 3" xfId="16084"/>
    <cellStyle name="20% - Ênfase2 15 5 3 2" xfId="41155"/>
    <cellStyle name="20% - Ênfase2 15 5 4" xfId="28614"/>
    <cellStyle name="20% - Ênfase2 15 6" xfId="6670"/>
    <cellStyle name="20% - Ênfase2 15 6 2" xfId="19214"/>
    <cellStyle name="20% - Ênfase2 15 6 2 2" xfId="44285"/>
    <cellStyle name="20% - Ênfase2 15 6 3" xfId="31744"/>
    <cellStyle name="20% - Ênfase2 15 7" xfId="12956"/>
    <cellStyle name="20% - Ênfase2 15 7 2" xfId="38027"/>
    <cellStyle name="20% - Ênfase2 15 8" xfId="25486"/>
    <cellStyle name="20% - Ênfase2 16" xfId="421"/>
    <cellStyle name="20% - Ênfase2 16 2" xfId="1199"/>
    <cellStyle name="20% - Ênfase2 16 2 2" xfId="2764"/>
    <cellStyle name="20% - Ênfase2 16 2 2 2" xfId="5893"/>
    <cellStyle name="20% - Ênfase2 16 2 2 2 2" xfId="12152"/>
    <cellStyle name="20% - Ênfase2 16 2 2 2 2 2" xfId="24696"/>
    <cellStyle name="20% - Ênfase2 16 2 2 2 2 2 2" xfId="49767"/>
    <cellStyle name="20% - Ênfase2 16 2 2 2 2 3" xfId="37226"/>
    <cellStyle name="20% - Ênfase2 16 2 2 2 3" xfId="18438"/>
    <cellStyle name="20% - Ênfase2 16 2 2 2 3 2" xfId="43509"/>
    <cellStyle name="20% - Ênfase2 16 2 2 2 4" xfId="30968"/>
    <cellStyle name="20% - Ênfase2 16 2 2 3" xfId="9024"/>
    <cellStyle name="20% - Ênfase2 16 2 2 3 2" xfId="21568"/>
    <cellStyle name="20% - Ênfase2 16 2 2 3 2 2" xfId="46639"/>
    <cellStyle name="20% - Ênfase2 16 2 2 3 3" xfId="34098"/>
    <cellStyle name="20% - Ênfase2 16 2 2 4" xfId="15310"/>
    <cellStyle name="20% - Ênfase2 16 2 2 4 2" xfId="40381"/>
    <cellStyle name="20% - Ênfase2 16 2 2 5" xfId="27840"/>
    <cellStyle name="20% - Ênfase2 16 2 3" xfId="4329"/>
    <cellStyle name="20% - Ênfase2 16 2 3 2" xfId="10588"/>
    <cellStyle name="20% - Ênfase2 16 2 3 2 2" xfId="23132"/>
    <cellStyle name="20% - Ênfase2 16 2 3 2 2 2" xfId="48203"/>
    <cellStyle name="20% - Ênfase2 16 2 3 2 3" xfId="35662"/>
    <cellStyle name="20% - Ênfase2 16 2 3 3" xfId="16874"/>
    <cellStyle name="20% - Ênfase2 16 2 3 3 2" xfId="41945"/>
    <cellStyle name="20% - Ênfase2 16 2 3 4" xfId="29404"/>
    <cellStyle name="20% - Ênfase2 16 2 4" xfId="7460"/>
    <cellStyle name="20% - Ênfase2 16 2 4 2" xfId="20004"/>
    <cellStyle name="20% - Ênfase2 16 2 4 2 2" xfId="45075"/>
    <cellStyle name="20% - Ênfase2 16 2 4 3" xfId="32534"/>
    <cellStyle name="20% - Ênfase2 16 2 5" xfId="13746"/>
    <cellStyle name="20% - Ênfase2 16 2 5 2" xfId="38817"/>
    <cellStyle name="20% - Ênfase2 16 2 6" xfId="26276"/>
    <cellStyle name="20% - Ênfase2 16 3" xfId="1988"/>
    <cellStyle name="20% - Ênfase2 16 3 2" xfId="5117"/>
    <cellStyle name="20% - Ênfase2 16 3 2 2" xfId="11376"/>
    <cellStyle name="20% - Ênfase2 16 3 2 2 2" xfId="23920"/>
    <cellStyle name="20% - Ênfase2 16 3 2 2 2 2" xfId="48991"/>
    <cellStyle name="20% - Ênfase2 16 3 2 2 3" xfId="36450"/>
    <cellStyle name="20% - Ênfase2 16 3 2 3" xfId="17662"/>
    <cellStyle name="20% - Ênfase2 16 3 2 3 2" xfId="42733"/>
    <cellStyle name="20% - Ênfase2 16 3 2 4" xfId="30192"/>
    <cellStyle name="20% - Ênfase2 16 3 3" xfId="8248"/>
    <cellStyle name="20% - Ênfase2 16 3 3 2" xfId="20792"/>
    <cellStyle name="20% - Ênfase2 16 3 3 2 2" xfId="45863"/>
    <cellStyle name="20% - Ênfase2 16 3 3 3" xfId="33322"/>
    <cellStyle name="20% - Ênfase2 16 3 4" xfId="14534"/>
    <cellStyle name="20% - Ênfase2 16 3 4 2" xfId="39605"/>
    <cellStyle name="20% - Ênfase2 16 3 5" xfId="27064"/>
    <cellStyle name="20% - Ênfase2 16 4" xfId="3553"/>
    <cellStyle name="20% - Ênfase2 16 4 2" xfId="9812"/>
    <cellStyle name="20% - Ênfase2 16 4 2 2" xfId="22356"/>
    <cellStyle name="20% - Ênfase2 16 4 2 2 2" xfId="47427"/>
    <cellStyle name="20% - Ênfase2 16 4 2 3" xfId="34886"/>
    <cellStyle name="20% - Ênfase2 16 4 3" xfId="16098"/>
    <cellStyle name="20% - Ênfase2 16 4 3 2" xfId="41169"/>
    <cellStyle name="20% - Ênfase2 16 4 4" xfId="28628"/>
    <cellStyle name="20% - Ênfase2 16 5" xfId="6684"/>
    <cellStyle name="20% - Ênfase2 16 5 2" xfId="19228"/>
    <cellStyle name="20% - Ênfase2 16 5 2 2" xfId="44299"/>
    <cellStyle name="20% - Ênfase2 16 5 3" xfId="31758"/>
    <cellStyle name="20% - Ênfase2 16 6" xfId="12970"/>
    <cellStyle name="20% - Ênfase2 16 6 2" xfId="38041"/>
    <cellStyle name="20% - Ênfase2 16 7" xfId="25500"/>
    <cellStyle name="20% - Ênfase2 17" xfId="810"/>
    <cellStyle name="20% - Ênfase2 17 2" xfId="2376"/>
    <cellStyle name="20% - Ênfase2 17 2 2" xfId="5505"/>
    <cellStyle name="20% - Ênfase2 17 2 2 2" xfId="11764"/>
    <cellStyle name="20% - Ênfase2 17 2 2 2 2" xfId="24308"/>
    <cellStyle name="20% - Ênfase2 17 2 2 2 2 2" xfId="49379"/>
    <cellStyle name="20% - Ênfase2 17 2 2 2 3" xfId="36838"/>
    <cellStyle name="20% - Ênfase2 17 2 2 3" xfId="18050"/>
    <cellStyle name="20% - Ênfase2 17 2 2 3 2" xfId="43121"/>
    <cellStyle name="20% - Ênfase2 17 2 2 4" xfId="30580"/>
    <cellStyle name="20% - Ênfase2 17 2 3" xfId="8636"/>
    <cellStyle name="20% - Ênfase2 17 2 3 2" xfId="21180"/>
    <cellStyle name="20% - Ênfase2 17 2 3 2 2" xfId="46251"/>
    <cellStyle name="20% - Ênfase2 17 2 3 3" xfId="33710"/>
    <cellStyle name="20% - Ênfase2 17 2 4" xfId="14922"/>
    <cellStyle name="20% - Ênfase2 17 2 4 2" xfId="39993"/>
    <cellStyle name="20% - Ênfase2 17 2 5" xfId="27452"/>
    <cellStyle name="20% - Ênfase2 17 3" xfId="3941"/>
    <cellStyle name="20% - Ênfase2 17 3 2" xfId="10200"/>
    <cellStyle name="20% - Ênfase2 17 3 2 2" xfId="22744"/>
    <cellStyle name="20% - Ênfase2 17 3 2 2 2" xfId="47815"/>
    <cellStyle name="20% - Ênfase2 17 3 2 3" xfId="35274"/>
    <cellStyle name="20% - Ênfase2 17 3 3" xfId="16486"/>
    <cellStyle name="20% - Ênfase2 17 3 3 2" xfId="41557"/>
    <cellStyle name="20% - Ênfase2 17 3 4" xfId="29016"/>
    <cellStyle name="20% - Ênfase2 17 4" xfId="7072"/>
    <cellStyle name="20% - Ênfase2 17 4 2" xfId="19616"/>
    <cellStyle name="20% - Ênfase2 17 4 2 2" xfId="44687"/>
    <cellStyle name="20% - Ênfase2 17 4 3" xfId="32146"/>
    <cellStyle name="20% - Ênfase2 17 5" xfId="13358"/>
    <cellStyle name="20% - Ênfase2 17 5 2" xfId="38429"/>
    <cellStyle name="20% - Ênfase2 17 6" xfId="25888"/>
    <cellStyle name="20% - Ênfase2 18" xfId="1586"/>
    <cellStyle name="20% - Ênfase2 18 2" xfId="4716"/>
    <cellStyle name="20% - Ênfase2 18 2 2" xfId="10975"/>
    <cellStyle name="20% - Ênfase2 18 2 2 2" xfId="23519"/>
    <cellStyle name="20% - Ênfase2 18 2 2 2 2" xfId="48590"/>
    <cellStyle name="20% - Ênfase2 18 2 2 3" xfId="36049"/>
    <cellStyle name="20% - Ênfase2 18 2 3" xfId="17261"/>
    <cellStyle name="20% - Ênfase2 18 2 3 2" xfId="42332"/>
    <cellStyle name="20% - Ênfase2 18 2 4" xfId="29791"/>
    <cellStyle name="20% - Ênfase2 18 3" xfId="7847"/>
    <cellStyle name="20% - Ênfase2 18 3 2" xfId="20391"/>
    <cellStyle name="20% - Ênfase2 18 3 2 2" xfId="45462"/>
    <cellStyle name="20% - Ênfase2 18 3 3" xfId="32921"/>
    <cellStyle name="20% - Ênfase2 18 4" xfId="14133"/>
    <cellStyle name="20% - Ênfase2 18 4 2" xfId="39204"/>
    <cellStyle name="20% - Ênfase2 18 5" xfId="26663"/>
    <cellStyle name="20% - Ênfase2 19" xfId="1600"/>
    <cellStyle name="20% - Ênfase2 19 2" xfId="4729"/>
    <cellStyle name="20% - Ênfase2 19 2 2" xfId="10988"/>
    <cellStyle name="20% - Ênfase2 19 2 2 2" xfId="23532"/>
    <cellStyle name="20% - Ênfase2 19 2 2 2 2" xfId="48603"/>
    <cellStyle name="20% - Ênfase2 19 2 2 3" xfId="36062"/>
    <cellStyle name="20% - Ênfase2 19 2 3" xfId="17274"/>
    <cellStyle name="20% - Ênfase2 19 2 3 2" xfId="42345"/>
    <cellStyle name="20% - Ênfase2 19 2 4" xfId="29804"/>
    <cellStyle name="20% - Ênfase2 19 3" xfId="7860"/>
    <cellStyle name="20% - Ênfase2 19 3 2" xfId="20404"/>
    <cellStyle name="20% - Ênfase2 19 3 2 2" xfId="45475"/>
    <cellStyle name="20% - Ênfase2 19 3 3" xfId="32934"/>
    <cellStyle name="20% - Ênfase2 19 4" xfId="14146"/>
    <cellStyle name="20% - Ênfase2 19 4 2" xfId="39217"/>
    <cellStyle name="20% - Ênfase2 19 5" xfId="26676"/>
    <cellStyle name="20% - Ênfase2 2" xfId="46"/>
    <cellStyle name="20% - Ênfase2 2 10" xfId="25126"/>
    <cellStyle name="20% - Ênfase2 2 2" xfId="100"/>
    <cellStyle name="20% - Ênfase2 2 2 2" xfId="287"/>
    <cellStyle name="20% - Ênfase2 2 2 2 2" xfId="676"/>
    <cellStyle name="20% - Ênfase2 2 2 2 2 2" xfId="1453"/>
    <cellStyle name="20% - Ênfase2 2 2 2 2 2 2" xfId="3018"/>
    <cellStyle name="20% - Ênfase2 2 2 2 2 2 2 2" xfId="6147"/>
    <cellStyle name="20% - Ênfase2 2 2 2 2 2 2 2 2" xfId="12406"/>
    <cellStyle name="20% - Ênfase2 2 2 2 2 2 2 2 2 2" xfId="24950"/>
    <cellStyle name="20% - Ênfase2 2 2 2 2 2 2 2 2 2 2" xfId="50021"/>
    <cellStyle name="20% - Ênfase2 2 2 2 2 2 2 2 2 3" xfId="37480"/>
    <cellStyle name="20% - Ênfase2 2 2 2 2 2 2 2 3" xfId="18692"/>
    <cellStyle name="20% - Ênfase2 2 2 2 2 2 2 2 3 2" xfId="43763"/>
    <cellStyle name="20% - Ênfase2 2 2 2 2 2 2 2 4" xfId="31222"/>
    <cellStyle name="20% - Ênfase2 2 2 2 2 2 2 3" xfId="9278"/>
    <cellStyle name="20% - Ênfase2 2 2 2 2 2 2 3 2" xfId="21822"/>
    <cellStyle name="20% - Ênfase2 2 2 2 2 2 2 3 2 2" xfId="46893"/>
    <cellStyle name="20% - Ênfase2 2 2 2 2 2 2 3 3" xfId="34352"/>
    <cellStyle name="20% - Ênfase2 2 2 2 2 2 2 4" xfId="15564"/>
    <cellStyle name="20% - Ênfase2 2 2 2 2 2 2 4 2" xfId="40635"/>
    <cellStyle name="20% - Ênfase2 2 2 2 2 2 2 5" xfId="28094"/>
    <cellStyle name="20% - Ênfase2 2 2 2 2 2 3" xfId="4583"/>
    <cellStyle name="20% - Ênfase2 2 2 2 2 2 3 2" xfId="10842"/>
    <cellStyle name="20% - Ênfase2 2 2 2 2 2 3 2 2" xfId="23386"/>
    <cellStyle name="20% - Ênfase2 2 2 2 2 2 3 2 2 2" xfId="48457"/>
    <cellStyle name="20% - Ênfase2 2 2 2 2 2 3 2 3" xfId="35916"/>
    <cellStyle name="20% - Ênfase2 2 2 2 2 2 3 3" xfId="17128"/>
    <cellStyle name="20% - Ênfase2 2 2 2 2 2 3 3 2" xfId="42199"/>
    <cellStyle name="20% - Ênfase2 2 2 2 2 2 3 4" xfId="29658"/>
    <cellStyle name="20% - Ênfase2 2 2 2 2 2 4" xfId="7714"/>
    <cellStyle name="20% - Ênfase2 2 2 2 2 2 4 2" xfId="20258"/>
    <cellStyle name="20% - Ênfase2 2 2 2 2 2 4 2 2" xfId="45329"/>
    <cellStyle name="20% - Ênfase2 2 2 2 2 2 4 3" xfId="32788"/>
    <cellStyle name="20% - Ênfase2 2 2 2 2 2 5" xfId="14000"/>
    <cellStyle name="20% - Ênfase2 2 2 2 2 2 5 2" xfId="39071"/>
    <cellStyle name="20% - Ênfase2 2 2 2 2 2 6" xfId="26530"/>
    <cellStyle name="20% - Ênfase2 2 2 2 2 3" xfId="2242"/>
    <cellStyle name="20% - Ênfase2 2 2 2 2 3 2" xfId="5371"/>
    <cellStyle name="20% - Ênfase2 2 2 2 2 3 2 2" xfId="11630"/>
    <cellStyle name="20% - Ênfase2 2 2 2 2 3 2 2 2" xfId="24174"/>
    <cellStyle name="20% - Ênfase2 2 2 2 2 3 2 2 2 2" xfId="49245"/>
    <cellStyle name="20% - Ênfase2 2 2 2 2 3 2 2 3" xfId="36704"/>
    <cellStyle name="20% - Ênfase2 2 2 2 2 3 2 3" xfId="17916"/>
    <cellStyle name="20% - Ênfase2 2 2 2 2 3 2 3 2" xfId="42987"/>
    <cellStyle name="20% - Ênfase2 2 2 2 2 3 2 4" xfId="30446"/>
    <cellStyle name="20% - Ênfase2 2 2 2 2 3 3" xfId="8502"/>
    <cellStyle name="20% - Ênfase2 2 2 2 2 3 3 2" xfId="21046"/>
    <cellStyle name="20% - Ênfase2 2 2 2 2 3 3 2 2" xfId="46117"/>
    <cellStyle name="20% - Ênfase2 2 2 2 2 3 3 3" xfId="33576"/>
    <cellStyle name="20% - Ênfase2 2 2 2 2 3 4" xfId="14788"/>
    <cellStyle name="20% - Ênfase2 2 2 2 2 3 4 2" xfId="39859"/>
    <cellStyle name="20% - Ênfase2 2 2 2 2 3 5" xfId="27318"/>
    <cellStyle name="20% - Ênfase2 2 2 2 2 4" xfId="3807"/>
    <cellStyle name="20% - Ênfase2 2 2 2 2 4 2" xfId="10066"/>
    <cellStyle name="20% - Ênfase2 2 2 2 2 4 2 2" xfId="22610"/>
    <cellStyle name="20% - Ênfase2 2 2 2 2 4 2 2 2" xfId="47681"/>
    <cellStyle name="20% - Ênfase2 2 2 2 2 4 2 3" xfId="35140"/>
    <cellStyle name="20% - Ênfase2 2 2 2 2 4 3" xfId="16352"/>
    <cellStyle name="20% - Ênfase2 2 2 2 2 4 3 2" xfId="41423"/>
    <cellStyle name="20% - Ênfase2 2 2 2 2 4 4" xfId="28882"/>
    <cellStyle name="20% - Ênfase2 2 2 2 2 5" xfId="6938"/>
    <cellStyle name="20% - Ênfase2 2 2 2 2 5 2" xfId="19482"/>
    <cellStyle name="20% - Ênfase2 2 2 2 2 5 2 2" xfId="44553"/>
    <cellStyle name="20% - Ênfase2 2 2 2 2 5 3" xfId="32012"/>
    <cellStyle name="20% - Ênfase2 2 2 2 2 6" xfId="13224"/>
    <cellStyle name="20% - Ênfase2 2 2 2 2 6 2" xfId="38295"/>
    <cellStyle name="20% - Ênfase2 2 2 2 2 7" xfId="25754"/>
    <cellStyle name="20% - Ênfase2 2 2 2 3" xfId="1065"/>
    <cellStyle name="20% - Ênfase2 2 2 2 3 2" xfId="2630"/>
    <cellStyle name="20% - Ênfase2 2 2 2 3 2 2" xfId="5759"/>
    <cellStyle name="20% - Ênfase2 2 2 2 3 2 2 2" xfId="12018"/>
    <cellStyle name="20% - Ênfase2 2 2 2 3 2 2 2 2" xfId="24562"/>
    <cellStyle name="20% - Ênfase2 2 2 2 3 2 2 2 2 2" xfId="49633"/>
    <cellStyle name="20% - Ênfase2 2 2 2 3 2 2 2 3" xfId="37092"/>
    <cellStyle name="20% - Ênfase2 2 2 2 3 2 2 3" xfId="18304"/>
    <cellStyle name="20% - Ênfase2 2 2 2 3 2 2 3 2" xfId="43375"/>
    <cellStyle name="20% - Ênfase2 2 2 2 3 2 2 4" xfId="30834"/>
    <cellStyle name="20% - Ênfase2 2 2 2 3 2 3" xfId="8890"/>
    <cellStyle name="20% - Ênfase2 2 2 2 3 2 3 2" xfId="21434"/>
    <cellStyle name="20% - Ênfase2 2 2 2 3 2 3 2 2" xfId="46505"/>
    <cellStyle name="20% - Ênfase2 2 2 2 3 2 3 3" xfId="33964"/>
    <cellStyle name="20% - Ênfase2 2 2 2 3 2 4" xfId="15176"/>
    <cellStyle name="20% - Ênfase2 2 2 2 3 2 4 2" xfId="40247"/>
    <cellStyle name="20% - Ênfase2 2 2 2 3 2 5" xfId="27706"/>
    <cellStyle name="20% - Ênfase2 2 2 2 3 3" xfId="4195"/>
    <cellStyle name="20% - Ênfase2 2 2 2 3 3 2" xfId="10454"/>
    <cellStyle name="20% - Ênfase2 2 2 2 3 3 2 2" xfId="22998"/>
    <cellStyle name="20% - Ênfase2 2 2 2 3 3 2 2 2" xfId="48069"/>
    <cellStyle name="20% - Ênfase2 2 2 2 3 3 2 3" xfId="35528"/>
    <cellStyle name="20% - Ênfase2 2 2 2 3 3 3" xfId="16740"/>
    <cellStyle name="20% - Ênfase2 2 2 2 3 3 3 2" xfId="41811"/>
    <cellStyle name="20% - Ênfase2 2 2 2 3 3 4" xfId="29270"/>
    <cellStyle name="20% - Ênfase2 2 2 2 3 4" xfId="7326"/>
    <cellStyle name="20% - Ênfase2 2 2 2 3 4 2" xfId="19870"/>
    <cellStyle name="20% - Ênfase2 2 2 2 3 4 2 2" xfId="44941"/>
    <cellStyle name="20% - Ênfase2 2 2 2 3 4 3" xfId="32400"/>
    <cellStyle name="20% - Ênfase2 2 2 2 3 5" xfId="13612"/>
    <cellStyle name="20% - Ênfase2 2 2 2 3 5 2" xfId="38683"/>
    <cellStyle name="20% - Ênfase2 2 2 2 3 6" xfId="26142"/>
    <cellStyle name="20% - Ênfase2 2 2 2 4" xfId="1854"/>
    <cellStyle name="20% - Ênfase2 2 2 2 4 2" xfId="4983"/>
    <cellStyle name="20% - Ênfase2 2 2 2 4 2 2" xfId="11242"/>
    <cellStyle name="20% - Ênfase2 2 2 2 4 2 2 2" xfId="23786"/>
    <cellStyle name="20% - Ênfase2 2 2 2 4 2 2 2 2" xfId="48857"/>
    <cellStyle name="20% - Ênfase2 2 2 2 4 2 2 3" xfId="36316"/>
    <cellStyle name="20% - Ênfase2 2 2 2 4 2 3" xfId="17528"/>
    <cellStyle name="20% - Ênfase2 2 2 2 4 2 3 2" xfId="42599"/>
    <cellStyle name="20% - Ênfase2 2 2 2 4 2 4" xfId="30058"/>
    <cellStyle name="20% - Ênfase2 2 2 2 4 3" xfId="8114"/>
    <cellStyle name="20% - Ênfase2 2 2 2 4 3 2" xfId="20658"/>
    <cellStyle name="20% - Ênfase2 2 2 2 4 3 2 2" xfId="45729"/>
    <cellStyle name="20% - Ênfase2 2 2 2 4 3 3" xfId="33188"/>
    <cellStyle name="20% - Ênfase2 2 2 2 4 4" xfId="14400"/>
    <cellStyle name="20% - Ênfase2 2 2 2 4 4 2" xfId="39471"/>
    <cellStyle name="20% - Ênfase2 2 2 2 4 5" xfId="26930"/>
    <cellStyle name="20% - Ênfase2 2 2 2 5" xfId="3419"/>
    <cellStyle name="20% - Ênfase2 2 2 2 5 2" xfId="9678"/>
    <cellStyle name="20% - Ênfase2 2 2 2 5 2 2" xfId="22222"/>
    <cellStyle name="20% - Ênfase2 2 2 2 5 2 2 2" xfId="47293"/>
    <cellStyle name="20% - Ênfase2 2 2 2 5 2 3" xfId="34752"/>
    <cellStyle name="20% - Ênfase2 2 2 2 5 3" xfId="15964"/>
    <cellStyle name="20% - Ênfase2 2 2 2 5 3 2" xfId="41035"/>
    <cellStyle name="20% - Ênfase2 2 2 2 5 4" xfId="28494"/>
    <cellStyle name="20% - Ênfase2 2 2 2 6" xfId="6550"/>
    <cellStyle name="20% - Ênfase2 2 2 2 6 2" xfId="19094"/>
    <cellStyle name="20% - Ênfase2 2 2 2 6 2 2" xfId="44165"/>
    <cellStyle name="20% - Ênfase2 2 2 2 6 3" xfId="31624"/>
    <cellStyle name="20% - Ênfase2 2 2 2 7" xfId="12836"/>
    <cellStyle name="20% - Ênfase2 2 2 2 7 2" xfId="37907"/>
    <cellStyle name="20% - Ênfase2 2 2 2 8" xfId="25366"/>
    <cellStyle name="20% - Ênfase2 2 2 3" xfId="489"/>
    <cellStyle name="20% - Ênfase2 2 2 3 2" xfId="1266"/>
    <cellStyle name="20% - Ênfase2 2 2 3 2 2" xfId="2831"/>
    <cellStyle name="20% - Ênfase2 2 2 3 2 2 2" xfId="5960"/>
    <cellStyle name="20% - Ênfase2 2 2 3 2 2 2 2" xfId="12219"/>
    <cellStyle name="20% - Ênfase2 2 2 3 2 2 2 2 2" xfId="24763"/>
    <cellStyle name="20% - Ênfase2 2 2 3 2 2 2 2 2 2" xfId="49834"/>
    <cellStyle name="20% - Ênfase2 2 2 3 2 2 2 2 3" xfId="37293"/>
    <cellStyle name="20% - Ênfase2 2 2 3 2 2 2 3" xfId="18505"/>
    <cellStyle name="20% - Ênfase2 2 2 3 2 2 2 3 2" xfId="43576"/>
    <cellStyle name="20% - Ênfase2 2 2 3 2 2 2 4" xfId="31035"/>
    <cellStyle name="20% - Ênfase2 2 2 3 2 2 3" xfId="9091"/>
    <cellStyle name="20% - Ênfase2 2 2 3 2 2 3 2" xfId="21635"/>
    <cellStyle name="20% - Ênfase2 2 2 3 2 2 3 2 2" xfId="46706"/>
    <cellStyle name="20% - Ênfase2 2 2 3 2 2 3 3" xfId="34165"/>
    <cellStyle name="20% - Ênfase2 2 2 3 2 2 4" xfId="15377"/>
    <cellStyle name="20% - Ênfase2 2 2 3 2 2 4 2" xfId="40448"/>
    <cellStyle name="20% - Ênfase2 2 2 3 2 2 5" xfId="27907"/>
    <cellStyle name="20% - Ênfase2 2 2 3 2 3" xfId="4396"/>
    <cellStyle name="20% - Ênfase2 2 2 3 2 3 2" xfId="10655"/>
    <cellStyle name="20% - Ênfase2 2 2 3 2 3 2 2" xfId="23199"/>
    <cellStyle name="20% - Ênfase2 2 2 3 2 3 2 2 2" xfId="48270"/>
    <cellStyle name="20% - Ênfase2 2 2 3 2 3 2 3" xfId="35729"/>
    <cellStyle name="20% - Ênfase2 2 2 3 2 3 3" xfId="16941"/>
    <cellStyle name="20% - Ênfase2 2 2 3 2 3 3 2" xfId="42012"/>
    <cellStyle name="20% - Ênfase2 2 2 3 2 3 4" xfId="29471"/>
    <cellStyle name="20% - Ênfase2 2 2 3 2 4" xfId="7527"/>
    <cellStyle name="20% - Ênfase2 2 2 3 2 4 2" xfId="20071"/>
    <cellStyle name="20% - Ênfase2 2 2 3 2 4 2 2" xfId="45142"/>
    <cellStyle name="20% - Ênfase2 2 2 3 2 4 3" xfId="32601"/>
    <cellStyle name="20% - Ênfase2 2 2 3 2 5" xfId="13813"/>
    <cellStyle name="20% - Ênfase2 2 2 3 2 5 2" xfId="38884"/>
    <cellStyle name="20% - Ênfase2 2 2 3 2 6" xfId="26343"/>
    <cellStyle name="20% - Ênfase2 2 2 3 3" xfId="2055"/>
    <cellStyle name="20% - Ênfase2 2 2 3 3 2" xfId="5184"/>
    <cellStyle name="20% - Ênfase2 2 2 3 3 2 2" xfId="11443"/>
    <cellStyle name="20% - Ênfase2 2 2 3 3 2 2 2" xfId="23987"/>
    <cellStyle name="20% - Ênfase2 2 2 3 3 2 2 2 2" xfId="49058"/>
    <cellStyle name="20% - Ênfase2 2 2 3 3 2 2 3" xfId="36517"/>
    <cellStyle name="20% - Ênfase2 2 2 3 3 2 3" xfId="17729"/>
    <cellStyle name="20% - Ênfase2 2 2 3 3 2 3 2" xfId="42800"/>
    <cellStyle name="20% - Ênfase2 2 2 3 3 2 4" xfId="30259"/>
    <cellStyle name="20% - Ênfase2 2 2 3 3 3" xfId="8315"/>
    <cellStyle name="20% - Ênfase2 2 2 3 3 3 2" xfId="20859"/>
    <cellStyle name="20% - Ênfase2 2 2 3 3 3 2 2" xfId="45930"/>
    <cellStyle name="20% - Ênfase2 2 2 3 3 3 3" xfId="33389"/>
    <cellStyle name="20% - Ênfase2 2 2 3 3 4" xfId="14601"/>
    <cellStyle name="20% - Ênfase2 2 2 3 3 4 2" xfId="39672"/>
    <cellStyle name="20% - Ênfase2 2 2 3 3 5" xfId="27131"/>
    <cellStyle name="20% - Ênfase2 2 2 3 4" xfId="3620"/>
    <cellStyle name="20% - Ênfase2 2 2 3 4 2" xfId="9879"/>
    <cellStyle name="20% - Ênfase2 2 2 3 4 2 2" xfId="22423"/>
    <cellStyle name="20% - Ênfase2 2 2 3 4 2 2 2" xfId="47494"/>
    <cellStyle name="20% - Ênfase2 2 2 3 4 2 3" xfId="34953"/>
    <cellStyle name="20% - Ênfase2 2 2 3 4 3" xfId="16165"/>
    <cellStyle name="20% - Ênfase2 2 2 3 4 3 2" xfId="41236"/>
    <cellStyle name="20% - Ênfase2 2 2 3 4 4" xfId="28695"/>
    <cellStyle name="20% - Ênfase2 2 2 3 5" xfId="6751"/>
    <cellStyle name="20% - Ênfase2 2 2 3 5 2" xfId="19295"/>
    <cellStyle name="20% - Ênfase2 2 2 3 5 2 2" xfId="44366"/>
    <cellStyle name="20% - Ênfase2 2 2 3 5 3" xfId="31825"/>
    <cellStyle name="20% - Ênfase2 2 2 3 6" xfId="13037"/>
    <cellStyle name="20% - Ênfase2 2 2 3 6 2" xfId="38108"/>
    <cellStyle name="20% - Ênfase2 2 2 3 7" xfId="25567"/>
    <cellStyle name="20% - Ênfase2 2 2 4" xfId="878"/>
    <cellStyle name="20% - Ênfase2 2 2 4 2" xfId="2443"/>
    <cellStyle name="20% - Ênfase2 2 2 4 2 2" xfId="5572"/>
    <cellStyle name="20% - Ênfase2 2 2 4 2 2 2" xfId="11831"/>
    <cellStyle name="20% - Ênfase2 2 2 4 2 2 2 2" xfId="24375"/>
    <cellStyle name="20% - Ênfase2 2 2 4 2 2 2 2 2" xfId="49446"/>
    <cellStyle name="20% - Ênfase2 2 2 4 2 2 2 3" xfId="36905"/>
    <cellStyle name="20% - Ênfase2 2 2 4 2 2 3" xfId="18117"/>
    <cellStyle name="20% - Ênfase2 2 2 4 2 2 3 2" xfId="43188"/>
    <cellStyle name="20% - Ênfase2 2 2 4 2 2 4" xfId="30647"/>
    <cellStyle name="20% - Ênfase2 2 2 4 2 3" xfId="8703"/>
    <cellStyle name="20% - Ênfase2 2 2 4 2 3 2" xfId="21247"/>
    <cellStyle name="20% - Ênfase2 2 2 4 2 3 2 2" xfId="46318"/>
    <cellStyle name="20% - Ênfase2 2 2 4 2 3 3" xfId="33777"/>
    <cellStyle name="20% - Ênfase2 2 2 4 2 4" xfId="14989"/>
    <cellStyle name="20% - Ênfase2 2 2 4 2 4 2" xfId="40060"/>
    <cellStyle name="20% - Ênfase2 2 2 4 2 5" xfId="27519"/>
    <cellStyle name="20% - Ênfase2 2 2 4 3" xfId="4008"/>
    <cellStyle name="20% - Ênfase2 2 2 4 3 2" xfId="10267"/>
    <cellStyle name="20% - Ênfase2 2 2 4 3 2 2" xfId="22811"/>
    <cellStyle name="20% - Ênfase2 2 2 4 3 2 2 2" xfId="47882"/>
    <cellStyle name="20% - Ênfase2 2 2 4 3 2 3" xfId="35341"/>
    <cellStyle name="20% - Ênfase2 2 2 4 3 3" xfId="16553"/>
    <cellStyle name="20% - Ênfase2 2 2 4 3 3 2" xfId="41624"/>
    <cellStyle name="20% - Ênfase2 2 2 4 3 4" xfId="29083"/>
    <cellStyle name="20% - Ênfase2 2 2 4 4" xfId="7139"/>
    <cellStyle name="20% - Ênfase2 2 2 4 4 2" xfId="19683"/>
    <cellStyle name="20% - Ênfase2 2 2 4 4 2 2" xfId="44754"/>
    <cellStyle name="20% - Ênfase2 2 2 4 4 3" xfId="32213"/>
    <cellStyle name="20% - Ênfase2 2 2 4 5" xfId="13425"/>
    <cellStyle name="20% - Ênfase2 2 2 4 5 2" xfId="38496"/>
    <cellStyle name="20% - Ênfase2 2 2 4 6" xfId="25955"/>
    <cellStyle name="20% - Ênfase2 2 2 5" xfId="1667"/>
    <cellStyle name="20% - Ênfase2 2 2 5 2" xfId="4796"/>
    <cellStyle name="20% - Ênfase2 2 2 5 2 2" xfId="11055"/>
    <cellStyle name="20% - Ênfase2 2 2 5 2 2 2" xfId="23599"/>
    <cellStyle name="20% - Ênfase2 2 2 5 2 2 2 2" xfId="48670"/>
    <cellStyle name="20% - Ênfase2 2 2 5 2 2 3" xfId="36129"/>
    <cellStyle name="20% - Ênfase2 2 2 5 2 3" xfId="17341"/>
    <cellStyle name="20% - Ênfase2 2 2 5 2 3 2" xfId="42412"/>
    <cellStyle name="20% - Ênfase2 2 2 5 2 4" xfId="29871"/>
    <cellStyle name="20% - Ênfase2 2 2 5 3" xfId="7927"/>
    <cellStyle name="20% - Ênfase2 2 2 5 3 2" xfId="20471"/>
    <cellStyle name="20% - Ênfase2 2 2 5 3 2 2" xfId="45542"/>
    <cellStyle name="20% - Ênfase2 2 2 5 3 3" xfId="33001"/>
    <cellStyle name="20% - Ênfase2 2 2 5 4" xfId="14213"/>
    <cellStyle name="20% - Ênfase2 2 2 5 4 2" xfId="39284"/>
    <cellStyle name="20% - Ênfase2 2 2 5 5" xfId="26743"/>
    <cellStyle name="20% - Ênfase2 2 2 6" xfId="3232"/>
    <cellStyle name="20% - Ênfase2 2 2 6 2" xfId="9491"/>
    <cellStyle name="20% - Ênfase2 2 2 6 2 2" xfId="22035"/>
    <cellStyle name="20% - Ênfase2 2 2 6 2 2 2" xfId="47106"/>
    <cellStyle name="20% - Ênfase2 2 2 6 2 3" xfId="34565"/>
    <cellStyle name="20% - Ênfase2 2 2 6 3" xfId="15777"/>
    <cellStyle name="20% - Ênfase2 2 2 6 3 2" xfId="40848"/>
    <cellStyle name="20% - Ênfase2 2 2 6 4" xfId="28307"/>
    <cellStyle name="20% - Ênfase2 2 2 7" xfId="6363"/>
    <cellStyle name="20% - Ênfase2 2 2 7 2" xfId="18907"/>
    <cellStyle name="20% - Ênfase2 2 2 7 2 2" xfId="43978"/>
    <cellStyle name="20% - Ênfase2 2 2 7 3" xfId="31437"/>
    <cellStyle name="20% - Ênfase2 2 2 8" xfId="12649"/>
    <cellStyle name="20% - Ênfase2 2 2 8 2" xfId="37720"/>
    <cellStyle name="20% - Ênfase2 2 2 9" xfId="25179"/>
    <cellStyle name="20% - Ênfase2 2 3" xfId="234"/>
    <cellStyle name="20% - Ênfase2 2 3 2" xfId="623"/>
    <cellStyle name="20% - Ênfase2 2 3 2 2" xfId="1400"/>
    <cellStyle name="20% - Ênfase2 2 3 2 2 2" xfId="2965"/>
    <cellStyle name="20% - Ênfase2 2 3 2 2 2 2" xfId="6094"/>
    <cellStyle name="20% - Ênfase2 2 3 2 2 2 2 2" xfId="12353"/>
    <cellStyle name="20% - Ênfase2 2 3 2 2 2 2 2 2" xfId="24897"/>
    <cellStyle name="20% - Ênfase2 2 3 2 2 2 2 2 2 2" xfId="49968"/>
    <cellStyle name="20% - Ênfase2 2 3 2 2 2 2 2 3" xfId="37427"/>
    <cellStyle name="20% - Ênfase2 2 3 2 2 2 2 3" xfId="18639"/>
    <cellStyle name="20% - Ênfase2 2 3 2 2 2 2 3 2" xfId="43710"/>
    <cellStyle name="20% - Ênfase2 2 3 2 2 2 2 4" xfId="31169"/>
    <cellStyle name="20% - Ênfase2 2 3 2 2 2 3" xfId="9225"/>
    <cellStyle name="20% - Ênfase2 2 3 2 2 2 3 2" xfId="21769"/>
    <cellStyle name="20% - Ênfase2 2 3 2 2 2 3 2 2" xfId="46840"/>
    <cellStyle name="20% - Ênfase2 2 3 2 2 2 3 3" xfId="34299"/>
    <cellStyle name="20% - Ênfase2 2 3 2 2 2 4" xfId="15511"/>
    <cellStyle name="20% - Ênfase2 2 3 2 2 2 4 2" xfId="40582"/>
    <cellStyle name="20% - Ênfase2 2 3 2 2 2 5" xfId="28041"/>
    <cellStyle name="20% - Ênfase2 2 3 2 2 3" xfId="4530"/>
    <cellStyle name="20% - Ênfase2 2 3 2 2 3 2" xfId="10789"/>
    <cellStyle name="20% - Ênfase2 2 3 2 2 3 2 2" xfId="23333"/>
    <cellStyle name="20% - Ênfase2 2 3 2 2 3 2 2 2" xfId="48404"/>
    <cellStyle name="20% - Ênfase2 2 3 2 2 3 2 3" xfId="35863"/>
    <cellStyle name="20% - Ênfase2 2 3 2 2 3 3" xfId="17075"/>
    <cellStyle name="20% - Ênfase2 2 3 2 2 3 3 2" xfId="42146"/>
    <cellStyle name="20% - Ênfase2 2 3 2 2 3 4" xfId="29605"/>
    <cellStyle name="20% - Ênfase2 2 3 2 2 4" xfId="7661"/>
    <cellStyle name="20% - Ênfase2 2 3 2 2 4 2" xfId="20205"/>
    <cellStyle name="20% - Ênfase2 2 3 2 2 4 2 2" xfId="45276"/>
    <cellStyle name="20% - Ênfase2 2 3 2 2 4 3" xfId="32735"/>
    <cellStyle name="20% - Ênfase2 2 3 2 2 5" xfId="13947"/>
    <cellStyle name="20% - Ênfase2 2 3 2 2 5 2" xfId="39018"/>
    <cellStyle name="20% - Ênfase2 2 3 2 2 6" xfId="26477"/>
    <cellStyle name="20% - Ênfase2 2 3 2 3" xfId="2189"/>
    <cellStyle name="20% - Ênfase2 2 3 2 3 2" xfId="5318"/>
    <cellStyle name="20% - Ênfase2 2 3 2 3 2 2" xfId="11577"/>
    <cellStyle name="20% - Ênfase2 2 3 2 3 2 2 2" xfId="24121"/>
    <cellStyle name="20% - Ênfase2 2 3 2 3 2 2 2 2" xfId="49192"/>
    <cellStyle name="20% - Ênfase2 2 3 2 3 2 2 3" xfId="36651"/>
    <cellStyle name="20% - Ênfase2 2 3 2 3 2 3" xfId="17863"/>
    <cellStyle name="20% - Ênfase2 2 3 2 3 2 3 2" xfId="42934"/>
    <cellStyle name="20% - Ênfase2 2 3 2 3 2 4" xfId="30393"/>
    <cellStyle name="20% - Ênfase2 2 3 2 3 3" xfId="8449"/>
    <cellStyle name="20% - Ênfase2 2 3 2 3 3 2" xfId="20993"/>
    <cellStyle name="20% - Ênfase2 2 3 2 3 3 2 2" xfId="46064"/>
    <cellStyle name="20% - Ênfase2 2 3 2 3 3 3" xfId="33523"/>
    <cellStyle name="20% - Ênfase2 2 3 2 3 4" xfId="14735"/>
    <cellStyle name="20% - Ênfase2 2 3 2 3 4 2" xfId="39806"/>
    <cellStyle name="20% - Ênfase2 2 3 2 3 5" xfId="27265"/>
    <cellStyle name="20% - Ênfase2 2 3 2 4" xfId="3754"/>
    <cellStyle name="20% - Ênfase2 2 3 2 4 2" xfId="10013"/>
    <cellStyle name="20% - Ênfase2 2 3 2 4 2 2" xfId="22557"/>
    <cellStyle name="20% - Ênfase2 2 3 2 4 2 2 2" xfId="47628"/>
    <cellStyle name="20% - Ênfase2 2 3 2 4 2 3" xfId="35087"/>
    <cellStyle name="20% - Ênfase2 2 3 2 4 3" xfId="16299"/>
    <cellStyle name="20% - Ênfase2 2 3 2 4 3 2" xfId="41370"/>
    <cellStyle name="20% - Ênfase2 2 3 2 4 4" xfId="28829"/>
    <cellStyle name="20% - Ênfase2 2 3 2 5" xfId="6885"/>
    <cellStyle name="20% - Ênfase2 2 3 2 5 2" xfId="19429"/>
    <cellStyle name="20% - Ênfase2 2 3 2 5 2 2" xfId="44500"/>
    <cellStyle name="20% - Ênfase2 2 3 2 5 3" xfId="31959"/>
    <cellStyle name="20% - Ênfase2 2 3 2 6" xfId="13171"/>
    <cellStyle name="20% - Ênfase2 2 3 2 6 2" xfId="38242"/>
    <cellStyle name="20% - Ênfase2 2 3 2 7" xfId="25701"/>
    <cellStyle name="20% - Ênfase2 2 3 3" xfId="1012"/>
    <cellStyle name="20% - Ênfase2 2 3 3 2" xfId="2577"/>
    <cellStyle name="20% - Ênfase2 2 3 3 2 2" xfId="5706"/>
    <cellStyle name="20% - Ênfase2 2 3 3 2 2 2" xfId="11965"/>
    <cellStyle name="20% - Ênfase2 2 3 3 2 2 2 2" xfId="24509"/>
    <cellStyle name="20% - Ênfase2 2 3 3 2 2 2 2 2" xfId="49580"/>
    <cellStyle name="20% - Ênfase2 2 3 3 2 2 2 3" xfId="37039"/>
    <cellStyle name="20% - Ênfase2 2 3 3 2 2 3" xfId="18251"/>
    <cellStyle name="20% - Ênfase2 2 3 3 2 2 3 2" xfId="43322"/>
    <cellStyle name="20% - Ênfase2 2 3 3 2 2 4" xfId="30781"/>
    <cellStyle name="20% - Ênfase2 2 3 3 2 3" xfId="8837"/>
    <cellStyle name="20% - Ênfase2 2 3 3 2 3 2" xfId="21381"/>
    <cellStyle name="20% - Ênfase2 2 3 3 2 3 2 2" xfId="46452"/>
    <cellStyle name="20% - Ênfase2 2 3 3 2 3 3" xfId="33911"/>
    <cellStyle name="20% - Ênfase2 2 3 3 2 4" xfId="15123"/>
    <cellStyle name="20% - Ênfase2 2 3 3 2 4 2" xfId="40194"/>
    <cellStyle name="20% - Ênfase2 2 3 3 2 5" xfId="27653"/>
    <cellStyle name="20% - Ênfase2 2 3 3 3" xfId="4142"/>
    <cellStyle name="20% - Ênfase2 2 3 3 3 2" xfId="10401"/>
    <cellStyle name="20% - Ênfase2 2 3 3 3 2 2" xfId="22945"/>
    <cellStyle name="20% - Ênfase2 2 3 3 3 2 2 2" xfId="48016"/>
    <cellStyle name="20% - Ênfase2 2 3 3 3 2 3" xfId="35475"/>
    <cellStyle name="20% - Ênfase2 2 3 3 3 3" xfId="16687"/>
    <cellStyle name="20% - Ênfase2 2 3 3 3 3 2" xfId="41758"/>
    <cellStyle name="20% - Ênfase2 2 3 3 3 4" xfId="29217"/>
    <cellStyle name="20% - Ênfase2 2 3 3 4" xfId="7273"/>
    <cellStyle name="20% - Ênfase2 2 3 3 4 2" xfId="19817"/>
    <cellStyle name="20% - Ênfase2 2 3 3 4 2 2" xfId="44888"/>
    <cellStyle name="20% - Ênfase2 2 3 3 4 3" xfId="32347"/>
    <cellStyle name="20% - Ênfase2 2 3 3 5" xfId="13559"/>
    <cellStyle name="20% - Ênfase2 2 3 3 5 2" xfId="38630"/>
    <cellStyle name="20% - Ênfase2 2 3 3 6" xfId="26089"/>
    <cellStyle name="20% - Ênfase2 2 3 4" xfId="1801"/>
    <cellStyle name="20% - Ênfase2 2 3 4 2" xfId="4930"/>
    <cellStyle name="20% - Ênfase2 2 3 4 2 2" xfId="11189"/>
    <cellStyle name="20% - Ênfase2 2 3 4 2 2 2" xfId="23733"/>
    <cellStyle name="20% - Ênfase2 2 3 4 2 2 2 2" xfId="48804"/>
    <cellStyle name="20% - Ênfase2 2 3 4 2 2 3" xfId="36263"/>
    <cellStyle name="20% - Ênfase2 2 3 4 2 3" xfId="17475"/>
    <cellStyle name="20% - Ênfase2 2 3 4 2 3 2" xfId="42546"/>
    <cellStyle name="20% - Ênfase2 2 3 4 2 4" xfId="30005"/>
    <cellStyle name="20% - Ênfase2 2 3 4 3" xfId="8061"/>
    <cellStyle name="20% - Ênfase2 2 3 4 3 2" xfId="20605"/>
    <cellStyle name="20% - Ênfase2 2 3 4 3 2 2" xfId="45676"/>
    <cellStyle name="20% - Ênfase2 2 3 4 3 3" xfId="33135"/>
    <cellStyle name="20% - Ênfase2 2 3 4 4" xfId="14347"/>
    <cellStyle name="20% - Ênfase2 2 3 4 4 2" xfId="39418"/>
    <cellStyle name="20% - Ênfase2 2 3 4 5" xfId="26877"/>
    <cellStyle name="20% - Ênfase2 2 3 5" xfId="3366"/>
    <cellStyle name="20% - Ênfase2 2 3 5 2" xfId="9625"/>
    <cellStyle name="20% - Ênfase2 2 3 5 2 2" xfId="22169"/>
    <cellStyle name="20% - Ênfase2 2 3 5 2 2 2" xfId="47240"/>
    <cellStyle name="20% - Ênfase2 2 3 5 2 3" xfId="34699"/>
    <cellStyle name="20% - Ênfase2 2 3 5 3" xfId="15911"/>
    <cellStyle name="20% - Ênfase2 2 3 5 3 2" xfId="40982"/>
    <cellStyle name="20% - Ênfase2 2 3 5 4" xfId="28441"/>
    <cellStyle name="20% - Ênfase2 2 3 6" xfId="6497"/>
    <cellStyle name="20% - Ênfase2 2 3 6 2" xfId="19041"/>
    <cellStyle name="20% - Ênfase2 2 3 6 2 2" xfId="44112"/>
    <cellStyle name="20% - Ênfase2 2 3 6 3" xfId="31571"/>
    <cellStyle name="20% - Ênfase2 2 3 7" xfId="12783"/>
    <cellStyle name="20% - Ênfase2 2 3 7 2" xfId="37854"/>
    <cellStyle name="20% - Ênfase2 2 3 8" xfId="25313"/>
    <cellStyle name="20% - Ênfase2 2 4" xfId="436"/>
    <cellStyle name="20% - Ênfase2 2 4 2" xfId="1213"/>
    <cellStyle name="20% - Ênfase2 2 4 2 2" xfId="2778"/>
    <cellStyle name="20% - Ênfase2 2 4 2 2 2" xfId="5907"/>
    <cellStyle name="20% - Ênfase2 2 4 2 2 2 2" xfId="12166"/>
    <cellStyle name="20% - Ênfase2 2 4 2 2 2 2 2" xfId="24710"/>
    <cellStyle name="20% - Ênfase2 2 4 2 2 2 2 2 2" xfId="49781"/>
    <cellStyle name="20% - Ênfase2 2 4 2 2 2 2 3" xfId="37240"/>
    <cellStyle name="20% - Ênfase2 2 4 2 2 2 3" xfId="18452"/>
    <cellStyle name="20% - Ênfase2 2 4 2 2 2 3 2" xfId="43523"/>
    <cellStyle name="20% - Ênfase2 2 4 2 2 2 4" xfId="30982"/>
    <cellStyle name="20% - Ênfase2 2 4 2 2 3" xfId="9038"/>
    <cellStyle name="20% - Ênfase2 2 4 2 2 3 2" xfId="21582"/>
    <cellStyle name="20% - Ênfase2 2 4 2 2 3 2 2" xfId="46653"/>
    <cellStyle name="20% - Ênfase2 2 4 2 2 3 3" xfId="34112"/>
    <cellStyle name="20% - Ênfase2 2 4 2 2 4" xfId="15324"/>
    <cellStyle name="20% - Ênfase2 2 4 2 2 4 2" xfId="40395"/>
    <cellStyle name="20% - Ênfase2 2 4 2 2 5" xfId="27854"/>
    <cellStyle name="20% - Ênfase2 2 4 2 3" xfId="4343"/>
    <cellStyle name="20% - Ênfase2 2 4 2 3 2" xfId="10602"/>
    <cellStyle name="20% - Ênfase2 2 4 2 3 2 2" xfId="23146"/>
    <cellStyle name="20% - Ênfase2 2 4 2 3 2 2 2" xfId="48217"/>
    <cellStyle name="20% - Ênfase2 2 4 2 3 2 3" xfId="35676"/>
    <cellStyle name="20% - Ênfase2 2 4 2 3 3" xfId="16888"/>
    <cellStyle name="20% - Ênfase2 2 4 2 3 3 2" xfId="41959"/>
    <cellStyle name="20% - Ênfase2 2 4 2 3 4" xfId="29418"/>
    <cellStyle name="20% - Ênfase2 2 4 2 4" xfId="7474"/>
    <cellStyle name="20% - Ênfase2 2 4 2 4 2" xfId="20018"/>
    <cellStyle name="20% - Ênfase2 2 4 2 4 2 2" xfId="45089"/>
    <cellStyle name="20% - Ênfase2 2 4 2 4 3" xfId="32548"/>
    <cellStyle name="20% - Ênfase2 2 4 2 5" xfId="13760"/>
    <cellStyle name="20% - Ênfase2 2 4 2 5 2" xfId="38831"/>
    <cellStyle name="20% - Ênfase2 2 4 2 6" xfId="26290"/>
    <cellStyle name="20% - Ênfase2 2 4 3" xfId="2002"/>
    <cellStyle name="20% - Ênfase2 2 4 3 2" xfId="5131"/>
    <cellStyle name="20% - Ênfase2 2 4 3 2 2" xfId="11390"/>
    <cellStyle name="20% - Ênfase2 2 4 3 2 2 2" xfId="23934"/>
    <cellStyle name="20% - Ênfase2 2 4 3 2 2 2 2" xfId="49005"/>
    <cellStyle name="20% - Ênfase2 2 4 3 2 2 3" xfId="36464"/>
    <cellStyle name="20% - Ênfase2 2 4 3 2 3" xfId="17676"/>
    <cellStyle name="20% - Ênfase2 2 4 3 2 3 2" xfId="42747"/>
    <cellStyle name="20% - Ênfase2 2 4 3 2 4" xfId="30206"/>
    <cellStyle name="20% - Ênfase2 2 4 3 3" xfId="8262"/>
    <cellStyle name="20% - Ênfase2 2 4 3 3 2" xfId="20806"/>
    <cellStyle name="20% - Ênfase2 2 4 3 3 2 2" xfId="45877"/>
    <cellStyle name="20% - Ênfase2 2 4 3 3 3" xfId="33336"/>
    <cellStyle name="20% - Ênfase2 2 4 3 4" xfId="14548"/>
    <cellStyle name="20% - Ênfase2 2 4 3 4 2" xfId="39619"/>
    <cellStyle name="20% - Ênfase2 2 4 3 5" xfId="27078"/>
    <cellStyle name="20% - Ênfase2 2 4 4" xfId="3567"/>
    <cellStyle name="20% - Ênfase2 2 4 4 2" xfId="9826"/>
    <cellStyle name="20% - Ênfase2 2 4 4 2 2" xfId="22370"/>
    <cellStyle name="20% - Ênfase2 2 4 4 2 2 2" xfId="47441"/>
    <cellStyle name="20% - Ênfase2 2 4 4 2 3" xfId="34900"/>
    <cellStyle name="20% - Ênfase2 2 4 4 3" xfId="16112"/>
    <cellStyle name="20% - Ênfase2 2 4 4 3 2" xfId="41183"/>
    <cellStyle name="20% - Ênfase2 2 4 4 4" xfId="28642"/>
    <cellStyle name="20% - Ênfase2 2 4 5" xfId="6698"/>
    <cellStyle name="20% - Ênfase2 2 4 5 2" xfId="19242"/>
    <cellStyle name="20% - Ênfase2 2 4 5 2 2" xfId="44313"/>
    <cellStyle name="20% - Ênfase2 2 4 5 3" xfId="31772"/>
    <cellStyle name="20% - Ênfase2 2 4 6" xfId="12984"/>
    <cellStyle name="20% - Ênfase2 2 4 6 2" xfId="38055"/>
    <cellStyle name="20% - Ênfase2 2 4 7" xfId="25514"/>
    <cellStyle name="20% - Ênfase2 2 5" xfId="825"/>
    <cellStyle name="20% - Ênfase2 2 5 2" xfId="2390"/>
    <cellStyle name="20% - Ênfase2 2 5 2 2" xfId="5519"/>
    <cellStyle name="20% - Ênfase2 2 5 2 2 2" xfId="11778"/>
    <cellStyle name="20% - Ênfase2 2 5 2 2 2 2" xfId="24322"/>
    <cellStyle name="20% - Ênfase2 2 5 2 2 2 2 2" xfId="49393"/>
    <cellStyle name="20% - Ênfase2 2 5 2 2 2 3" xfId="36852"/>
    <cellStyle name="20% - Ênfase2 2 5 2 2 3" xfId="18064"/>
    <cellStyle name="20% - Ênfase2 2 5 2 2 3 2" xfId="43135"/>
    <cellStyle name="20% - Ênfase2 2 5 2 2 4" xfId="30594"/>
    <cellStyle name="20% - Ênfase2 2 5 2 3" xfId="8650"/>
    <cellStyle name="20% - Ênfase2 2 5 2 3 2" xfId="21194"/>
    <cellStyle name="20% - Ênfase2 2 5 2 3 2 2" xfId="46265"/>
    <cellStyle name="20% - Ênfase2 2 5 2 3 3" xfId="33724"/>
    <cellStyle name="20% - Ênfase2 2 5 2 4" xfId="14936"/>
    <cellStyle name="20% - Ênfase2 2 5 2 4 2" xfId="40007"/>
    <cellStyle name="20% - Ênfase2 2 5 2 5" xfId="27466"/>
    <cellStyle name="20% - Ênfase2 2 5 3" xfId="3955"/>
    <cellStyle name="20% - Ênfase2 2 5 3 2" xfId="10214"/>
    <cellStyle name="20% - Ênfase2 2 5 3 2 2" xfId="22758"/>
    <cellStyle name="20% - Ênfase2 2 5 3 2 2 2" xfId="47829"/>
    <cellStyle name="20% - Ênfase2 2 5 3 2 3" xfId="35288"/>
    <cellStyle name="20% - Ênfase2 2 5 3 3" xfId="16500"/>
    <cellStyle name="20% - Ênfase2 2 5 3 3 2" xfId="41571"/>
    <cellStyle name="20% - Ênfase2 2 5 3 4" xfId="29030"/>
    <cellStyle name="20% - Ênfase2 2 5 4" xfId="7086"/>
    <cellStyle name="20% - Ênfase2 2 5 4 2" xfId="19630"/>
    <cellStyle name="20% - Ênfase2 2 5 4 2 2" xfId="44701"/>
    <cellStyle name="20% - Ênfase2 2 5 4 3" xfId="32160"/>
    <cellStyle name="20% - Ênfase2 2 5 5" xfId="13372"/>
    <cellStyle name="20% - Ênfase2 2 5 5 2" xfId="38443"/>
    <cellStyle name="20% - Ênfase2 2 5 6" xfId="25902"/>
    <cellStyle name="20% - Ênfase2 2 6" xfId="1614"/>
    <cellStyle name="20% - Ênfase2 2 6 2" xfId="4743"/>
    <cellStyle name="20% - Ênfase2 2 6 2 2" xfId="11002"/>
    <cellStyle name="20% - Ênfase2 2 6 2 2 2" xfId="23546"/>
    <cellStyle name="20% - Ênfase2 2 6 2 2 2 2" xfId="48617"/>
    <cellStyle name="20% - Ênfase2 2 6 2 2 3" xfId="36076"/>
    <cellStyle name="20% - Ênfase2 2 6 2 3" xfId="17288"/>
    <cellStyle name="20% - Ênfase2 2 6 2 3 2" xfId="42359"/>
    <cellStyle name="20% - Ênfase2 2 6 2 4" xfId="29818"/>
    <cellStyle name="20% - Ênfase2 2 6 3" xfId="7874"/>
    <cellStyle name="20% - Ênfase2 2 6 3 2" xfId="20418"/>
    <cellStyle name="20% - Ênfase2 2 6 3 2 2" xfId="45489"/>
    <cellStyle name="20% - Ênfase2 2 6 3 3" xfId="32948"/>
    <cellStyle name="20% - Ênfase2 2 6 4" xfId="14160"/>
    <cellStyle name="20% - Ênfase2 2 6 4 2" xfId="39231"/>
    <cellStyle name="20% - Ênfase2 2 6 5" xfId="26690"/>
    <cellStyle name="20% - Ênfase2 2 7" xfId="3179"/>
    <cellStyle name="20% - Ênfase2 2 7 2" xfId="9438"/>
    <cellStyle name="20% - Ênfase2 2 7 2 2" xfId="21982"/>
    <cellStyle name="20% - Ênfase2 2 7 2 2 2" xfId="47053"/>
    <cellStyle name="20% - Ênfase2 2 7 2 3" xfId="34512"/>
    <cellStyle name="20% - Ênfase2 2 7 3" xfId="15724"/>
    <cellStyle name="20% - Ênfase2 2 7 3 2" xfId="40795"/>
    <cellStyle name="20% - Ênfase2 2 7 4" xfId="28254"/>
    <cellStyle name="20% - Ênfase2 2 8" xfId="6310"/>
    <cellStyle name="20% - Ênfase2 2 8 2" xfId="18854"/>
    <cellStyle name="20% - Ênfase2 2 8 2 2" xfId="43925"/>
    <cellStyle name="20% - Ênfase2 2 8 3" xfId="31384"/>
    <cellStyle name="20% - Ênfase2 2 9" xfId="12596"/>
    <cellStyle name="20% - Ênfase2 2 9 2" xfId="37667"/>
    <cellStyle name="20% - Ênfase2 20" xfId="3165"/>
    <cellStyle name="20% - Ênfase2 20 2" xfId="9424"/>
    <cellStyle name="20% - Ênfase2 20 2 2" xfId="21968"/>
    <cellStyle name="20% - Ênfase2 20 2 2 2" xfId="47039"/>
    <cellStyle name="20% - Ênfase2 20 2 3" xfId="34498"/>
    <cellStyle name="20% - Ênfase2 20 3" xfId="15710"/>
    <cellStyle name="20% - Ênfase2 20 3 2" xfId="40781"/>
    <cellStyle name="20% - Ênfase2 20 4" xfId="28240"/>
    <cellStyle name="20% - Ênfase2 21" xfId="3151"/>
    <cellStyle name="20% - Ênfase2 21 2" xfId="9411"/>
    <cellStyle name="20% - Ênfase2 21 2 2" xfId="21955"/>
    <cellStyle name="20% - Ênfase2 21 2 2 2" xfId="47026"/>
    <cellStyle name="20% - Ênfase2 21 2 3" xfId="34485"/>
    <cellStyle name="20% - Ênfase2 21 3" xfId="15697"/>
    <cellStyle name="20% - Ênfase2 21 3 2" xfId="40768"/>
    <cellStyle name="20% - Ênfase2 21 4" xfId="28227"/>
    <cellStyle name="20% - Ênfase2 22" xfId="6281"/>
    <cellStyle name="20% - Ênfase2 22 2" xfId="12540"/>
    <cellStyle name="20% - Ênfase2 22 2 2" xfId="25084"/>
    <cellStyle name="20% - Ênfase2 22 2 2 2" xfId="50155"/>
    <cellStyle name="20% - Ênfase2 22 2 3" xfId="37614"/>
    <cellStyle name="20% - Ênfase2 22 3" xfId="18826"/>
    <cellStyle name="20% - Ênfase2 22 3 2" xfId="43897"/>
    <cellStyle name="20% - Ênfase2 22 4" xfId="31356"/>
    <cellStyle name="20% - Ênfase2 23" xfId="6295"/>
    <cellStyle name="20% - Ênfase2 23 2" xfId="18840"/>
    <cellStyle name="20% - Ênfase2 23 2 2" xfId="43911"/>
    <cellStyle name="20% - Ênfase2 23 3" xfId="31370"/>
    <cellStyle name="20% - Ênfase2 24" xfId="12550"/>
    <cellStyle name="20% - Ênfase2 24 2" xfId="25094"/>
    <cellStyle name="20% - Ênfase2 24 2 2" xfId="50165"/>
    <cellStyle name="20% - Ênfase2 24 3" xfId="37624"/>
    <cellStyle name="20% - Ênfase2 25" xfId="12582"/>
    <cellStyle name="20% - Ênfase2 25 2" xfId="37653"/>
    <cellStyle name="20% - Ênfase2 26" xfId="12568"/>
    <cellStyle name="20% - Ênfase2 26 2" xfId="37640"/>
    <cellStyle name="20% - Ênfase2 27" xfId="25111"/>
    <cellStyle name="20% - Ênfase2 28" xfId="50181"/>
    <cellStyle name="20% - Ênfase2 29" xfId="50194"/>
    <cellStyle name="20% - Ênfase2 3" xfId="59"/>
    <cellStyle name="20% - Ênfase2 3 10" xfId="25139"/>
    <cellStyle name="20% - Ênfase2 3 2" xfId="113"/>
    <cellStyle name="20% - Ênfase2 3 2 2" xfId="300"/>
    <cellStyle name="20% - Ênfase2 3 2 2 2" xfId="689"/>
    <cellStyle name="20% - Ênfase2 3 2 2 2 2" xfId="1466"/>
    <cellStyle name="20% - Ênfase2 3 2 2 2 2 2" xfId="3031"/>
    <cellStyle name="20% - Ênfase2 3 2 2 2 2 2 2" xfId="6160"/>
    <cellStyle name="20% - Ênfase2 3 2 2 2 2 2 2 2" xfId="12419"/>
    <cellStyle name="20% - Ênfase2 3 2 2 2 2 2 2 2 2" xfId="24963"/>
    <cellStyle name="20% - Ênfase2 3 2 2 2 2 2 2 2 2 2" xfId="50034"/>
    <cellStyle name="20% - Ênfase2 3 2 2 2 2 2 2 2 3" xfId="37493"/>
    <cellStyle name="20% - Ênfase2 3 2 2 2 2 2 2 3" xfId="18705"/>
    <cellStyle name="20% - Ênfase2 3 2 2 2 2 2 2 3 2" xfId="43776"/>
    <cellStyle name="20% - Ênfase2 3 2 2 2 2 2 2 4" xfId="31235"/>
    <cellStyle name="20% - Ênfase2 3 2 2 2 2 2 3" xfId="9291"/>
    <cellStyle name="20% - Ênfase2 3 2 2 2 2 2 3 2" xfId="21835"/>
    <cellStyle name="20% - Ênfase2 3 2 2 2 2 2 3 2 2" xfId="46906"/>
    <cellStyle name="20% - Ênfase2 3 2 2 2 2 2 3 3" xfId="34365"/>
    <cellStyle name="20% - Ênfase2 3 2 2 2 2 2 4" xfId="15577"/>
    <cellStyle name="20% - Ênfase2 3 2 2 2 2 2 4 2" xfId="40648"/>
    <cellStyle name="20% - Ênfase2 3 2 2 2 2 2 5" xfId="28107"/>
    <cellStyle name="20% - Ênfase2 3 2 2 2 2 3" xfId="4596"/>
    <cellStyle name="20% - Ênfase2 3 2 2 2 2 3 2" xfId="10855"/>
    <cellStyle name="20% - Ênfase2 3 2 2 2 2 3 2 2" xfId="23399"/>
    <cellStyle name="20% - Ênfase2 3 2 2 2 2 3 2 2 2" xfId="48470"/>
    <cellStyle name="20% - Ênfase2 3 2 2 2 2 3 2 3" xfId="35929"/>
    <cellStyle name="20% - Ênfase2 3 2 2 2 2 3 3" xfId="17141"/>
    <cellStyle name="20% - Ênfase2 3 2 2 2 2 3 3 2" xfId="42212"/>
    <cellStyle name="20% - Ênfase2 3 2 2 2 2 3 4" xfId="29671"/>
    <cellStyle name="20% - Ênfase2 3 2 2 2 2 4" xfId="7727"/>
    <cellStyle name="20% - Ênfase2 3 2 2 2 2 4 2" xfId="20271"/>
    <cellStyle name="20% - Ênfase2 3 2 2 2 2 4 2 2" xfId="45342"/>
    <cellStyle name="20% - Ênfase2 3 2 2 2 2 4 3" xfId="32801"/>
    <cellStyle name="20% - Ênfase2 3 2 2 2 2 5" xfId="14013"/>
    <cellStyle name="20% - Ênfase2 3 2 2 2 2 5 2" xfId="39084"/>
    <cellStyle name="20% - Ênfase2 3 2 2 2 2 6" xfId="26543"/>
    <cellStyle name="20% - Ênfase2 3 2 2 2 3" xfId="2255"/>
    <cellStyle name="20% - Ênfase2 3 2 2 2 3 2" xfId="5384"/>
    <cellStyle name="20% - Ênfase2 3 2 2 2 3 2 2" xfId="11643"/>
    <cellStyle name="20% - Ênfase2 3 2 2 2 3 2 2 2" xfId="24187"/>
    <cellStyle name="20% - Ênfase2 3 2 2 2 3 2 2 2 2" xfId="49258"/>
    <cellStyle name="20% - Ênfase2 3 2 2 2 3 2 2 3" xfId="36717"/>
    <cellStyle name="20% - Ênfase2 3 2 2 2 3 2 3" xfId="17929"/>
    <cellStyle name="20% - Ênfase2 3 2 2 2 3 2 3 2" xfId="43000"/>
    <cellStyle name="20% - Ênfase2 3 2 2 2 3 2 4" xfId="30459"/>
    <cellStyle name="20% - Ênfase2 3 2 2 2 3 3" xfId="8515"/>
    <cellStyle name="20% - Ênfase2 3 2 2 2 3 3 2" xfId="21059"/>
    <cellStyle name="20% - Ênfase2 3 2 2 2 3 3 2 2" xfId="46130"/>
    <cellStyle name="20% - Ênfase2 3 2 2 2 3 3 3" xfId="33589"/>
    <cellStyle name="20% - Ênfase2 3 2 2 2 3 4" xfId="14801"/>
    <cellStyle name="20% - Ênfase2 3 2 2 2 3 4 2" xfId="39872"/>
    <cellStyle name="20% - Ênfase2 3 2 2 2 3 5" xfId="27331"/>
    <cellStyle name="20% - Ênfase2 3 2 2 2 4" xfId="3820"/>
    <cellStyle name="20% - Ênfase2 3 2 2 2 4 2" xfId="10079"/>
    <cellStyle name="20% - Ênfase2 3 2 2 2 4 2 2" xfId="22623"/>
    <cellStyle name="20% - Ênfase2 3 2 2 2 4 2 2 2" xfId="47694"/>
    <cellStyle name="20% - Ênfase2 3 2 2 2 4 2 3" xfId="35153"/>
    <cellStyle name="20% - Ênfase2 3 2 2 2 4 3" xfId="16365"/>
    <cellStyle name="20% - Ênfase2 3 2 2 2 4 3 2" xfId="41436"/>
    <cellStyle name="20% - Ênfase2 3 2 2 2 4 4" xfId="28895"/>
    <cellStyle name="20% - Ênfase2 3 2 2 2 5" xfId="6951"/>
    <cellStyle name="20% - Ênfase2 3 2 2 2 5 2" xfId="19495"/>
    <cellStyle name="20% - Ênfase2 3 2 2 2 5 2 2" xfId="44566"/>
    <cellStyle name="20% - Ênfase2 3 2 2 2 5 3" xfId="32025"/>
    <cellStyle name="20% - Ênfase2 3 2 2 2 6" xfId="13237"/>
    <cellStyle name="20% - Ênfase2 3 2 2 2 6 2" xfId="38308"/>
    <cellStyle name="20% - Ênfase2 3 2 2 2 7" xfId="25767"/>
    <cellStyle name="20% - Ênfase2 3 2 2 3" xfId="1078"/>
    <cellStyle name="20% - Ênfase2 3 2 2 3 2" xfId="2643"/>
    <cellStyle name="20% - Ênfase2 3 2 2 3 2 2" xfId="5772"/>
    <cellStyle name="20% - Ênfase2 3 2 2 3 2 2 2" xfId="12031"/>
    <cellStyle name="20% - Ênfase2 3 2 2 3 2 2 2 2" xfId="24575"/>
    <cellStyle name="20% - Ênfase2 3 2 2 3 2 2 2 2 2" xfId="49646"/>
    <cellStyle name="20% - Ênfase2 3 2 2 3 2 2 2 3" xfId="37105"/>
    <cellStyle name="20% - Ênfase2 3 2 2 3 2 2 3" xfId="18317"/>
    <cellStyle name="20% - Ênfase2 3 2 2 3 2 2 3 2" xfId="43388"/>
    <cellStyle name="20% - Ênfase2 3 2 2 3 2 2 4" xfId="30847"/>
    <cellStyle name="20% - Ênfase2 3 2 2 3 2 3" xfId="8903"/>
    <cellStyle name="20% - Ênfase2 3 2 2 3 2 3 2" xfId="21447"/>
    <cellStyle name="20% - Ênfase2 3 2 2 3 2 3 2 2" xfId="46518"/>
    <cellStyle name="20% - Ênfase2 3 2 2 3 2 3 3" xfId="33977"/>
    <cellStyle name="20% - Ênfase2 3 2 2 3 2 4" xfId="15189"/>
    <cellStyle name="20% - Ênfase2 3 2 2 3 2 4 2" xfId="40260"/>
    <cellStyle name="20% - Ênfase2 3 2 2 3 2 5" xfId="27719"/>
    <cellStyle name="20% - Ênfase2 3 2 2 3 3" xfId="4208"/>
    <cellStyle name="20% - Ênfase2 3 2 2 3 3 2" xfId="10467"/>
    <cellStyle name="20% - Ênfase2 3 2 2 3 3 2 2" xfId="23011"/>
    <cellStyle name="20% - Ênfase2 3 2 2 3 3 2 2 2" xfId="48082"/>
    <cellStyle name="20% - Ênfase2 3 2 2 3 3 2 3" xfId="35541"/>
    <cellStyle name="20% - Ênfase2 3 2 2 3 3 3" xfId="16753"/>
    <cellStyle name="20% - Ênfase2 3 2 2 3 3 3 2" xfId="41824"/>
    <cellStyle name="20% - Ênfase2 3 2 2 3 3 4" xfId="29283"/>
    <cellStyle name="20% - Ênfase2 3 2 2 3 4" xfId="7339"/>
    <cellStyle name="20% - Ênfase2 3 2 2 3 4 2" xfId="19883"/>
    <cellStyle name="20% - Ênfase2 3 2 2 3 4 2 2" xfId="44954"/>
    <cellStyle name="20% - Ênfase2 3 2 2 3 4 3" xfId="32413"/>
    <cellStyle name="20% - Ênfase2 3 2 2 3 5" xfId="13625"/>
    <cellStyle name="20% - Ênfase2 3 2 2 3 5 2" xfId="38696"/>
    <cellStyle name="20% - Ênfase2 3 2 2 3 6" xfId="26155"/>
    <cellStyle name="20% - Ênfase2 3 2 2 4" xfId="1867"/>
    <cellStyle name="20% - Ênfase2 3 2 2 4 2" xfId="4996"/>
    <cellStyle name="20% - Ênfase2 3 2 2 4 2 2" xfId="11255"/>
    <cellStyle name="20% - Ênfase2 3 2 2 4 2 2 2" xfId="23799"/>
    <cellStyle name="20% - Ênfase2 3 2 2 4 2 2 2 2" xfId="48870"/>
    <cellStyle name="20% - Ênfase2 3 2 2 4 2 2 3" xfId="36329"/>
    <cellStyle name="20% - Ênfase2 3 2 2 4 2 3" xfId="17541"/>
    <cellStyle name="20% - Ênfase2 3 2 2 4 2 3 2" xfId="42612"/>
    <cellStyle name="20% - Ênfase2 3 2 2 4 2 4" xfId="30071"/>
    <cellStyle name="20% - Ênfase2 3 2 2 4 3" xfId="8127"/>
    <cellStyle name="20% - Ênfase2 3 2 2 4 3 2" xfId="20671"/>
    <cellStyle name="20% - Ênfase2 3 2 2 4 3 2 2" xfId="45742"/>
    <cellStyle name="20% - Ênfase2 3 2 2 4 3 3" xfId="33201"/>
    <cellStyle name="20% - Ênfase2 3 2 2 4 4" xfId="14413"/>
    <cellStyle name="20% - Ênfase2 3 2 2 4 4 2" xfId="39484"/>
    <cellStyle name="20% - Ênfase2 3 2 2 4 5" xfId="26943"/>
    <cellStyle name="20% - Ênfase2 3 2 2 5" xfId="3432"/>
    <cellStyle name="20% - Ênfase2 3 2 2 5 2" xfId="9691"/>
    <cellStyle name="20% - Ênfase2 3 2 2 5 2 2" xfId="22235"/>
    <cellStyle name="20% - Ênfase2 3 2 2 5 2 2 2" xfId="47306"/>
    <cellStyle name="20% - Ênfase2 3 2 2 5 2 3" xfId="34765"/>
    <cellStyle name="20% - Ênfase2 3 2 2 5 3" xfId="15977"/>
    <cellStyle name="20% - Ênfase2 3 2 2 5 3 2" xfId="41048"/>
    <cellStyle name="20% - Ênfase2 3 2 2 5 4" xfId="28507"/>
    <cellStyle name="20% - Ênfase2 3 2 2 6" xfId="6563"/>
    <cellStyle name="20% - Ênfase2 3 2 2 6 2" xfId="19107"/>
    <cellStyle name="20% - Ênfase2 3 2 2 6 2 2" xfId="44178"/>
    <cellStyle name="20% - Ênfase2 3 2 2 6 3" xfId="31637"/>
    <cellStyle name="20% - Ênfase2 3 2 2 7" xfId="12849"/>
    <cellStyle name="20% - Ênfase2 3 2 2 7 2" xfId="37920"/>
    <cellStyle name="20% - Ênfase2 3 2 2 8" xfId="25379"/>
    <cellStyle name="20% - Ênfase2 3 2 3" xfId="502"/>
    <cellStyle name="20% - Ênfase2 3 2 3 2" xfId="1279"/>
    <cellStyle name="20% - Ênfase2 3 2 3 2 2" xfId="2844"/>
    <cellStyle name="20% - Ênfase2 3 2 3 2 2 2" xfId="5973"/>
    <cellStyle name="20% - Ênfase2 3 2 3 2 2 2 2" xfId="12232"/>
    <cellStyle name="20% - Ênfase2 3 2 3 2 2 2 2 2" xfId="24776"/>
    <cellStyle name="20% - Ênfase2 3 2 3 2 2 2 2 2 2" xfId="49847"/>
    <cellStyle name="20% - Ênfase2 3 2 3 2 2 2 2 3" xfId="37306"/>
    <cellStyle name="20% - Ênfase2 3 2 3 2 2 2 3" xfId="18518"/>
    <cellStyle name="20% - Ênfase2 3 2 3 2 2 2 3 2" xfId="43589"/>
    <cellStyle name="20% - Ênfase2 3 2 3 2 2 2 4" xfId="31048"/>
    <cellStyle name="20% - Ênfase2 3 2 3 2 2 3" xfId="9104"/>
    <cellStyle name="20% - Ênfase2 3 2 3 2 2 3 2" xfId="21648"/>
    <cellStyle name="20% - Ênfase2 3 2 3 2 2 3 2 2" xfId="46719"/>
    <cellStyle name="20% - Ênfase2 3 2 3 2 2 3 3" xfId="34178"/>
    <cellStyle name="20% - Ênfase2 3 2 3 2 2 4" xfId="15390"/>
    <cellStyle name="20% - Ênfase2 3 2 3 2 2 4 2" xfId="40461"/>
    <cellStyle name="20% - Ênfase2 3 2 3 2 2 5" xfId="27920"/>
    <cellStyle name="20% - Ênfase2 3 2 3 2 3" xfId="4409"/>
    <cellStyle name="20% - Ênfase2 3 2 3 2 3 2" xfId="10668"/>
    <cellStyle name="20% - Ênfase2 3 2 3 2 3 2 2" xfId="23212"/>
    <cellStyle name="20% - Ênfase2 3 2 3 2 3 2 2 2" xfId="48283"/>
    <cellStyle name="20% - Ênfase2 3 2 3 2 3 2 3" xfId="35742"/>
    <cellStyle name="20% - Ênfase2 3 2 3 2 3 3" xfId="16954"/>
    <cellStyle name="20% - Ênfase2 3 2 3 2 3 3 2" xfId="42025"/>
    <cellStyle name="20% - Ênfase2 3 2 3 2 3 4" xfId="29484"/>
    <cellStyle name="20% - Ênfase2 3 2 3 2 4" xfId="7540"/>
    <cellStyle name="20% - Ênfase2 3 2 3 2 4 2" xfId="20084"/>
    <cellStyle name="20% - Ênfase2 3 2 3 2 4 2 2" xfId="45155"/>
    <cellStyle name="20% - Ênfase2 3 2 3 2 4 3" xfId="32614"/>
    <cellStyle name="20% - Ênfase2 3 2 3 2 5" xfId="13826"/>
    <cellStyle name="20% - Ênfase2 3 2 3 2 5 2" xfId="38897"/>
    <cellStyle name="20% - Ênfase2 3 2 3 2 6" xfId="26356"/>
    <cellStyle name="20% - Ênfase2 3 2 3 3" xfId="2068"/>
    <cellStyle name="20% - Ênfase2 3 2 3 3 2" xfId="5197"/>
    <cellStyle name="20% - Ênfase2 3 2 3 3 2 2" xfId="11456"/>
    <cellStyle name="20% - Ênfase2 3 2 3 3 2 2 2" xfId="24000"/>
    <cellStyle name="20% - Ênfase2 3 2 3 3 2 2 2 2" xfId="49071"/>
    <cellStyle name="20% - Ênfase2 3 2 3 3 2 2 3" xfId="36530"/>
    <cellStyle name="20% - Ênfase2 3 2 3 3 2 3" xfId="17742"/>
    <cellStyle name="20% - Ênfase2 3 2 3 3 2 3 2" xfId="42813"/>
    <cellStyle name="20% - Ênfase2 3 2 3 3 2 4" xfId="30272"/>
    <cellStyle name="20% - Ênfase2 3 2 3 3 3" xfId="8328"/>
    <cellStyle name="20% - Ênfase2 3 2 3 3 3 2" xfId="20872"/>
    <cellStyle name="20% - Ênfase2 3 2 3 3 3 2 2" xfId="45943"/>
    <cellStyle name="20% - Ênfase2 3 2 3 3 3 3" xfId="33402"/>
    <cellStyle name="20% - Ênfase2 3 2 3 3 4" xfId="14614"/>
    <cellStyle name="20% - Ênfase2 3 2 3 3 4 2" xfId="39685"/>
    <cellStyle name="20% - Ênfase2 3 2 3 3 5" xfId="27144"/>
    <cellStyle name="20% - Ênfase2 3 2 3 4" xfId="3633"/>
    <cellStyle name="20% - Ênfase2 3 2 3 4 2" xfId="9892"/>
    <cellStyle name="20% - Ênfase2 3 2 3 4 2 2" xfId="22436"/>
    <cellStyle name="20% - Ênfase2 3 2 3 4 2 2 2" xfId="47507"/>
    <cellStyle name="20% - Ênfase2 3 2 3 4 2 3" xfId="34966"/>
    <cellStyle name="20% - Ênfase2 3 2 3 4 3" xfId="16178"/>
    <cellStyle name="20% - Ênfase2 3 2 3 4 3 2" xfId="41249"/>
    <cellStyle name="20% - Ênfase2 3 2 3 4 4" xfId="28708"/>
    <cellStyle name="20% - Ênfase2 3 2 3 5" xfId="6764"/>
    <cellStyle name="20% - Ênfase2 3 2 3 5 2" xfId="19308"/>
    <cellStyle name="20% - Ênfase2 3 2 3 5 2 2" xfId="44379"/>
    <cellStyle name="20% - Ênfase2 3 2 3 5 3" xfId="31838"/>
    <cellStyle name="20% - Ênfase2 3 2 3 6" xfId="13050"/>
    <cellStyle name="20% - Ênfase2 3 2 3 6 2" xfId="38121"/>
    <cellStyle name="20% - Ênfase2 3 2 3 7" xfId="25580"/>
    <cellStyle name="20% - Ênfase2 3 2 4" xfId="891"/>
    <cellStyle name="20% - Ênfase2 3 2 4 2" xfId="2456"/>
    <cellStyle name="20% - Ênfase2 3 2 4 2 2" xfId="5585"/>
    <cellStyle name="20% - Ênfase2 3 2 4 2 2 2" xfId="11844"/>
    <cellStyle name="20% - Ênfase2 3 2 4 2 2 2 2" xfId="24388"/>
    <cellStyle name="20% - Ênfase2 3 2 4 2 2 2 2 2" xfId="49459"/>
    <cellStyle name="20% - Ênfase2 3 2 4 2 2 2 3" xfId="36918"/>
    <cellStyle name="20% - Ênfase2 3 2 4 2 2 3" xfId="18130"/>
    <cellStyle name="20% - Ênfase2 3 2 4 2 2 3 2" xfId="43201"/>
    <cellStyle name="20% - Ênfase2 3 2 4 2 2 4" xfId="30660"/>
    <cellStyle name="20% - Ênfase2 3 2 4 2 3" xfId="8716"/>
    <cellStyle name="20% - Ênfase2 3 2 4 2 3 2" xfId="21260"/>
    <cellStyle name="20% - Ênfase2 3 2 4 2 3 2 2" xfId="46331"/>
    <cellStyle name="20% - Ênfase2 3 2 4 2 3 3" xfId="33790"/>
    <cellStyle name="20% - Ênfase2 3 2 4 2 4" xfId="15002"/>
    <cellStyle name="20% - Ênfase2 3 2 4 2 4 2" xfId="40073"/>
    <cellStyle name="20% - Ênfase2 3 2 4 2 5" xfId="27532"/>
    <cellStyle name="20% - Ênfase2 3 2 4 3" xfId="4021"/>
    <cellStyle name="20% - Ênfase2 3 2 4 3 2" xfId="10280"/>
    <cellStyle name="20% - Ênfase2 3 2 4 3 2 2" xfId="22824"/>
    <cellStyle name="20% - Ênfase2 3 2 4 3 2 2 2" xfId="47895"/>
    <cellStyle name="20% - Ênfase2 3 2 4 3 2 3" xfId="35354"/>
    <cellStyle name="20% - Ênfase2 3 2 4 3 3" xfId="16566"/>
    <cellStyle name="20% - Ênfase2 3 2 4 3 3 2" xfId="41637"/>
    <cellStyle name="20% - Ênfase2 3 2 4 3 4" xfId="29096"/>
    <cellStyle name="20% - Ênfase2 3 2 4 4" xfId="7152"/>
    <cellStyle name="20% - Ênfase2 3 2 4 4 2" xfId="19696"/>
    <cellStyle name="20% - Ênfase2 3 2 4 4 2 2" xfId="44767"/>
    <cellStyle name="20% - Ênfase2 3 2 4 4 3" xfId="32226"/>
    <cellStyle name="20% - Ênfase2 3 2 4 5" xfId="13438"/>
    <cellStyle name="20% - Ênfase2 3 2 4 5 2" xfId="38509"/>
    <cellStyle name="20% - Ênfase2 3 2 4 6" xfId="25968"/>
    <cellStyle name="20% - Ênfase2 3 2 5" xfId="1680"/>
    <cellStyle name="20% - Ênfase2 3 2 5 2" xfId="4809"/>
    <cellStyle name="20% - Ênfase2 3 2 5 2 2" xfId="11068"/>
    <cellStyle name="20% - Ênfase2 3 2 5 2 2 2" xfId="23612"/>
    <cellStyle name="20% - Ênfase2 3 2 5 2 2 2 2" xfId="48683"/>
    <cellStyle name="20% - Ênfase2 3 2 5 2 2 3" xfId="36142"/>
    <cellStyle name="20% - Ênfase2 3 2 5 2 3" xfId="17354"/>
    <cellStyle name="20% - Ênfase2 3 2 5 2 3 2" xfId="42425"/>
    <cellStyle name="20% - Ênfase2 3 2 5 2 4" xfId="29884"/>
    <cellStyle name="20% - Ênfase2 3 2 5 3" xfId="7940"/>
    <cellStyle name="20% - Ênfase2 3 2 5 3 2" xfId="20484"/>
    <cellStyle name="20% - Ênfase2 3 2 5 3 2 2" xfId="45555"/>
    <cellStyle name="20% - Ênfase2 3 2 5 3 3" xfId="33014"/>
    <cellStyle name="20% - Ênfase2 3 2 5 4" xfId="14226"/>
    <cellStyle name="20% - Ênfase2 3 2 5 4 2" xfId="39297"/>
    <cellStyle name="20% - Ênfase2 3 2 5 5" xfId="26756"/>
    <cellStyle name="20% - Ênfase2 3 2 6" xfId="3245"/>
    <cellStyle name="20% - Ênfase2 3 2 6 2" xfId="9504"/>
    <cellStyle name="20% - Ênfase2 3 2 6 2 2" xfId="22048"/>
    <cellStyle name="20% - Ênfase2 3 2 6 2 2 2" xfId="47119"/>
    <cellStyle name="20% - Ênfase2 3 2 6 2 3" xfId="34578"/>
    <cellStyle name="20% - Ênfase2 3 2 6 3" xfId="15790"/>
    <cellStyle name="20% - Ênfase2 3 2 6 3 2" xfId="40861"/>
    <cellStyle name="20% - Ênfase2 3 2 6 4" xfId="28320"/>
    <cellStyle name="20% - Ênfase2 3 2 7" xfId="6376"/>
    <cellStyle name="20% - Ênfase2 3 2 7 2" xfId="18920"/>
    <cellStyle name="20% - Ênfase2 3 2 7 2 2" xfId="43991"/>
    <cellStyle name="20% - Ênfase2 3 2 7 3" xfId="31450"/>
    <cellStyle name="20% - Ênfase2 3 2 8" xfId="12662"/>
    <cellStyle name="20% - Ênfase2 3 2 8 2" xfId="37733"/>
    <cellStyle name="20% - Ênfase2 3 2 9" xfId="25192"/>
    <cellStyle name="20% - Ênfase2 3 3" xfId="247"/>
    <cellStyle name="20% - Ênfase2 3 3 2" xfId="636"/>
    <cellStyle name="20% - Ênfase2 3 3 2 2" xfId="1413"/>
    <cellStyle name="20% - Ênfase2 3 3 2 2 2" xfId="2978"/>
    <cellStyle name="20% - Ênfase2 3 3 2 2 2 2" xfId="6107"/>
    <cellStyle name="20% - Ênfase2 3 3 2 2 2 2 2" xfId="12366"/>
    <cellStyle name="20% - Ênfase2 3 3 2 2 2 2 2 2" xfId="24910"/>
    <cellStyle name="20% - Ênfase2 3 3 2 2 2 2 2 2 2" xfId="49981"/>
    <cellStyle name="20% - Ênfase2 3 3 2 2 2 2 2 3" xfId="37440"/>
    <cellStyle name="20% - Ênfase2 3 3 2 2 2 2 3" xfId="18652"/>
    <cellStyle name="20% - Ênfase2 3 3 2 2 2 2 3 2" xfId="43723"/>
    <cellStyle name="20% - Ênfase2 3 3 2 2 2 2 4" xfId="31182"/>
    <cellStyle name="20% - Ênfase2 3 3 2 2 2 3" xfId="9238"/>
    <cellStyle name="20% - Ênfase2 3 3 2 2 2 3 2" xfId="21782"/>
    <cellStyle name="20% - Ênfase2 3 3 2 2 2 3 2 2" xfId="46853"/>
    <cellStyle name="20% - Ênfase2 3 3 2 2 2 3 3" xfId="34312"/>
    <cellStyle name="20% - Ênfase2 3 3 2 2 2 4" xfId="15524"/>
    <cellStyle name="20% - Ênfase2 3 3 2 2 2 4 2" xfId="40595"/>
    <cellStyle name="20% - Ênfase2 3 3 2 2 2 5" xfId="28054"/>
    <cellStyle name="20% - Ênfase2 3 3 2 2 3" xfId="4543"/>
    <cellStyle name="20% - Ênfase2 3 3 2 2 3 2" xfId="10802"/>
    <cellStyle name="20% - Ênfase2 3 3 2 2 3 2 2" xfId="23346"/>
    <cellStyle name="20% - Ênfase2 3 3 2 2 3 2 2 2" xfId="48417"/>
    <cellStyle name="20% - Ênfase2 3 3 2 2 3 2 3" xfId="35876"/>
    <cellStyle name="20% - Ênfase2 3 3 2 2 3 3" xfId="17088"/>
    <cellStyle name="20% - Ênfase2 3 3 2 2 3 3 2" xfId="42159"/>
    <cellStyle name="20% - Ênfase2 3 3 2 2 3 4" xfId="29618"/>
    <cellStyle name="20% - Ênfase2 3 3 2 2 4" xfId="7674"/>
    <cellStyle name="20% - Ênfase2 3 3 2 2 4 2" xfId="20218"/>
    <cellStyle name="20% - Ênfase2 3 3 2 2 4 2 2" xfId="45289"/>
    <cellStyle name="20% - Ênfase2 3 3 2 2 4 3" xfId="32748"/>
    <cellStyle name="20% - Ênfase2 3 3 2 2 5" xfId="13960"/>
    <cellStyle name="20% - Ênfase2 3 3 2 2 5 2" xfId="39031"/>
    <cellStyle name="20% - Ênfase2 3 3 2 2 6" xfId="26490"/>
    <cellStyle name="20% - Ênfase2 3 3 2 3" xfId="2202"/>
    <cellStyle name="20% - Ênfase2 3 3 2 3 2" xfId="5331"/>
    <cellStyle name="20% - Ênfase2 3 3 2 3 2 2" xfId="11590"/>
    <cellStyle name="20% - Ênfase2 3 3 2 3 2 2 2" xfId="24134"/>
    <cellStyle name="20% - Ênfase2 3 3 2 3 2 2 2 2" xfId="49205"/>
    <cellStyle name="20% - Ênfase2 3 3 2 3 2 2 3" xfId="36664"/>
    <cellStyle name="20% - Ênfase2 3 3 2 3 2 3" xfId="17876"/>
    <cellStyle name="20% - Ênfase2 3 3 2 3 2 3 2" xfId="42947"/>
    <cellStyle name="20% - Ênfase2 3 3 2 3 2 4" xfId="30406"/>
    <cellStyle name="20% - Ênfase2 3 3 2 3 3" xfId="8462"/>
    <cellStyle name="20% - Ênfase2 3 3 2 3 3 2" xfId="21006"/>
    <cellStyle name="20% - Ênfase2 3 3 2 3 3 2 2" xfId="46077"/>
    <cellStyle name="20% - Ênfase2 3 3 2 3 3 3" xfId="33536"/>
    <cellStyle name="20% - Ênfase2 3 3 2 3 4" xfId="14748"/>
    <cellStyle name="20% - Ênfase2 3 3 2 3 4 2" xfId="39819"/>
    <cellStyle name="20% - Ênfase2 3 3 2 3 5" xfId="27278"/>
    <cellStyle name="20% - Ênfase2 3 3 2 4" xfId="3767"/>
    <cellStyle name="20% - Ênfase2 3 3 2 4 2" xfId="10026"/>
    <cellStyle name="20% - Ênfase2 3 3 2 4 2 2" xfId="22570"/>
    <cellStyle name="20% - Ênfase2 3 3 2 4 2 2 2" xfId="47641"/>
    <cellStyle name="20% - Ênfase2 3 3 2 4 2 3" xfId="35100"/>
    <cellStyle name="20% - Ênfase2 3 3 2 4 3" xfId="16312"/>
    <cellStyle name="20% - Ênfase2 3 3 2 4 3 2" xfId="41383"/>
    <cellStyle name="20% - Ênfase2 3 3 2 4 4" xfId="28842"/>
    <cellStyle name="20% - Ênfase2 3 3 2 5" xfId="6898"/>
    <cellStyle name="20% - Ênfase2 3 3 2 5 2" xfId="19442"/>
    <cellStyle name="20% - Ênfase2 3 3 2 5 2 2" xfId="44513"/>
    <cellStyle name="20% - Ênfase2 3 3 2 5 3" xfId="31972"/>
    <cellStyle name="20% - Ênfase2 3 3 2 6" xfId="13184"/>
    <cellStyle name="20% - Ênfase2 3 3 2 6 2" xfId="38255"/>
    <cellStyle name="20% - Ênfase2 3 3 2 7" xfId="25714"/>
    <cellStyle name="20% - Ênfase2 3 3 3" xfId="1025"/>
    <cellStyle name="20% - Ênfase2 3 3 3 2" xfId="2590"/>
    <cellStyle name="20% - Ênfase2 3 3 3 2 2" xfId="5719"/>
    <cellStyle name="20% - Ênfase2 3 3 3 2 2 2" xfId="11978"/>
    <cellStyle name="20% - Ênfase2 3 3 3 2 2 2 2" xfId="24522"/>
    <cellStyle name="20% - Ênfase2 3 3 3 2 2 2 2 2" xfId="49593"/>
    <cellStyle name="20% - Ênfase2 3 3 3 2 2 2 3" xfId="37052"/>
    <cellStyle name="20% - Ênfase2 3 3 3 2 2 3" xfId="18264"/>
    <cellStyle name="20% - Ênfase2 3 3 3 2 2 3 2" xfId="43335"/>
    <cellStyle name="20% - Ênfase2 3 3 3 2 2 4" xfId="30794"/>
    <cellStyle name="20% - Ênfase2 3 3 3 2 3" xfId="8850"/>
    <cellStyle name="20% - Ênfase2 3 3 3 2 3 2" xfId="21394"/>
    <cellStyle name="20% - Ênfase2 3 3 3 2 3 2 2" xfId="46465"/>
    <cellStyle name="20% - Ênfase2 3 3 3 2 3 3" xfId="33924"/>
    <cellStyle name="20% - Ênfase2 3 3 3 2 4" xfId="15136"/>
    <cellStyle name="20% - Ênfase2 3 3 3 2 4 2" xfId="40207"/>
    <cellStyle name="20% - Ênfase2 3 3 3 2 5" xfId="27666"/>
    <cellStyle name="20% - Ênfase2 3 3 3 3" xfId="4155"/>
    <cellStyle name="20% - Ênfase2 3 3 3 3 2" xfId="10414"/>
    <cellStyle name="20% - Ênfase2 3 3 3 3 2 2" xfId="22958"/>
    <cellStyle name="20% - Ênfase2 3 3 3 3 2 2 2" xfId="48029"/>
    <cellStyle name="20% - Ênfase2 3 3 3 3 2 3" xfId="35488"/>
    <cellStyle name="20% - Ênfase2 3 3 3 3 3" xfId="16700"/>
    <cellStyle name="20% - Ênfase2 3 3 3 3 3 2" xfId="41771"/>
    <cellStyle name="20% - Ênfase2 3 3 3 3 4" xfId="29230"/>
    <cellStyle name="20% - Ênfase2 3 3 3 4" xfId="7286"/>
    <cellStyle name="20% - Ênfase2 3 3 3 4 2" xfId="19830"/>
    <cellStyle name="20% - Ênfase2 3 3 3 4 2 2" xfId="44901"/>
    <cellStyle name="20% - Ênfase2 3 3 3 4 3" xfId="32360"/>
    <cellStyle name="20% - Ênfase2 3 3 3 5" xfId="13572"/>
    <cellStyle name="20% - Ênfase2 3 3 3 5 2" xfId="38643"/>
    <cellStyle name="20% - Ênfase2 3 3 3 6" xfId="26102"/>
    <cellStyle name="20% - Ênfase2 3 3 4" xfId="1814"/>
    <cellStyle name="20% - Ênfase2 3 3 4 2" xfId="4943"/>
    <cellStyle name="20% - Ênfase2 3 3 4 2 2" xfId="11202"/>
    <cellStyle name="20% - Ênfase2 3 3 4 2 2 2" xfId="23746"/>
    <cellStyle name="20% - Ênfase2 3 3 4 2 2 2 2" xfId="48817"/>
    <cellStyle name="20% - Ênfase2 3 3 4 2 2 3" xfId="36276"/>
    <cellStyle name="20% - Ênfase2 3 3 4 2 3" xfId="17488"/>
    <cellStyle name="20% - Ênfase2 3 3 4 2 3 2" xfId="42559"/>
    <cellStyle name="20% - Ênfase2 3 3 4 2 4" xfId="30018"/>
    <cellStyle name="20% - Ênfase2 3 3 4 3" xfId="8074"/>
    <cellStyle name="20% - Ênfase2 3 3 4 3 2" xfId="20618"/>
    <cellStyle name="20% - Ênfase2 3 3 4 3 2 2" xfId="45689"/>
    <cellStyle name="20% - Ênfase2 3 3 4 3 3" xfId="33148"/>
    <cellStyle name="20% - Ênfase2 3 3 4 4" xfId="14360"/>
    <cellStyle name="20% - Ênfase2 3 3 4 4 2" xfId="39431"/>
    <cellStyle name="20% - Ênfase2 3 3 4 5" xfId="26890"/>
    <cellStyle name="20% - Ênfase2 3 3 5" xfId="3379"/>
    <cellStyle name="20% - Ênfase2 3 3 5 2" xfId="9638"/>
    <cellStyle name="20% - Ênfase2 3 3 5 2 2" xfId="22182"/>
    <cellStyle name="20% - Ênfase2 3 3 5 2 2 2" xfId="47253"/>
    <cellStyle name="20% - Ênfase2 3 3 5 2 3" xfId="34712"/>
    <cellStyle name="20% - Ênfase2 3 3 5 3" xfId="15924"/>
    <cellStyle name="20% - Ênfase2 3 3 5 3 2" xfId="40995"/>
    <cellStyle name="20% - Ênfase2 3 3 5 4" xfId="28454"/>
    <cellStyle name="20% - Ênfase2 3 3 6" xfId="6510"/>
    <cellStyle name="20% - Ênfase2 3 3 6 2" xfId="19054"/>
    <cellStyle name="20% - Ênfase2 3 3 6 2 2" xfId="44125"/>
    <cellStyle name="20% - Ênfase2 3 3 6 3" xfId="31584"/>
    <cellStyle name="20% - Ênfase2 3 3 7" xfId="12796"/>
    <cellStyle name="20% - Ênfase2 3 3 7 2" xfId="37867"/>
    <cellStyle name="20% - Ênfase2 3 3 8" xfId="25326"/>
    <cellStyle name="20% - Ênfase2 3 4" xfId="449"/>
    <cellStyle name="20% - Ênfase2 3 4 2" xfId="1226"/>
    <cellStyle name="20% - Ênfase2 3 4 2 2" xfId="2791"/>
    <cellStyle name="20% - Ênfase2 3 4 2 2 2" xfId="5920"/>
    <cellStyle name="20% - Ênfase2 3 4 2 2 2 2" xfId="12179"/>
    <cellStyle name="20% - Ênfase2 3 4 2 2 2 2 2" xfId="24723"/>
    <cellStyle name="20% - Ênfase2 3 4 2 2 2 2 2 2" xfId="49794"/>
    <cellStyle name="20% - Ênfase2 3 4 2 2 2 2 3" xfId="37253"/>
    <cellStyle name="20% - Ênfase2 3 4 2 2 2 3" xfId="18465"/>
    <cellStyle name="20% - Ênfase2 3 4 2 2 2 3 2" xfId="43536"/>
    <cellStyle name="20% - Ênfase2 3 4 2 2 2 4" xfId="30995"/>
    <cellStyle name="20% - Ênfase2 3 4 2 2 3" xfId="9051"/>
    <cellStyle name="20% - Ênfase2 3 4 2 2 3 2" xfId="21595"/>
    <cellStyle name="20% - Ênfase2 3 4 2 2 3 2 2" xfId="46666"/>
    <cellStyle name="20% - Ênfase2 3 4 2 2 3 3" xfId="34125"/>
    <cellStyle name="20% - Ênfase2 3 4 2 2 4" xfId="15337"/>
    <cellStyle name="20% - Ênfase2 3 4 2 2 4 2" xfId="40408"/>
    <cellStyle name="20% - Ênfase2 3 4 2 2 5" xfId="27867"/>
    <cellStyle name="20% - Ênfase2 3 4 2 3" xfId="4356"/>
    <cellStyle name="20% - Ênfase2 3 4 2 3 2" xfId="10615"/>
    <cellStyle name="20% - Ênfase2 3 4 2 3 2 2" xfId="23159"/>
    <cellStyle name="20% - Ênfase2 3 4 2 3 2 2 2" xfId="48230"/>
    <cellStyle name="20% - Ênfase2 3 4 2 3 2 3" xfId="35689"/>
    <cellStyle name="20% - Ênfase2 3 4 2 3 3" xfId="16901"/>
    <cellStyle name="20% - Ênfase2 3 4 2 3 3 2" xfId="41972"/>
    <cellStyle name="20% - Ênfase2 3 4 2 3 4" xfId="29431"/>
    <cellStyle name="20% - Ênfase2 3 4 2 4" xfId="7487"/>
    <cellStyle name="20% - Ênfase2 3 4 2 4 2" xfId="20031"/>
    <cellStyle name="20% - Ênfase2 3 4 2 4 2 2" xfId="45102"/>
    <cellStyle name="20% - Ênfase2 3 4 2 4 3" xfId="32561"/>
    <cellStyle name="20% - Ênfase2 3 4 2 5" xfId="13773"/>
    <cellStyle name="20% - Ênfase2 3 4 2 5 2" xfId="38844"/>
    <cellStyle name="20% - Ênfase2 3 4 2 6" xfId="26303"/>
    <cellStyle name="20% - Ênfase2 3 4 3" xfId="2015"/>
    <cellStyle name="20% - Ênfase2 3 4 3 2" xfId="5144"/>
    <cellStyle name="20% - Ênfase2 3 4 3 2 2" xfId="11403"/>
    <cellStyle name="20% - Ênfase2 3 4 3 2 2 2" xfId="23947"/>
    <cellStyle name="20% - Ênfase2 3 4 3 2 2 2 2" xfId="49018"/>
    <cellStyle name="20% - Ênfase2 3 4 3 2 2 3" xfId="36477"/>
    <cellStyle name="20% - Ênfase2 3 4 3 2 3" xfId="17689"/>
    <cellStyle name="20% - Ênfase2 3 4 3 2 3 2" xfId="42760"/>
    <cellStyle name="20% - Ênfase2 3 4 3 2 4" xfId="30219"/>
    <cellStyle name="20% - Ênfase2 3 4 3 3" xfId="8275"/>
    <cellStyle name="20% - Ênfase2 3 4 3 3 2" xfId="20819"/>
    <cellStyle name="20% - Ênfase2 3 4 3 3 2 2" xfId="45890"/>
    <cellStyle name="20% - Ênfase2 3 4 3 3 3" xfId="33349"/>
    <cellStyle name="20% - Ênfase2 3 4 3 4" xfId="14561"/>
    <cellStyle name="20% - Ênfase2 3 4 3 4 2" xfId="39632"/>
    <cellStyle name="20% - Ênfase2 3 4 3 5" xfId="27091"/>
    <cellStyle name="20% - Ênfase2 3 4 4" xfId="3580"/>
    <cellStyle name="20% - Ênfase2 3 4 4 2" xfId="9839"/>
    <cellStyle name="20% - Ênfase2 3 4 4 2 2" xfId="22383"/>
    <cellStyle name="20% - Ênfase2 3 4 4 2 2 2" xfId="47454"/>
    <cellStyle name="20% - Ênfase2 3 4 4 2 3" xfId="34913"/>
    <cellStyle name="20% - Ênfase2 3 4 4 3" xfId="16125"/>
    <cellStyle name="20% - Ênfase2 3 4 4 3 2" xfId="41196"/>
    <cellStyle name="20% - Ênfase2 3 4 4 4" xfId="28655"/>
    <cellStyle name="20% - Ênfase2 3 4 5" xfId="6711"/>
    <cellStyle name="20% - Ênfase2 3 4 5 2" xfId="19255"/>
    <cellStyle name="20% - Ênfase2 3 4 5 2 2" xfId="44326"/>
    <cellStyle name="20% - Ênfase2 3 4 5 3" xfId="31785"/>
    <cellStyle name="20% - Ênfase2 3 4 6" xfId="12997"/>
    <cellStyle name="20% - Ênfase2 3 4 6 2" xfId="38068"/>
    <cellStyle name="20% - Ênfase2 3 4 7" xfId="25527"/>
    <cellStyle name="20% - Ênfase2 3 5" xfId="838"/>
    <cellStyle name="20% - Ênfase2 3 5 2" xfId="2403"/>
    <cellStyle name="20% - Ênfase2 3 5 2 2" xfId="5532"/>
    <cellStyle name="20% - Ênfase2 3 5 2 2 2" xfId="11791"/>
    <cellStyle name="20% - Ênfase2 3 5 2 2 2 2" xfId="24335"/>
    <cellStyle name="20% - Ênfase2 3 5 2 2 2 2 2" xfId="49406"/>
    <cellStyle name="20% - Ênfase2 3 5 2 2 2 3" xfId="36865"/>
    <cellStyle name="20% - Ênfase2 3 5 2 2 3" xfId="18077"/>
    <cellStyle name="20% - Ênfase2 3 5 2 2 3 2" xfId="43148"/>
    <cellStyle name="20% - Ênfase2 3 5 2 2 4" xfId="30607"/>
    <cellStyle name="20% - Ênfase2 3 5 2 3" xfId="8663"/>
    <cellStyle name="20% - Ênfase2 3 5 2 3 2" xfId="21207"/>
    <cellStyle name="20% - Ênfase2 3 5 2 3 2 2" xfId="46278"/>
    <cellStyle name="20% - Ênfase2 3 5 2 3 3" xfId="33737"/>
    <cellStyle name="20% - Ênfase2 3 5 2 4" xfId="14949"/>
    <cellStyle name="20% - Ênfase2 3 5 2 4 2" xfId="40020"/>
    <cellStyle name="20% - Ênfase2 3 5 2 5" xfId="27479"/>
    <cellStyle name="20% - Ênfase2 3 5 3" xfId="3968"/>
    <cellStyle name="20% - Ênfase2 3 5 3 2" xfId="10227"/>
    <cellStyle name="20% - Ênfase2 3 5 3 2 2" xfId="22771"/>
    <cellStyle name="20% - Ênfase2 3 5 3 2 2 2" xfId="47842"/>
    <cellStyle name="20% - Ênfase2 3 5 3 2 3" xfId="35301"/>
    <cellStyle name="20% - Ênfase2 3 5 3 3" xfId="16513"/>
    <cellStyle name="20% - Ênfase2 3 5 3 3 2" xfId="41584"/>
    <cellStyle name="20% - Ênfase2 3 5 3 4" xfId="29043"/>
    <cellStyle name="20% - Ênfase2 3 5 4" xfId="7099"/>
    <cellStyle name="20% - Ênfase2 3 5 4 2" xfId="19643"/>
    <cellStyle name="20% - Ênfase2 3 5 4 2 2" xfId="44714"/>
    <cellStyle name="20% - Ênfase2 3 5 4 3" xfId="32173"/>
    <cellStyle name="20% - Ênfase2 3 5 5" xfId="13385"/>
    <cellStyle name="20% - Ênfase2 3 5 5 2" xfId="38456"/>
    <cellStyle name="20% - Ênfase2 3 5 6" xfId="25915"/>
    <cellStyle name="20% - Ênfase2 3 6" xfId="1627"/>
    <cellStyle name="20% - Ênfase2 3 6 2" xfId="4756"/>
    <cellStyle name="20% - Ênfase2 3 6 2 2" xfId="11015"/>
    <cellStyle name="20% - Ênfase2 3 6 2 2 2" xfId="23559"/>
    <cellStyle name="20% - Ênfase2 3 6 2 2 2 2" xfId="48630"/>
    <cellStyle name="20% - Ênfase2 3 6 2 2 3" xfId="36089"/>
    <cellStyle name="20% - Ênfase2 3 6 2 3" xfId="17301"/>
    <cellStyle name="20% - Ênfase2 3 6 2 3 2" xfId="42372"/>
    <cellStyle name="20% - Ênfase2 3 6 2 4" xfId="29831"/>
    <cellStyle name="20% - Ênfase2 3 6 3" xfId="7887"/>
    <cellStyle name="20% - Ênfase2 3 6 3 2" xfId="20431"/>
    <cellStyle name="20% - Ênfase2 3 6 3 2 2" xfId="45502"/>
    <cellStyle name="20% - Ênfase2 3 6 3 3" xfId="32961"/>
    <cellStyle name="20% - Ênfase2 3 6 4" xfId="14173"/>
    <cellStyle name="20% - Ênfase2 3 6 4 2" xfId="39244"/>
    <cellStyle name="20% - Ênfase2 3 6 5" xfId="26703"/>
    <cellStyle name="20% - Ênfase2 3 7" xfId="3192"/>
    <cellStyle name="20% - Ênfase2 3 7 2" xfId="9451"/>
    <cellStyle name="20% - Ênfase2 3 7 2 2" xfId="21995"/>
    <cellStyle name="20% - Ênfase2 3 7 2 2 2" xfId="47066"/>
    <cellStyle name="20% - Ênfase2 3 7 2 3" xfId="34525"/>
    <cellStyle name="20% - Ênfase2 3 7 3" xfId="15737"/>
    <cellStyle name="20% - Ênfase2 3 7 3 2" xfId="40808"/>
    <cellStyle name="20% - Ênfase2 3 7 4" xfId="28267"/>
    <cellStyle name="20% - Ênfase2 3 8" xfId="6323"/>
    <cellStyle name="20% - Ênfase2 3 8 2" xfId="18867"/>
    <cellStyle name="20% - Ênfase2 3 8 2 2" xfId="43938"/>
    <cellStyle name="20% - Ênfase2 3 8 3" xfId="31397"/>
    <cellStyle name="20% - Ênfase2 3 9" xfId="12609"/>
    <cellStyle name="20% - Ênfase2 3 9 2" xfId="37680"/>
    <cellStyle name="20% - Ênfase2 30" xfId="50208"/>
    <cellStyle name="20% - Ênfase2 31" xfId="50222"/>
    <cellStyle name="20% - Ênfase2 32" xfId="50236"/>
    <cellStyle name="20% - Ênfase2 33" xfId="50249"/>
    <cellStyle name="20% - Ênfase2 34" xfId="50266"/>
    <cellStyle name="20% - Ênfase2 35" xfId="50288"/>
    <cellStyle name="20% - Ênfase2 36" xfId="50308"/>
    <cellStyle name="20% - Ênfase2 37" xfId="50328"/>
    <cellStyle name="20% - Ênfase2 38" xfId="50349"/>
    <cellStyle name="20% - Ênfase2 39" xfId="50369"/>
    <cellStyle name="20% - Ênfase2 4" xfId="86"/>
    <cellStyle name="20% - Ênfase2 4 2" xfId="273"/>
    <cellStyle name="20% - Ênfase2 4 2 2" xfId="662"/>
    <cellStyle name="20% - Ênfase2 4 2 2 2" xfId="1439"/>
    <cellStyle name="20% - Ênfase2 4 2 2 2 2" xfId="3004"/>
    <cellStyle name="20% - Ênfase2 4 2 2 2 2 2" xfId="6133"/>
    <cellStyle name="20% - Ênfase2 4 2 2 2 2 2 2" xfId="12392"/>
    <cellStyle name="20% - Ênfase2 4 2 2 2 2 2 2 2" xfId="24936"/>
    <cellStyle name="20% - Ênfase2 4 2 2 2 2 2 2 2 2" xfId="50007"/>
    <cellStyle name="20% - Ênfase2 4 2 2 2 2 2 2 3" xfId="37466"/>
    <cellStyle name="20% - Ênfase2 4 2 2 2 2 2 3" xfId="18678"/>
    <cellStyle name="20% - Ênfase2 4 2 2 2 2 2 3 2" xfId="43749"/>
    <cellStyle name="20% - Ênfase2 4 2 2 2 2 2 4" xfId="31208"/>
    <cellStyle name="20% - Ênfase2 4 2 2 2 2 3" xfId="9264"/>
    <cellStyle name="20% - Ênfase2 4 2 2 2 2 3 2" xfId="21808"/>
    <cellStyle name="20% - Ênfase2 4 2 2 2 2 3 2 2" xfId="46879"/>
    <cellStyle name="20% - Ênfase2 4 2 2 2 2 3 3" xfId="34338"/>
    <cellStyle name="20% - Ênfase2 4 2 2 2 2 4" xfId="15550"/>
    <cellStyle name="20% - Ênfase2 4 2 2 2 2 4 2" xfId="40621"/>
    <cellStyle name="20% - Ênfase2 4 2 2 2 2 5" xfId="28080"/>
    <cellStyle name="20% - Ênfase2 4 2 2 2 3" xfId="4569"/>
    <cellStyle name="20% - Ênfase2 4 2 2 2 3 2" xfId="10828"/>
    <cellStyle name="20% - Ênfase2 4 2 2 2 3 2 2" xfId="23372"/>
    <cellStyle name="20% - Ênfase2 4 2 2 2 3 2 2 2" xfId="48443"/>
    <cellStyle name="20% - Ênfase2 4 2 2 2 3 2 3" xfId="35902"/>
    <cellStyle name="20% - Ênfase2 4 2 2 2 3 3" xfId="17114"/>
    <cellStyle name="20% - Ênfase2 4 2 2 2 3 3 2" xfId="42185"/>
    <cellStyle name="20% - Ênfase2 4 2 2 2 3 4" xfId="29644"/>
    <cellStyle name="20% - Ênfase2 4 2 2 2 4" xfId="7700"/>
    <cellStyle name="20% - Ênfase2 4 2 2 2 4 2" xfId="20244"/>
    <cellStyle name="20% - Ênfase2 4 2 2 2 4 2 2" xfId="45315"/>
    <cellStyle name="20% - Ênfase2 4 2 2 2 4 3" xfId="32774"/>
    <cellStyle name="20% - Ênfase2 4 2 2 2 5" xfId="13986"/>
    <cellStyle name="20% - Ênfase2 4 2 2 2 5 2" xfId="39057"/>
    <cellStyle name="20% - Ênfase2 4 2 2 2 6" xfId="26516"/>
    <cellStyle name="20% - Ênfase2 4 2 2 3" xfId="2228"/>
    <cellStyle name="20% - Ênfase2 4 2 2 3 2" xfId="5357"/>
    <cellStyle name="20% - Ênfase2 4 2 2 3 2 2" xfId="11616"/>
    <cellStyle name="20% - Ênfase2 4 2 2 3 2 2 2" xfId="24160"/>
    <cellStyle name="20% - Ênfase2 4 2 2 3 2 2 2 2" xfId="49231"/>
    <cellStyle name="20% - Ênfase2 4 2 2 3 2 2 3" xfId="36690"/>
    <cellStyle name="20% - Ênfase2 4 2 2 3 2 3" xfId="17902"/>
    <cellStyle name="20% - Ênfase2 4 2 2 3 2 3 2" xfId="42973"/>
    <cellStyle name="20% - Ênfase2 4 2 2 3 2 4" xfId="30432"/>
    <cellStyle name="20% - Ênfase2 4 2 2 3 3" xfId="8488"/>
    <cellStyle name="20% - Ênfase2 4 2 2 3 3 2" xfId="21032"/>
    <cellStyle name="20% - Ênfase2 4 2 2 3 3 2 2" xfId="46103"/>
    <cellStyle name="20% - Ênfase2 4 2 2 3 3 3" xfId="33562"/>
    <cellStyle name="20% - Ênfase2 4 2 2 3 4" xfId="14774"/>
    <cellStyle name="20% - Ênfase2 4 2 2 3 4 2" xfId="39845"/>
    <cellStyle name="20% - Ênfase2 4 2 2 3 5" xfId="27304"/>
    <cellStyle name="20% - Ênfase2 4 2 2 4" xfId="3793"/>
    <cellStyle name="20% - Ênfase2 4 2 2 4 2" xfId="10052"/>
    <cellStyle name="20% - Ênfase2 4 2 2 4 2 2" xfId="22596"/>
    <cellStyle name="20% - Ênfase2 4 2 2 4 2 2 2" xfId="47667"/>
    <cellStyle name="20% - Ênfase2 4 2 2 4 2 3" xfId="35126"/>
    <cellStyle name="20% - Ênfase2 4 2 2 4 3" xfId="16338"/>
    <cellStyle name="20% - Ênfase2 4 2 2 4 3 2" xfId="41409"/>
    <cellStyle name="20% - Ênfase2 4 2 2 4 4" xfId="28868"/>
    <cellStyle name="20% - Ênfase2 4 2 2 5" xfId="6924"/>
    <cellStyle name="20% - Ênfase2 4 2 2 5 2" xfId="19468"/>
    <cellStyle name="20% - Ênfase2 4 2 2 5 2 2" xfId="44539"/>
    <cellStyle name="20% - Ênfase2 4 2 2 5 3" xfId="31998"/>
    <cellStyle name="20% - Ênfase2 4 2 2 6" xfId="13210"/>
    <cellStyle name="20% - Ênfase2 4 2 2 6 2" xfId="38281"/>
    <cellStyle name="20% - Ênfase2 4 2 2 7" xfId="25740"/>
    <cellStyle name="20% - Ênfase2 4 2 3" xfId="1051"/>
    <cellStyle name="20% - Ênfase2 4 2 3 2" xfId="2616"/>
    <cellStyle name="20% - Ênfase2 4 2 3 2 2" xfId="5745"/>
    <cellStyle name="20% - Ênfase2 4 2 3 2 2 2" xfId="12004"/>
    <cellStyle name="20% - Ênfase2 4 2 3 2 2 2 2" xfId="24548"/>
    <cellStyle name="20% - Ênfase2 4 2 3 2 2 2 2 2" xfId="49619"/>
    <cellStyle name="20% - Ênfase2 4 2 3 2 2 2 3" xfId="37078"/>
    <cellStyle name="20% - Ênfase2 4 2 3 2 2 3" xfId="18290"/>
    <cellStyle name="20% - Ênfase2 4 2 3 2 2 3 2" xfId="43361"/>
    <cellStyle name="20% - Ênfase2 4 2 3 2 2 4" xfId="30820"/>
    <cellStyle name="20% - Ênfase2 4 2 3 2 3" xfId="8876"/>
    <cellStyle name="20% - Ênfase2 4 2 3 2 3 2" xfId="21420"/>
    <cellStyle name="20% - Ênfase2 4 2 3 2 3 2 2" xfId="46491"/>
    <cellStyle name="20% - Ênfase2 4 2 3 2 3 3" xfId="33950"/>
    <cellStyle name="20% - Ênfase2 4 2 3 2 4" xfId="15162"/>
    <cellStyle name="20% - Ênfase2 4 2 3 2 4 2" xfId="40233"/>
    <cellStyle name="20% - Ênfase2 4 2 3 2 5" xfId="27692"/>
    <cellStyle name="20% - Ênfase2 4 2 3 3" xfId="4181"/>
    <cellStyle name="20% - Ênfase2 4 2 3 3 2" xfId="10440"/>
    <cellStyle name="20% - Ênfase2 4 2 3 3 2 2" xfId="22984"/>
    <cellStyle name="20% - Ênfase2 4 2 3 3 2 2 2" xfId="48055"/>
    <cellStyle name="20% - Ênfase2 4 2 3 3 2 3" xfId="35514"/>
    <cellStyle name="20% - Ênfase2 4 2 3 3 3" xfId="16726"/>
    <cellStyle name="20% - Ênfase2 4 2 3 3 3 2" xfId="41797"/>
    <cellStyle name="20% - Ênfase2 4 2 3 3 4" xfId="29256"/>
    <cellStyle name="20% - Ênfase2 4 2 3 4" xfId="7312"/>
    <cellStyle name="20% - Ênfase2 4 2 3 4 2" xfId="19856"/>
    <cellStyle name="20% - Ênfase2 4 2 3 4 2 2" xfId="44927"/>
    <cellStyle name="20% - Ênfase2 4 2 3 4 3" xfId="32386"/>
    <cellStyle name="20% - Ênfase2 4 2 3 5" xfId="13598"/>
    <cellStyle name="20% - Ênfase2 4 2 3 5 2" xfId="38669"/>
    <cellStyle name="20% - Ênfase2 4 2 3 6" xfId="26128"/>
    <cellStyle name="20% - Ênfase2 4 2 4" xfId="1840"/>
    <cellStyle name="20% - Ênfase2 4 2 4 2" xfId="4969"/>
    <cellStyle name="20% - Ênfase2 4 2 4 2 2" xfId="11228"/>
    <cellStyle name="20% - Ênfase2 4 2 4 2 2 2" xfId="23772"/>
    <cellStyle name="20% - Ênfase2 4 2 4 2 2 2 2" xfId="48843"/>
    <cellStyle name="20% - Ênfase2 4 2 4 2 2 3" xfId="36302"/>
    <cellStyle name="20% - Ênfase2 4 2 4 2 3" xfId="17514"/>
    <cellStyle name="20% - Ênfase2 4 2 4 2 3 2" xfId="42585"/>
    <cellStyle name="20% - Ênfase2 4 2 4 2 4" xfId="30044"/>
    <cellStyle name="20% - Ênfase2 4 2 4 3" xfId="8100"/>
    <cellStyle name="20% - Ênfase2 4 2 4 3 2" xfId="20644"/>
    <cellStyle name="20% - Ênfase2 4 2 4 3 2 2" xfId="45715"/>
    <cellStyle name="20% - Ênfase2 4 2 4 3 3" xfId="33174"/>
    <cellStyle name="20% - Ênfase2 4 2 4 4" xfId="14386"/>
    <cellStyle name="20% - Ênfase2 4 2 4 4 2" xfId="39457"/>
    <cellStyle name="20% - Ênfase2 4 2 4 5" xfId="26916"/>
    <cellStyle name="20% - Ênfase2 4 2 5" xfId="3405"/>
    <cellStyle name="20% - Ênfase2 4 2 5 2" xfId="9664"/>
    <cellStyle name="20% - Ênfase2 4 2 5 2 2" xfId="22208"/>
    <cellStyle name="20% - Ênfase2 4 2 5 2 2 2" xfId="47279"/>
    <cellStyle name="20% - Ênfase2 4 2 5 2 3" xfId="34738"/>
    <cellStyle name="20% - Ênfase2 4 2 5 3" xfId="15950"/>
    <cellStyle name="20% - Ênfase2 4 2 5 3 2" xfId="41021"/>
    <cellStyle name="20% - Ênfase2 4 2 5 4" xfId="28480"/>
    <cellStyle name="20% - Ênfase2 4 2 6" xfId="6536"/>
    <cellStyle name="20% - Ênfase2 4 2 6 2" xfId="19080"/>
    <cellStyle name="20% - Ênfase2 4 2 6 2 2" xfId="44151"/>
    <cellStyle name="20% - Ênfase2 4 2 6 3" xfId="31610"/>
    <cellStyle name="20% - Ênfase2 4 2 7" xfId="12822"/>
    <cellStyle name="20% - Ênfase2 4 2 7 2" xfId="37893"/>
    <cellStyle name="20% - Ênfase2 4 2 8" xfId="25352"/>
    <cellStyle name="20% - Ênfase2 4 3" xfId="475"/>
    <cellStyle name="20% - Ênfase2 4 3 2" xfId="1252"/>
    <cellStyle name="20% - Ênfase2 4 3 2 2" xfId="2817"/>
    <cellStyle name="20% - Ênfase2 4 3 2 2 2" xfId="5946"/>
    <cellStyle name="20% - Ênfase2 4 3 2 2 2 2" xfId="12205"/>
    <cellStyle name="20% - Ênfase2 4 3 2 2 2 2 2" xfId="24749"/>
    <cellStyle name="20% - Ênfase2 4 3 2 2 2 2 2 2" xfId="49820"/>
    <cellStyle name="20% - Ênfase2 4 3 2 2 2 2 3" xfId="37279"/>
    <cellStyle name="20% - Ênfase2 4 3 2 2 2 3" xfId="18491"/>
    <cellStyle name="20% - Ênfase2 4 3 2 2 2 3 2" xfId="43562"/>
    <cellStyle name="20% - Ênfase2 4 3 2 2 2 4" xfId="31021"/>
    <cellStyle name="20% - Ênfase2 4 3 2 2 3" xfId="9077"/>
    <cellStyle name="20% - Ênfase2 4 3 2 2 3 2" xfId="21621"/>
    <cellStyle name="20% - Ênfase2 4 3 2 2 3 2 2" xfId="46692"/>
    <cellStyle name="20% - Ênfase2 4 3 2 2 3 3" xfId="34151"/>
    <cellStyle name="20% - Ênfase2 4 3 2 2 4" xfId="15363"/>
    <cellStyle name="20% - Ênfase2 4 3 2 2 4 2" xfId="40434"/>
    <cellStyle name="20% - Ênfase2 4 3 2 2 5" xfId="27893"/>
    <cellStyle name="20% - Ênfase2 4 3 2 3" xfId="4382"/>
    <cellStyle name="20% - Ênfase2 4 3 2 3 2" xfId="10641"/>
    <cellStyle name="20% - Ênfase2 4 3 2 3 2 2" xfId="23185"/>
    <cellStyle name="20% - Ênfase2 4 3 2 3 2 2 2" xfId="48256"/>
    <cellStyle name="20% - Ênfase2 4 3 2 3 2 3" xfId="35715"/>
    <cellStyle name="20% - Ênfase2 4 3 2 3 3" xfId="16927"/>
    <cellStyle name="20% - Ênfase2 4 3 2 3 3 2" xfId="41998"/>
    <cellStyle name="20% - Ênfase2 4 3 2 3 4" xfId="29457"/>
    <cellStyle name="20% - Ênfase2 4 3 2 4" xfId="7513"/>
    <cellStyle name="20% - Ênfase2 4 3 2 4 2" xfId="20057"/>
    <cellStyle name="20% - Ênfase2 4 3 2 4 2 2" xfId="45128"/>
    <cellStyle name="20% - Ênfase2 4 3 2 4 3" xfId="32587"/>
    <cellStyle name="20% - Ênfase2 4 3 2 5" xfId="13799"/>
    <cellStyle name="20% - Ênfase2 4 3 2 5 2" xfId="38870"/>
    <cellStyle name="20% - Ênfase2 4 3 2 6" xfId="26329"/>
    <cellStyle name="20% - Ênfase2 4 3 3" xfId="2041"/>
    <cellStyle name="20% - Ênfase2 4 3 3 2" xfId="5170"/>
    <cellStyle name="20% - Ênfase2 4 3 3 2 2" xfId="11429"/>
    <cellStyle name="20% - Ênfase2 4 3 3 2 2 2" xfId="23973"/>
    <cellStyle name="20% - Ênfase2 4 3 3 2 2 2 2" xfId="49044"/>
    <cellStyle name="20% - Ênfase2 4 3 3 2 2 3" xfId="36503"/>
    <cellStyle name="20% - Ênfase2 4 3 3 2 3" xfId="17715"/>
    <cellStyle name="20% - Ênfase2 4 3 3 2 3 2" xfId="42786"/>
    <cellStyle name="20% - Ênfase2 4 3 3 2 4" xfId="30245"/>
    <cellStyle name="20% - Ênfase2 4 3 3 3" xfId="8301"/>
    <cellStyle name="20% - Ênfase2 4 3 3 3 2" xfId="20845"/>
    <cellStyle name="20% - Ênfase2 4 3 3 3 2 2" xfId="45916"/>
    <cellStyle name="20% - Ênfase2 4 3 3 3 3" xfId="33375"/>
    <cellStyle name="20% - Ênfase2 4 3 3 4" xfId="14587"/>
    <cellStyle name="20% - Ênfase2 4 3 3 4 2" xfId="39658"/>
    <cellStyle name="20% - Ênfase2 4 3 3 5" xfId="27117"/>
    <cellStyle name="20% - Ênfase2 4 3 4" xfId="3606"/>
    <cellStyle name="20% - Ênfase2 4 3 4 2" xfId="9865"/>
    <cellStyle name="20% - Ênfase2 4 3 4 2 2" xfId="22409"/>
    <cellStyle name="20% - Ênfase2 4 3 4 2 2 2" xfId="47480"/>
    <cellStyle name="20% - Ênfase2 4 3 4 2 3" xfId="34939"/>
    <cellStyle name="20% - Ênfase2 4 3 4 3" xfId="16151"/>
    <cellStyle name="20% - Ênfase2 4 3 4 3 2" xfId="41222"/>
    <cellStyle name="20% - Ênfase2 4 3 4 4" xfId="28681"/>
    <cellStyle name="20% - Ênfase2 4 3 5" xfId="6737"/>
    <cellStyle name="20% - Ênfase2 4 3 5 2" xfId="19281"/>
    <cellStyle name="20% - Ênfase2 4 3 5 2 2" xfId="44352"/>
    <cellStyle name="20% - Ênfase2 4 3 5 3" xfId="31811"/>
    <cellStyle name="20% - Ênfase2 4 3 6" xfId="13023"/>
    <cellStyle name="20% - Ênfase2 4 3 6 2" xfId="38094"/>
    <cellStyle name="20% - Ênfase2 4 3 7" xfId="25553"/>
    <cellStyle name="20% - Ênfase2 4 4" xfId="864"/>
    <cellStyle name="20% - Ênfase2 4 4 2" xfId="2429"/>
    <cellStyle name="20% - Ênfase2 4 4 2 2" xfId="5558"/>
    <cellStyle name="20% - Ênfase2 4 4 2 2 2" xfId="11817"/>
    <cellStyle name="20% - Ênfase2 4 4 2 2 2 2" xfId="24361"/>
    <cellStyle name="20% - Ênfase2 4 4 2 2 2 2 2" xfId="49432"/>
    <cellStyle name="20% - Ênfase2 4 4 2 2 2 3" xfId="36891"/>
    <cellStyle name="20% - Ênfase2 4 4 2 2 3" xfId="18103"/>
    <cellStyle name="20% - Ênfase2 4 4 2 2 3 2" xfId="43174"/>
    <cellStyle name="20% - Ênfase2 4 4 2 2 4" xfId="30633"/>
    <cellStyle name="20% - Ênfase2 4 4 2 3" xfId="8689"/>
    <cellStyle name="20% - Ênfase2 4 4 2 3 2" xfId="21233"/>
    <cellStyle name="20% - Ênfase2 4 4 2 3 2 2" xfId="46304"/>
    <cellStyle name="20% - Ênfase2 4 4 2 3 3" xfId="33763"/>
    <cellStyle name="20% - Ênfase2 4 4 2 4" xfId="14975"/>
    <cellStyle name="20% - Ênfase2 4 4 2 4 2" xfId="40046"/>
    <cellStyle name="20% - Ênfase2 4 4 2 5" xfId="27505"/>
    <cellStyle name="20% - Ênfase2 4 4 3" xfId="3994"/>
    <cellStyle name="20% - Ênfase2 4 4 3 2" xfId="10253"/>
    <cellStyle name="20% - Ênfase2 4 4 3 2 2" xfId="22797"/>
    <cellStyle name="20% - Ênfase2 4 4 3 2 2 2" xfId="47868"/>
    <cellStyle name="20% - Ênfase2 4 4 3 2 3" xfId="35327"/>
    <cellStyle name="20% - Ênfase2 4 4 3 3" xfId="16539"/>
    <cellStyle name="20% - Ênfase2 4 4 3 3 2" xfId="41610"/>
    <cellStyle name="20% - Ênfase2 4 4 3 4" xfId="29069"/>
    <cellStyle name="20% - Ênfase2 4 4 4" xfId="7125"/>
    <cellStyle name="20% - Ênfase2 4 4 4 2" xfId="19669"/>
    <cellStyle name="20% - Ênfase2 4 4 4 2 2" xfId="44740"/>
    <cellStyle name="20% - Ênfase2 4 4 4 3" xfId="32199"/>
    <cellStyle name="20% - Ênfase2 4 4 5" xfId="13411"/>
    <cellStyle name="20% - Ênfase2 4 4 5 2" xfId="38482"/>
    <cellStyle name="20% - Ênfase2 4 4 6" xfId="25941"/>
    <cellStyle name="20% - Ênfase2 4 5" xfId="1653"/>
    <cellStyle name="20% - Ênfase2 4 5 2" xfId="4782"/>
    <cellStyle name="20% - Ênfase2 4 5 2 2" xfId="11041"/>
    <cellStyle name="20% - Ênfase2 4 5 2 2 2" xfId="23585"/>
    <cellStyle name="20% - Ênfase2 4 5 2 2 2 2" xfId="48656"/>
    <cellStyle name="20% - Ênfase2 4 5 2 2 3" xfId="36115"/>
    <cellStyle name="20% - Ênfase2 4 5 2 3" xfId="17327"/>
    <cellStyle name="20% - Ênfase2 4 5 2 3 2" xfId="42398"/>
    <cellStyle name="20% - Ênfase2 4 5 2 4" xfId="29857"/>
    <cellStyle name="20% - Ênfase2 4 5 3" xfId="7913"/>
    <cellStyle name="20% - Ênfase2 4 5 3 2" xfId="20457"/>
    <cellStyle name="20% - Ênfase2 4 5 3 2 2" xfId="45528"/>
    <cellStyle name="20% - Ênfase2 4 5 3 3" xfId="32987"/>
    <cellStyle name="20% - Ênfase2 4 5 4" xfId="14199"/>
    <cellStyle name="20% - Ênfase2 4 5 4 2" xfId="39270"/>
    <cellStyle name="20% - Ênfase2 4 5 5" xfId="26729"/>
    <cellStyle name="20% - Ênfase2 4 6" xfId="3218"/>
    <cellStyle name="20% - Ênfase2 4 6 2" xfId="9477"/>
    <cellStyle name="20% - Ênfase2 4 6 2 2" xfId="22021"/>
    <cellStyle name="20% - Ênfase2 4 6 2 2 2" xfId="47092"/>
    <cellStyle name="20% - Ênfase2 4 6 2 3" xfId="34551"/>
    <cellStyle name="20% - Ênfase2 4 6 3" xfId="15763"/>
    <cellStyle name="20% - Ênfase2 4 6 3 2" xfId="40834"/>
    <cellStyle name="20% - Ênfase2 4 6 4" xfId="28293"/>
    <cellStyle name="20% - Ênfase2 4 7" xfId="6349"/>
    <cellStyle name="20% - Ênfase2 4 7 2" xfId="18893"/>
    <cellStyle name="20% - Ênfase2 4 7 2 2" xfId="43964"/>
    <cellStyle name="20% - Ênfase2 4 7 3" xfId="31423"/>
    <cellStyle name="20% - Ênfase2 4 8" xfId="12635"/>
    <cellStyle name="20% - Ênfase2 4 8 2" xfId="37706"/>
    <cellStyle name="20% - Ênfase2 4 9" xfId="25165"/>
    <cellStyle name="20% - Ênfase2 40" xfId="50388"/>
    <cellStyle name="20% - Ênfase2 41" xfId="50402"/>
    <cellStyle name="20% - Ênfase2 42" xfId="50416"/>
    <cellStyle name="20% - Ênfase2 43" xfId="50430"/>
    <cellStyle name="20% - Ênfase2 44" xfId="50444"/>
    <cellStyle name="20% - Ênfase2 45" xfId="50458"/>
    <cellStyle name="20% - Ênfase2 46" xfId="50472"/>
    <cellStyle name="20% - Ênfase2 5" xfId="72"/>
    <cellStyle name="20% - Ênfase2 5 2" xfId="260"/>
    <cellStyle name="20% - Ênfase2 5 2 2" xfId="649"/>
    <cellStyle name="20% - Ênfase2 5 2 2 2" xfId="1426"/>
    <cellStyle name="20% - Ênfase2 5 2 2 2 2" xfId="2991"/>
    <cellStyle name="20% - Ênfase2 5 2 2 2 2 2" xfId="6120"/>
    <cellStyle name="20% - Ênfase2 5 2 2 2 2 2 2" xfId="12379"/>
    <cellStyle name="20% - Ênfase2 5 2 2 2 2 2 2 2" xfId="24923"/>
    <cellStyle name="20% - Ênfase2 5 2 2 2 2 2 2 2 2" xfId="49994"/>
    <cellStyle name="20% - Ênfase2 5 2 2 2 2 2 2 3" xfId="37453"/>
    <cellStyle name="20% - Ênfase2 5 2 2 2 2 2 3" xfId="18665"/>
    <cellStyle name="20% - Ênfase2 5 2 2 2 2 2 3 2" xfId="43736"/>
    <cellStyle name="20% - Ênfase2 5 2 2 2 2 2 4" xfId="31195"/>
    <cellStyle name="20% - Ênfase2 5 2 2 2 2 3" xfId="9251"/>
    <cellStyle name="20% - Ênfase2 5 2 2 2 2 3 2" xfId="21795"/>
    <cellStyle name="20% - Ênfase2 5 2 2 2 2 3 2 2" xfId="46866"/>
    <cellStyle name="20% - Ênfase2 5 2 2 2 2 3 3" xfId="34325"/>
    <cellStyle name="20% - Ênfase2 5 2 2 2 2 4" xfId="15537"/>
    <cellStyle name="20% - Ênfase2 5 2 2 2 2 4 2" xfId="40608"/>
    <cellStyle name="20% - Ênfase2 5 2 2 2 2 5" xfId="28067"/>
    <cellStyle name="20% - Ênfase2 5 2 2 2 3" xfId="4556"/>
    <cellStyle name="20% - Ênfase2 5 2 2 2 3 2" xfId="10815"/>
    <cellStyle name="20% - Ênfase2 5 2 2 2 3 2 2" xfId="23359"/>
    <cellStyle name="20% - Ênfase2 5 2 2 2 3 2 2 2" xfId="48430"/>
    <cellStyle name="20% - Ênfase2 5 2 2 2 3 2 3" xfId="35889"/>
    <cellStyle name="20% - Ênfase2 5 2 2 2 3 3" xfId="17101"/>
    <cellStyle name="20% - Ênfase2 5 2 2 2 3 3 2" xfId="42172"/>
    <cellStyle name="20% - Ênfase2 5 2 2 2 3 4" xfId="29631"/>
    <cellStyle name="20% - Ênfase2 5 2 2 2 4" xfId="7687"/>
    <cellStyle name="20% - Ênfase2 5 2 2 2 4 2" xfId="20231"/>
    <cellStyle name="20% - Ênfase2 5 2 2 2 4 2 2" xfId="45302"/>
    <cellStyle name="20% - Ênfase2 5 2 2 2 4 3" xfId="32761"/>
    <cellStyle name="20% - Ênfase2 5 2 2 2 5" xfId="13973"/>
    <cellStyle name="20% - Ênfase2 5 2 2 2 5 2" xfId="39044"/>
    <cellStyle name="20% - Ênfase2 5 2 2 2 6" xfId="26503"/>
    <cellStyle name="20% - Ênfase2 5 2 2 3" xfId="2215"/>
    <cellStyle name="20% - Ênfase2 5 2 2 3 2" xfId="5344"/>
    <cellStyle name="20% - Ênfase2 5 2 2 3 2 2" xfId="11603"/>
    <cellStyle name="20% - Ênfase2 5 2 2 3 2 2 2" xfId="24147"/>
    <cellStyle name="20% - Ênfase2 5 2 2 3 2 2 2 2" xfId="49218"/>
    <cellStyle name="20% - Ênfase2 5 2 2 3 2 2 3" xfId="36677"/>
    <cellStyle name="20% - Ênfase2 5 2 2 3 2 3" xfId="17889"/>
    <cellStyle name="20% - Ênfase2 5 2 2 3 2 3 2" xfId="42960"/>
    <cellStyle name="20% - Ênfase2 5 2 2 3 2 4" xfId="30419"/>
    <cellStyle name="20% - Ênfase2 5 2 2 3 3" xfId="8475"/>
    <cellStyle name="20% - Ênfase2 5 2 2 3 3 2" xfId="21019"/>
    <cellStyle name="20% - Ênfase2 5 2 2 3 3 2 2" xfId="46090"/>
    <cellStyle name="20% - Ênfase2 5 2 2 3 3 3" xfId="33549"/>
    <cellStyle name="20% - Ênfase2 5 2 2 3 4" xfId="14761"/>
    <cellStyle name="20% - Ênfase2 5 2 2 3 4 2" xfId="39832"/>
    <cellStyle name="20% - Ênfase2 5 2 2 3 5" xfId="27291"/>
    <cellStyle name="20% - Ênfase2 5 2 2 4" xfId="3780"/>
    <cellStyle name="20% - Ênfase2 5 2 2 4 2" xfId="10039"/>
    <cellStyle name="20% - Ênfase2 5 2 2 4 2 2" xfId="22583"/>
    <cellStyle name="20% - Ênfase2 5 2 2 4 2 2 2" xfId="47654"/>
    <cellStyle name="20% - Ênfase2 5 2 2 4 2 3" xfId="35113"/>
    <cellStyle name="20% - Ênfase2 5 2 2 4 3" xfId="16325"/>
    <cellStyle name="20% - Ênfase2 5 2 2 4 3 2" xfId="41396"/>
    <cellStyle name="20% - Ênfase2 5 2 2 4 4" xfId="28855"/>
    <cellStyle name="20% - Ênfase2 5 2 2 5" xfId="6911"/>
    <cellStyle name="20% - Ênfase2 5 2 2 5 2" xfId="19455"/>
    <cellStyle name="20% - Ênfase2 5 2 2 5 2 2" xfId="44526"/>
    <cellStyle name="20% - Ênfase2 5 2 2 5 3" xfId="31985"/>
    <cellStyle name="20% - Ênfase2 5 2 2 6" xfId="13197"/>
    <cellStyle name="20% - Ênfase2 5 2 2 6 2" xfId="38268"/>
    <cellStyle name="20% - Ênfase2 5 2 2 7" xfId="25727"/>
    <cellStyle name="20% - Ênfase2 5 2 3" xfId="1038"/>
    <cellStyle name="20% - Ênfase2 5 2 3 2" xfId="2603"/>
    <cellStyle name="20% - Ênfase2 5 2 3 2 2" xfId="5732"/>
    <cellStyle name="20% - Ênfase2 5 2 3 2 2 2" xfId="11991"/>
    <cellStyle name="20% - Ênfase2 5 2 3 2 2 2 2" xfId="24535"/>
    <cellStyle name="20% - Ênfase2 5 2 3 2 2 2 2 2" xfId="49606"/>
    <cellStyle name="20% - Ênfase2 5 2 3 2 2 2 3" xfId="37065"/>
    <cellStyle name="20% - Ênfase2 5 2 3 2 2 3" xfId="18277"/>
    <cellStyle name="20% - Ênfase2 5 2 3 2 2 3 2" xfId="43348"/>
    <cellStyle name="20% - Ênfase2 5 2 3 2 2 4" xfId="30807"/>
    <cellStyle name="20% - Ênfase2 5 2 3 2 3" xfId="8863"/>
    <cellStyle name="20% - Ênfase2 5 2 3 2 3 2" xfId="21407"/>
    <cellStyle name="20% - Ênfase2 5 2 3 2 3 2 2" xfId="46478"/>
    <cellStyle name="20% - Ênfase2 5 2 3 2 3 3" xfId="33937"/>
    <cellStyle name="20% - Ênfase2 5 2 3 2 4" xfId="15149"/>
    <cellStyle name="20% - Ênfase2 5 2 3 2 4 2" xfId="40220"/>
    <cellStyle name="20% - Ênfase2 5 2 3 2 5" xfId="27679"/>
    <cellStyle name="20% - Ênfase2 5 2 3 3" xfId="4168"/>
    <cellStyle name="20% - Ênfase2 5 2 3 3 2" xfId="10427"/>
    <cellStyle name="20% - Ênfase2 5 2 3 3 2 2" xfId="22971"/>
    <cellStyle name="20% - Ênfase2 5 2 3 3 2 2 2" xfId="48042"/>
    <cellStyle name="20% - Ênfase2 5 2 3 3 2 3" xfId="35501"/>
    <cellStyle name="20% - Ênfase2 5 2 3 3 3" xfId="16713"/>
    <cellStyle name="20% - Ênfase2 5 2 3 3 3 2" xfId="41784"/>
    <cellStyle name="20% - Ênfase2 5 2 3 3 4" xfId="29243"/>
    <cellStyle name="20% - Ênfase2 5 2 3 4" xfId="7299"/>
    <cellStyle name="20% - Ênfase2 5 2 3 4 2" xfId="19843"/>
    <cellStyle name="20% - Ênfase2 5 2 3 4 2 2" xfId="44914"/>
    <cellStyle name="20% - Ênfase2 5 2 3 4 3" xfId="32373"/>
    <cellStyle name="20% - Ênfase2 5 2 3 5" xfId="13585"/>
    <cellStyle name="20% - Ênfase2 5 2 3 5 2" xfId="38656"/>
    <cellStyle name="20% - Ênfase2 5 2 3 6" xfId="26115"/>
    <cellStyle name="20% - Ênfase2 5 2 4" xfId="1827"/>
    <cellStyle name="20% - Ênfase2 5 2 4 2" xfId="4956"/>
    <cellStyle name="20% - Ênfase2 5 2 4 2 2" xfId="11215"/>
    <cellStyle name="20% - Ênfase2 5 2 4 2 2 2" xfId="23759"/>
    <cellStyle name="20% - Ênfase2 5 2 4 2 2 2 2" xfId="48830"/>
    <cellStyle name="20% - Ênfase2 5 2 4 2 2 3" xfId="36289"/>
    <cellStyle name="20% - Ênfase2 5 2 4 2 3" xfId="17501"/>
    <cellStyle name="20% - Ênfase2 5 2 4 2 3 2" xfId="42572"/>
    <cellStyle name="20% - Ênfase2 5 2 4 2 4" xfId="30031"/>
    <cellStyle name="20% - Ênfase2 5 2 4 3" xfId="8087"/>
    <cellStyle name="20% - Ênfase2 5 2 4 3 2" xfId="20631"/>
    <cellStyle name="20% - Ênfase2 5 2 4 3 2 2" xfId="45702"/>
    <cellStyle name="20% - Ênfase2 5 2 4 3 3" xfId="33161"/>
    <cellStyle name="20% - Ênfase2 5 2 4 4" xfId="14373"/>
    <cellStyle name="20% - Ênfase2 5 2 4 4 2" xfId="39444"/>
    <cellStyle name="20% - Ênfase2 5 2 4 5" xfId="26903"/>
    <cellStyle name="20% - Ênfase2 5 2 5" xfId="3392"/>
    <cellStyle name="20% - Ênfase2 5 2 5 2" xfId="9651"/>
    <cellStyle name="20% - Ênfase2 5 2 5 2 2" xfId="22195"/>
    <cellStyle name="20% - Ênfase2 5 2 5 2 2 2" xfId="47266"/>
    <cellStyle name="20% - Ênfase2 5 2 5 2 3" xfId="34725"/>
    <cellStyle name="20% - Ênfase2 5 2 5 3" xfId="15937"/>
    <cellStyle name="20% - Ênfase2 5 2 5 3 2" xfId="41008"/>
    <cellStyle name="20% - Ênfase2 5 2 5 4" xfId="28467"/>
    <cellStyle name="20% - Ênfase2 5 2 6" xfId="6523"/>
    <cellStyle name="20% - Ênfase2 5 2 6 2" xfId="19067"/>
    <cellStyle name="20% - Ênfase2 5 2 6 2 2" xfId="44138"/>
    <cellStyle name="20% - Ênfase2 5 2 6 3" xfId="31597"/>
    <cellStyle name="20% - Ênfase2 5 2 7" xfId="12809"/>
    <cellStyle name="20% - Ênfase2 5 2 7 2" xfId="37880"/>
    <cellStyle name="20% - Ênfase2 5 2 8" xfId="25339"/>
    <cellStyle name="20% - Ênfase2 5 3" xfId="462"/>
    <cellStyle name="20% - Ênfase2 5 3 2" xfId="1239"/>
    <cellStyle name="20% - Ênfase2 5 3 2 2" xfId="2804"/>
    <cellStyle name="20% - Ênfase2 5 3 2 2 2" xfId="5933"/>
    <cellStyle name="20% - Ênfase2 5 3 2 2 2 2" xfId="12192"/>
    <cellStyle name="20% - Ênfase2 5 3 2 2 2 2 2" xfId="24736"/>
    <cellStyle name="20% - Ênfase2 5 3 2 2 2 2 2 2" xfId="49807"/>
    <cellStyle name="20% - Ênfase2 5 3 2 2 2 2 3" xfId="37266"/>
    <cellStyle name="20% - Ênfase2 5 3 2 2 2 3" xfId="18478"/>
    <cellStyle name="20% - Ênfase2 5 3 2 2 2 3 2" xfId="43549"/>
    <cellStyle name="20% - Ênfase2 5 3 2 2 2 4" xfId="31008"/>
    <cellStyle name="20% - Ênfase2 5 3 2 2 3" xfId="9064"/>
    <cellStyle name="20% - Ênfase2 5 3 2 2 3 2" xfId="21608"/>
    <cellStyle name="20% - Ênfase2 5 3 2 2 3 2 2" xfId="46679"/>
    <cellStyle name="20% - Ênfase2 5 3 2 2 3 3" xfId="34138"/>
    <cellStyle name="20% - Ênfase2 5 3 2 2 4" xfId="15350"/>
    <cellStyle name="20% - Ênfase2 5 3 2 2 4 2" xfId="40421"/>
    <cellStyle name="20% - Ênfase2 5 3 2 2 5" xfId="27880"/>
    <cellStyle name="20% - Ênfase2 5 3 2 3" xfId="4369"/>
    <cellStyle name="20% - Ênfase2 5 3 2 3 2" xfId="10628"/>
    <cellStyle name="20% - Ênfase2 5 3 2 3 2 2" xfId="23172"/>
    <cellStyle name="20% - Ênfase2 5 3 2 3 2 2 2" xfId="48243"/>
    <cellStyle name="20% - Ênfase2 5 3 2 3 2 3" xfId="35702"/>
    <cellStyle name="20% - Ênfase2 5 3 2 3 3" xfId="16914"/>
    <cellStyle name="20% - Ênfase2 5 3 2 3 3 2" xfId="41985"/>
    <cellStyle name="20% - Ênfase2 5 3 2 3 4" xfId="29444"/>
    <cellStyle name="20% - Ênfase2 5 3 2 4" xfId="7500"/>
    <cellStyle name="20% - Ênfase2 5 3 2 4 2" xfId="20044"/>
    <cellStyle name="20% - Ênfase2 5 3 2 4 2 2" xfId="45115"/>
    <cellStyle name="20% - Ênfase2 5 3 2 4 3" xfId="32574"/>
    <cellStyle name="20% - Ênfase2 5 3 2 5" xfId="13786"/>
    <cellStyle name="20% - Ênfase2 5 3 2 5 2" xfId="38857"/>
    <cellStyle name="20% - Ênfase2 5 3 2 6" xfId="26316"/>
    <cellStyle name="20% - Ênfase2 5 3 3" xfId="2028"/>
    <cellStyle name="20% - Ênfase2 5 3 3 2" xfId="5157"/>
    <cellStyle name="20% - Ênfase2 5 3 3 2 2" xfId="11416"/>
    <cellStyle name="20% - Ênfase2 5 3 3 2 2 2" xfId="23960"/>
    <cellStyle name="20% - Ênfase2 5 3 3 2 2 2 2" xfId="49031"/>
    <cellStyle name="20% - Ênfase2 5 3 3 2 2 3" xfId="36490"/>
    <cellStyle name="20% - Ênfase2 5 3 3 2 3" xfId="17702"/>
    <cellStyle name="20% - Ênfase2 5 3 3 2 3 2" xfId="42773"/>
    <cellStyle name="20% - Ênfase2 5 3 3 2 4" xfId="30232"/>
    <cellStyle name="20% - Ênfase2 5 3 3 3" xfId="8288"/>
    <cellStyle name="20% - Ênfase2 5 3 3 3 2" xfId="20832"/>
    <cellStyle name="20% - Ênfase2 5 3 3 3 2 2" xfId="45903"/>
    <cellStyle name="20% - Ênfase2 5 3 3 3 3" xfId="33362"/>
    <cellStyle name="20% - Ênfase2 5 3 3 4" xfId="14574"/>
    <cellStyle name="20% - Ênfase2 5 3 3 4 2" xfId="39645"/>
    <cellStyle name="20% - Ênfase2 5 3 3 5" xfId="27104"/>
    <cellStyle name="20% - Ênfase2 5 3 4" xfId="3593"/>
    <cellStyle name="20% - Ênfase2 5 3 4 2" xfId="9852"/>
    <cellStyle name="20% - Ênfase2 5 3 4 2 2" xfId="22396"/>
    <cellStyle name="20% - Ênfase2 5 3 4 2 2 2" xfId="47467"/>
    <cellStyle name="20% - Ênfase2 5 3 4 2 3" xfId="34926"/>
    <cellStyle name="20% - Ênfase2 5 3 4 3" xfId="16138"/>
    <cellStyle name="20% - Ênfase2 5 3 4 3 2" xfId="41209"/>
    <cellStyle name="20% - Ênfase2 5 3 4 4" xfId="28668"/>
    <cellStyle name="20% - Ênfase2 5 3 5" xfId="6724"/>
    <cellStyle name="20% - Ênfase2 5 3 5 2" xfId="19268"/>
    <cellStyle name="20% - Ênfase2 5 3 5 2 2" xfId="44339"/>
    <cellStyle name="20% - Ênfase2 5 3 5 3" xfId="31798"/>
    <cellStyle name="20% - Ênfase2 5 3 6" xfId="13010"/>
    <cellStyle name="20% - Ênfase2 5 3 6 2" xfId="38081"/>
    <cellStyle name="20% - Ênfase2 5 3 7" xfId="25540"/>
    <cellStyle name="20% - Ênfase2 5 4" xfId="851"/>
    <cellStyle name="20% - Ênfase2 5 4 2" xfId="2416"/>
    <cellStyle name="20% - Ênfase2 5 4 2 2" xfId="5545"/>
    <cellStyle name="20% - Ênfase2 5 4 2 2 2" xfId="11804"/>
    <cellStyle name="20% - Ênfase2 5 4 2 2 2 2" xfId="24348"/>
    <cellStyle name="20% - Ênfase2 5 4 2 2 2 2 2" xfId="49419"/>
    <cellStyle name="20% - Ênfase2 5 4 2 2 2 3" xfId="36878"/>
    <cellStyle name="20% - Ênfase2 5 4 2 2 3" xfId="18090"/>
    <cellStyle name="20% - Ênfase2 5 4 2 2 3 2" xfId="43161"/>
    <cellStyle name="20% - Ênfase2 5 4 2 2 4" xfId="30620"/>
    <cellStyle name="20% - Ênfase2 5 4 2 3" xfId="8676"/>
    <cellStyle name="20% - Ênfase2 5 4 2 3 2" xfId="21220"/>
    <cellStyle name="20% - Ênfase2 5 4 2 3 2 2" xfId="46291"/>
    <cellStyle name="20% - Ênfase2 5 4 2 3 3" xfId="33750"/>
    <cellStyle name="20% - Ênfase2 5 4 2 4" xfId="14962"/>
    <cellStyle name="20% - Ênfase2 5 4 2 4 2" xfId="40033"/>
    <cellStyle name="20% - Ênfase2 5 4 2 5" xfId="27492"/>
    <cellStyle name="20% - Ênfase2 5 4 3" xfId="3981"/>
    <cellStyle name="20% - Ênfase2 5 4 3 2" xfId="10240"/>
    <cellStyle name="20% - Ênfase2 5 4 3 2 2" xfId="22784"/>
    <cellStyle name="20% - Ênfase2 5 4 3 2 2 2" xfId="47855"/>
    <cellStyle name="20% - Ênfase2 5 4 3 2 3" xfId="35314"/>
    <cellStyle name="20% - Ênfase2 5 4 3 3" xfId="16526"/>
    <cellStyle name="20% - Ênfase2 5 4 3 3 2" xfId="41597"/>
    <cellStyle name="20% - Ênfase2 5 4 3 4" xfId="29056"/>
    <cellStyle name="20% - Ênfase2 5 4 4" xfId="7112"/>
    <cellStyle name="20% - Ênfase2 5 4 4 2" xfId="19656"/>
    <cellStyle name="20% - Ênfase2 5 4 4 2 2" xfId="44727"/>
    <cellStyle name="20% - Ênfase2 5 4 4 3" xfId="32186"/>
    <cellStyle name="20% - Ênfase2 5 4 5" xfId="13398"/>
    <cellStyle name="20% - Ênfase2 5 4 5 2" xfId="38469"/>
    <cellStyle name="20% - Ênfase2 5 4 6" xfId="25928"/>
    <cellStyle name="20% - Ênfase2 5 5" xfId="1640"/>
    <cellStyle name="20% - Ênfase2 5 5 2" xfId="4769"/>
    <cellStyle name="20% - Ênfase2 5 5 2 2" xfId="11028"/>
    <cellStyle name="20% - Ênfase2 5 5 2 2 2" xfId="23572"/>
    <cellStyle name="20% - Ênfase2 5 5 2 2 2 2" xfId="48643"/>
    <cellStyle name="20% - Ênfase2 5 5 2 2 3" xfId="36102"/>
    <cellStyle name="20% - Ênfase2 5 5 2 3" xfId="17314"/>
    <cellStyle name="20% - Ênfase2 5 5 2 3 2" xfId="42385"/>
    <cellStyle name="20% - Ênfase2 5 5 2 4" xfId="29844"/>
    <cellStyle name="20% - Ênfase2 5 5 3" xfId="7900"/>
    <cellStyle name="20% - Ênfase2 5 5 3 2" xfId="20444"/>
    <cellStyle name="20% - Ênfase2 5 5 3 2 2" xfId="45515"/>
    <cellStyle name="20% - Ênfase2 5 5 3 3" xfId="32974"/>
    <cellStyle name="20% - Ênfase2 5 5 4" xfId="14186"/>
    <cellStyle name="20% - Ênfase2 5 5 4 2" xfId="39257"/>
    <cellStyle name="20% - Ênfase2 5 5 5" xfId="26716"/>
    <cellStyle name="20% - Ênfase2 5 6" xfId="3205"/>
    <cellStyle name="20% - Ênfase2 5 6 2" xfId="9464"/>
    <cellStyle name="20% - Ênfase2 5 6 2 2" xfId="22008"/>
    <cellStyle name="20% - Ênfase2 5 6 2 2 2" xfId="47079"/>
    <cellStyle name="20% - Ênfase2 5 6 2 3" xfId="34538"/>
    <cellStyle name="20% - Ênfase2 5 6 3" xfId="15750"/>
    <cellStyle name="20% - Ênfase2 5 6 3 2" xfId="40821"/>
    <cellStyle name="20% - Ênfase2 5 6 4" xfId="28280"/>
    <cellStyle name="20% - Ênfase2 5 7" xfId="6336"/>
    <cellStyle name="20% - Ênfase2 5 7 2" xfId="18880"/>
    <cellStyle name="20% - Ênfase2 5 7 2 2" xfId="43951"/>
    <cellStyle name="20% - Ênfase2 5 7 3" xfId="31410"/>
    <cellStyle name="20% - Ênfase2 5 8" xfId="12622"/>
    <cellStyle name="20% - Ênfase2 5 8 2" xfId="37693"/>
    <cellStyle name="20% - Ênfase2 5 9" xfId="25152"/>
    <cellStyle name="20% - Ênfase2 6" xfId="126"/>
    <cellStyle name="20% - Ênfase2 6 2" xfId="313"/>
    <cellStyle name="20% - Ênfase2 6 2 2" xfId="702"/>
    <cellStyle name="20% - Ênfase2 6 2 2 2" xfId="1479"/>
    <cellStyle name="20% - Ênfase2 6 2 2 2 2" xfId="3044"/>
    <cellStyle name="20% - Ênfase2 6 2 2 2 2 2" xfId="6173"/>
    <cellStyle name="20% - Ênfase2 6 2 2 2 2 2 2" xfId="12432"/>
    <cellStyle name="20% - Ênfase2 6 2 2 2 2 2 2 2" xfId="24976"/>
    <cellStyle name="20% - Ênfase2 6 2 2 2 2 2 2 2 2" xfId="50047"/>
    <cellStyle name="20% - Ênfase2 6 2 2 2 2 2 2 3" xfId="37506"/>
    <cellStyle name="20% - Ênfase2 6 2 2 2 2 2 3" xfId="18718"/>
    <cellStyle name="20% - Ênfase2 6 2 2 2 2 2 3 2" xfId="43789"/>
    <cellStyle name="20% - Ênfase2 6 2 2 2 2 2 4" xfId="31248"/>
    <cellStyle name="20% - Ênfase2 6 2 2 2 2 3" xfId="9304"/>
    <cellStyle name="20% - Ênfase2 6 2 2 2 2 3 2" xfId="21848"/>
    <cellStyle name="20% - Ênfase2 6 2 2 2 2 3 2 2" xfId="46919"/>
    <cellStyle name="20% - Ênfase2 6 2 2 2 2 3 3" xfId="34378"/>
    <cellStyle name="20% - Ênfase2 6 2 2 2 2 4" xfId="15590"/>
    <cellStyle name="20% - Ênfase2 6 2 2 2 2 4 2" xfId="40661"/>
    <cellStyle name="20% - Ênfase2 6 2 2 2 2 5" xfId="28120"/>
    <cellStyle name="20% - Ênfase2 6 2 2 2 3" xfId="4609"/>
    <cellStyle name="20% - Ênfase2 6 2 2 2 3 2" xfId="10868"/>
    <cellStyle name="20% - Ênfase2 6 2 2 2 3 2 2" xfId="23412"/>
    <cellStyle name="20% - Ênfase2 6 2 2 2 3 2 2 2" xfId="48483"/>
    <cellStyle name="20% - Ênfase2 6 2 2 2 3 2 3" xfId="35942"/>
    <cellStyle name="20% - Ênfase2 6 2 2 2 3 3" xfId="17154"/>
    <cellStyle name="20% - Ênfase2 6 2 2 2 3 3 2" xfId="42225"/>
    <cellStyle name="20% - Ênfase2 6 2 2 2 3 4" xfId="29684"/>
    <cellStyle name="20% - Ênfase2 6 2 2 2 4" xfId="7740"/>
    <cellStyle name="20% - Ênfase2 6 2 2 2 4 2" xfId="20284"/>
    <cellStyle name="20% - Ênfase2 6 2 2 2 4 2 2" xfId="45355"/>
    <cellStyle name="20% - Ênfase2 6 2 2 2 4 3" xfId="32814"/>
    <cellStyle name="20% - Ênfase2 6 2 2 2 5" xfId="14026"/>
    <cellStyle name="20% - Ênfase2 6 2 2 2 5 2" xfId="39097"/>
    <cellStyle name="20% - Ênfase2 6 2 2 2 6" xfId="26556"/>
    <cellStyle name="20% - Ênfase2 6 2 2 3" xfId="2268"/>
    <cellStyle name="20% - Ênfase2 6 2 2 3 2" xfId="5397"/>
    <cellStyle name="20% - Ênfase2 6 2 2 3 2 2" xfId="11656"/>
    <cellStyle name="20% - Ênfase2 6 2 2 3 2 2 2" xfId="24200"/>
    <cellStyle name="20% - Ênfase2 6 2 2 3 2 2 2 2" xfId="49271"/>
    <cellStyle name="20% - Ênfase2 6 2 2 3 2 2 3" xfId="36730"/>
    <cellStyle name="20% - Ênfase2 6 2 2 3 2 3" xfId="17942"/>
    <cellStyle name="20% - Ênfase2 6 2 2 3 2 3 2" xfId="43013"/>
    <cellStyle name="20% - Ênfase2 6 2 2 3 2 4" xfId="30472"/>
    <cellStyle name="20% - Ênfase2 6 2 2 3 3" xfId="8528"/>
    <cellStyle name="20% - Ênfase2 6 2 2 3 3 2" xfId="21072"/>
    <cellStyle name="20% - Ênfase2 6 2 2 3 3 2 2" xfId="46143"/>
    <cellStyle name="20% - Ênfase2 6 2 2 3 3 3" xfId="33602"/>
    <cellStyle name="20% - Ênfase2 6 2 2 3 4" xfId="14814"/>
    <cellStyle name="20% - Ênfase2 6 2 2 3 4 2" xfId="39885"/>
    <cellStyle name="20% - Ênfase2 6 2 2 3 5" xfId="27344"/>
    <cellStyle name="20% - Ênfase2 6 2 2 4" xfId="3833"/>
    <cellStyle name="20% - Ênfase2 6 2 2 4 2" xfId="10092"/>
    <cellStyle name="20% - Ênfase2 6 2 2 4 2 2" xfId="22636"/>
    <cellStyle name="20% - Ênfase2 6 2 2 4 2 2 2" xfId="47707"/>
    <cellStyle name="20% - Ênfase2 6 2 2 4 2 3" xfId="35166"/>
    <cellStyle name="20% - Ênfase2 6 2 2 4 3" xfId="16378"/>
    <cellStyle name="20% - Ênfase2 6 2 2 4 3 2" xfId="41449"/>
    <cellStyle name="20% - Ênfase2 6 2 2 4 4" xfId="28908"/>
    <cellStyle name="20% - Ênfase2 6 2 2 5" xfId="6964"/>
    <cellStyle name="20% - Ênfase2 6 2 2 5 2" xfId="19508"/>
    <cellStyle name="20% - Ênfase2 6 2 2 5 2 2" xfId="44579"/>
    <cellStyle name="20% - Ênfase2 6 2 2 5 3" xfId="32038"/>
    <cellStyle name="20% - Ênfase2 6 2 2 6" xfId="13250"/>
    <cellStyle name="20% - Ênfase2 6 2 2 6 2" xfId="38321"/>
    <cellStyle name="20% - Ênfase2 6 2 2 7" xfId="25780"/>
    <cellStyle name="20% - Ênfase2 6 2 3" xfId="1091"/>
    <cellStyle name="20% - Ênfase2 6 2 3 2" xfId="2656"/>
    <cellStyle name="20% - Ênfase2 6 2 3 2 2" xfId="5785"/>
    <cellStyle name="20% - Ênfase2 6 2 3 2 2 2" xfId="12044"/>
    <cellStyle name="20% - Ênfase2 6 2 3 2 2 2 2" xfId="24588"/>
    <cellStyle name="20% - Ênfase2 6 2 3 2 2 2 2 2" xfId="49659"/>
    <cellStyle name="20% - Ênfase2 6 2 3 2 2 2 3" xfId="37118"/>
    <cellStyle name="20% - Ênfase2 6 2 3 2 2 3" xfId="18330"/>
    <cellStyle name="20% - Ênfase2 6 2 3 2 2 3 2" xfId="43401"/>
    <cellStyle name="20% - Ênfase2 6 2 3 2 2 4" xfId="30860"/>
    <cellStyle name="20% - Ênfase2 6 2 3 2 3" xfId="8916"/>
    <cellStyle name="20% - Ênfase2 6 2 3 2 3 2" xfId="21460"/>
    <cellStyle name="20% - Ênfase2 6 2 3 2 3 2 2" xfId="46531"/>
    <cellStyle name="20% - Ênfase2 6 2 3 2 3 3" xfId="33990"/>
    <cellStyle name="20% - Ênfase2 6 2 3 2 4" xfId="15202"/>
    <cellStyle name="20% - Ênfase2 6 2 3 2 4 2" xfId="40273"/>
    <cellStyle name="20% - Ênfase2 6 2 3 2 5" xfId="27732"/>
    <cellStyle name="20% - Ênfase2 6 2 3 3" xfId="4221"/>
    <cellStyle name="20% - Ênfase2 6 2 3 3 2" xfId="10480"/>
    <cellStyle name="20% - Ênfase2 6 2 3 3 2 2" xfId="23024"/>
    <cellStyle name="20% - Ênfase2 6 2 3 3 2 2 2" xfId="48095"/>
    <cellStyle name="20% - Ênfase2 6 2 3 3 2 3" xfId="35554"/>
    <cellStyle name="20% - Ênfase2 6 2 3 3 3" xfId="16766"/>
    <cellStyle name="20% - Ênfase2 6 2 3 3 3 2" xfId="41837"/>
    <cellStyle name="20% - Ênfase2 6 2 3 3 4" xfId="29296"/>
    <cellStyle name="20% - Ênfase2 6 2 3 4" xfId="7352"/>
    <cellStyle name="20% - Ênfase2 6 2 3 4 2" xfId="19896"/>
    <cellStyle name="20% - Ênfase2 6 2 3 4 2 2" xfId="44967"/>
    <cellStyle name="20% - Ênfase2 6 2 3 4 3" xfId="32426"/>
    <cellStyle name="20% - Ênfase2 6 2 3 5" xfId="13638"/>
    <cellStyle name="20% - Ênfase2 6 2 3 5 2" xfId="38709"/>
    <cellStyle name="20% - Ênfase2 6 2 3 6" xfId="26168"/>
    <cellStyle name="20% - Ênfase2 6 2 4" xfId="1880"/>
    <cellStyle name="20% - Ênfase2 6 2 4 2" xfId="5009"/>
    <cellStyle name="20% - Ênfase2 6 2 4 2 2" xfId="11268"/>
    <cellStyle name="20% - Ênfase2 6 2 4 2 2 2" xfId="23812"/>
    <cellStyle name="20% - Ênfase2 6 2 4 2 2 2 2" xfId="48883"/>
    <cellStyle name="20% - Ênfase2 6 2 4 2 2 3" xfId="36342"/>
    <cellStyle name="20% - Ênfase2 6 2 4 2 3" xfId="17554"/>
    <cellStyle name="20% - Ênfase2 6 2 4 2 3 2" xfId="42625"/>
    <cellStyle name="20% - Ênfase2 6 2 4 2 4" xfId="30084"/>
    <cellStyle name="20% - Ênfase2 6 2 4 3" xfId="8140"/>
    <cellStyle name="20% - Ênfase2 6 2 4 3 2" xfId="20684"/>
    <cellStyle name="20% - Ênfase2 6 2 4 3 2 2" xfId="45755"/>
    <cellStyle name="20% - Ênfase2 6 2 4 3 3" xfId="33214"/>
    <cellStyle name="20% - Ênfase2 6 2 4 4" xfId="14426"/>
    <cellStyle name="20% - Ênfase2 6 2 4 4 2" xfId="39497"/>
    <cellStyle name="20% - Ênfase2 6 2 4 5" xfId="26956"/>
    <cellStyle name="20% - Ênfase2 6 2 5" xfId="3445"/>
    <cellStyle name="20% - Ênfase2 6 2 5 2" xfId="9704"/>
    <cellStyle name="20% - Ênfase2 6 2 5 2 2" xfId="22248"/>
    <cellStyle name="20% - Ênfase2 6 2 5 2 2 2" xfId="47319"/>
    <cellStyle name="20% - Ênfase2 6 2 5 2 3" xfId="34778"/>
    <cellStyle name="20% - Ênfase2 6 2 5 3" xfId="15990"/>
    <cellStyle name="20% - Ênfase2 6 2 5 3 2" xfId="41061"/>
    <cellStyle name="20% - Ênfase2 6 2 5 4" xfId="28520"/>
    <cellStyle name="20% - Ênfase2 6 2 6" xfId="6576"/>
    <cellStyle name="20% - Ênfase2 6 2 6 2" xfId="19120"/>
    <cellStyle name="20% - Ênfase2 6 2 6 2 2" xfId="44191"/>
    <cellStyle name="20% - Ênfase2 6 2 6 3" xfId="31650"/>
    <cellStyle name="20% - Ênfase2 6 2 7" xfId="12862"/>
    <cellStyle name="20% - Ênfase2 6 2 7 2" xfId="37933"/>
    <cellStyle name="20% - Ênfase2 6 2 8" xfId="25392"/>
    <cellStyle name="20% - Ênfase2 6 3" xfId="515"/>
    <cellStyle name="20% - Ênfase2 6 3 2" xfId="1292"/>
    <cellStyle name="20% - Ênfase2 6 3 2 2" xfId="2857"/>
    <cellStyle name="20% - Ênfase2 6 3 2 2 2" xfId="5986"/>
    <cellStyle name="20% - Ênfase2 6 3 2 2 2 2" xfId="12245"/>
    <cellStyle name="20% - Ênfase2 6 3 2 2 2 2 2" xfId="24789"/>
    <cellStyle name="20% - Ênfase2 6 3 2 2 2 2 2 2" xfId="49860"/>
    <cellStyle name="20% - Ênfase2 6 3 2 2 2 2 3" xfId="37319"/>
    <cellStyle name="20% - Ênfase2 6 3 2 2 2 3" xfId="18531"/>
    <cellStyle name="20% - Ênfase2 6 3 2 2 2 3 2" xfId="43602"/>
    <cellStyle name="20% - Ênfase2 6 3 2 2 2 4" xfId="31061"/>
    <cellStyle name="20% - Ênfase2 6 3 2 2 3" xfId="9117"/>
    <cellStyle name="20% - Ênfase2 6 3 2 2 3 2" xfId="21661"/>
    <cellStyle name="20% - Ênfase2 6 3 2 2 3 2 2" xfId="46732"/>
    <cellStyle name="20% - Ênfase2 6 3 2 2 3 3" xfId="34191"/>
    <cellStyle name="20% - Ênfase2 6 3 2 2 4" xfId="15403"/>
    <cellStyle name="20% - Ênfase2 6 3 2 2 4 2" xfId="40474"/>
    <cellStyle name="20% - Ênfase2 6 3 2 2 5" xfId="27933"/>
    <cellStyle name="20% - Ênfase2 6 3 2 3" xfId="4422"/>
    <cellStyle name="20% - Ênfase2 6 3 2 3 2" xfId="10681"/>
    <cellStyle name="20% - Ênfase2 6 3 2 3 2 2" xfId="23225"/>
    <cellStyle name="20% - Ênfase2 6 3 2 3 2 2 2" xfId="48296"/>
    <cellStyle name="20% - Ênfase2 6 3 2 3 2 3" xfId="35755"/>
    <cellStyle name="20% - Ênfase2 6 3 2 3 3" xfId="16967"/>
    <cellStyle name="20% - Ênfase2 6 3 2 3 3 2" xfId="42038"/>
    <cellStyle name="20% - Ênfase2 6 3 2 3 4" xfId="29497"/>
    <cellStyle name="20% - Ênfase2 6 3 2 4" xfId="7553"/>
    <cellStyle name="20% - Ênfase2 6 3 2 4 2" xfId="20097"/>
    <cellStyle name="20% - Ênfase2 6 3 2 4 2 2" xfId="45168"/>
    <cellStyle name="20% - Ênfase2 6 3 2 4 3" xfId="32627"/>
    <cellStyle name="20% - Ênfase2 6 3 2 5" xfId="13839"/>
    <cellStyle name="20% - Ênfase2 6 3 2 5 2" xfId="38910"/>
    <cellStyle name="20% - Ênfase2 6 3 2 6" xfId="26369"/>
    <cellStyle name="20% - Ênfase2 6 3 3" xfId="2081"/>
    <cellStyle name="20% - Ênfase2 6 3 3 2" xfId="5210"/>
    <cellStyle name="20% - Ênfase2 6 3 3 2 2" xfId="11469"/>
    <cellStyle name="20% - Ênfase2 6 3 3 2 2 2" xfId="24013"/>
    <cellStyle name="20% - Ênfase2 6 3 3 2 2 2 2" xfId="49084"/>
    <cellStyle name="20% - Ênfase2 6 3 3 2 2 3" xfId="36543"/>
    <cellStyle name="20% - Ênfase2 6 3 3 2 3" xfId="17755"/>
    <cellStyle name="20% - Ênfase2 6 3 3 2 3 2" xfId="42826"/>
    <cellStyle name="20% - Ênfase2 6 3 3 2 4" xfId="30285"/>
    <cellStyle name="20% - Ênfase2 6 3 3 3" xfId="8341"/>
    <cellStyle name="20% - Ênfase2 6 3 3 3 2" xfId="20885"/>
    <cellStyle name="20% - Ênfase2 6 3 3 3 2 2" xfId="45956"/>
    <cellStyle name="20% - Ênfase2 6 3 3 3 3" xfId="33415"/>
    <cellStyle name="20% - Ênfase2 6 3 3 4" xfId="14627"/>
    <cellStyle name="20% - Ênfase2 6 3 3 4 2" xfId="39698"/>
    <cellStyle name="20% - Ênfase2 6 3 3 5" xfId="27157"/>
    <cellStyle name="20% - Ênfase2 6 3 4" xfId="3646"/>
    <cellStyle name="20% - Ênfase2 6 3 4 2" xfId="9905"/>
    <cellStyle name="20% - Ênfase2 6 3 4 2 2" xfId="22449"/>
    <cellStyle name="20% - Ênfase2 6 3 4 2 2 2" xfId="47520"/>
    <cellStyle name="20% - Ênfase2 6 3 4 2 3" xfId="34979"/>
    <cellStyle name="20% - Ênfase2 6 3 4 3" xfId="16191"/>
    <cellStyle name="20% - Ênfase2 6 3 4 3 2" xfId="41262"/>
    <cellStyle name="20% - Ênfase2 6 3 4 4" xfId="28721"/>
    <cellStyle name="20% - Ênfase2 6 3 5" xfId="6777"/>
    <cellStyle name="20% - Ênfase2 6 3 5 2" xfId="19321"/>
    <cellStyle name="20% - Ênfase2 6 3 5 2 2" xfId="44392"/>
    <cellStyle name="20% - Ênfase2 6 3 5 3" xfId="31851"/>
    <cellStyle name="20% - Ênfase2 6 3 6" xfId="13063"/>
    <cellStyle name="20% - Ênfase2 6 3 6 2" xfId="38134"/>
    <cellStyle name="20% - Ênfase2 6 3 7" xfId="25593"/>
    <cellStyle name="20% - Ênfase2 6 4" xfId="904"/>
    <cellStyle name="20% - Ênfase2 6 4 2" xfId="2469"/>
    <cellStyle name="20% - Ênfase2 6 4 2 2" xfId="5598"/>
    <cellStyle name="20% - Ênfase2 6 4 2 2 2" xfId="11857"/>
    <cellStyle name="20% - Ênfase2 6 4 2 2 2 2" xfId="24401"/>
    <cellStyle name="20% - Ênfase2 6 4 2 2 2 2 2" xfId="49472"/>
    <cellStyle name="20% - Ênfase2 6 4 2 2 2 3" xfId="36931"/>
    <cellStyle name="20% - Ênfase2 6 4 2 2 3" xfId="18143"/>
    <cellStyle name="20% - Ênfase2 6 4 2 2 3 2" xfId="43214"/>
    <cellStyle name="20% - Ênfase2 6 4 2 2 4" xfId="30673"/>
    <cellStyle name="20% - Ênfase2 6 4 2 3" xfId="8729"/>
    <cellStyle name="20% - Ênfase2 6 4 2 3 2" xfId="21273"/>
    <cellStyle name="20% - Ênfase2 6 4 2 3 2 2" xfId="46344"/>
    <cellStyle name="20% - Ênfase2 6 4 2 3 3" xfId="33803"/>
    <cellStyle name="20% - Ênfase2 6 4 2 4" xfId="15015"/>
    <cellStyle name="20% - Ênfase2 6 4 2 4 2" xfId="40086"/>
    <cellStyle name="20% - Ênfase2 6 4 2 5" xfId="27545"/>
    <cellStyle name="20% - Ênfase2 6 4 3" xfId="4034"/>
    <cellStyle name="20% - Ênfase2 6 4 3 2" xfId="10293"/>
    <cellStyle name="20% - Ênfase2 6 4 3 2 2" xfId="22837"/>
    <cellStyle name="20% - Ênfase2 6 4 3 2 2 2" xfId="47908"/>
    <cellStyle name="20% - Ênfase2 6 4 3 2 3" xfId="35367"/>
    <cellStyle name="20% - Ênfase2 6 4 3 3" xfId="16579"/>
    <cellStyle name="20% - Ênfase2 6 4 3 3 2" xfId="41650"/>
    <cellStyle name="20% - Ênfase2 6 4 3 4" xfId="29109"/>
    <cellStyle name="20% - Ênfase2 6 4 4" xfId="7165"/>
    <cellStyle name="20% - Ênfase2 6 4 4 2" xfId="19709"/>
    <cellStyle name="20% - Ênfase2 6 4 4 2 2" xfId="44780"/>
    <cellStyle name="20% - Ênfase2 6 4 4 3" xfId="32239"/>
    <cellStyle name="20% - Ênfase2 6 4 5" xfId="13451"/>
    <cellStyle name="20% - Ênfase2 6 4 5 2" xfId="38522"/>
    <cellStyle name="20% - Ênfase2 6 4 6" xfId="25981"/>
    <cellStyle name="20% - Ênfase2 6 5" xfId="1693"/>
    <cellStyle name="20% - Ênfase2 6 5 2" xfId="4822"/>
    <cellStyle name="20% - Ênfase2 6 5 2 2" xfId="11081"/>
    <cellStyle name="20% - Ênfase2 6 5 2 2 2" xfId="23625"/>
    <cellStyle name="20% - Ênfase2 6 5 2 2 2 2" xfId="48696"/>
    <cellStyle name="20% - Ênfase2 6 5 2 2 3" xfId="36155"/>
    <cellStyle name="20% - Ênfase2 6 5 2 3" xfId="17367"/>
    <cellStyle name="20% - Ênfase2 6 5 2 3 2" xfId="42438"/>
    <cellStyle name="20% - Ênfase2 6 5 2 4" xfId="29897"/>
    <cellStyle name="20% - Ênfase2 6 5 3" xfId="7953"/>
    <cellStyle name="20% - Ênfase2 6 5 3 2" xfId="20497"/>
    <cellStyle name="20% - Ênfase2 6 5 3 2 2" xfId="45568"/>
    <cellStyle name="20% - Ênfase2 6 5 3 3" xfId="33027"/>
    <cellStyle name="20% - Ênfase2 6 5 4" xfId="14239"/>
    <cellStyle name="20% - Ênfase2 6 5 4 2" xfId="39310"/>
    <cellStyle name="20% - Ênfase2 6 5 5" xfId="26769"/>
    <cellStyle name="20% - Ênfase2 6 6" xfId="3258"/>
    <cellStyle name="20% - Ênfase2 6 6 2" xfId="9517"/>
    <cellStyle name="20% - Ênfase2 6 6 2 2" xfId="22061"/>
    <cellStyle name="20% - Ênfase2 6 6 2 2 2" xfId="47132"/>
    <cellStyle name="20% - Ênfase2 6 6 2 3" xfId="34591"/>
    <cellStyle name="20% - Ênfase2 6 6 3" xfId="15803"/>
    <cellStyle name="20% - Ênfase2 6 6 3 2" xfId="40874"/>
    <cellStyle name="20% - Ênfase2 6 6 4" xfId="28333"/>
    <cellStyle name="20% - Ênfase2 6 7" xfId="6389"/>
    <cellStyle name="20% - Ênfase2 6 7 2" xfId="18933"/>
    <cellStyle name="20% - Ênfase2 6 7 2 2" xfId="44004"/>
    <cellStyle name="20% - Ênfase2 6 7 3" xfId="31463"/>
    <cellStyle name="20% - Ênfase2 6 8" xfId="12675"/>
    <cellStyle name="20% - Ênfase2 6 8 2" xfId="37746"/>
    <cellStyle name="20% - Ênfase2 6 9" xfId="25205"/>
    <cellStyle name="20% - Ênfase2 7" xfId="140"/>
    <cellStyle name="20% - Ênfase2 7 2" xfId="327"/>
    <cellStyle name="20% - Ênfase2 7 2 2" xfId="716"/>
    <cellStyle name="20% - Ênfase2 7 2 2 2" xfId="1493"/>
    <cellStyle name="20% - Ênfase2 7 2 2 2 2" xfId="3058"/>
    <cellStyle name="20% - Ênfase2 7 2 2 2 2 2" xfId="6187"/>
    <cellStyle name="20% - Ênfase2 7 2 2 2 2 2 2" xfId="12446"/>
    <cellStyle name="20% - Ênfase2 7 2 2 2 2 2 2 2" xfId="24990"/>
    <cellStyle name="20% - Ênfase2 7 2 2 2 2 2 2 2 2" xfId="50061"/>
    <cellStyle name="20% - Ênfase2 7 2 2 2 2 2 2 3" xfId="37520"/>
    <cellStyle name="20% - Ênfase2 7 2 2 2 2 2 3" xfId="18732"/>
    <cellStyle name="20% - Ênfase2 7 2 2 2 2 2 3 2" xfId="43803"/>
    <cellStyle name="20% - Ênfase2 7 2 2 2 2 2 4" xfId="31262"/>
    <cellStyle name="20% - Ênfase2 7 2 2 2 2 3" xfId="9318"/>
    <cellStyle name="20% - Ênfase2 7 2 2 2 2 3 2" xfId="21862"/>
    <cellStyle name="20% - Ênfase2 7 2 2 2 2 3 2 2" xfId="46933"/>
    <cellStyle name="20% - Ênfase2 7 2 2 2 2 3 3" xfId="34392"/>
    <cellStyle name="20% - Ênfase2 7 2 2 2 2 4" xfId="15604"/>
    <cellStyle name="20% - Ênfase2 7 2 2 2 2 4 2" xfId="40675"/>
    <cellStyle name="20% - Ênfase2 7 2 2 2 2 5" xfId="28134"/>
    <cellStyle name="20% - Ênfase2 7 2 2 2 3" xfId="4623"/>
    <cellStyle name="20% - Ênfase2 7 2 2 2 3 2" xfId="10882"/>
    <cellStyle name="20% - Ênfase2 7 2 2 2 3 2 2" xfId="23426"/>
    <cellStyle name="20% - Ênfase2 7 2 2 2 3 2 2 2" xfId="48497"/>
    <cellStyle name="20% - Ênfase2 7 2 2 2 3 2 3" xfId="35956"/>
    <cellStyle name="20% - Ênfase2 7 2 2 2 3 3" xfId="17168"/>
    <cellStyle name="20% - Ênfase2 7 2 2 2 3 3 2" xfId="42239"/>
    <cellStyle name="20% - Ênfase2 7 2 2 2 3 4" xfId="29698"/>
    <cellStyle name="20% - Ênfase2 7 2 2 2 4" xfId="7754"/>
    <cellStyle name="20% - Ênfase2 7 2 2 2 4 2" xfId="20298"/>
    <cellStyle name="20% - Ênfase2 7 2 2 2 4 2 2" xfId="45369"/>
    <cellStyle name="20% - Ênfase2 7 2 2 2 4 3" xfId="32828"/>
    <cellStyle name="20% - Ênfase2 7 2 2 2 5" xfId="14040"/>
    <cellStyle name="20% - Ênfase2 7 2 2 2 5 2" xfId="39111"/>
    <cellStyle name="20% - Ênfase2 7 2 2 2 6" xfId="26570"/>
    <cellStyle name="20% - Ênfase2 7 2 2 3" xfId="2282"/>
    <cellStyle name="20% - Ênfase2 7 2 2 3 2" xfId="5411"/>
    <cellStyle name="20% - Ênfase2 7 2 2 3 2 2" xfId="11670"/>
    <cellStyle name="20% - Ênfase2 7 2 2 3 2 2 2" xfId="24214"/>
    <cellStyle name="20% - Ênfase2 7 2 2 3 2 2 2 2" xfId="49285"/>
    <cellStyle name="20% - Ênfase2 7 2 2 3 2 2 3" xfId="36744"/>
    <cellStyle name="20% - Ênfase2 7 2 2 3 2 3" xfId="17956"/>
    <cellStyle name="20% - Ênfase2 7 2 2 3 2 3 2" xfId="43027"/>
    <cellStyle name="20% - Ênfase2 7 2 2 3 2 4" xfId="30486"/>
    <cellStyle name="20% - Ênfase2 7 2 2 3 3" xfId="8542"/>
    <cellStyle name="20% - Ênfase2 7 2 2 3 3 2" xfId="21086"/>
    <cellStyle name="20% - Ênfase2 7 2 2 3 3 2 2" xfId="46157"/>
    <cellStyle name="20% - Ênfase2 7 2 2 3 3 3" xfId="33616"/>
    <cellStyle name="20% - Ênfase2 7 2 2 3 4" xfId="14828"/>
    <cellStyle name="20% - Ênfase2 7 2 2 3 4 2" xfId="39899"/>
    <cellStyle name="20% - Ênfase2 7 2 2 3 5" xfId="27358"/>
    <cellStyle name="20% - Ênfase2 7 2 2 4" xfId="3847"/>
    <cellStyle name="20% - Ênfase2 7 2 2 4 2" xfId="10106"/>
    <cellStyle name="20% - Ênfase2 7 2 2 4 2 2" xfId="22650"/>
    <cellStyle name="20% - Ênfase2 7 2 2 4 2 2 2" xfId="47721"/>
    <cellStyle name="20% - Ênfase2 7 2 2 4 2 3" xfId="35180"/>
    <cellStyle name="20% - Ênfase2 7 2 2 4 3" xfId="16392"/>
    <cellStyle name="20% - Ênfase2 7 2 2 4 3 2" xfId="41463"/>
    <cellStyle name="20% - Ênfase2 7 2 2 4 4" xfId="28922"/>
    <cellStyle name="20% - Ênfase2 7 2 2 5" xfId="6978"/>
    <cellStyle name="20% - Ênfase2 7 2 2 5 2" xfId="19522"/>
    <cellStyle name="20% - Ênfase2 7 2 2 5 2 2" xfId="44593"/>
    <cellStyle name="20% - Ênfase2 7 2 2 5 3" xfId="32052"/>
    <cellStyle name="20% - Ênfase2 7 2 2 6" xfId="13264"/>
    <cellStyle name="20% - Ênfase2 7 2 2 6 2" xfId="38335"/>
    <cellStyle name="20% - Ênfase2 7 2 2 7" xfId="25794"/>
    <cellStyle name="20% - Ênfase2 7 2 3" xfId="1105"/>
    <cellStyle name="20% - Ênfase2 7 2 3 2" xfId="2670"/>
    <cellStyle name="20% - Ênfase2 7 2 3 2 2" xfId="5799"/>
    <cellStyle name="20% - Ênfase2 7 2 3 2 2 2" xfId="12058"/>
    <cellStyle name="20% - Ênfase2 7 2 3 2 2 2 2" xfId="24602"/>
    <cellStyle name="20% - Ênfase2 7 2 3 2 2 2 2 2" xfId="49673"/>
    <cellStyle name="20% - Ênfase2 7 2 3 2 2 2 3" xfId="37132"/>
    <cellStyle name="20% - Ênfase2 7 2 3 2 2 3" xfId="18344"/>
    <cellStyle name="20% - Ênfase2 7 2 3 2 2 3 2" xfId="43415"/>
    <cellStyle name="20% - Ênfase2 7 2 3 2 2 4" xfId="30874"/>
    <cellStyle name="20% - Ênfase2 7 2 3 2 3" xfId="8930"/>
    <cellStyle name="20% - Ênfase2 7 2 3 2 3 2" xfId="21474"/>
    <cellStyle name="20% - Ênfase2 7 2 3 2 3 2 2" xfId="46545"/>
    <cellStyle name="20% - Ênfase2 7 2 3 2 3 3" xfId="34004"/>
    <cellStyle name="20% - Ênfase2 7 2 3 2 4" xfId="15216"/>
    <cellStyle name="20% - Ênfase2 7 2 3 2 4 2" xfId="40287"/>
    <cellStyle name="20% - Ênfase2 7 2 3 2 5" xfId="27746"/>
    <cellStyle name="20% - Ênfase2 7 2 3 3" xfId="4235"/>
    <cellStyle name="20% - Ênfase2 7 2 3 3 2" xfId="10494"/>
    <cellStyle name="20% - Ênfase2 7 2 3 3 2 2" xfId="23038"/>
    <cellStyle name="20% - Ênfase2 7 2 3 3 2 2 2" xfId="48109"/>
    <cellStyle name="20% - Ênfase2 7 2 3 3 2 3" xfId="35568"/>
    <cellStyle name="20% - Ênfase2 7 2 3 3 3" xfId="16780"/>
    <cellStyle name="20% - Ênfase2 7 2 3 3 3 2" xfId="41851"/>
    <cellStyle name="20% - Ênfase2 7 2 3 3 4" xfId="29310"/>
    <cellStyle name="20% - Ênfase2 7 2 3 4" xfId="7366"/>
    <cellStyle name="20% - Ênfase2 7 2 3 4 2" xfId="19910"/>
    <cellStyle name="20% - Ênfase2 7 2 3 4 2 2" xfId="44981"/>
    <cellStyle name="20% - Ênfase2 7 2 3 4 3" xfId="32440"/>
    <cellStyle name="20% - Ênfase2 7 2 3 5" xfId="13652"/>
    <cellStyle name="20% - Ênfase2 7 2 3 5 2" xfId="38723"/>
    <cellStyle name="20% - Ênfase2 7 2 3 6" xfId="26182"/>
    <cellStyle name="20% - Ênfase2 7 2 4" xfId="1894"/>
    <cellStyle name="20% - Ênfase2 7 2 4 2" xfId="5023"/>
    <cellStyle name="20% - Ênfase2 7 2 4 2 2" xfId="11282"/>
    <cellStyle name="20% - Ênfase2 7 2 4 2 2 2" xfId="23826"/>
    <cellStyle name="20% - Ênfase2 7 2 4 2 2 2 2" xfId="48897"/>
    <cellStyle name="20% - Ênfase2 7 2 4 2 2 3" xfId="36356"/>
    <cellStyle name="20% - Ênfase2 7 2 4 2 3" xfId="17568"/>
    <cellStyle name="20% - Ênfase2 7 2 4 2 3 2" xfId="42639"/>
    <cellStyle name="20% - Ênfase2 7 2 4 2 4" xfId="30098"/>
    <cellStyle name="20% - Ênfase2 7 2 4 3" xfId="8154"/>
    <cellStyle name="20% - Ênfase2 7 2 4 3 2" xfId="20698"/>
    <cellStyle name="20% - Ênfase2 7 2 4 3 2 2" xfId="45769"/>
    <cellStyle name="20% - Ênfase2 7 2 4 3 3" xfId="33228"/>
    <cellStyle name="20% - Ênfase2 7 2 4 4" xfId="14440"/>
    <cellStyle name="20% - Ênfase2 7 2 4 4 2" xfId="39511"/>
    <cellStyle name="20% - Ênfase2 7 2 4 5" xfId="26970"/>
    <cellStyle name="20% - Ênfase2 7 2 5" xfId="3459"/>
    <cellStyle name="20% - Ênfase2 7 2 5 2" xfId="9718"/>
    <cellStyle name="20% - Ênfase2 7 2 5 2 2" xfId="22262"/>
    <cellStyle name="20% - Ênfase2 7 2 5 2 2 2" xfId="47333"/>
    <cellStyle name="20% - Ênfase2 7 2 5 2 3" xfId="34792"/>
    <cellStyle name="20% - Ênfase2 7 2 5 3" xfId="16004"/>
    <cellStyle name="20% - Ênfase2 7 2 5 3 2" xfId="41075"/>
    <cellStyle name="20% - Ênfase2 7 2 5 4" xfId="28534"/>
    <cellStyle name="20% - Ênfase2 7 2 6" xfId="6590"/>
    <cellStyle name="20% - Ênfase2 7 2 6 2" xfId="19134"/>
    <cellStyle name="20% - Ênfase2 7 2 6 2 2" xfId="44205"/>
    <cellStyle name="20% - Ênfase2 7 2 6 3" xfId="31664"/>
    <cellStyle name="20% - Ênfase2 7 2 7" xfId="12876"/>
    <cellStyle name="20% - Ênfase2 7 2 7 2" xfId="37947"/>
    <cellStyle name="20% - Ênfase2 7 2 8" xfId="25406"/>
    <cellStyle name="20% - Ênfase2 7 3" xfId="529"/>
    <cellStyle name="20% - Ênfase2 7 3 2" xfId="1306"/>
    <cellStyle name="20% - Ênfase2 7 3 2 2" xfId="2871"/>
    <cellStyle name="20% - Ênfase2 7 3 2 2 2" xfId="6000"/>
    <cellStyle name="20% - Ênfase2 7 3 2 2 2 2" xfId="12259"/>
    <cellStyle name="20% - Ênfase2 7 3 2 2 2 2 2" xfId="24803"/>
    <cellStyle name="20% - Ênfase2 7 3 2 2 2 2 2 2" xfId="49874"/>
    <cellStyle name="20% - Ênfase2 7 3 2 2 2 2 3" xfId="37333"/>
    <cellStyle name="20% - Ênfase2 7 3 2 2 2 3" xfId="18545"/>
    <cellStyle name="20% - Ênfase2 7 3 2 2 2 3 2" xfId="43616"/>
    <cellStyle name="20% - Ênfase2 7 3 2 2 2 4" xfId="31075"/>
    <cellStyle name="20% - Ênfase2 7 3 2 2 3" xfId="9131"/>
    <cellStyle name="20% - Ênfase2 7 3 2 2 3 2" xfId="21675"/>
    <cellStyle name="20% - Ênfase2 7 3 2 2 3 2 2" xfId="46746"/>
    <cellStyle name="20% - Ênfase2 7 3 2 2 3 3" xfId="34205"/>
    <cellStyle name="20% - Ênfase2 7 3 2 2 4" xfId="15417"/>
    <cellStyle name="20% - Ênfase2 7 3 2 2 4 2" xfId="40488"/>
    <cellStyle name="20% - Ênfase2 7 3 2 2 5" xfId="27947"/>
    <cellStyle name="20% - Ênfase2 7 3 2 3" xfId="4436"/>
    <cellStyle name="20% - Ênfase2 7 3 2 3 2" xfId="10695"/>
    <cellStyle name="20% - Ênfase2 7 3 2 3 2 2" xfId="23239"/>
    <cellStyle name="20% - Ênfase2 7 3 2 3 2 2 2" xfId="48310"/>
    <cellStyle name="20% - Ênfase2 7 3 2 3 2 3" xfId="35769"/>
    <cellStyle name="20% - Ênfase2 7 3 2 3 3" xfId="16981"/>
    <cellStyle name="20% - Ênfase2 7 3 2 3 3 2" xfId="42052"/>
    <cellStyle name="20% - Ênfase2 7 3 2 3 4" xfId="29511"/>
    <cellStyle name="20% - Ênfase2 7 3 2 4" xfId="7567"/>
    <cellStyle name="20% - Ênfase2 7 3 2 4 2" xfId="20111"/>
    <cellStyle name="20% - Ênfase2 7 3 2 4 2 2" xfId="45182"/>
    <cellStyle name="20% - Ênfase2 7 3 2 4 3" xfId="32641"/>
    <cellStyle name="20% - Ênfase2 7 3 2 5" xfId="13853"/>
    <cellStyle name="20% - Ênfase2 7 3 2 5 2" xfId="38924"/>
    <cellStyle name="20% - Ênfase2 7 3 2 6" xfId="26383"/>
    <cellStyle name="20% - Ênfase2 7 3 3" xfId="2095"/>
    <cellStyle name="20% - Ênfase2 7 3 3 2" xfId="5224"/>
    <cellStyle name="20% - Ênfase2 7 3 3 2 2" xfId="11483"/>
    <cellStyle name="20% - Ênfase2 7 3 3 2 2 2" xfId="24027"/>
    <cellStyle name="20% - Ênfase2 7 3 3 2 2 2 2" xfId="49098"/>
    <cellStyle name="20% - Ênfase2 7 3 3 2 2 3" xfId="36557"/>
    <cellStyle name="20% - Ênfase2 7 3 3 2 3" xfId="17769"/>
    <cellStyle name="20% - Ênfase2 7 3 3 2 3 2" xfId="42840"/>
    <cellStyle name="20% - Ênfase2 7 3 3 2 4" xfId="30299"/>
    <cellStyle name="20% - Ênfase2 7 3 3 3" xfId="8355"/>
    <cellStyle name="20% - Ênfase2 7 3 3 3 2" xfId="20899"/>
    <cellStyle name="20% - Ênfase2 7 3 3 3 2 2" xfId="45970"/>
    <cellStyle name="20% - Ênfase2 7 3 3 3 3" xfId="33429"/>
    <cellStyle name="20% - Ênfase2 7 3 3 4" xfId="14641"/>
    <cellStyle name="20% - Ênfase2 7 3 3 4 2" xfId="39712"/>
    <cellStyle name="20% - Ênfase2 7 3 3 5" xfId="27171"/>
    <cellStyle name="20% - Ênfase2 7 3 4" xfId="3660"/>
    <cellStyle name="20% - Ênfase2 7 3 4 2" xfId="9919"/>
    <cellStyle name="20% - Ênfase2 7 3 4 2 2" xfId="22463"/>
    <cellStyle name="20% - Ênfase2 7 3 4 2 2 2" xfId="47534"/>
    <cellStyle name="20% - Ênfase2 7 3 4 2 3" xfId="34993"/>
    <cellStyle name="20% - Ênfase2 7 3 4 3" xfId="16205"/>
    <cellStyle name="20% - Ênfase2 7 3 4 3 2" xfId="41276"/>
    <cellStyle name="20% - Ênfase2 7 3 4 4" xfId="28735"/>
    <cellStyle name="20% - Ênfase2 7 3 5" xfId="6791"/>
    <cellStyle name="20% - Ênfase2 7 3 5 2" xfId="19335"/>
    <cellStyle name="20% - Ênfase2 7 3 5 2 2" xfId="44406"/>
    <cellStyle name="20% - Ênfase2 7 3 5 3" xfId="31865"/>
    <cellStyle name="20% - Ênfase2 7 3 6" xfId="13077"/>
    <cellStyle name="20% - Ênfase2 7 3 6 2" xfId="38148"/>
    <cellStyle name="20% - Ênfase2 7 3 7" xfId="25607"/>
    <cellStyle name="20% - Ênfase2 7 4" xfId="918"/>
    <cellStyle name="20% - Ênfase2 7 4 2" xfId="2483"/>
    <cellStyle name="20% - Ênfase2 7 4 2 2" xfId="5612"/>
    <cellStyle name="20% - Ênfase2 7 4 2 2 2" xfId="11871"/>
    <cellStyle name="20% - Ênfase2 7 4 2 2 2 2" xfId="24415"/>
    <cellStyle name="20% - Ênfase2 7 4 2 2 2 2 2" xfId="49486"/>
    <cellStyle name="20% - Ênfase2 7 4 2 2 2 3" xfId="36945"/>
    <cellStyle name="20% - Ênfase2 7 4 2 2 3" xfId="18157"/>
    <cellStyle name="20% - Ênfase2 7 4 2 2 3 2" xfId="43228"/>
    <cellStyle name="20% - Ênfase2 7 4 2 2 4" xfId="30687"/>
    <cellStyle name="20% - Ênfase2 7 4 2 3" xfId="8743"/>
    <cellStyle name="20% - Ênfase2 7 4 2 3 2" xfId="21287"/>
    <cellStyle name="20% - Ênfase2 7 4 2 3 2 2" xfId="46358"/>
    <cellStyle name="20% - Ênfase2 7 4 2 3 3" xfId="33817"/>
    <cellStyle name="20% - Ênfase2 7 4 2 4" xfId="15029"/>
    <cellStyle name="20% - Ênfase2 7 4 2 4 2" xfId="40100"/>
    <cellStyle name="20% - Ênfase2 7 4 2 5" xfId="27559"/>
    <cellStyle name="20% - Ênfase2 7 4 3" xfId="4048"/>
    <cellStyle name="20% - Ênfase2 7 4 3 2" xfId="10307"/>
    <cellStyle name="20% - Ênfase2 7 4 3 2 2" xfId="22851"/>
    <cellStyle name="20% - Ênfase2 7 4 3 2 2 2" xfId="47922"/>
    <cellStyle name="20% - Ênfase2 7 4 3 2 3" xfId="35381"/>
    <cellStyle name="20% - Ênfase2 7 4 3 3" xfId="16593"/>
    <cellStyle name="20% - Ênfase2 7 4 3 3 2" xfId="41664"/>
    <cellStyle name="20% - Ênfase2 7 4 3 4" xfId="29123"/>
    <cellStyle name="20% - Ênfase2 7 4 4" xfId="7179"/>
    <cellStyle name="20% - Ênfase2 7 4 4 2" xfId="19723"/>
    <cellStyle name="20% - Ênfase2 7 4 4 2 2" xfId="44794"/>
    <cellStyle name="20% - Ênfase2 7 4 4 3" xfId="32253"/>
    <cellStyle name="20% - Ênfase2 7 4 5" xfId="13465"/>
    <cellStyle name="20% - Ênfase2 7 4 5 2" xfId="38536"/>
    <cellStyle name="20% - Ênfase2 7 4 6" xfId="25995"/>
    <cellStyle name="20% - Ênfase2 7 5" xfId="1707"/>
    <cellStyle name="20% - Ênfase2 7 5 2" xfId="4836"/>
    <cellStyle name="20% - Ênfase2 7 5 2 2" xfId="11095"/>
    <cellStyle name="20% - Ênfase2 7 5 2 2 2" xfId="23639"/>
    <cellStyle name="20% - Ênfase2 7 5 2 2 2 2" xfId="48710"/>
    <cellStyle name="20% - Ênfase2 7 5 2 2 3" xfId="36169"/>
    <cellStyle name="20% - Ênfase2 7 5 2 3" xfId="17381"/>
    <cellStyle name="20% - Ênfase2 7 5 2 3 2" xfId="42452"/>
    <cellStyle name="20% - Ênfase2 7 5 2 4" xfId="29911"/>
    <cellStyle name="20% - Ênfase2 7 5 3" xfId="7967"/>
    <cellStyle name="20% - Ênfase2 7 5 3 2" xfId="20511"/>
    <cellStyle name="20% - Ênfase2 7 5 3 2 2" xfId="45582"/>
    <cellStyle name="20% - Ênfase2 7 5 3 3" xfId="33041"/>
    <cellStyle name="20% - Ênfase2 7 5 4" xfId="14253"/>
    <cellStyle name="20% - Ênfase2 7 5 4 2" xfId="39324"/>
    <cellStyle name="20% - Ênfase2 7 5 5" xfId="26783"/>
    <cellStyle name="20% - Ênfase2 7 6" xfId="3272"/>
    <cellStyle name="20% - Ênfase2 7 6 2" xfId="9531"/>
    <cellStyle name="20% - Ênfase2 7 6 2 2" xfId="22075"/>
    <cellStyle name="20% - Ênfase2 7 6 2 2 2" xfId="47146"/>
    <cellStyle name="20% - Ênfase2 7 6 2 3" xfId="34605"/>
    <cellStyle name="20% - Ênfase2 7 6 3" xfId="15817"/>
    <cellStyle name="20% - Ênfase2 7 6 3 2" xfId="40888"/>
    <cellStyle name="20% - Ênfase2 7 6 4" xfId="28347"/>
    <cellStyle name="20% - Ênfase2 7 7" xfId="6403"/>
    <cellStyle name="20% - Ênfase2 7 7 2" xfId="18947"/>
    <cellStyle name="20% - Ênfase2 7 7 2 2" xfId="44018"/>
    <cellStyle name="20% - Ênfase2 7 7 3" xfId="31477"/>
    <cellStyle name="20% - Ênfase2 7 8" xfId="12689"/>
    <cellStyle name="20% - Ênfase2 7 8 2" xfId="37760"/>
    <cellStyle name="20% - Ênfase2 7 9" xfId="25219"/>
    <cellStyle name="20% - Ênfase2 8" xfId="153"/>
    <cellStyle name="20% - Ênfase2 8 2" xfId="340"/>
    <cellStyle name="20% - Ênfase2 8 2 2" xfId="729"/>
    <cellStyle name="20% - Ênfase2 8 2 2 2" xfId="1506"/>
    <cellStyle name="20% - Ênfase2 8 2 2 2 2" xfId="3071"/>
    <cellStyle name="20% - Ênfase2 8 2 2 2 2 2" xfId="6200"/>
    <cellStyle name="20% - Ênfase2 8 2 2 2 2 2 2" xfId="12459"/>
    <cellStyle name="20% - Ênfase2 8 2 2 2 2 2 2 2" xfId="25003"/>
    <cellStyle name="20% - Ênfase2 8 2 2 2 2 2 2 2 2" xfId="50074"/>
    <cellStyle name="20% - Ênfase2 8 2 2 2 2 2 2 3" xfId="37533"/>
    <cellStyle name="20% - Ênfase2 8 2 2 2 2 2 3" xfId="18745"/>
    <cellStyle name="20% - Ênfase2 8 2 2 2 2 2 3 2" xfId="43816"/>
    <cellStyle name="20% - Ênfase2 8 2 2 2 2 2 4" xfId="31275"/>
    <cellStyle name="20% - Ênfase2 8 2 2 2 2 3" xfId="9331"/>
    <cellStyle name="20% - Ênfase2 8 2 2 2 2 3 2" xfId="21875"/>
    <cellStyle name="20% - Ênfase2 8 2 2 2 2 3 2 2" xfId="46946"/>
    <cellStyle name="20% - Ênfase2 8 2 2 2 2 3 3" xfId="34405"/>
    <cellStyle name="20% - Ênfase2 8 2 2 2 2 4" xfId="15617"/>
    <cellStyle name="20% - Ênfase2 8 2 2 2 2 4 2" xfId="40688"/>
    <cellStyle name="20% - Ênfase2 8 2 2 2 2 5" xfId="28147"/>
    <cellStyle name="20% - Ênfase2 8 2 2 2 3" xfId="4636"/>
    <cellStyle name="20% - Ênfase2 8 2 2 2 3 2" xfId="10895"/>
    <cellStyle name="20% - Ênfase2 8 2 2 2 3 2 2" xfId="23439"/>
    <cellStyle name="20% - Ênfase2 8 2 2 2 3 2 2 2" xfId="48510"/>
    <cellStyle name="20% - Ênfase2 8 2 2 2 3 2 3" xfId="35969"/>
    <cellStyle name="20% - Ênfase2 8 2 2 2 3 3" xfId="17181"/>
    <cellStyle name="20% - Ênfase2 8 2 2 2 3 3 2" xfId="42252"/>
    <cellStyle name="20% - Ênfase2 8 2 2 2 3 4" xfId="29711"/>
    <cellStyle name="20% - Ênfase2 8 2 2 2 4" xfId="7767"/>
    <cellStyle name="20% - Ênfase2 8 2 2 2 4 2" xfId="20311"/>
    <cellStyle name="20% - Ênfase2 8 2 2 2 4 2 2" xfId="45382"/>
    <cellStyle name="20% - Ênfase2 8 2 2 2 4 3" xfId="32841"/>
    <cellStyle name="20% - Ênfase2 8 2 2 2 5" xfId="14053"/>
    <cellStyle name="20% - Ênfase2 8 2 2 2 5 2" xfId="39124"/>
    <cellStyle name="20% - Ênfase2 8 2 2 2 6" xfId="26583"/>
    <cellStyle name="20% - Ênfase2 8 2 2 3" xfId="2295"/>
    <cellStyle name="20% - Ênfase2 8 2 2 3 2" xfId="5424"/>
    <cellStyle name="20% - Ênfase2 8 2 2 3 2 2" xfId="11683"/>
    <cellStyle name="20% - Ênfase2 8 2 2 3 2 2 2" xfId="24227"/>
    <cellStyle name="20% - Ênfase2 8 2 2 3 2 2 2 2" xfId="49298"/>
    <cellStyle name="20% - Ênfase2 8 2 2 3 2 2 3" xfId="36757"/>
    <cellStyle name="20% - Ênfase2 8 2 2 3 2 3" xfId="17969"/>
    <cellStyle name="20% - Ênfase2 8 2 2 3 2 3 2" xfId="43040"/>
    <cellStyle name="20% - Ênfase2 8 2 2 3 2 4" xfId="30499"/>
    <cellStyle name="20% - Ênfase2 8 2 2 3 3" xfId="8555"/>
    <cellStyle name="20% - Ênfase2 8 2 2 3 3 2" xfId="21099"/>
    <cellStyle name="20% - Ênfase2 8 2 2 3 3 2 2" xfId="46170"/>
    <cellStyle name="20% - Ênfase2 8 2 2 3 3 3" xfId="33629"/>
    <cellStyle name="20% - Ênfase2 8 2 2 3 4" xfId="14841"/>
    <cellStyle name="20% - Ênfase2 8 2 2 3 4 2" xfId="39912"/>
    <cellStyle name="20% - Ênfase2 8 2 2 3 5" xfId="27371"/>
    <cellStyle name="20% - Ênfase2 8 2 2 4" xfId="3860"/>
    <cellStyle name="20% - Ênfase2 8 2 2 4 2" xfId="10119"/>
    <cellStyle name="20% - Ênfase2 8 2 2 4 2 2" xfId="22663"/>
    <cellStyle name="20% - Ênfase2 8 2 2 4 2 2 2" xfId="47734"/>
    <cellStyle name="20% - Ênfase2 8 2 2 4 2 3" xfId="35193"/>
    <cellStyle name="20% - Ênfase2 8 2 2 4 3" xfId="16405"/>
    <cellStyle name="20% - Ênfase2 8 2 2 4 3 2" xfId="41476"/>
    <cellStyle name="20% - Ênfase2 8 2 2 4 4" xfId="28935"/>
    <cellStyle name="20% - Ênfase2 8 2 2 5" xfId="6991"/>
    <cellStyle name="20% - Ênfase2 8 2 2 5 2" xfId="19535"/>
    <cellStyle name="20% - Ênfase2 8 2 2 5 2 2" xfId="44606"/>
    <cellStyle name="20% - Ênfase2 8 2 2 5 3" xfId="32065"/>
    <cellStyle name="20% - Ênfase2 8 2 2 6" xfId="13277"/>
    <cellStyle name="20% - Ênfase2 8 2 2 6 2" xfId="38348"/>
    <cellStyle name="20% - Ênfase2 8 2 2 7" xfId="25807"/>
    <cellStyle name="20% - Ênfase2 8 2 3" xfId="1118"/>
    <cellStyle name="20% - Ênfase2 8 2 3 2" xfId="2683"/>
    <cellStyle name="20% - Ênfase2 8 2 3 2 2" xfId="5812"/>
    <cellStyle name="20% - Ênfase2 8 2 3 2 2 2" xfId="12071"/>
    <cellStyle name="20% - Ênfase2 8 2 3 2 2 2 2" xfId="24615"/>
    <cellStyle name="20% - Ênfase2 8 2 3 2 2 2 2 2" xfId="49686"/>
    <cellStyle name="20% - Ênfase2 8 2 3 2 2 2 3" xfId="37145"/>
    <cellStyle name="20% - Ênfase2 8 2 3 2 2 3" xfId="18357"/>
    <cellStyle name="20% - Ênfase2 8 2 3 2 2 3 2" xfId="43428"/>
    <cellStyle name="20% - Ênfase2 8 2 3 2 2 4" xfId="30887"/>
    <cellStyle name="20% - Ênfase2 8 2 3 2 3" xfId="8943"/>
    <cellStyle name="20% - Ênfase2 8 2 3 2 3 2" xfId="21487"/>
    <cellStyle name="20% - Ênfase2 8 2 3 2 3 2 2" xfId="46558"/>
    <cellStyle name="20% - Ênfase2 8 2 3 2 3 3" xfId="34017"/>
    <cellStyle name="20% - Ênfase2 8 2 3 2 4" xfId="15229"/>
    <cellStyle name="20% - Ênfase2 8 2 3 2 4 2" xfId="40300"/>
    <cellStyle name="20% - Ênfase2 8 2 3 2 5" xfId="27759"/>
    <cellStyle name="20% - Ênfase2 8 2 3 3" xfId="4248"/>
    <cellStyle name="20% - Ênfase2 8 2 3 3 2" xfId="10507"/>
    <cellStyle name="20% - Ênfase2 8 2 3 3 2 2" xfId="23051"/>
    <cellStyle name="20% - Ênfase2 8 2 3 3 2 2 2" xfId="48122"/>
    <cellStyle name="20% - Ênfase2 8 2 3 3 2 3" xfId="35581"/>
    <cellStyle name="20% - Ênfase2 8 2 3 3 3" xfId="16793"/>
    <cellStyle name="20% - Ênfase2 8 2 3 3 3 2" xfId="41864"/>
    <cellStyle name="20% - Ênfase2 8 2 3 3 4" xfId="29323"/>
    <cellStyle name="20% - Ênfase2 8 2 3 4" xfId="7379"/>
    <cellStyle name="20% - Ênfase2 8 2 3 4 2" xfId="19923"/>
    <cellStyle name="20% - Ênfase2 8 2 3 4 2 2" xfId="44994"/>
    <cellStyle name="20% - Ênfase2 8 2 3 4 3" xfId="32453"/>
    <cellStyle name="20% - Ênfase2 8 2 3 5" xfId="13665"/>
    <cellStyle name="20% - Ênfase2 8 2 3 5 2" xfId="38736"/>
    <cellStyle name="20% - Ênfase2 8 2 3 6" xfId="26195"/>
    <cellStyle name="20% - Ênfase2 8 2 4" xfId="1907"/>
    <cellStyle name="20% - Ênfase2 8 2 4 2" xfId="5036"/>
    <cellStyle name="20% - Ênfase2 8 2 4 2 2" xfId="11295"/>
    <cellStyle name="20% - Ênfase2 8 2 4 2 2 2" xfId="23839"/>
    <cellStyle name="20% - Ênfase2 8 2 4 2 2 2 2" xfId="48910"/>
    <cellStyle name="20% - Ênfase2 8 2 4 2 2 3" xfId="36369"/>
    <cellStyle name="20% - Ênfase2 8 2 4 2 3" xfId="17581"/>
    <cellStyle name="20% - Ênfase2 8 2 4 2 3 2" xfId="42652"/>
    <cellStyle name="20% - Ênfase2 8 2 4 2 4" xfId="30111"/>
    <cellStyle name="20% - Ênfase2 8 2 4 3" xfId="8167"/>
    <cellStyle name="20% - Ênfase2 8 2 4 3 2" xfId="20711"/>
    <cellStyle name="20% - Ênfase2 8 2 4 3 2 2" xfId="45782"/>
    <cellStyle name="20% - Ênfase2 8 2 4 3 3" xfId="33241"/>
    <cellStyle name="20% - Ênfase2 8 2 4 4" xfId="14453"/>
    <cellStyle name="20% - Ênfase2 8 2 4 4 2" xfId="39524"/>
    <cellStyle name="20% - Ênfase2 8 2 4 5" xfId="26983"/>
    <cellStyle name="20% - Ênfase2 8 2 5" xfId="3472"/>
    <cellStyle name="20% - Ênfase2 8 2 5 2" xfId="9731"/>
    <cellStyle name="20% - Ênfase2 8 2 5 2 2" xfId="22275"/>
    <cellStyle name="20% - Ênfase2 8 2 5 2 2 2" xfId="47346"/>
    <cellStyle name="20% - Ênfase2 8 2 5 2 3" xfId="34805"/>
    <cellStyle name="20% - Ênfase2 8 2 5 3" xfId="16017"/>
    <cellStyle name="20% - Ênfase2 8 2 5 3 2" xfId="41088"/>
    <cellStyle name="20% - Ênfase2 8 2 5 4" xfId="28547"/>
    <cellStyle name="20% - Ênfase2 8 2 6" xfId="6603"/>
    <cellStyle name="20% - Ênfase2 8 2 6 2" xfId="19147"/>
    <cellStyle name="20% - Ênfase2 8 2 6 2 2" xfId="44218"/>
    <cellStyle name="20% - Ênfase2 8 2 6 3" xfId="31677"/>
    <cellStyle name="20% - Ênfase2 8 2 7" xfId="12889"/>
    <cellStyle name="20% - Ênfase2 8 2 7 2" xfId="37960"/>
    <cellStyle name="20% - Ênfase2 8 2 8" xfId="25419"/>
    <cellStyle name="20% - Ênfase2 8 3" xfId="542"/>
    <cellStyle name="20% - Ênfase2 8 3 2" xfId="1319"/>
    <cellStyle name="20% - Ênfase2 8 3 2 2" xfId="2884"/>
    <cellStyle name="20% - Ênfase2 8 3 2 2 2" xfId="6013"/>
    <cellStyle name="20% - Ênfase2 8 3 2 2 2 2" xfId="12272"/>
    <cellStyle name="20% - Ênfase2 8 3 2 2 2 2 2" xfId="24816"/>
    <cellStyle name="20% - Ênfase2 8 3 2 2 2 2 2 2" xfId="49887"/>
    <cellStyle name="20% - Ênfase2 8 3 2 2 2 2 3" xfId="37346"/>
    <cellStyle name="20% - Ênfase2 8 3 2 2 2 3" xfId="18558"/>
    <cellStyle name="20% - Ênfase2 8 3 2 2 2 3 2" xfId="43629"/>
    <cellStyle name="20% - Ênfase2 8 3 2 2 2 4" xfId="31088"/>
    <cellStyle name="20% - Ênfase2 8 3 2 2 3" xfId="9144"/>
    <cellStyle name="20% - Ênfase2 8 3 2 2 3 2" xfId="21688"/>
    <cellStyle name="20% - Ênfase2 8 3 2 2 3 2 2" xfId="46759"/>
    <cellStyle name="20% - Ênfase2 8 3 2 2 3 3" xfId="34218"/>
    <cellStyle name="20% - Ênfase2 8 3 2 2 4" xfId="15430"/>
    <cellStyle name="20% - Ênfase2 8 3 2 2 4 2" xfId="40501"/>
    <cellStyle name="20% - Ênfase2 8 3 2 2 5" xfId="27960"/>
    <cellStyle name="20% - Ênfase2 8 3 2 3" xfId="4449"/>
    <cellStyle name="20% - Ênfase2 8 3 2 3 2" xfId="10708"/>
    <cellStyle name="20% - Ênfase2 8 3 2 3 2 2" xfId="23252"/>
    <cellStyle name="20% - Ênfase2 8 3 2 3 2 2 2" xfId="48323"/>
    <cellStyle name="20% - Ênfase2 8 3 2 3 2 3" xfId="35782"/>
    <cellStyle name="20% - Ênfase2 8 3 2 3 3" xfId="16994"/>
    <cellStyle name="20% - Ênfase2 8 3 2 3 3 2" xfId="42065"/>
    <cellStyle name="20% - Ênfase2 8 3 2 3 4" xfId="29524"/>
    <cellStyle name="20% - Ênfase2 8 3 2 4" xfId="7580"/>
    <cellStyle name="20% - Ênfase2 8 3 2 4 2" xfId="20124"/>
    <cellStyle name="20% - Ênfase2 8 3 2 4 2 2" xfId="45195"/>
    <cellStyle name="20% - Ênfase2 8 3 2 4 3" xfId="32654"/>
    <cellStyle name="20% - Ênfase2 8 3 2 5" xfId="13866"/>
    <cellStyle name="20% - Ênfase2 8 3 2 5 2" xfId="38937"/>
    <cellStyle name="20% - Ênfase2 8 3 2 6" xfId="26396"/>
    <cellStyle name="20% - Ênfase2 8 3 3" xfId="2108"/>
    <cellStyle name="20% - Ênfase2 8 3 3 2" xfId="5237"/>
    <cellStyle name="20% - Ênfase2 8 3 3 2 2" xfId="11496"/>
    <cellStyle name="20% - Ênfase2 8 3 3 2 2 2" xfId="24040"/>
    <cellStyle name="20% - Ênfase2 8 3 3 2 2 2 2" xfId="49111"/>
    <cellStyle name="20% - Ênfase2 8 3 3 2 2 3" xfId="36570"/>
    <cellStyle name="20% - Ênfase2 8 3 3 2 3" xfId="17782"/>
    <cellStyle name="20% - Ênfase2 8 3 3 2 3 2" xfId="42853"/>
    <cellStyle name="20% - Ênfase2 8 3 3 2 4" xfId="30312"/>
    <cellStyle name="20% - Ênfase2 8 3 3 3" xfId="8368"/>
    <cellStyle name="20% - Ênfase2 8 3 3 3 2" xfId="20912"/>
    <cellStyle name="20% - Ênfase2 8 3 3 3 2 2" xfId="45983"/>
    <cellStyle name="20% - Ênfase2 8 3 3 3 3" xfId="33442"/>
    <cellStyle name="20% - Ênfase2 8 3 3 4" xfId="14654"/>
    <cellStyle name="20% - Ênfase2 8 3 3 4 2" xfId="39725"/>
    <cellStyle name="20% - Ênfase2 8 3 3 5" xfId="27184"/>
    <cellStyle name="20% - Ênfase2 8 3 4" xfId="3673"/>
    <cellStyle name="20% - Ênfase2 8 3 4 2" xfId="9932"/>
    <cellStyle name="20% - Ênfase2 8 3 4 2 2" xfId="22476"/>
    <cellStyle name="20% - Ênfase2 8 3 4 2 2 2" xfId="47547"/>
    <cellStyle name="20% - Ênfase2 8 3 4 2 3" xfId="35006"/>
    <cellStyle name="20% - Ênfase2 8 3 4 3" xfId="16218"/>
    <cellStyle name="20% - Ênfase2 8 3 4 3 2" xfId="41289"/>
    <cellStyle name="20% - Ênfase2 8 3 4 4" xfId="28748"/>
    <cellStyle name="20% - Ênfase2 8 3 5" xfId="6804"/>
    <cellStyle name="20% - Ênfase2 8 3 5 2" xfId="19348"/>
    <cellStyle name="20% - Ênfase2 8 3 5 2 2" xfId="44419"/>
    <cellStyle name="20% - Ênfase2 8 3 5 3" xfId="31878"/>
    <cellStyle name="20% - Ênfase2 8 3 6" xfId="13090"/>
    <cellStyle name="20% - Ênfase2 8 3 6 2" xfId="38161"/>
    <cellStyle name="20% - Ênfase2 8 3 7" xfId="25620"/>
    <cellStyle name="20% - Ênfase2 8 4" xfId="931"/>
    <cellStyle name="20% - Ênfase2 8 4 2" xfId="2496"/>
    <cellStyle name="20% - Ênfase2 8 4 2 2" xfId="5625"/>
    <cellStyle name="20% - Ênfase2 8 4 2 2 2" xfId="11884"/>
    <cellStyle name="20% - Ênfase2 8 4 2 2 2 2" xfId="24428"/>
    <cellStyle name="20% - Ênfase2 8 4 2 2 2 2 2" xfId="49499"/>
    <cellStyle name="20% - Ênfase2 8 4 2 2 2 3" xfId="36958"/>
    <cellStyle name="20% - Ênfase2 8 4 2 2 3" xfId="18170"/>
    <cellStyle name="20% - Ênfase2 8 4 2 2 3 2" xfId="43241"/>
    <cellStyle name="20% - Ênfase2 8 4 2 2 4" xfId="30700"/>
    <cellStyle name="20% - Ênfase2 8 4 2 3" xfId="8756"/>
    <cellStyle name="20% - Ênfase2 8 4 2 3 2" xfId="21300"/>
    <cellStyle name="20% - Ênfase2 8 4 2 3 2 2" xfId="46371"/>
    <cellStyle name="20% - Ênfase2 8 4 2 3 3" xfId="33830"/>
    <cellStyle name="20% - Ênfase2 8 4 2 4" xfId="15042"/>
    <cellStyle name="20% - Ênfase2 8 4 2 4 2" xfId="40113"/>
    <cellStyle name="20% - Ênfase2 8 4 2 5" xfId="27572"/>
    <cellStyle name="20% - Ênfase2 8 4 3" xfId="4061"/>
    <cellStyle name="20% - Ênfase2 8 4 3 2" xfId="10320"/>
    <cellStyle name="20% - Ênfase2 8 4 3 2 2" xfId="22864"/>
    <cellStyle name="20% - Ênfase2 8 4 3 2 2 2" xfId="47935"/>
    <cellStyle name="20% - Ênfase2 8 4 3 2 3" xfId="35394"/>
    <cellStyle name="20% - Ênfase2 8 4 3 3" xfId="16606"/>
    <cellStyle name="20% - Ênfase2 8 4 3 3 2" xfId="41677"/>
    <cellStyle name="20% - Ênfase2 8 4 3 4" xfId="29136"/>
    <cellStyle name="20% - Ênfase2 8 4 4" xfId="7192"/>
    <cellStyle name="20% - Ênfase2 8 4 4 2" xfId="19736"/>
    <cellStyle name="20% - Ênfase2 8 4 4 2 2" xfId="44807"/>
    <cellStyle name="20% - Ênfase2 8 4 4 3" xfId="32266"/>
    <cellStyle name="20% - Ênfase2 8 4 5" xfId="13478"/>
    <cellStyle name="20% - Ênfase2 8 4 5 2" xfId="38549"/>
    <cellStyle name="20% - Ênfase2 8 4 6" xfId="26008"/>
    <cellStyle name="20% - Ênfase2 8 5" xfId="1720"/>
    <cellStyle name="20% - Ênfase2 8 5 2" xfId="4849"/>
    <cellStyle name="20% - Ênfase2 8 5 2 2" xfId="11108"/>
    <cellStyle name="20% - Ênfase2 8 5 2 2 2" xfId="23652"/>
    <cellStyle name="20% - Ênfase2 8 5 2 2 2 2" xfId="48723"/>
    <cellStyle name="20% - Ênfase2 8 5 2 2 3" xfId="36182"/>
    <cellStyle name="20% - Ênfase2 8 5 2 3" xfId="17394"/>
    <cellStyle name="20% - Ênfase2 8 5 2 3 2" xfId="42465"/>
    <cellStyle name="20% - Ênfase2 8 5 2 4" xfId="29924"/>
    <cellStyle name="20% - Ênfase2 8 5 3" xfId="7980"/>
    <cellStyle name="20% - Ênfase2 8 5 3 2" xfId="20524"/>
    <cellStyle name="20% - Ênfase2 8 5 3 2 2" xfId="45595"/>
    <cellStyle name="20% - Ênfase2 8 5 3 3" xfId="33054"/>
    <cellStyle name="20% - Ênfase2 8 5 4" xfId="14266"/>
    <cellStyle name="20% - Ênfase2 8 5 4 2" xfId="39337"/>
    <cellStyle name="20% - Ênfase2 8 5 5" xfId="26796"/>
    <cellStyle name="20% - Ênfase2 8 6" xfId="3285"/>
    <cellStyle name="20% - Ênfase2 8 6 2" xfId="9544"/>
    <cellStyle name="20% - Ênfase2 8 6 2 2" xfId="22088"/>
    <cellStyle name="20% - Ênfase2 8 6 2 2 2" xfId="47159"/>
    <cellStyle name="20% - Ênfase2 8 6 2 3" xfId="34618"/>
    <cellStyle name="20% - Ênfase2 8 6 3" xfId="15830"/>
    <cellStyle name="20% - Ênfase2 8 6 3 2" xfId="40901"/>
    <cellStyle name="20% - Ênfase2 8 6 4" xfId="28360"/>
    <cellStyle name="20% - Ênfase2 8 7" xfId="6416"/>
    <cellStyle name="20% - Ênfase2 8 7 2" xfId="18960"/>
    <cellStyle name="20% - Ênfase2 8 7 2 2" xfId="44031"/>
    <cellStyle name="20% - Ênfase2 8 7 3" xfId="31490"/>
    <cellStyle name="20% - Ênfase2 8 8" xfId="12702"/>
    <cellStyle name="20% - Ênfase2 8 8 2" xfId="37773"/>
    <cellStyle name="20% - Ênfase2 8 9" xfId="25232"/>
    <cellStyle name="20% - Ênfase2 9" xfId="166"/>
    <cellStyle name="20% - Ênfase2 9 2" xfId="353"/>
    <cellStyle name="20% - Ênfase2 9 2 2" xfId="742"/>
    <cellStyle name="20% - Ênfase2 9 2 2 2" xfId="1519"/>
    <cellStyle name="20% - Ênfase2 9 2 2 2 2" xfId="3084"/>
    <cellStyle name="20% - Ênfase2 9 2 2 2 2 2" xfId="6213"/>
    <cellStyle name="20% - Ênfase2 9 2 2 2 2 2 2" xfId="12472"/>
    <cellStyle name="20% - Ênfase2 9 2 2 2 2 2 2 2" xfId="25016"/>
    <cellStyle name="20% - Ênfase2 9 2 2 2 2 2 2 2 2" xfId="50087"/>
    <cellStyle name="20% - Ênfase2 9 2 2 2 2 2 2 3" xfId="37546"/>
    <cellStyle name="20% - Ênfase2 9 2 2 2 2 2 3" xfId="18758"/>
    <cellStyle name="20% - Ênfase2 9 2 2 2 2 2 3 2" xfId="43829"/>
    <cellStyle name="20% - Ênfase2 9 2 2 2 2 2 4" xfId="31288"/>
    <cellStyle name="20% - Ênfase2 9 2 2 2 2 3" xfId="9344"/>
    <cellStyle name="20% - Ênfase2 9 2 2 2 2 3 2" xfId="21888"/>
    <cellStyle name="20% - Ênfase2 9 2 2 2 2 3 2 2" xfId="46959"/>
    <cellStyle name="20% - Ênfase2 9 2 2 2 2 3 3" xfId="34418"/>
    <cellStyle name="20% - Ênfase2 9 2 2 2 2 4" xfId="15630"/>
    <cellStyle name="20% - Ênfase2 9 2 2 2 2 4 2" xfId="40701"/>
    <cellStyle name="20% - Ênfase2 9 2 2 2 2 5" xfId="28160"/>
    <cellStyle name="20% - Ênfase2 9 2 2 2 3" xfId="4649"/>
    <cellStyle name="20% - Ênfase2 9 2 2 2 3 2" xfId="10908"/>
    <cellStyle name="20% - Ênfase2 9 2 2 2 3 2 2" xfId="23452"/>
    <cellStyle name="20% - Ênfase2 9 2 2 2 3 2 2 2" xfId="48523"/>
    <cellStyle name="20% - Ênfase2 9 2 2 2 3 2 3" xfId="35982"/>
    <cellStyle name="20% - Ênfase2 9 2 2 2 3 3" xfId="17194"/>
    <cellStyle name="20% - Ênfase2 9 2 2 2 3 3 2" xfId="42265"/>
    <cellStyle name="20% - Ênfase2 9 2 2 2 3 4" xfId="29724"/>
    <cellStyle name="20% - Ênfase2 9 2 2 2 4" xfId="7780"/>
    <cellStyle name="20% - Ênfase2 9 2 2 2 4 2" xfId="20324"/>
    <cellStyle name="20% - Ênfase2 9 2 2 2 4 2 2" xfId="45395"/>
    <cellStyle name="20% - Ênfase2 9 2 2 2 4 3" xfId="32854"/>
    <cellStyle name="20% - Ênfase2 9 2 2 2 5" xfId="14066"/>
    <cellStyle name="20% - Ênfase2 9 2 2 2 5 2" xfId="39137"/>
    <cellStyle name="20% - Ênfase2 9 2 2 2 6" xfId="26596"/>
    <cellStyle name="20% - Ênfase2 9 2 2 3" xfId="2308"/>
    <cellStyle name="20% - Ênfase2 9 2 2 3 2" xfId="5437"/>
    <cellStyle name="20% - Ênfase2 9 2 2 3 2 2" xfId="11696"/>
    <cellStyle name="20% - Ênfase2 9 2 2 3 2 2 2" xfId="24240"/>
    <cellStyle name="20% - Ênfase2 9 2 2 3 2 2 2 2" xfId="49311"/>
    <cellStyle name="20% - Ênfase2 9 2 2 3 2 2 3" xfId="36770"/>
    <cellStyle name="20% - Ênfase2 9 2 2 3 2 3" xfId="17982"/>
    <cellStyle name="20% - Ênfase2 9 2 2 3 2 3 2" xfId="43053"/>
    <cellStyle name="20% - Ênfase2 9 2 2 3 2 4" xfId="30512"/>
    <cellStyle name="20% - Ênfase2 9 2 2 3 3" xfId="8568"/>
    <cellStyle name="20% - Ênfase2 9 2 2 3 3 2" xfId="21112"/>
    <cellStyle name="20% - Ênfase2 9 2 2 3 3 2 2" xfId="46183"/>
    <cellStyle name="20% - Ênfase2 9 2 2 3 3 3" xfId="33642"/>
    <cellStyle name="20% - Ênfase2 9 2 2 3 4" xfId="14854"/>
    <cellStyle name="20% - Ênfase2 9 2 2 3 4 2" xfId="39925"/>
    <cellStyle name="20% - Ênfase2 9 2 2 3 5" xfId="27384"/>
    <cellStyle name="20% - Ênfase2 9 2 2 4" xfId="3873"/>
    <cellStyle name="20% - Ênfase2 9 2 2 4 2" xfId="10132"/>
    <cellStyle name="20% - Ênfase2 9 2 2 4 2 2" xfId="22676"/>
    <cellStyle name="20% - Ênfase2 9 2 2 4 2 2 2" xfId="47747"/>
    <cellStyle name="20% - Ênfase2 9 2 2 4 2 3" xfId="35206"/>
    <cellStyle name="20% - Ênfase2 9 2 2 4 3" xfId="16418"/>
    <cellStyle name="20% - Ênfase2 9 2 2 4 3 2" xfId="41489"/>
    <cellStyle name="20% - Ênfase2 9 2 2 4 4" xfId="28948"/>
    <cellStyle name="20% - Ênfase2 9 2 2 5" xfId="7004"/>
    <cellStyle name="20% - Ênfase2 9 2 2 5 2" xfId="19548"/>
    <cellStyle name="20% - Ênfase2 9 2 2 5 2 2" xfId="44619"/>
    <cellStyle name="20% - Ênfase2 9 2 2 5 3" xfId="32078"/>
    <cellStyle name="20% - Ênfase2 9 2 2 6" xfId="13290"/>
    <cellStyle name="20% - Ênfase2 9 2 2 6 2" xfId="38361"/>
    <cellStyle name="20% - Ênfase2 9 2 2 7" xfId="25820"/>
    <cellStyle name="20% - Ênfase2 9 2 3" xfId="1131"/>
    <cellStyle name="20% - Ênfase2 9 2 3 2" xfId="2696"/>
    <cellStyle name="20% - Ênfase2 9 2 3 2 2" xfId="5825"/>
    <cellStyle name="20% - Ênfase2 9 2 3 2 2 2" xfId="12084"/>
    <cellStyle name="20% - Ênfase2 9 2 3 2 2 2 2" xfId="24628"/>
    <cellStyle name="20% - Ênfase2 9 2 3 2 2 2 2 2" xfId="49699"/>
    <cellStyle name="20% - Ênfase2 9 2 3 2 2 2 3" xfId="37158"/>
    <cellStyle name="20% - Ênfase2 9 2 3 2 2 3" xfId="18370"/>
    <cellStyle name="20% - Ênfase2 9 2 3 2 2 3 2" xfId="43441"/>
    <cellStyle name="20% - Ênfase2 9 2 3 2 2 4" xfId="30900"/>
    <cellStyle name="20% - Ênfase2 9 2 3 2 3" xfId="8956"/>
    <cellStyle name="20% - Ênfase2 9 2 3 2 3 2" xfId="21500"/>
    <cellStyle name="20% - Ênfase2 9 2 3 2 3 2 2" xfId="46571"/>
    <cellStyle name="20% - Ênfase2 9 2 3 2 3 3" xfId="34030"/>
    <cellStyle name="20% - Ênfase2 9 2 3 2 4" xfId="15242"/>
    <cellStyle name="20% - Ênfase2 9 2 3 2 4 2" xfId="40313"/>
    <cellStyle name="20% - Ênfase2 9 2 3 2 5" xfId="27772"/>
    <cellStyle name="20% - Ênfase2 9 2 3 3" xfId="4261"/>
    <cellStyle name="20% - Ênfase2 9 2 3 3 2" xfId="10520"/>
    <cellStyle name="20% - Ênfase2 9 2 3 3 2 2" xfId="23064"/>
    <cellStyle name="20% - Ênfase2 9 2 3 3 2 2 2" xfId="48135"/>
    <cellStyle name="20% - Ênfase2 9 2 3 3 2 3" xfId="35594"/>
    <cellStyle name="20% - Ênfase2 9 2 3 3 3" xfId="16806"/>
    <cellStyle name="20% - Ênfase2 9 2 3 3 3 2" xfId="41877"/>
    <cellStyle name="20% - Ênfase2 9 2 3 3 4" xfId="29336"/>
    <cellStyle name="20% - Ênfase2 9 2 3 4" xfId="7392"/>
    <cellStyle name="20% - Ênfase2 9 2 3 4 2" xfId="19936"/>
    <cellStyle name="20% - Ênfase2 9 2 3 4 2 2" xfId="45007"/>
    <cellStyle name="20% - Ênfase2 9 2 3 4 3" xfId="32466"/>
    <cellStyle name="20% - Ênfase2 9 2 3 5" xfId="13678"/>
    <cellStyle name="20% - Ênfase2 9 2 3 5 2" xfId="38749"/>
    <cellStyle name="20% - Ênfase2 9 2 3 6" xfId="26208"/>
    <cellStyle name="20% - Ênfase2 9 2 4" xfId="1920"/>
    <cellStyle name="20% - Ênfase2 9 2 4 2" xfId="5049"/>
    <cellStyle name="20% - Ênfase2 9 2 4 2 2" xfId="11308"/>
    <cellStyle name="20% - Ênfase2 9 2 4 2 2 2" xfId="23852"/>
    <cellStyle name="20% - Ênfase2 9 2 4 2 2 2 2" xfId="48923"/>
    <cellStyle name="20% - Ênfase2 9 2 4 2 2 3" xfId="36382"/>
    <cellStyle name="20% - Ênfase2 9 2 4 2 3" xfId="17594"/>
    <cellStyle name="20% - Ênfase2 9 2 4 2 3 2" xfId="42665"/>
    <cellStyle name="20% - Ênfase2 9 2 4 2 4" xfId="30124"/>
    <cellStyle name="20% - Ênfase2 9 2 4 3" xfId="8180"/>
    <cellStyle name="20% - Ênfase2 9 2 4 3 2" xfId="20724"/>
    <cellStyle name="20% - Ênfase2 9 2 4 3 2 2" xfId="45795"/>
    <cellStyle name="20% - Ênfase2 9 2 4 3 3" xfId="33254"/>
    <cellStyle name="20% - Ênfase2 9 2 4 4" xfId="14466"/>
    <cellStyle name="20% - Ênfase2 9 2 4 4 2" xfId="39537"/>
    <cellStyle name="20% - Ênfase2 9 2 4 5" xfId="26996"/>
    <cellStyle name="20% - Ênfase2 9 2 5" xfId="3485"/>
    <cellStyle name="20% - Ênfase2 9 2 5 2" xfId="9744"/>
    <cellStyle name="20% - Ênfase2 9 2 5 2 2" xfId="22288"/>
    <cellStyle name="20% - Ênfase2 9 2 5 2 2 2" xfId="47359"/>
    <cellStyle name="20% - Ênfase2 9 2 5 2 3" xfId="34818"/>
    <cellStyle name="20% - Ênfase2 9 2 5 3" xfId="16030"/>
    <cellStyle name="20% - Ênfase2 9 2 5 3 2" xfId="41101"/>
    <cellStyle name="20% - Ênfase2 9 2 5 4" xfId="28560"/>
    <cellStyle name="20% - Ênfase2 9 2 6" xfId="6616"/>
    <cellStyle name="20% - Ênfase2 9 2 6 2" xfId="19160"/>
    <cellStyle name="20% - Ênfase2 9 2 6 2 2" xfId="44231"/>
    <cellStyle name="20% - Ênfase2 9 2 6 3" xfId="31690"/>
    <cellStyle name="20% - Ênfase2 9 2 7" xfId="12902"/>
    <cellStyle name="20% - Ênfase2 9 2 7 2" xfId="37973"/>
    <cellStyle name="20% - Ênfase2 9 2 8" xfId="25432"/>
    <cellStyle name="20% - Ênfase2 9 3" xfId="555"/>
    <cellStyle name="20% - Ênfase2 9 3 2" xfId="1332"/>
    <cellStyle name="20% - Ênfase2 9 3 2 2" xfId="2897"/>
    <cellStyle name="20% - Ênfase2 9 3 2 2 2" xfId="6026"/>
    <cellStyle name="20% - Ênfase2 9 3 2 2 2 2" xfId="12285"/>
    <cellStyle name="20% - Ênfase2 9 3 2 2 2 2 2" xfId="24829"/>
    <cellStyle name="20% - Ênfase2 9 3 2 2 2 2 2 2" xfId="49900"/>
    <cellStyle name="20% - Ênfase2 9 3 2 2 2 2 3" xfId="37359"/>
    <cellStyle name="20% - Ênfase2 9 3 2 2 2 3" xfId="18571"/>
    <cellStyle name="20% - Ênfase2 9 3 2 2 2 3 2" xfId="43642"/>
    <cellStyle name="20% - Ênfase2 9 3 2 2 2 4" xfId="31101"/>
    <cellStyle name="20% - Ênfase2 9 3 2 2 3" xfId="9157"/>
    <cellStyle name="20% - Ênfase2 9 3 2 2 3 2" xfId="21701"/>
    <cellStyle name="20% - Ênfase2 9 3 2 2 3 2 2" xfId="46772"/>
    <cellStyle name="20% - Ênfase2 9 3 2 2 3 3" xfId="34231"/>
    <cellStyle name="20% - Ênfase2 9 3 2 2 4" xfId="15443"/>
    <cellStyle name="20% - Ênfase2 9 3 2 2 4 2" xfId="40514"/>
    <cellStyle name="20% - Ênfase2 9 3 2 2 5" xfId="27973"/>
    <cellStyle name="20% - Ênfase2 9 3 2 3" xfId="4462"/>
    <cellStyle name="20% - Ênfase2 9 3 2 3 2" xfId="10721"/>
    <cellStyle name="20% - Ênfase2 9 3 2 3 2 2" xfId="23265"/>
    <cellStyle name="20% - Ênfase2 9 3 2 3 2 2 2" xfId="48336"/>
    <cellStyle name="20% - Ênfase2 9 3 2 3 2 3" xfId="35795"/>
    <cellStyle name="20% - Ênfase2 9 3 2 3 3" xfId="17007"/>
    <cellStyle name="20% - Ênfase2 9 3 2 3 3 2" xfId="42078"/>
    <cellStyle name="20% - Ênfase2 9 3 2 3 4" xfId="29537"/>
    <cellStyle name="20% - Ênfase2 9 3 2 4" xfId="7593"/>
    <cellStyle name="20% - Ênfase2 9 3 2 4 2" xfId="20137"/>
    <cellStyle name="20% - Ênfase2 9 3 2 4 2 2" xfId="45208"/>
    <cellStyle name="20% - Ênfase2 9 3 2 4 3" xfId="32667"/>
    <cellStyle name="20% - Ênfase2 9 3 2 5" xfId="13879"/>
    <cellStyle name="20% - Ênfase2 9 3 2 5 2" xfId="38950"/>
    <cellStyle name="20% - Ênfase2 9 3 2 6" xfId="26409"/>
    <cellStyle name="20% - Ênfase2 9 3 3" xfId="2121"/>
    <cellStyle name="20% - Ênfase2 9 3 3 2" xfId="5250"/>
    <cellStyle name="20% - Ênfase2 9 3 3 2 2" xfId="11509"/>
    <cellStyle name="20% - Ênfase2 9 3 3 2 2 2" xfId="24053"/>
    <cellStyle name="20% - Ênfase2 9 3 3 2 2 2 2" xfId="49124"/>
    <cellStyle name="20% - Ênfase2 9 3 3 2 2 3" xfId="36583"/>
    <cellStyle name="20% - Ênfase2 9 3 3 2 3" xfId="17795"/>
    <cellStyle name="20% - Ênfase2 9 3 3 2 3 2" xfId="42866"/>
    <cellStyle name="20% - Ênfase2 9 3 3 2 4" xfId="30325"/>
    <cellStyle name="20% - Ênfase2 9 3 3 3" xfId="8381"/>
    <cellStyle name="20% - Ênfase2 9 3 3 3 2" xfId="20925"/>
    <cellStyle name="20% - Ênfase2 9 3 3 3 2 2" xfId="45996"/>
    <cellStyle name="20% - Ênfase2 9 3 3 3 3" xfId="33455"/>
    <cellStyle name="20% - Ênfase2 9 3 3 4" xfId="14667"/>
    <cellStyle name="20% - Ênfase2 9 3 3 4 2" xfId="39738"/>
    <cellStyle name="20% - Ênfase2 9 3 3 5" xfId="27197"/>
    <cellStyle name="20% - Ênfase2 9 3 4" xfId="3686"/>
    <cellStyle name="20% - Ênfase2 9 3 4 2" xfId="9945"/>
    <cellStyle name="20% - Ênfase2 9 3 4 2 2" xfId="22489"/>
    <cellStyle name="20% - Ênfase2 9 3 4 2 2 2" xfId="47560"/>
    <cellStyle name="20% - Ênfase2 9 3 4 2 3" xfId="35019"/>
    <cellStyle name="20% - Ênfase2 9 3 4 3" xfId="16231"/>
    <cellStyle name="20% - Ênfase2 9 3 4 3 2" xfId="41302"/>
    <cellStyle name="20% - Ênfase2 9 3 4 4" xfId="28761"/>
    <cellStyle name="20% - Ênfase2 9 3 5" xfId="6817"/>
    <cellStyle name="20% - Ênfase2 9 3 5 2" xfId="19361"/>
    <cellStyle name="20% - Ênfase2 9 3 5 2 2" xfId="44432"/>
    <cellStyle name="20% - Ênfase2 9 3 5 3" xfId="31891"/>
    <cellStyle name="20% - Ênfase2 9 3 6" xfId="13103"/>
    <cellStyle name="20% - Ênfase2 9 3 6 2" xfId="38174"/>
    <cellStyle name="20% - Ênfase2 9 3 7" xfId="25633"/>
    <cellStyle name="20% - Ênfase2 9 4" xfId="944"/>
    <cellStyle name="20% - Ênfase2 9 4 2" xfId="2509"/>
    <cellStyle name="20% - Ênfase2 9 4 2 2" xfId="5638"/>
    <cellStyle name="20% - Ênfase2 9 4 2 2 2" xfId="11897"/>
    <cellStyle name="20% - Ênfase2 9 4 2 2 2 2" xfId="24441"/>
    <cellStyle name="20% - Ênfase2 9 4 2 2 2 2 2" xfId="49512"/>
    <cellStyle name="20% - Ênfase2 9 4 2 2 2 3" xfId="36971"/>
    <cellStyle name="20% - Ênfase2 9 4 2 2 3" xfId="18183"/>
    <cellStyle name="20% - Ênfase2 9 4 2 2 3 2" xfId="43254"/>
    <cellStyle name="20% - Ênfase2 9 4 2 2 4" xfId="30713"/>
    <cellStyle name="20% - Ênfase2 9 4 2 3" xfId="8769"/>
    <cellStyle name="20% - Ênfase2 9 4 2 3 2" xfId="21313"/>
    <cellStyle name="20% - Ênfase2 9 4 2 3 2 2" xfId="46384"/>
    <cellStyle name="20% - Ênfase2 9 4 2 3 3" xfId="33843"/>
    <cellStyle name="20% - Ênfase2 9 4 2 4" xfId="15055"/>
    <cellStyle name="20% - Ênfase2 9 4 2 4 2" xfId="40126"/>
    <cellStyle name="20% - Ênfase2 9 4 2 5" xfId="27585"/>
    <cellStyle name="20% - Ênfase2 9 4 3" xfId="4074"/>
    <cellStyle name="20% - Ênfase2 9 4 3 2" xfId="10333"/>
    <cellStyle name="20% - Ênfase2 9 4 3 2 2" xfId="22877"/>
    <cellStyle name="20% - Ênfase2 9 4 3 2 2 2" xfId="47948"/>
    <cellStyle name="20% - Ênfase2 9 4 3 2 3" xfId="35407"/>
    <cellStyle name="20% - Ênfase2 9 4 3 3" xfId="16619"/>
    <cellStyle name="20% - Ênfase2 9 4 3 3 2" xfId="41690"/>
    <cellStyle name="20% - Ênfase2 9 4 3 4" xfId="29149"/>
    <cellStyle name="20% - Ênfase2 9 4 4" xfId="7205"/>
    <cellStyle name="20% - Ênfase2 9 4 4 2" xfId="19749"/>
    <cellStyle name="20% - Ênfase2 9 4 4 2 2" xfId="44820"/>
    <cellStyle name="20% - Ênfase2 9 4 4 3" xfId="32279"/>
    <cellStyle name="20% - Ênfase2 9 4 5" xfId="13491"/>
    <cellStyle name="20% - Ênfase2 9 4 5 2" xfId="38562"/>
    <cellStyle name="20% - Ênfase2 9 4 6" xfId="26021"/>
    <cellStyle name="20% - Ênfase2 9 5" xfId="1733"/>
    <cellStyle name="20% - Ênfase2 9 5 2" xfId="4862"/>
    <cellStyle name="20% - Ênfase2 9 5 2 2" xfId="11121"/>
    <cellStyle name="20% - Ênfase2 9 5 2 2 2" xfId="23665"/>
    <cellStyle name="20% - Ênfase2 9 5 2 2 2 2" xfId="48736"/>
    <cellStyle name="20% - Ênfase2 9 5 2 2 3" xfId="36195"/>
    <cellStyle name="20% - Ênfase2 9 5 2 3" xfId="17407"/>
    <cellStyle name="20% - Ênfase2 9 5 2 3 2" xfId="42478"/>
    <cellStyle name="20% - Ênfase2 9 5 2 4" xfId="29937"/>
    <cellStyle name="20% - Ênfase2 9 5 3" xfId="7993"/>
    <cellStyle name="20% - Ênfase2 9 5 3 2" xfId="20537"/>
    <cellStyle name="20% - Ênfase2 9 5 3 2 2" xfId="45608"/>
    <cellStyle name="20% - Ênfase2 9 5 3 3" xfId="33067"/>
    <cellStyle name="20% - Ênfase2 9 5 4" xfId="14279"/>
    <cellStyle name="20% - Ênfase2 9 5 4 2" xfId="39350"/>
    <cellStyle name="20% - Ênfase2 9 5 5" xfId="26809"/>
    <cellStyle name="20% - Ênfase2 9 6" xfId="3298"/>
    <cellStyle name="20% - Ênfase2 9 6 2" xfId="9557"/>
    <cellStyle name="20% - Ênfase2 9 6 2 2" xfId="22101"/>
    <cellStyle name="20% - Ênfase2 9 6 2 2 2" xfId="47172"/>
    <cellStyle name="20% - Ênfase2 9 6 2 3" xfId="34631"/>
    <cellStyle name="20% - Ênfase2 9 6 3" xfId="15843"/>
    <cellStyle name="20% - Ênfase2 9 6 3 2" xfId="40914"/>
    <cellStyle name="20% - Ênfase2 9 6 4" xfId="28373"/>
    <cellStyle name="20% - Ênfase2 9 7" xfId="6429"/>
    <cellStyle name="20% - Ênfase2 9 7 2" xfId="18973"/>
    <cellStyle name="20% - Ênfase2 9 7 2 2" xfId="44044"/>
    <cellStyle name="20% - Ênfase2 9 7 3" xfId="31503"/>
    <cellStyle name="20% - Ênfase2 9 8" xfId="12715"/>
    <cellStyle name="20% - Ênfase2 9 8 2" xfId="37786"/>
    <cellStyle name="20% - Ênfase2 9 9" xfId="25245"/>
    <cellStyle name="20% - Ênfase3" xfId="27" builtinId="38" customBuiltin="1"/>
    <cellStyle name="20% - Ênfase3 10" xfId="182"/>
    <cellStyle name="20% - Ênfase3 10 2" xfId="369"/>
    <cellStyle name="20% - Ênfase3 10 2 2" xfId="758"/>
    <cellStyle name="20% - Ênfase3 10 2 2 2" xfId="1535"/>
    <cellStyle name="20% - Ênfase3 10 2 2 2 2" xfId="3100"/>
    <cellStyle name="20% - Ênfase3 10 2 2 2 2 2" xfId="6229"/>
    <cellStyle name="20% - Ênfase3 10 2 2 2 2 2 2" xfId="12488"/>
    <cellStyle name="20% - Ênfase3 10 2 2 2 2 2 2 2" xfId="25032"/>
    <cellStyle name="20% - Ênfase3 10 2 2 2 2 2 2 2 2" xfId="50103"/>
    <cellStyle name="20% - Ênfase3 10 2 2 2 2 2 2 3" xfId="37562"/>
    <cellStyle name="20% - Ênfase3 10 2 2 2 2 2 3" xfId="18774"/>
    <cellStyle name="20% - Ênfase3 10 2 2 2 2 2 3 2" xfId="43845"/>
    <cellStyle name="20% - Ênfase3 10 2 2 2 2 2 4" xfId="31304"/>
    <cellStyle name="20% - Ênfase3 10 2 2 2 2 3" xfId="9360"/>
    <cellStyle name="20% - Ênfase3 10 2 2 2 2 3 2" xfId="21904"/>
    <cellStyle name="20% - Ênfase3 10 2 2 2 2 3 2 2" xfId="46975"/>
    <cellStyle name="20% - Ênfase3 10 2 2 2 2 3 3" xfId="34434"/>
    <cellStyle name="20% - Ênfase3 10 2 2 2 2 4" xfId="15646"/>
    <cellStyle name="20% - Ênfase3 10 2 2 2 2 4 2" xfId="40717"/>
    <cellStyle name="20% - Ênfase3 10 2 2 2 2 5" xfId="28176"/>
    <cellStyle name="20% - Ênfase3 10 2 2 2 3" xfId="4665"/>
    <cellStyle name="20% - Ênfase3 10 2 2 2 3 2" xfId="10924"/>
    <cellStyle name="20% - Ênfase3 10 2 2 2 3 2 2" xfId="23468"/>
    <cellStyle name="20% - Ênfase3 10 2 2 2 3 2 2 2" xfId="48539"/>
    <cellStyle name="20% - Ênfase3 10 2 2 2 3 2 3" xfId="35998"/>
    <cellStyle name="20% - Ênfase3 10 2 2 2 3 3" xfId="17210"/>
    <cellStyle name="20% - Ênfase3 10 2 2 2 3 3 2" xfId="42281"/>
    <cellStyle name="20% - Ênfase3 10 2 2 2 3 4" xfId="29740"/>
    <cellStyle name="20% - Ênfase3 10 2 2 2 4" xfId="7796"/>
    <cellStyle name="20% - Ênfase3 10 2 2 2 4 2" xfId="20340"/>
    <cellStyle name="20% - Ênfase3 10 2 2 2 4 2 2" xfId="45411"/>
    <cellStyle name="20% - Ênfase3 10 2 2 2 4 3" xfId="32870"/>
    <cellStyle name="20% - Ênfase3 10 2 2 2 5" xfId="14082"/>
    <cellStyle name="20% - Ênfase3 10 2 2 2 5 2" xfId="39153"/>
    <cellStyle name="20% - Ênfase3 10 2 2 2 6" xfId="26612"/>
    <cellStyle name="20% - Ênfase3 10 2 2 3" xfId="2324"/>
    <cellStyle name="20% - Ênfase3 10 2 2 3 2" xfId="5453"/>
    <cellStyle name="20% - Ênfase3 10 2 2 3 2 2" xfId="11712"/>
    <cellStyle name="20% - Ênfase3 10 2 2 3 2 2 2" xfId="24256"/>
    <cellStyle name="20% - Ênfase3 10 2 2 3 2 2 2 2" xfId="49327"/>
    <cellStyle name="20% - Ênfase3 10 2 2 3 2 2 3" xfId="36786"/>
    <cellStyle name="20% - Ênfase3 10 2 2 3 2 3" xfId="17998"/>
    <cellStyle name="20% - Ênfase3 10 2 2 3 2 3 2" xfId="43069"/>
    <cellStyle name="20% - Ênfase3 10 2 2 3 2 4" xfId="30528"/>
    <cellStyle name="20% - Ênfase3 10 2 2 3 3" xfId="8584"/>
    <cellStyle name="20% - Ênfase3 10 2 2 3 3 2" xfId="21128"/>
    <cellStyle name="20% - Ênfase3 10 2 2 3 3 2 2" xfId="46199"/>
    <cellStyle name="20% - Ênfase3 10 2 2 3 3 3" xfId="33658"/>
    <cellStyle name="20% - Ênfase3 10 2 2 3 4" xfId="14870"/>
    <cellStyle name="20% - Ênfase3 10 2 2 3 4 2" xfId="39941"/>
    <cellStyle name="20% - Ênfase3 10 2 2 3 5" xfId="27400"/>
    <cellStyle name="20% - Ênfase3 10 2 2 4" xfId="3889"/>
    <cellStyle name="20% - Ênfase3 10 2 2 4 2" xfId="10148"/>
    <cellStyle name="20% - Ênfase3 10 2 2 4 2 2" xfId="22692"/>
    <cellStyle name="20% - Ênfase3 10 2 2 4 2 2 2" xfId="47763"/>
    <cellStyle name="20% - Ênfase3 10 2 2 4 2 3" xfId="35222"/>
    <cellStyle name="20% - Ênfase3 10 2 2 4 3" xfId="16434"/>
    <cellStyle name="20% - Ênfase3 10 2 2 4 3 2" xfId="41505"/>
    <cellStyle name="20% - Ênfase3 10 2 2 4 4" xfId="28964"/>
    <cellStyle name="20% - Ênfase3 10 2 2 5" xfId="7020"/>
    <cellStyle name="20% - Ênfase3 10 2 2 5 2" xfId="19564"/>
    <cellStyle name="20% - Ênfase3 10 2 2 5 2 2" xfId="44635"/>
    <cellStyle name="20% - Ênfase3 10 2 2 5 3" xfId="32094"/>
    <cellStyle name="20% - Ênfase3 10 2 2 6" xfId="13306"/>
    <cellStyle name="20% - Ênfase3 10 2 2 6 2" xfId="38377"/>
    <cellStyle name="20% - Ênfase3 10 2 2 7" xfId="25836"/>
    <cellStyle name="20% - Ênfase3 10 2 3" xfId="1147"/>
    <cellStyle name="20% - Ênfase3 10 2 3 2" xfId="2712"/>
    <cellStyle name="20% - Ênfase3 10 2 3 2 2" xfId="5841"/>
    <cellStyle name="20% - Ênfase3 10 2 3 2 2 2" xfId="12100"/>
    <cellStyle name="20% - Ênfase3 10 2 3 2 2 2 2" xfId="24644"/>
    <cellStyle name="20% - Ênfase3 10 2 3 2 2 2 2 2" xfId="49715"/>
    <cellStyle name="20% - Ênfase3 10 2 3 2 2 2 3" xfId="37174"/>
    <cellStyle name="20% - Ênfase3 10 2 3 2 2 3" xfId="18386"/>
    <cellStyle name="20% - Ênfase3 10 2 3 2 2 3 2" xfId="43457"/>
    <cellStyle name="20% - Ênfase3 10 2 3 2 2 4" xfId="30916"/>
    <cellStyle name="20% - Ênfase3 10 2 3 2 3" xfId="8972"/>
    <cellStyle name="20% - Ênfase3 10 2 3 2 3 2" xfId="21516"/>
    <cellStyle name="20% - Ênfase3 10 2 3 2 3 2 2" xfId="46587"/>
    <cellStyle name="20% - Ênfase3 10 2 3 2 3 3" xfId="34046"/>
    <cellStyle name="20% - Ênfase3 10 2 3 2 4" xfId="15258"/>
    <cellStyle name="20% - Ênfase3 10 2 3 2 4 2" xfId="40329"/>
    <cellStyle name="20% - Ênfase3 10 2 3 2 5" xfId="27788"/>
    <cellStyle name="20% - Ênfase3 10 2 3 3" xfId="4277"/>
    <cellStyle name="20% - Ênfase3 10 2 3 3 2" xfId="10536"/>
    <cellStyle name="20% - Ênfase3 10 2 3 3 2 2" xfId="23080"/>
    <cellStyle name="20% - Ênfase3 10 2 3 3 2 2 2" xfId="48151"/>
    <cellStyle name="20% - Ênfase3 10 2 3 3 2 3" xfId="35610"/>
    <cellStyle name="20% - Ênfase3 10 2 3 3 3" xfId="16822"/>
    <cellStyle name="20% - Ênfase3 10 2 3 3 3 2" xfId="41893"/>
    <cellStyle name="20% - Ênfase3 10 2 3 3 4" xfId="29352"/>
    <cellStyle name="20% - Ênfase3 10 2 3 4" xfId="7408"/>
    <cellStyle name="20% - Ênfase3 10 2 3 4 2" xfId="19952"/>
    <cellStyle name="20% - Ênfase3 10 2 3 4 2 2" xfId="45023"/>
    <cellStyle name="20% - Ênfase3 10 2 3 4 3" xfId="32482"/>
    <cellStyle name="20% - Ênfase3 10 2 3 5" xfId="13694"/>
    <cellStyle name="20% - Ênfase3 10 2 3 5 2" xfId="38765"/>
    <cellStyle name="20% - Ênfase3 10 2 3 6" xfId="26224"/>
    <cellStyle name="20% - Ênfase3 10 2 4" xfId="1936"/>
    <cellStyle name="20% - Ênfase3 10 2 4 2" xfId="5065"/>
    <cellStyle name="20% - Ênfase3 10 2 4 2 2" xfId="11324"/>
    <cellStyle name="20% - Ênfase3 10 2 4 2 2 2" xfId="23868"/>
    <cellStyle name="20% - Ênfase3 10 2 4 2 2 2 2" xfId="48939"/>
    <cellStyle name="20% - Ênfase3 10 2 4 2 2 3" xfId="36398"/>
    <cellStyle name="20% - Ênfase3 10 2 4 2 3" xfId="17610"/>
    <cellStyle name="20% - Ênfase3 10 2 4 2 3 2" xfId="42681"/>
    <cellStyle name="20% - Ênfase3 10 2 4 2 4" xfId="30140"/>
    <cellStyle name="20% - Ênfase3 10 2 4 3" xfId="8196"/>
    <cellStyle name="20% - Ênfase3 10 2 4 3 2" xfId="20740"/>
    <cellStyle name="20% - Ênfase3 10 2 4 3 2 2" xfId="45811"/>
    <cellStyle name="20% - Ênfase3 10 2 4 3 3" xfId="33270"/>
    <cellStyle name="20% - Ênfase3 10 2 4 4" xfId="14482"/>
    <cellStyle name="20% - Ênfase3 10 2 4 4 2" xfId="39553"/>
    <cellStyle name="20% - Ênfase3 10 2 4 5" xfId="27012"/>
    <cellStyle name="20% - Ênfase3 10 2 5" xfId="3501"/>
    <cellStyle name="20% - Ênfase3 10 2 5 2" xfId="9760"/>
    <cellStyle name="20% - Ênfase3 10 2 5 2 2" xfId="22304"/>
    <cellStyle name="20% - Ênfase3 10 2 5 2 2 2" xfId="47375"/>
    <cellStyle name="20% - Ênfase3 10 2 5 2 3" xfId="34834"/>
    <cellStyle name="20% - Ênfase3 10 2 5 3" xfId="16046"/>
    <cellStyle name="20% - Ênfase3 10 2 5 3 2" xfId="41117"/>
    <cellStyle name="20% - Ênfase3 10 2 5 4" xfId="28576"/>
    <cellStyle name="20% - Ênfase3 10 2 6" xfId="6632"/>
    <cellStyle name="20% - Ênfase3 10 2 6 2" xfId="19176"/>
    <cellStyle name="20% - Ênfase3 10 2 6 2 2" xfId="44247"/>
    <cellStyle name="20% - Ênfase3 10 2 6 3" xfId="31706"/>
    <cellStyle name="20% - Ênfase3 10 2 7" xfId="12918"/>
    <cellStyle name="20% - Ênfase3 10 2 7 2" xfId="37989"/>
    <cellStyle name="20% - Ênfase3 10 2 8" xfId="25448"/>
    <cellStyle name="20% - Ênfase3 10 3" xfId="571"/>
    <cellStyle name="20% - Ênfase3 10 3 2" xfId="1348"/>
    <cellStyle name="20% - Ênfase3 10 3 2 2" xfId="2913"/>
    <cellStyle name="20% - Ênfase3 10 3 2 2 2" xfId="6042"/>
    <cellStyle name="20% - Ênfase3 10 3 2 2 2 2" xfId="12301"/>
    <cellStyle name="20% - Ênfase3 10 3 2 2 2 2 2" xfId="24845"/>
    <cellStyle name="20% - Ênfase3 10 3 2 2 2 2 2 2" xfId="49916"/>
    <cellStyle name="20% - Ênfase3 10 3 2 2 2 2 3" xfId="37375"/>
    <cellStyle name="20% - Ênfase3 10 3 2 2 2 3" xfId="18587"/>
    <cellStyle name="20% - Ênfase3 10 3 2 2 2 3 2" xfId="43658"/>
    <cellStyle name="20% - Ênfase3 10 3 2 2 2 4" xfId="31117"/>
    <cellStyle name="20% - Ênfase3 10 3 2 2 3" xfId="9173"/>
    <cellStyle name="20% - Ênfase3 10 3 2 2 3 2" xfId="21717"/>
    <cellStyle name="20% - Ênfase3 10 3 2 2 3 2 2" xfId="46788"/>
    <cellStyle name="20% - Ênfase3 10 3 2 2 3 3" xfId="34247"/>
    <cellStyle name="20% - Ênfase3 10 3 2 2 4" xfId="15459"/>
    <cellStyle name="20% - Ênfase3 10 3 2 2 4 2" xfId="40530"/>
    <cellStyle name="20% - Ênfase3 10 3 2 2 5" xfId="27989"/>
    <cellStyle name="20% - Ênfase3 10 3 2 3" xfId="4478"/>
    <cellStyle name="20% - Ênfase3 10 3 2 3 2" xfId="10737"/>
    <cellStyle name="20% - Ênfase3 10 3 2 3 2 2" xfId="23281"/>
    <cellStyle name="20% - Ênfase3 10 3 2 3 2 2 2" xfId="48352"/>
    <cellStyle name="20% - Ênfase3 10 3 2 3 2 3" xfId="35811"/>
    <cellStyle name="20% - Ênfase3 10 3 2 3 3" xfId="17023"/>
    <cellStyle name="20% - Ênfase3 10 3 2 3 3 2" xfId="42094"/>
    <cellStyle name="20% - Ênfase3 10 3 2 3 4" xfId="29553"/>
    <cellStyle name="20% - Ênfase3 10 3 2 4" xfId="7609"/>
    <cellStyle name="20% - Ênfase3 10 3 2 4 2" xfId="20153"/>
    <cellStyle name="20% - Ênfase3 10 3 2 4 2 2" xfId="45224"/>
    <cellStyle name="20% - Ênfase3 10 3 2 4 3" xfId="32683"/>
    <cellStyle name="20% - Ênfase3 10 3 2 5" xfId="13895"/>
    <cellStyle name="20% - Ênfase3 10 3 2 5 2" xfId="38966"/>
    <cellStyle name="20% - Ênfase3 10 3 2 6" xfId="26425"/>
    <cellStyle name="20% - Ênfase3 10 3 3" xfId="2137"/>
    <cellStyle name="20% - Ênfase3 10 3 3 2" xfId="5266"/>
    <cellStyle name="20% - Ênfase3 10 3 3 2 2" xfId="11525"/>
    <cellStyle name="20% - Ênfase3 10 3 3 2 2 2" xfId="24069"/>
    <cellStyle name="20% - Ênfase3 10 3 3 2 2 2 2" xfId="49140"/>
    <cellStyle name="20% - Ênfase3 10 3 3 2 2 3" xfId="36599"/>
    <cellStyle name="20% - Ênfase3 10 3 3 2 3" xfId="17811"/>
    <cellStyle name="20% - Ênfase3 10 3 3 2 3 2" xfId="42882"/>
    <cellStyle name="20% - Ênfase3 10 3 3 2 4" xfId="30341"/>
    <cellStyle name="20% - Ênfase3 10 3 3 3" xfId="8397"/>
    <cellStyle name="20% - Ênfase3 10 3 3 3 2" xfId="20941"/>
    <cellStyle name="20% - Ênfase3 10 3 3 3 2 2" xfId="46012"/>
    <cellStyle name="20% - Ênfase3 10 3 3 3 3" xfId="33471"/>
    <cellStyle name="20% - Ênfase3 10 3 3 4" xfId="14683"/>
    <cellStyle name="20% - Ênfase3 10 3 3 4 2" xfId="39754"/>
    <cellStyle name="20% - Ênfase3 10 3 3 5" xfId="27213"/>
    <cellStyle name="20% - Ênfase3 10 3 4" xfId="3702"/>
    <cellStyle name="20% - Ênfase3 10 3 4 2" xfId="9961"/>
    <cellStyle name="20% - Ênfase3 10 3 4 2 2" xfId="22505"/>
    <cellStyle name="20% - Ênfase3 10 3 4 2 2 2" xfId="47576"/>
    <cellStyle name="20% - Ênfase3 10 3 4 2 3" xfId="35035"/>
    <cellStyle name="20% - Ênfase3 10 3 4 3" xfId="16247"/>
    <cellStyle name="20% - Ênfase3 10 3 4 3 2" xfId="41318"/>
    <cellStyle name="20% - Ênfase3 10 3 4 4" xfId="28777"/>
    <cellStyle name="20% - Ênfase3 10 3 5" xfId="6833"/>
    <cellStyle name="20% - Ênfase3 10 3 5 2" xfId="19377"/>
    <cellStyle name="20% - Ênfase3 10 3 5 2 2" xfId="44448"/>
    <cellStyle name="20% - Ênfase3 10 3 5 3" xfId="31907"/>
    <cellStyle name="20% - Ênfase3 10 3 6" xfId="13119"/>
    <cellStyle name="20% - Ênfase3 10 3 6 2" xfId="38190"/>
    <cellStyle name="20% - Ênfase3 10 3 7" xfId="25649"/>
    <cellStyle name="20% - Ênfase3 10 4" xfId="960"/>
    <cellStyle name="20% - Ênfase3 10 4 2" xfId="2525"/>
    <cellStyle name="20% - Ênfase3 10 4 2 2" xfId="5654"/>
    <cellStyle name="20% - Ênfase3 10 4 2 2 2" xfId="11913"/>
    <cellStyle name="20% - Ênfase3 10 4 2 2 2 2" xfId="24457"/>
    <cellStyle name="20% - Ênfase3 10 4 2 2 2 2 2" xfId="49528"/>
    <cellStyle name="20% - Ênfase3 10 4 2 2 2 3" xfId="36987"/>
    <cellStyle name="20% - Ênfase3 10 4 2 2 3" xfId="18199"/>
    <cellStyle name="20% - Ênfase3 10 4 2 2 3 2" xfId="43270"/>
    <cellStyle name="20% - Ênfase3 10 4 2 2 4" xfId="30729"/>
    <cellStyle name="20% - Ênfase3 10 4 2 3" xfId="8785"/>
    <cellStyle name="20% - Ênfase3 10 4 2 3 2" xfId="21329"/>
    <cellStyle name="20% - Ênfase3 10 4 2 3 2 2" xfId="46400"/>
    <cellStyle name="20% - Ênfase3 10 4 2 3 3" xfId="33859"/>
    <cellStyle name="20% - Ênfase3 10 4 2 4" xfId="15071"/>
    <cellStyle name="20% - Ênfase3 10 4 2 4 2" xfId="40142"/>
    <cellStyle name="20% - Ênfase3 10 4 2 5" xfId="27601"/>
    <cellStyle name="20% - Ênfase3 10 4 3" xfId="4090"/>
    <cellStyle name="20% - Ênfase3 10 4 3 2" xfId="10349"/>
    <cellStyle name="20% - Ênfase3 10 4 3 2 2" xfId="22893"/>
    <cellStyle name="20% - Ênfase3 10 4 3 2 2 2" xfId="47964"/>
    <cellStyle name="20% - Ênfase3 10 4 3 2 3" xfId="35423"/>
    <cellStyle name="20% - Ênfase3 10 4 3 3" xfId="16635"/>
    <cellStyle name="20% - Ênfase3 10 4 3 3 2" xfId="41706"/>
    <cellStyle name="20% - Ênfase3 10 4 3 4" xfId="29165"/>
    <cellStyle name="20% - Ênfase3 10 4 4" xfId="7221"/>
    <cellStyle name="20% - Ênfase3 10 4 4 2" xfId="19765"/>
    <cellStyle name="20% - Ênfase3 10 4 4 2 2" xfId="44836"/>
    <cellStyle name="20% - Ênfase3 10 4 4 3" xfId="32295"/>
    <cellStyle name="20% - Ênfase3 10 4 5" xfId="13507"/>
    <cellStyle name="20% - Ênfase3 10 4 5 2" xfId="38578"/>
    <cellStyle name="20% - Ênfase3 10 4 6" xfId="26037"/>
    <cellStyle name="20% - Ênfase3 10 5" xfId="1749"/>
    <cellStyle name="20% - Ênfase3 10 5 2" xfId="4878"/>
    <cellStyle name="20% - Ênfase3 10 5 2 2" xfId="11137"/>
    <cellStyle name="20% - Ênfase3 10 5 2 2 2" xfId="23681"/>
    <cellStyle name="20% - Ênfase3 10 5 2 2 2 2" xfId="48752"/>
    <cellStyle name="20% - Ênfase3 10 5 2 2 3" xfId="36211"/>
    <cellStyle name="20% - Ênfase3 10 5 2 3" xfId="17423"/>
    <cellStyle name="20% - Ênfase3 10 5 2 3 2" xfId="42494"/>
    <cellStyle name="20% - Ênfase3 10 5 2 4" xfId="29953"/>
    <cellStyle name="20% - Ênfase3 10 5 3" xfId="8009"/>
    <cellStyle name="20% - Ênfase3 10 5 3 2" xfId="20553"/>
    <cellStyle name="20% - Ênfase3 10 5 3 2 2" xfId="45624"/>
    <cellStyle name="20% - Ênfase3 10 5 3 3" xfId="33083"/>
    <cellStyle name="20% - Ênfase3 10 5 4" xfId="14295"/>
    <cellStyle name="20% - Ênfase3 10 5 4 2" xfId="39366"/>
    <cellStyle name="20% - Ênfase3 10 5 5" xfId="26825"/>
    <cellStyle name="20% - Ênfase3 10 6" xfId="3314"/>
    <cellStyle name="20% - Ênfase3 10 6 2" xfId="9573"/>
    <cellStyle name="20% - Ênfase3 10 6 2 2" xfId="22117"/>
    <cellStyle name="20% - Ênfase3 10 6 2 2 2" xfId="47188"/>
    <cellStyle name="20% - Ênfase3 10 6 2 3" xfId="34647"/>
    <cellStyle name="20% - Ênfase3 10 6 3" xfId="15859"/>
    <cellStyle name="20% - Ênfase3 10 6 3 2" xfId="40930"/>
    <cellStyle name="20% - Ênfase3 10 6 4" xfId="28389"/>
    <cellStyle name="20% - Ênfase3 10 7" xfId="6445"/>
    <cellStyle name="20% - Ênfase3 10 7 2" xfId="18989"/>
    <cellStyle name="20% - Ênfase3 10 7 2 2" xfId="44060"/>
    <cellStyle name="20% - Ênfase3 10 7 3" xfId="31519"/>
    <cellStyle name="20% - Ênfase3 10 8" xfId="12731"/>
    <cellStyle name="20% - Ênfase3 10 8 2" xfId="37802"/>
    <cellStyle name="20% - Ênfase3 10 9" xfId="25261"/>
    <cellStyle name="20% - Ênfase3 11" xfId="196"/>
    <cellStyle name="20% - Ênfase3 11 2" xfId="383"/>
    <cellStyle name="20% - Ênfase3 11 2 2" xfId="772"/>
    <cellStyle name="20% - Ênfase3 11 2 2 2" xfId="1549"/>
    <cellStyle name="20% - Ênfase3 11 2 2 2 2" xfId="3114"/>
    <cellStyle name="20% - Ênfase3 11 2 2 2 2 2" xfId="6243"/>
    <cellStyle name="20% - Ênfase3 11 2 2 2 2 2 2" xfId="12502"/>
    <cellStyle name="20% - Ênfase3 11 2 2 2 2 2 2 2" xfId="25046"/>
    <cellStyle name="20% - Ênfase3 11 2 2 2 2 2 2 2 2" xfId="50117"/>
    <cellStyle name="20% - Ênfase3 11 2 2 2 2 2 2 3" xfId="37576"/>
    <cellStyle name="20% - Ênfase3 11 2 2 2 2 2 3" xfId="18788"/>
    <cellStyle name="20% - Ênfase3 11 2 2 2 2 2 3 2" xfId="43859"/>
    <cellStyle name="20% - Ênfase3 11 2 2 2 2 2 4" xfId="31318"/>
    <cellStyle name="20% - Ênfase3 11 2 2 2 2 3" xfId="9374"/>
    <cellStyle name="20% - Ênfase3 11 2 2 2 2 3 2" xfId="21918"/>
    <cellStyle name="20% - Ênfase3 11 2 2 2 2 3 2 2" xfId="46989"/>
    <cellStyle name="20% - Ênfase3 11 2 2 2 2 3 3" xfId="34448"/>
    <cellStyle name="20% - Ênfase3 11 2 2 2 2 4" xfId="15660"/>
    <cellStyle name="20% - Ênfase3 11 2 2 2 2 4 2" xfId="40731"/>
    <cellStyle name="20% - Ênfase3 11 2 2 2 2 5" xfId="28190"/>
    <cellStyle name="20% - Ênfase3 11 2 2 2 3" xfId="4679"/>
    <cellStyle name="20% - Ênfase3 11 2 2 2 3 2" xfId="10938"/>
    <cellStyle name="20% - Ênfase3 11 2 2 2 3 2 2" xfId="23482"/>
    <cellStyle name="20% - Ênfase3 11 2 2 2 3 2 2 2" xfId="48553"/>
    <cellStyle name="20% - Ênfase3 11 2 2 2 3 2 3" xfId="36012"/>
    <cellStyle name="20% - Ênfase3 11 2 2 2 3 3" xfId="17224"/>
    <cellStyle name="20% - Ênfase3 11 2 2 2 3 3 2" xfId="42295"/>
    <cellStyle name="20% - Ênfase3 11 2 2 2 3 4" xfId="29754"/>
    <cellStyle name="20% - Ênfase3 11 2 2 2 4" xfId="7810"/>
    <cellStyle name="20% - Ênfase3 11 2 2 2 4 2" xfId="20354"/>
    <cellStyle name="20% - Ênfase3 11 2 2 2 4 2 2" xfId="45425"/>
    <cellStyle name="20% - Ênfase3 11 2 2 2 4 3" xfId="32884"/>
    <cellStyle name="20% - Ênfase3 11 2 2 2 5" xfId="14096"/>
    <cellStyle name="20% - Ênfase3 11 2 2 2 5 2" xfId="39167"/>
    <cellStyle name="20% - Ênfase3 11 2 2 2 6" xfId="26626"/>
    <cellStyle name="20% - Ênfase3 11 2 2 3" xfId="2338"/>
    <cellStyle name="20% - Ênfase3 11 2 2 3 2" xfId="5467"/>
    <cellStyle name="20% - Ênfase3 11 2 2 3 2 2" xfId="11726"/>
    <cellStyle name="20% - Ênfase3 11 2 2 3 2 2 2" xfId="24270"/>
    <cellStyle name="20% - Ênfase3 11 2 2 3 2 2 2 2" xfId="49341"/>
    <cellStyle name="20% - Ênfase3 11 2 2 3 2 2 3" xfId="36800"/>
    <cellStyle name="20% - Ênfase3 11 2 2 3 2 3" xfId="18012"/>
    <cellStyle name="20% - Ênfase3 11 2 2 3 2 3 2" xfId="43083"/>
    <cellStyle name="20% - Ênfase3 11 2 2 3 2 4" xfId="30542"/>
    <cellStyle name="20% - Ênfase3 11 2 2 3 3" xfId="8598"/>
    <cellStyle name="20% - Ênfase3 11 2 2 3 3 2" xfId="21142"/>
    <cellStyle name="20% - Ênfase3 11 2 2 3 3 2 2" xfId="46213"/>
    <cellStyle name="20% - Ênfase3 11 2 2 3 3 3" xfId="33672"/>
    <cellStyle name="20% - Ênfase3 11 2 2 3 4" xfId="14884"/>
    <cellStyle name="20% - Ênfase3 11 2 2 3 4 2" xfId="39955"/>
    <cellStyle name="20% - Ênfase3 11 2 2 3 5" xfId="27414"/>
    <cellStyle name="20% - Ênfase3 11 2 2 4" xfId="3903"/>
    <cellStyle name="20% - Ênfase3 11 2 2 4 2" xfId="10162"/>
    <cellStyle name="20% - Ênfase3 11 2 2 4 2 2" xfId="22706"/>
    <cellStyle name="20% - Ênfase3 11 2 2 4 2 2 2" xfId="47777"/>
    <cellStyle name="20% - Ênfase3 11 2 2 4 2 3" xfId="35236"/>
    <cellStyle name="20% - Ênfase3 11 2 2 4 3" xfId="16448"/>
    <cellStyle name="20% - Ênfase3 11 2 2 4 3 2" xfId="41519"/>
    <cellStyle name="20% - Ênfase3 11 2 2 4 4" xfId="28978"/>
    <cellStyle name="20% - Ênfase3 11 2 2 5" xfId="7034"/>
    <cellStyle name="20% - Ênfase3 11 2 2 5 2" xfId="19578"/>
    <cellStyle name="20% - Ênfase3 11 2 2 5 2 2" xfId="44649"/>
    <cellStyle name="20% - Ênfase3 11 2 2 5 3" xfId="32108"/>
    <cellStyle name="20% - Ênfase3 11 2 2 6" xfId="13320"/>
    <cellStyle name="20% - Ênfase3 11 2 2 6 2" xfId="38391"/>
    <cellStyle name="20% - Ênfase3 11 2 2 7" xfId="25850"/>
    <cellStyle name="20% - Ênfase3 11 2 3" xfId="1161"/>
    <cellStyle name="20% - Ênfase3 11 2 3 2" xfId="2726"/>
    <cellStyle name="20% - Ênfase3 11 2 3 2 2" xfId="5855"/>
    <cellStyle name="20% - Ênfase3 11 2 3 2 2 2" xfId="12114"/>
    <cellStyle name="20% - Ênfase3 11 2 3 2 2 2 2" xfId="24658"/>
    <cellStyle name="20% - Ênfase3 11 2 3 2 2 2 2 2" xfId="49729"/>
    <cellStyle name="20% - Ênfase3 11 2 3 2 2 2 3" xfId="37188"/>
    <cellStyle name="20% - Ênfase3 11 2 3 2 2 3" xfId="18400"/>
    <cellStyle name="20% - Ênfase3 11 2 3 2 2 3 2" xfId="43471"/>
    <cellStyle name="20% - Ênfase3 11 2 3 2 2 4" xfId="30930"/>
    <cellStyle name="20% - Ênfase3 11 2 3 2 3" xfId="8986"/>
    <cellStyle name="20% - Ênfase3 11 2 3 2 3 2" xfId="21530"/>
    <cellStyle name="20% - Ênfase3 11 2 3 2 3 2 2" xfId="46601"/>
    <cellStyle name="20% - Ênfase3 11 2 3 2 3 3" xfId="34060"/>
    <cellStyle name="20% - Ênfase3 11 2 3 2 4" xfId="15272"/>
    <cellStyle name="20% - Ênfase3 11 2 3 2 4 2" xfId="40343"/>
    <cellStyle name="20% - Ênfase3 11 2 3 2 5" xfId="27802"/>
    <cellStyle name="20% - Ênfase3 11 2 3 3" xfId="4291"/>
    <cellStyle name="20% - Ênfase3 11 2 3 3 2" xfId="10550"/>
    <cellStyle name="20% - Ênfase3 11 2 3 3 2 2" xfId="23094"/>
    <cellStyle name="20% - Ênfase3 11 2 3 3 2 2 2" xfId="48165"/>
    <cellStyle name="20% - Ênfase3 11 2 3 3 2 3" xfId="35624"/>
    <cellStyle name="20% - Ênfase3 11 2 3 3 3" xfId="16836"/>
    <cellStyle name="20% - Ênfase3 11 2 3 3 3 2" xfId="41907"/>
    <cellStyle name="20% - Ênfase3 11 2 3 3 4" xfId="29366"/>
    <cellStyle name="20% - Ênfase3 11 2 3 4" xfId="7422"/>
    <cellStyle name="20% - Ênfase3 11 2 3 4 2" xfId="19966"/>
    <cellStyle name="20% - Ênfase3 11 2 3 4 2 2" xfId="45037"/>
    <cellStyle name="20% - Ênfase3 11 2 3 4 3" xfId="32496"/>
    <cellStyle name="20% - Ênfase3 11 2 3 5" xfId="13708"/>
    <cellStyle name="20% - Ênfase3 11 2 3 5 2" xfId="38779"/>
    <cellStyle name="20% - Ênfase3 11 2 3 6" xfId="26238"/>
    <cellStyle name="20% - Ênfase3 11 2 4" xfId="1950"/>
    <cellStyle name="20% - Ênfase3 11 2 4 2" xfId="5079"/>
    <cellStyle name="20% - Ênfase3 11 2 4 2 2" xfId="11338"/>
    <cellStyle name="20% - Ênfase3 11 2 4 2 2 2" xfId="23882"/>
    <cellStyle name="20% - Ênfase3 11 2 4 2 2 2 2" xfId="48953"/>
    <cellStyle name="20% - Ênfase3 11 2 4 2 2 3" xfId="36412"/>
    <cellStyle name="20% - Ênfase3 11 2 4 2 3" xfId="17624"/>
    <cellStyle name="20% - Ênfase3 11 2 4 2 3 2" xfId="42695"/>
    <cellStyle name="20% - Ênfase3 11 2 4 2 4" xfId="30154"/>
    <cellStyle name="20% - Ênfase3 11 2 4 3" xfId="8210"/>
    <cellStyle name="20% - Ênfase3 11 2 4 3 2" xfId="20754"/>
    <cellStyle name="20% - Ênfase3 11 2 4 3 2 2" xfId="45825"/>
    <cellStyle name="20% - Ênfase3 11 2 4 3 3" xfId="33284"/>
    <cellStyle name="20% - Ênfase3 11 2 4 4" xfId="14496"/>
    <cellStyle name="20% - Ênfase3 11 2 4 4 2" xfId="39567"/>
    <cellStyle name="20% - Ênfase3 11 2 4 5" xfId="27026"/>
    <cellStyle name="20% - Ênfase3 11 2 5" xfId="3515"/>
    <cellStyle name="20% - Ênfase3 11 2 5 2" xfId="9774"/>
    <cellStyle name="20% - Ênfase3 11 2 5 2 2" xfId="22318"/>
    <cellStyle name="20% - Ênfase3 11 2 5 2 2 2" xfId="47389"/>
    <cellStyle name="20% - Ênfase3 11 2 5 2 3" xfId="34848"/>
    <cellStyle name="20% - Ênfase3 11 2 5 3" xfId="16060"/>
    <cellStyle name="20% - Ênfase3 11 2 5 3 2" xfId="41131"/>
    <cellStyle name="20% - Ênfase3 11 2 5 4" xfId="28590"/>
    <cellStyle name="20% - Ênfase3 11 2 6" xfId="6646"/>
    <cellStyle name="20% - Ênfase3 11 2 6 2" xfId="19190"/>
    <cellStyle name="20% - Ênfase3 11 2 6 2 2" xfId="44261"/>
    <cellStyle name="20% - Ênfase3 11 2 6 3" xfId="31720"/>
    <cellStyle name="20% - Ênfase3 11 2 7" xfId="12932"/>
    <cellStyle name="20% - Ênfase3 11 2 7 2" xfId="38003"/>
    <cellStyle name="20% - Ênfase3 11 2 8" xfId="25462"/>
    <cellStyle name="20% - Ênfase3 11 3" xfId="585"/>
    <cellStyle name="20% - Ênfase3 11 3 2" xfId="1362"/>
    <cellStyle name="20% - Ênfase3 11 3 2 2" xfId="2927"/>
    <cellStyle name="20% - Ênfase3 11 3 2 2 2" xfId="6056"/>
    <cellStyle name="20% - Ênfase3 11 3 2 2 2 2" xfId="12315"/>
    <cellStyle name="20% - Ênfase3 11 3 2 2 2 2 2" xfId="24859"/>
    <cellStyle name="20% - Ênfase3 11 3 2 2 2 2 2 2" xfId="49930"/>
    <cellStyle name="20% - Ênfase3 11 3 2 2 2 2 3" xfId="37389"/>
    <cellStyle name="20% - Ênfase3 11 3 2 2 2 3" xfId="18601"/>
    <cellStyle name="20% - Ênfase3 11 3 2 2 2 3 2" xfId="43672"/>
    <cellStyle name="20% - Ênfase3 11 3 2 2 2 4" xfId="31131"/>
    <cellStyle name="20% - Ênfase3 11 3 2 2 3" xfId="9187"/>
    <cellStyle name="20% - Ênfase3 11 3 2 2 3 2" xfId="21731"/>
    <cellStyle name="20% - Ênfase3 11 3 2 2 3 2 2" xfId="46802"/>
    <cellStyle name="20% - Ênfase3 11 3 2 2 3 3" xfId="34261"/>
    <cellStyle name="20% - Ênfase3 11 3 2 2 4" xfId="15473"/>
    <cellStyle name="20% - Ênfase3 11 3 2 2 4 2" xfId="40544"/>
    <cellStyle name="20% - Ênfase3 11 3 2 2 5" xfId="28003"/>
    <cellStyle name="20% - Ênfase3 11 3 2 3" xfId="4492"/>
    <cellStyle name="20% - Ênfase3 11 3 2 3 2" xfId="10751"/>
    <cellStyle name="20% - Ênfase3 11 3 2 3 2 2" xfId="23295"/>
    <cellStyle name="20% - Ênfase3 11 3 2 3 2 2 2" xfId="48366"/>
    <cellStyle name="20% - Ênfase3 11 3 2 3 2 3" xfId="35825"/>
    <cellStyle name="20% - Ênfase3 11 3 2 3 3" xfId="17037"/>
    <cellStyle name="20% - Ênfase3 11 3 2 3 3 2" xfId="42108"/>
    <cellStyle name="20% - Ênfase3 11 3 2 3 4" xfId="29567"/>
    <cellStyle name="20% - Ênfase3 11 3 2 4" xfId="7623"/>
    <cellStyle name="20% - Ênfase3 11 3 2 4 2" xfId="20167"/>
    <cellStyle name="20% - Ênfase3 11 3 2 4 2 2" xfId="45238"/>
    <cellStyle name="20% - Ênfase3 11 3 2 4 3" xfId="32697"/>
    <cellStyle name="20% - Ênfase3 11 3 2 5" xfId="13909"/>
    <cellStyle name="20% - Ênfase3 11 3 2 5 2" xfId="38980"/>
    <cellStyle name="20% - Ênfase3 11 3 2 6" xfId="26439"/>
    <cellStyle name="20% - Ênfase3 11 3 3" xfId="2151"/>
    <cellStyle name="20% - Ênfase3 11 3 3 2" xfId="5280"/>
    <cellStyle name="20% - Ênfase3 11 3 3 2 2" xfId="11539"/>
    <cellStyle name="20% - Ênfase3 11 3 3 2 2 2" xfId="24083"/>
    <cellStyle name="20% - Ênfase3 11 3 3 2 2 2 2" xfId="49154"/>
    <cellStyle name="20% - Ênfase3 11 3 3 2 2 3" xfId="36613"/>
    <cellStyle name="20% - Ênfase3 11 3 3 2 3" xfId="17825"/>
    <cellStyle name="20% - Ênfase3 11 3 3 2 3 2" xfId="42896"/>
    <cellStyle name="20% - Ênfase3 11 3 3 2 4" xfId="30355"/>
    <cellStyle name="20% - Ênfase3 11 3 3 3" xfId="8411"/>
    <cellStyle name="20% - Ênfase3 11 3 3 3 2" xfId="20955"/>
    <cellStyle name="20% - Ênfase3 11 3 3 3 2 2" xfId="46026"/>
    <cellStyle name="20% - Ênfase3 11 3 3 3 3" xfId="33485"/>
    <cellStyle name="20% - Ênfase3 11 3 3 4" xfId="14697"/>
    <cellStyle name="20% - Ênfase3 11 3 3 4 2" xfId="39768"/>
    <cellStyle name="20% - Ênfase3 11 3 3 5" xfId="27227"/>
    <cellStyle name="20% - Ênfase3 11 3 4" xfId="3716"/>
    <cellStyle name="20% - Ênfase3 11 3 4 2" xfId="9975"/>
    <cellStyle name="20% - Ênfase3 11 3 4 2 2" xfId="22519"/>
    <cellStyle name="20% - Ênfase3 11 3 4 2 2 2" xfId="47590"/>
    <cellStyle name="20% - Ênfase3 11 3 4 2 3" xfId="35049"/>
    <cellStyle name="20% - Ênfase3 11 3 4 3" xfId="16261"/>
    <cellStyle name="20% - Ênfase3 11 3 4 3 2" xfId="41332"/>
    <cellStyle name="20% - Ênfase3 11 3 4 4" xfId="28791"/>
    <cellStyle name="20% - Ênfase3 11 3 5" xfId="6847"/>
    <cellStyle name="20% - Ênfase3 11 3 5 2" xfId="19391"/>
    <cellStyle name="20% - Ênfase3 11 3 5 2 2" xfId="44462"/>
    <cellStyle name="20% - Ênfase3 11 3 5 3" xfId="31921"/>
    <cellStyle name="20% - Ênfase3 11 3 6" xfId="13133"/>
    <cellStyle name="20% - Ênfase3 11 3 6 2" xfId="38204"/>
    <cellStyle name="20% - Ênfase3 11 3 7" xfId="25663"/>
    <cellStyle name="20% - Ênfase3 11 4" xfId="974"/>
    <cellStyle name="20% - Ênfase3 11 4 2" xfId="2539"/>
    <cellStyle name="20% - Ênfase3 11 4 2 2" xfId="5668"/>
    <cellStyle name="20% - Ênfase3 11 4 2 2 2" xfId="11927"/>
    <cellStyle name="20% - Ênfase3 11 4 2 2 2 2" xfId="24471"/>
    <cellStyle name="20% - Ênfase3 11 4 2 2 2 2 2" xfId="49542"/>
    <cellStyle name="20% - Ênfase3 11 4 2 2 2 3" xfId="37001"/>
    <cellStyle name="20% - Ênfase3 11 4 2 2 3" xfId="18213"/>
    <cellStyle name="20% - Ênfase3 11 4 2 2 3 2" xfId="43284"/>
    <cellStyle name="20% - Ênfase3 11 4 2 2 4" xfId="30743"/>
    <cellStyle name="20% - Ênfase3 11 4 2 3" xfId="8799"/>
    <cellStyle name="20% - Ênfase3 11 4 2 3 2" xfId="21343"/>
    <cellStyle name="20% - Ênfase3 11 4 2 3 2 2" xfId="46414"/>
    <cellStyle name="20% - Ênfase3 11 4 2 3 3" xfId="33873"/>
    <cellStyle name="20% - Ênfase3 11 4 2 4" xfId="15085"/>
    <cellStyle name="20% - Ênfase3 11 4 2 4 2" xfId="40156"/>
    <cellStyle name="20% - Ênfase3 11 4 2 5" xfId="27615"/>
    <cellStyle name="20% - Ênfase3 11 4 3" xfId="4104"/>
    <cellStyle name="20% - Ênfase3 11 4 3 2" xfId="10363"/>
    <cellStyle name="20% - Ênfase3 11 4 3 2 2" xfId="22907"/>
    <cellStyle name="20% - Ênfase3 11 4 3 2 2 2" xfId="47978"/>
    <cellStyle name="20% - Ênfase3 11 4 3 2 3" xfId="35437"/>
    <cellStyle name="20% - Ênfase3 11 4 3 3" xfId="16649"/>
    <cellStyle name="20% - Ênfase3 11 4 3 3 2" xfId="41720"/>
    <cellStyle name="20% - Ênfase3 11 4 3 4" xfId="29179"/>
    <cellStyle name="20% - Ênfase3 11 4 4" xfId="7235"/>
    <cellStyle name="20% - Ênfase3 11 4 4 2" xfId="19779"/>
    <cellStyle name="20% - Ênfase3 11 4 4 2 2" xfId="44850"/>
    <cellStyle name="20% - Ênfase3 11 4 4 3" xfId="32309"/>
    <cellStyle name="20% - Ênfase3 11 4 5" xfId="13521"/>
    <cellStyle name="20% - Ênfase3 11 4 5 2" xfId="38592"/>
    <cellStyle name="20% - Ênfase3 11 4 6" xfId="26051"/>
    <cellStyle name="20% - Ênfase3 11 5" xfId="1763"/>
    <cellStyle name="20% - Ênfase3 11 5 2" xfId="4892"/>
    <cellStyle name="20% - Ênfase3 11 5 2 2" xfId="11151"/>
    <cellStyle name="20% - Ênfase3 11 5 2 2 2" xfId="23695"/>
    <cellStyle name="20% - Ênfase3 11 5 2 2 2 2" xfId="48766"/>
    <cellStyle name="20% - Ênfase3 11 5 2 2 3" xfId="36225"/>
    <cellStyle name="20% - Ênfase3 11 5 2 3" xfId="17437"/>
    <cellStyle name="20% - Ênfase3 11 5 2 3 2" xfId="42508"/>
    <cellStyle name="20% - Ênfase3 11 5 2 4" xfId="29967"/>
    <cellStyle name="20% - Ênfase3 11 5 3" xfId="8023"/>
    <cellStyle name="20% - Ênfase3 11 5 3 2" xfId="20567"/>
    <cellStyle name="20% - Ênfase3 11 5 3 2 2" xfId="45638"/>
    <cellStyle name="20% - Ênfase3 11 5 3 3" xfId="33097"/>
    <cellStyle name="20% - Ênfase3 11 5 4" xfId="14309"/>
    <cellStyle name="20% - Ênfase3 11 5 4 2" xfId="39380"/>
    <cellStyle name="20% - Ênfase3 11 5 5" xfId="26839"/>
    <cellStyle name="20% - Ênfase3 11 6" xfId="3328"/>
    <cellStyle name="20% - Ênfase3 11 6 2" xfId="9587"/>
    <cellStyle name="20% - Ênfase3 11 6 2 2" xfId="22131"/>
    <cellStyle name="20% - Ênfase3 11 6 2 2 2" xfId="47202"/>
    <cellStyle name="20% - Ênfase3 11 6 2 3" xfId="34661"/>
    <cellStyle name="20% - Ênfase3 11 6 3" xfId="15873"/>
    <cellStyle name="20% - Ênfase3 11 6 3 2" xfId="40944"/>
    <cellStyle name="20% - Ênfase3 11 6 4" xfId="28403"/>
    <cellStyle name="20% - Ênfase3 11 7" xfId="6459"/>
    <cellStyle name="20% - Ênfase3 11 7 2" xfId="19003"/>
    <cellStyle name="20% - Ênfase3 11 7 2 2" xfId="44074"/>
    <cellStyle name="20% - Ênfase3 11 7 3" xfId="31533"/>
    <cellStyle name="20% - Ênfase3 11 8" xfId="12745"/>
    <cellStyle name="20% - Ênfase3 11 8 2" xfId="37816"/>
    <cellStyle name="20% - Ênfase3 11 9" xfId="25275"/>
    <cellStyle name="20% - Ênfase3 12" xfId="222"/>
    <cellStyle name="20% - Ênfase3 12 2" xfId="611"/>
    <cellStyle name="20% - Ênfase3 12 2 2" xfId="1388"/>
    <cellStyle name="20% - Ênfase3 12 2 2 2" xfId="2953"/>
    <cellStyle name="20% - Ênfase3 12 2 2 2 2" xfId="6082"/>
    <cellStyle name="20% - Ênfase3 12 2 2 2 2 2" xfId="12341"/>
    <cellStyle name="20% - Ênfase3 12 2 2 2 2 2 2" xfId="24885"/>
    <cellStyle name="20% - Ênfase3 12 2 2 2 2 2 2 2" xfId="49956"/>
    <cellStyle name="20% - Ênfase3 12 2 2 2 2 2 3" xfId="37415"/>
    <cellStyle name="20% - Ênfase3 12 2 2 2 2 3" xfId="18627"/>
    <cellStyle name="20% - Ênfase3 12 2 2 2 2 3 2" xfId="43698"/>
    <cellStyle name="20% - Ênfase3 12 2 2 2 2 4" xfId="31157"/>
    <cellStyle name="20% - Ênfase3 12 2 2 2 3" xfId="9213"/>
    <cellStyle name="20% - Ênfase3 12 2 2 2 3 2" xfId="21757"/>
    <cellStyle name="20% - Ênfase3 12 2 2 2 3 2 2" xfId="46828"/>
    <cellStyle name="20% - Ênfase3 12 2 2 2 3 3" xfId="34287"/>
    <cellStyle name="20% - Ênfase3 12 2 2 2 4" xfId="15499"/>
    <cellStyle name="20% - Ênfase3 12 2 2 2 4 2" xfId="40570"/>
    <cellStyle name="20% - Ênfase3 12 2 2 2 5" xfId="28029"/>
    <cellStyle name="20% - Ênfase3 12 2 2 3" xfId="4518"/>
    <cellStyle name="20% - Ênfase3 12 2 2 3 2" xfId="10777"/>
    <cellStyle name="20% - Ênfase3 12 2 2 3 2 2" xfId="23321"/>
    <cellStyle name="20% - Ênfase3 12 2 2 3 2 2 2" xfId="48392"/>
    <cellStyle name="20% - Ênfase3 12 2 2 3 2 3" xfId="35851"/>
    <cellStyle name="20% - Ênfase3 12 2 2 3 3" xfId="17063"/>
    <cellStyle name="20% - Ênfase3 12 2 2 3 3 2" xfId="42134"/>
    <cellStyle name="20% - Ênfase3 12 2 2 3 4" xfId="29593"/>
    <cellStyle name="20% - Ênfase3 12 2 2 4" xfId="7649"/>
    <cellStyle name="20% - Ênfase3 12 2 2 4 2" xfId="20193"/>
    <cellStyle name="20% - Ênfase3 12 2 2 4 2 2" xfId="45264"/>
    <cellStyle name="20% - Ênfase3 12 2 2 4 3" xfId="32723"/>
    <cellStyle name="20% - Ênfase3 12 2 2 5" xfId="13935"/>
    <cellStyle name="20% - Ênfase3 12 2 2 5 2" xfId="39006"/>
    <cellStyle name="20% - Ênfase3 12 2 2 6" xfId="26465"/>
    <cellStyle name="20% - Ênfase3 12 2 3" xfId="2177"/>
    <cellStyle name="20% - Ênfase3 12 2 3 2" xfId="5306"/>
    <cellStyle name="20% - Ênfase3 12 2 3 2 2" xfId="11565"/>
    <cellStyle name="20% - Ênfase3 12 2 3 2 2 2" xfId="24109"/>
    <cellStyle name="20% - Ênfase3 12 2 3 2 2 2 2" xfId="49180"/>
    <cellStyle name="20% - Ênfase3 12 2 3 2 2 3" xfId="36639"/>
    <cellStyle name="20% - Ênfase3 12 2 3 2 3" xfId="17851"/>
    <cellStyle name="20% - Ênfase3 12 2 3 2 3 2" xfId="42922"/>
    <cellStyle name="20% - Ênfase3 12 2 3 2 4" xfId="30381"/>
    <cellStyle name="20% - Ênfase3 12 2 3 3" xfId="8437"/>
    <cellStyle name="20% - Ênfase3 12 2 3 3 2" xfId="20981"/>
    <cellStyle name="20% - Ênfase3 12 2 3 3 2 2" xfId="46052"/>
    <cellStyle name="20% - Ênfase3 12 2 3 3 3" xfId="33511"/>
    <cellStyle name="20% - Ênfase3 12 2 3 4" xfId="14723"/>
    <cellStyle name="20% - Ênfase3 12 2 3 4 2" xfId="39794"/>
    <cellStyle name="20% - Ênfase3 12 2 3 5" xfId="27253"/>
    <cellStyle name="20% - Ênfase3 12 2 4" xfId="3742"/>
    <cellStyle name="20% - Ênfase3 12 2 4 2" xfId="10001"/>
    <cellStyle name="20% - Ênfase3 12 2 4 2 2" xfId="22545"/>
    <cellStyle name="20% - Ênfase3 12 2 4 2 2 2" xfId="47616"/>
    <cellStyle name="20% - Ênfase3 12 2 4 2 3" xfId="35075"/>
    <cellStyle name="20% - Ênfase3 12 2 4 3" xfId="16287"/>
    <cellStyle name="20% - Ênfase3 12 2 4 3 2" xfId="41358"/>
    <cellStyle name="20% - Ênfase3 12 2 4 4" xfId="28817"/>
    <cellStyle name="20% - Ênfase3 12 2 5" xfId="6873"/>
    <cellStyle name="20% - Ênfase3 12 2 5 2" xfId="19417"/>
    <cellStyle name="20% - Ênfase3 12 2 5 2 2" xfId="44488"/>
    <cellStyle name="20% - Ênfase3 12 2 5 3" xfId="31947"/>
    <cellStyle name="20% - Ênfase3 12 2 6" xfId="13159"/>
    <cellStyle name="20% - Ênfase3 12 2 6 2" xfId="38230"/>
    <cellStyle name="20% - Ênfase3 12 2 7" xfId="25689"/>
    <cellStyle name="20% - Ênfase3 12 3" xfId="1000"/>
    <cellStyle name="20% - Ênfase3 12 3 2" xfId="2565"/>
    <cellStyle name="20% - Ênfase3 12 3 2 2" xfId="5694"/>
    <cellStyle name="20% - Ênfase3 12 3 2 2 2" xfId="11953"/>
    <cellStyle name="20% - Ênfase3 12 3 2 2 2 2" xfId="24497"/>
    <cellStyle name="20% - Ênfase3 12 3 2 2 2 2 2" xfId="49568"/>
    <cellStyle name="20% - Ênfase3 12 3 2 2 2 3" xfId="37027"/>
    <cellStyle name="20% - Ênfase3 12 3 2 2 3" xfId="18239"/>
    <cellStyle name="20% - Ênfase3 12 3 2 2 3 2" xfId="43310"/>
    <cellStyle name="20% - Ênfase3 12 3 2 2 4" xfId="30769"/>
    <cellStyle name="20% - Ênfase3 12 3 2 3" xfId="8825"/>
    <cellStyle name="20% - Ênfase3 12 3 2 3 2" xfId="21369"/>
    <cellStyle name="20% - Ênfase3 12 3 2 3 2 2" xfId="46440"/>
    <cellStyle name="20% - Ênfase3 12 3 2 3 3" xfId="33899"/>
    <cellStyle name="20% - Ênfase3 12 3 2 4" xfId="15111"/>
    <cellStyle name="20% - Ênfase3 12 3 2 4 2" xfId="40182"/>
    <cellStyle name="20% - Ênfase3 12 3 2 5" xfId="27641"/>
    <cellStyle name="20% - Ênfase3 12 3 3" xfId="4130"/>
    <cellStyle name="20% - Ênfase3 12 3 3 2" xfId="10389"/>
    <cellStyle name="20% - Ênfase3 12 3 3 2 2" xfId="22933"/>
    <cellStyle name="20% - Ênfase3 12 3 3 2 2 2" xfId="48004"/>
    <cellStyle name="20% - Ênfase3 12 3 3 2 3" xfId="35463"/>
    <cellStyle name="20% - Ênfase3 12 3 3 3" xfId="16675"/>
    <cellStyle name="20% - Ênfase3 12 3 3 3 2" xfId="41746"/>
    <cellStyle name="20% - Ênfase3 12 3 3 4" xfId="29205"/>
    <cellStyle name="20% - Ênfase3 12 3 4" xfId="7261"/>
    <cellStyle name="20% - Ênfase3 12 3 4 2" xfId="19805"/>
    <cellStyle name="20% - Ênfase3 12 3 4 2 2" xfId="44876"/>
    <cellStyle name="20% - Ênfase3 12 3 4 3" xfId="32335"/>
    <cellStyle name="20% - Ênfase3 12 3 5" xfId="13547"/>
    <cellStyle name="20% - Ênfase3 12 3 5 2" xfId="38618"/>
    <cellStyle name="20% - Ênfase3 12 3 6" xfId="26077"/>
    <cellStyle name="20% - Ênfase3 12 4" xfId="1789"/>
    <cellStyle name="20% - Ênfase3 12 4 2" xfId="4918"/>
    <cellStyle name="20% - Ênfase3 12 4 2 2" xfId="11177"/>
    <cellStyle name="20% - Ênfase3 12 4 2 2 2" xfId="23721"/>
    <cellStyle name="20% - Ênfase3 12 4 2 2 2 2" xfId="48792"/>
    <cellStyle name="20% - Ênfase3 12 4 2 2 3" xfId="36251"/>
    <cellStyle name="20% - Ênfase3 12 4 2 3" xfId="17463"/>
    <cellStyle name="20% - Ênfase3 12 4 2 3 2" xfId="42534"/>
    <cellStyle name="20% - Ênfase3 12 4 2 4" xfId="29993"/>
    <cellStyle name="20% - Ênfase3 12 4 3" xfId="8049"/>
    <cellStyle name="20% - Ênfase3 12 4 3 2" xfId="20593"/>
    <cellStyle name="20% - Ênfase3 12 4 3 2 2" xfId="45664"/>
    <cellStyle name="20% - Ênfase3 12 4 3 3" xfId="33123"/>
    <cellStyle name="20% - Ênfase3 12 4 4" xfId="14335"/>
    <cellStyle name="20% - Ênfase3 12 4 4 2" xfId="39406"/>
    <cellStyle name="20% - Ênfase3 12 4 5" xfId="26865"/>
    <cellStyle name="20% - Ênfase3 12 5" xfId="3354"/>
    <cellStyle name="20% - Ênfase3 12 5 2" xfId="9613"/>
    <cellStyle name="20% - Ênfase3 12 5 2 2" xfId="22157"/>
    <cellStyle name="20% - Ênfase3 12 5 2 2 2" xfId="47228"/>
    <cellStyle name="20% - Ênfase3 12 5 2 3" xfId="34687"/>
    <cellStyle name="20% - Ênfase3 12 5 3" xfId="15899"/>
    <cellStyle name="20% - Ênfase3 12 5 3 2" xfId="40970"/>
    <cellStyle name="20% - Ênfase3 12 5 4" xfId="28429"/>
    <cellStyle name="20% - Ênfase3 12 6" xfId="6485"/>
    <cellStyle name="20% - Ênfase3 12 6 2" xfId="19029"/>
    <cellStyle name="20% - Ênfase3 12 6 2 2" xfId="44100"/>
    <cellStyle name="20% - Ênfase3 12 6 3" xfId="31559"/>
    <cellStyle name="20% - Ênfase3 12 7" xfId="12771"/>
    <cellStyle name="20% - Ênfase3 12 7 2" xfId="37842"/>
    <cellStyle name="20% - Ênfase3 12 8" xfId="25301"/>
    <cellStyle name="20% - Ênfase3 13" xfId="396"/>
    <cellStyle name="20% - Ênfase3 13 2" xfId="785"/>
    <cellStyle name="20% - Ênfase3 13 2 2" xfId="1562"/>
    <cellStyle name="20% - Ênfase3 13 2 2 2" xfId="3127"/>
    <cellStyle name="20% - Ênfase3 13 2 2 2 2" xfId="6256"/>
    <cellStyle name="20% - Ênfase3 13 2 2 2 2 2" xfId="12515"/>
    <cellStyle name="20% - Ênfase3 13 2 2 2 2 2 2" xfId="25059"/>
    <cellStyle name="20% - Ênfase3 13 2 2 2 2 2 2 2" xfId="50130"/>
    <cellStyle name="20% - Ênfase3 13 2 2 2 2 2 3" xfId="37589"/>
    <cellStyle name="20% - Ênfase3 13 2 2 2 2 3" xfId="18801"/>
    <cellStyle name="20% - Ênfase3 13 2 2 2 2 3 2" xfId="43872"/>
    <cellStyle name="20% - Ênfase3 13 2 2 2 2 4" xfId="31331"/>
    <cellStyle name="20% - Ênfase3 13 2 2 2 3" xfId="9387"/>
    <cellStyle name="20% - Ênfase3 13 2 2 2 3 2" xfId="21931"/>
    <cellStyle name="20% - Ênfase3 13 2 2 2 3 2 2" xfId="47002"/>
    <cellStyle name="20% - Ênfase3 13 2 2 2 3 3" xfId="34461"/>
    <cellStyle name="20% - Ênfase3 13 2 2 2 4" xfId="15673"/>
    <cellStyle name="20% - Ênfase3 13 2 2 2 4 2" xfId="40744"/>
    <cellStyle name="20% - Ênfase3 13 2 2 2 5" xfId="28203"/>
    <cellStyle name="20% - Ênfase3 13 2 2 3" xfId="4692"/>
    <cellStyle name="20% - Ênfase3 13 2 2 3 2" xfId="10951"/>
    <cellStyle name="20% - Ênfase3 13 2 2 3 2 2" xfId="23495"/>
    <cellStyle name="20% - Ênfase3 13 2 2 3 2 2 2" xfId="48566"/>
    <cellStyle name="20% - Ênfase3 13 2 2 3 2 3" xfId="36025"/>
    <cellStyle name="20% - Ênfase3 13 2 2 3 3" xfId="17237"/>
    <cellStyle name="20% - Ênfase3 13 2 2 3 3 2" xfId="42308"/>
    <cellStyle name="20% - Ênfase3 13 2 2 3 4" xfId="29767"/>
    <cellStyle name="20% - Ênfase3 13 2 2 4" xfId="7823"/>
    <cellStyle name="20% - Ênfase3 13 2 2 4 2" xfId="20367"/>
    <cellStyle name="20% - Ênfase3 13 2 2 4 2 2" xfId="45438"/>
    <cellStyle name="20% - Ênfase3 13 2 2 4 3" xfId="32897"/>
    <cellStyle name="20% - Ênfase3 13 2 2 5" xfId="14109"/>
    <cellStyle name="20% - Ênfase3 13 2 2 5 2" xfId="39180"/>
    <cellStyle name="20% - Ênfase3 13 2 2 6" xfId="26639"/>
    <cellStyle name="20% - Ênfase3 13 2 3" xfId="2351"/>
    <cellStyle name="20% - Ênfase3 13 2 3 2" xfId="5480"/>
    <cellStyle name="20% - Ênfase3 13 2 3 2 2" xfId="11739"/>
    <cellStyle name="20% - Ênfase3 13 2 3 2 2 2" xfId="24283"/>
    <cellStyle name="20% - Ênfase3 13 2 3 2 2 2 2" xfId="49354"/>
    <cellStyle name="20% - Ênfase3 13 2 3 2 2 3" xfId="36813"/>
    <cellStyle name="20% - Ênfase3 13 2 3 2 3" xfId="18025"/>
    <cellStyle name="20% - Ênfase3 13 2 3 2 3 2" xfId="43096"/>
    <cellStyle name="20% - Ênfase3 13 2 3 2 4" xfId="30555"/>
    <cellStyle name="20% - Ênfase3 13 2 3 3" xfId="8611"/>
    <cellStyle name="20% - Ênfase3 13 2 3 3 2" xfId="21155"/>
    <cellStyle name="20% - Ênfase3 13 2 3 3 2 2" xfId="46226"/>
    <cellStyle name="20% - Ênfase3 13 2 3 3 3" xfId="33685"/>
    <cellStyle name="20% - Ênfase3 13 2 3 4" xfId="14897"/>
    <cellStyle name="20% - Ênfase3 13 2 3 4 2" xfId="39968"/>
    <cellStyle name="20% - Ênfase3 13 2 3 5" xfId="27427"/>
    <cellStyle name="20% - Ênfase3 13 2 4" xfId="3916"/>
    <cellStyle name="20% - Ênfase3 13 2 4 2" xfId="10175"/>
    <cellStyle name="20% - Ênfase3 13 2 4 2 2" xfId="22719"/>
    <cellStyle name="20% - Ênfase3 13 2 4 2 2 2" xfId="47790"/>
    <cellStyle name="20% - Ênfase3 13 2 4 2 3" xfId="35249"/>
    <cellStyle name="20% - Ênfase3 13 2 4 3" xfId="16461"/>
    <cellStyle name="20% - Ênfase3 13 2 4 3 2" xfId="41532"/>
    <cellStyle name="20% - Ênfase3 13 2 4 4" xfId="28991"/>
    <cellStyle name="20% - Ênfase3 13 2 5" xfId="7047"/>
    <cellStyle name="20% - Ênfase3 13 2 5 2" xfId="19591"/>
    <cellStyle name="20% - Ênfase3 13 2 5 2 2" xfId="44662"/>
    <cellStyle name="20% - Ênfase3 13 2 5 3" xfId="32121"/>
    <cellStyle name="20% - Ênfase3 13 2 6" xfId="13333"/>
    <cellStyle name="20% - Ênfase3 13 2 6 2" xfId="38404"/>
    <cellStyle name="20% - Ênfase3 13 2 7" xfId="25863"/>
    <cellStyle name="20% - Ênfase3 13 3" xfId="1174"/>
    <cellStyle name="20% - Ênfase3 13 3 2" xfId="2739"/>
    <cellStyle name="20% - Ênfase3 13 3 2 2" xfId="5868"/>
    <cellStyle name="20% - Ênfase3 13 3 2 2 2" xfId="12127"/>
    <cellStyle name="20% - Ênfase3 13 3 2 2 2 2" xfId="24671"/>
    <cellStyle name="20% - Ênfase3 13 3 2 2 2 2 2" xfId="49742"/>
    <cellStyle name="20% - Ênfase3 13 3 2 2 2 3" xfId="37201"/>
    <cellStyle name="20% - Ênfase3 13 3 2 2 3" xfId="18413"/>
    <cellStyle name="20% - Ênfase3 13 3 2 2 3 2" xfId="43484"/>
    <cellStyle name="20% - Ênfase3 13 3 2 2 4" xfId="30943"/>
    <cellStyle name="20% - Ênfase3 13 3 2 3" xfId="8999"/>
    <cellStyle name="20% - Ênfase3 13 3 2 3 2" xfId="21543"/>
    <cellStyle name="20% - Ênfase3 13 3 2 3 2 2" xfId="46614"/>
    <cellStyle name="20% - Ênfase3 13 3 2 3 3" xfId="34073"/>
    <cellStyle name="20% - Ênfase3 13 3 2 4" xfId="15285"/>
    <cellStyle name="20% - Ênfase3 13 3 2 4 2" xfId="40356"/>
    <cellStyle name="20% - Ênfase3 13 3 2 5" xfId="27815"/>
    <cellStyle name="20% - Ênfase3 13 3 3" xfId="4304"/>
    <cellStyle name="20% - Ênfase3 13 3 3 2" xfId="10563"/>
    <cellStyle name="20% - Ênfase3 13 3 3 2 2" xfId="23107"/>
    <cellStyle name="20% - Ênfase3 13 3 3 2 2 2" xfId="48178"/>
    <cellStyle name="20% - Ênfase3 13 3 3 2 3" xfId="35637"/>
    <cellStyle name="20% - Ênfase3 13 3 3 3" xfId="16849"/>
    <cellStyle name="20% - Ênfase3 13 3 3 3 2" xfId="41920"/>
    <cellStyle name="20% - Ênfase3 13 3 3 4" xfId="29379"/>
    <cellStyle name="20% - Ênfase3 13 3 4" xfId="7435"/>
    <cellStyle name="20% - Ênfase3 13 3 4 2" xfId="19979"/>
    <cellStyle name="20% - Ênfase3 13 3 4 2 2" xfId="45050"/>
    <cellStyle name="20% - Ênfase3 13 3 4 3" xfId="32509"/>
    <cellStyle name="20% - Ênfase3 13 3 5" xfId="13721"/>
    <cellStyle name="20% - Ênfase3 13 3 5 2" xfId="38792"/>
    <cellStyle name="20% - Ênfase3 13 3 6" xfId="26251"/>
    <cellStyle name="20% - Ênfase3 13 4" xfId="1963"/>
    <cellStyle name="20% - Ênfase3 13 4 2" xfId="5092"/>
    <cellStyle name="20% - Ênfase3 13 4 2 2" xfId="11351"/>
    <cellStyle name="20% - Ênfase3 13 4 2 2 2" xfId="23895"/>
    <cellStyle name="20% - Ênfase3 13 4 2 2 2 2" xfId="48966"/>
    <cellStyle name="20% - Ênfase3 13 4 2 2 3" xfId="36425"/>
    <cellStyle name="20% - Ênfase3 13 4 2 3" xfId="17637"/>
    <cellStyle name="20% - Ênfase3 13 4 2 3 2" xfId="42708"/>
    <cellStyle name="20% - Ênfase3 13 4 2 4" xfId="30167"/>
    <cellStyle name="20% - Ênfase3 13 4 3" xfId="8223"/>
    <cellStyle name="20% - Ênfase3 13 4 3 2" xfId="20767"/>
    <cellStyle name="20% - Ênfase3 13 4 3 2 2" xfId="45838"/>
    <cellStyle name="20% - Ênfase3 13 4 3 3" xfId="33297"/>
    <cellStyle name="20% - Ênfase3 13 4 4" xfId="14509"/>
    <cellStyle name="20% - Ênfase3 13 4 4 2" xfId="39580"/>
    <cellStyle name="20% - Ênfase3 13 4 5" xfId="27039"/>
    <cellStyle name="20% - Ênfase3 13 5" xfId="3528"/>
    <cellStyle name="20% - Ênfase3 13 5 2" xfId="9787"/>
    <cellStyle name="20% - Ênfase3 13 5 2 2" xfId="22331"/>
    <cellStyle name="20% - Ênfase3 13 5 2 2 2" xfId="47402"/>
    <cellStyle name="20% - Ênfase3 13 5 2 3" xfId="34861"/>
    <cellStyle name="20% - Ênfase3 13 5 3" xfId="16073"/>
    <cellStyle name="20% - Ênfase3 13 5 3 2" xfId="41144"/>
    <cellStyle name="20% - Ênfase3 13 5 4" xfId="28603"/>
    <cellStyle name="20% - Ênfase3 13 6" xfId="6659"/>
    <cellStyle name="20% - Ênfase3 13 6 2" xfId="19203"/>
    <cellStyle name="20% - Ênfase3 13 6 2 2" xfId="44274"/>
    <cellStyle name="20% - Ênfase3 13 6 3" xfId="31733"/>
    <cellStyle name="20% - Ênfase3 13 7" xfId="12945"/>
    <cellStyle name="20% - Ênfase3 13 7 2" xfId="38016"/>
    <cellStyle name="20% - Ênfase3 13 8" xfId="25475"/>
    <cellStyle name="20% - Ênfase3 14" xfId="209"/>
    <cellStyle name="20% - Ênfase3 14 2" xfId="598"/>
    <cellStyle name="20% - Ênfase3 14 2 2" xfId="1375"/>
    <cellStyle name="20% - Ênfase3 14 2 2 2" xfId="2940"/>
    <cellStyle name="20% - Ênfase3 14 2 2 2 2" xfId="6069"/>
    <cellStyle name="20% - Ênfase3 14 2 2 2 2 2" xfId="12328"/>
    <cellStyle name="20% - Ênfase3 14 2 2 2 2 2 2" xfId="24872"/>
    <cellStyle name="20% - Ênfase3 14 2 2 2 2 2 2 2" xfId="49943"/>
    <cellStyle name="20% - Ênfase3 14 2 2 2 2 2 3" xfId="37402"/>
    <cellStyle name="20% - Ênfase3 14 2 2 2 2 3" xfId="18614"/>
    <cellStyle name="20% - Ênfase3 14 2 2 2 2 3 2" xfId="43685"/>
    <cellStyle name="20% - Ênfase3 14 2 2 2 2 4" xfId="31144"/>
    <cellStyle name="20% - Ênfase3 14 2 2 2 3" xfId="9200"/>
    <cellStyle name="20% - Ênfase3 14 2 2 2 3 2" xfId="21744"/>
    <cellStyle name="20% - Ênfase3 14 2 2 2 3 2 2" xfId="46815"/>
    <cellStyle name="20% - Ênfase3 14 2 2 2 3 3" xfId="34274"/>
    <cellStyle name="20% - Ênfase3 14 2 2 2 4" xfId="15486"/>
    <cellStyle name="20% - Ênfase3 14 2 2 2 4 2" xfId="40557"/>
    <cellStyle name="20% - Ênfase3 14 2 2 2 5" xfId="28016"/>
    <cellStyle name="20% - Ênfase3 14 2 2 3" xfId="4505"/>
    <cellStyle name="20% - Ênfase3 14 2 2 3 2" xfId="10764"/>
    <cellStyle name="20% - Ênfase3 14 2 2 3 2 2" xfId="23308"/>
    <cellStyle name="20% - Ênfase3 14 2 2 3 2 2 2" xfId="48379"/>
    <cellStyle name="20% - Ênfase3 14 2 2 3 2 3" xfId="35838"/>
    <cellStyle name="20% - Ênfase3 14 2 2 3 3" xfId="17050"/>
    <cellStyle name="20% - Ênfase3 14 2 2 3 3 2" xfId="42121"/>
    <cellStyle name="20% - Ênfase3 14 2 2 3 4" xfId="29580"/>
    <cellStyle name="20% - Ênfase3 14 2 2 4" xfId="7636"/>
    <cellStyle name="20% - Ênfase3 14 2 2 4 2" xfId="20180"/>
    <cellStyle name="20% - Ênfase3 14 2 2 4 2 2" xfId="45251"/>
    <cellStyle name="20% - Ênfase3 14 2 2 4 3" xfId="32710"/>
    <cellStyle name="20% - Ênfase3 14 2 2 5" xfId="13922"/>
    <cellStyle name="20% - Ênfase3 14 2 2 5 2" xfId="38993"/>
    <cellStyle name="20% - Ênfase3 14 2 2 6" xfId="26452"/>
    <cellStyle name="20% - Ênfase3 14 2 3" xfId="2164"/>
    <cellStyle name="20% - Ênfase3 14 2 3 2" xfId="5293"/>
    <cellStyle name="20% - Ênfase3 14 2 3 2 2" xfId="11552"/>
    <cellStyle name="20% - Ênfase3 14 2 3 2 2 2" xfId="24096"/>
    <cellStyle name="20% - Ênfase3 14 2 3 2 2 2 2" xfId="49167"/>
    <cellStyle name="20% - Ênfase3 14 2 3 2 2 3" xfId="36626"/>
    <cellStyle name="20% - Ênfase3 14 2 3 2 3" xfId="17838"/>
    <cellStyle name="20% - Ênfase3 14 2 3 2 3 2" xfId="42909"/>
    <cellStyle name="20% - Ênfase3 14 2 3 2 4" xfId="30368"/>
    <cellStyle name="20% - Ênfase3 14 2 3 3" xfId="8424"/>
    <cellStyle name="20% - Ênfase3 14 2 3 3 2" xfId="20968"/>
    <cellStyle name="20% - Ênfase3 14 2 3 3 2 2" xfId="46039"/>
    <cellStyle name="20% - Ênfase3 14 2 3 3 3" xfId="33498"/>
    <cellStyle name="20% - Ênfase3 14 2 3 4" xfId="14710"/>
    <cellStyle name="20% - Ênfase3 14 2 3 4 2" xfId="39781"/>
    <cellStyle name="20% - Ênfase3 14 2 3 5" xfId="27240"/>
    <cellStyle name="20% - Ênfase3 14 2 4" xfId="3729"/>
    <cellStyle name="20% - Ênfase3 14 2 4 2" xfId="9988"/>
    <cellStyle name="20% - Ênfase3 14 2 4 2 2" xfId="22532"/>
    <cellStyle name="20% - Ênfase3 14 2 4 2 2 2" xfId="47603"/>
    <cellStyle name="20% - Ênfase3 14 2 4 2 3" xfId="35062"/>
    <cellStyle name="20% - Ênfase3 14 2 4 3" xfId="16274"/>
    <cellStyle name="20% - Ênfase3 14 2 4 3 2" xfId="41345"/>
    <cellStyle name="20% - Ênfase3 14 2 4 4" xfId="28804"/>
    <cellStyle name="20% - Ênfase3 14 2 5" xfId="6860"/>
    <cellStyle name="20% - Ênfase3 14 2 5 2" xfId="19404"/>
    <cellStyle name="20% - Ênfase3 14 2 5 2 2" xfId="44475"/>
    <cellStyle name="20% - Ênfase3 14 2 5 3" xfId="31934"/>
    <cellStyle name="20% - Ênfase3 14 2 6" xfId="13146"/>
    <cellStyle name="20% - Ênfase3 14 2 6 2" xfId="38217"/>
    <cellStyle name="20% - Ênfase3 14 2 7" xfId="25676"/>
    <cellStyle name="20% - Ênfase3 14 3" xfId="987"/>
    <cellStyle name="20% - Ênfase3 14 3 2" xfId="2552"/>
    <cellStyle name="20% - Ênfase3 14 3 2 2" xfId="5681"/>
    <cellStyle name="20% - Ênfase3 14 3 2 2 2" xfId="11940"/>
    <cellStyle name="20% - Ênfase3 14 3 2 2 2 2" xfId="24484"/>
    <cellStyle name="20% - Ênfase3 14 3 2 2 2 2 2" xfId="49555"/>
    <cellStyle name="20% - Ênfase3 14 3 2 2 2 3" xfId="37014"/>
    <cellStyle name="20% - Ênfase3 14 3 2 2 3" xfId="18226"/>
    <cellStyle name="20% - Ênfase3 14 3 2 2 3 2" xfId="43297"/>
    <cellStyle name="20% - Ênfase3 14 3 2 2 4" xfId="30756"/>
    <cellStyle name="20% - Ênfase3 14 3 2 3" xfId="8812"/>
    <cellStyle name="20% - Ênfase3 14 3 2 3 2" xfId="21356"/>
    <cellStyle name="20% - Ênfase3 14 3 2 3 2 2" xfId="46427"/>
    <cellStyle name="20% - Ênfase3 14 3 2 3 3" xfId="33886"/>
    <cellStyle name="20% - Ênfase3 14 3 2 4" xfId="15098"/>
    <cellStyle name="20% - Ênfase3 14 3 2 4 2" xfId="40169"/>
    <cellStyle name="20% - Ênfase3 14 3 2 5" xfId="27628"/>
    <cellStyle name="20% - Ênfase3 14 3 3" xfId="4117"/>
    <cellStyle name="20% - Ênfase3 14 3 3 2" xfId="10376"/>
    <cellStyle name="20% - Ênfase3 14 3 3 2 2" xfId="22920"/>
    <cellStyle name="20% - Ênfase3 14 3 3 2 2 2" xfId="47991"/>
    <cellStyle name="20% - Ênfase3 14 3 3 2 3" xfId="35450"/>
    <cellStyle name="20% - Ênfase3 14 3 3 3" xfId="16662"/>
    <cellStyle name="20% - Ênfase3 14 3 3 3 2" xfId="41733"/>
    <cellStyle name="20% - Ênfase3 14 3 3 4" xfId="29192"/>
    <cellStyle name="20% - Ênfase3 14 3 4" xfId="7248"/>
    <cellStyle name="20% - Ênfase3 14 3 4 2" xfId="19792"/>
    <cellStyle name="20% - Ênfase3 14 3 4 2 2" xfId="44863"/>
    <cellStyle name="20% - Ênfase3 14 3 4 3" xfId="32322"/>
    <cellStyle name="20% - Ênfase3 14 3 5" xfId="13534"/>
    <cellStyle name="20% - Ênfase3 14 3 5 2" xfId="38605"/>
    <cellStyle name="20% - Ênfase3 14 3 6" xfId="26064"/>
    <cellStyle name="20% - Ênfase3 14 4" xfId="1776"/>
    <cellStyle name="20% - Ênfase3 14 4 2" xfId="4905"/>
    <cellStyle name="20% - Ênfase3 14 4 2 2" xfId="11164"/>
    <cellStyle name="20% - Ênfase3 14 4 2 2 2" xfId="23708"/>
    <cellStyle name="20% - Ênfase3 14 4 2 2 2 2" xfId="48779"/>
    <cellStyle name="20% - Ênfase3 14 4 2 2 3" xfId="36238"/>
    <cellStyle name="20% - Ênfase3 14 4 2 3" xfId="17450"/>
    <cellStyle name="20% - Ênfase3 14 4 2 3 2" xfId="42521"/>
    <cellStyle name="20% - Ênfase3 14 4 2 4" xfId="29980"/>
    <cellStyle name="20% - Ênfase3 14 4 3" xfId="8036"/>
    <cellStyle name="20% - Ênfase3 14 4 3 2" xfId="20580"/>
    <cellStyle name="20% - Ênfase3 14 4 3 2 2" xfId="45651"/>
    <cellStyle name="20% - Ênfase3 14 4 3 3" xfId="33110"/>
    <cellStyle name="20% - Ênfase3 14 4 4" xfId="14322"/>
    <cellStyle name="20% - Ênfase3 14 4 4 2" xfId="39393"/>
    <cellStyle name="20% - Ênfase3 14 4 5" xfId="26852"/>
    <cellStyle name="20% - Ênfase3 14 5" xfId="3341"/>
    <cellStyle name="20% - Ênfase3 14 5 2" xfId="9600"/>
    <cellStyle name="20% - Ênfase3 14 5 2 2" xfId="22144"/>
    <cellStyle name="20% - Ênfase3 14 5 2 2 2" xfId="47215"/>
    <cellStyle name="20% - Ênfase3 14 5 2 3" xfId="34674"/>
    <cellStyle name="20% - Ênfase3 14 5 3" xfId="15886"/>
    <cellStyle name="20% - Ênfase3 14 5 3 2" xfId="40957"/>
    <cellStyle name="20% - Ênfase3 14 5 4" xfId="28416"/>
    <cellStyle name="20% - Ênfase3 14 6" xfId="6472"/>
    <cellStyle name="20% - Ênfase3 14 6 2" xfId="19016"/>
    <cellStyle name="20% - Ênfase3 14 6 2 2" xfId="44087"/>
    <cellStyle name="20% - Ênfase3 14 6 3" xfId="31546"/>
    <cellStyle name="20% - Ênfase3 14 7" xfId="12758"/>
    <cellStyle name="20% - Ênfase3 14 7 2" xfId="37829"/>
    <cellStyle name="20% - Ênfase3 14 8" xfId="25288"/>
    <cellStyle name="20% - Ênfase3 15" xfId="409"/>
    <cellStyle name="20% - Ênfase3 15 2" xfId="798"/>
    <cellStyle name="20% - Ênfase3 15 2 2" xfId="1575"/>
    <cellStyle name="20% - Ênfase3 15 2 2 2" xfId="3140"/>
    <cellStyle name="20% - Ênfase3 15 2 2 2 2" xfId="6269"/>
    <cellStyle name="20% - Ênfase3 15 2 2 2 2 2" xfId="12528"/>
    <cellStyle name="20% - Ênfase3 15 2 2 2 2 2 2" xfId="25072"/>
    <cellStyle name="20% - Ênfase3 15 2 2 2 2 2 2 2" xfId="50143"/>
    <cellStyle name="20% - Ênfase3 15 2 2 2 2 2 3" xfId="37602"/>
    <cellStyle name="20% - Ênfase3 15 2 2 2 2 3" xfId="18814"/>
    <cellStyle name="20% - Ênfase3 15 2 2 2 2 3 2" xfId="43885"/>
    <cellStyle name="20% - Ênfase3 15 2 2 2 2 4" xfId="31344"/>
    <cellStyle name="20% - Ênfase3 15 2 2 2 3" xfId="9400"/>
    <cellStyle name="20% - Ênfase3 15 2 2 2 3 2" xfId="21944"/>
    <cellStyle name="20% - Ênfase3 15 2 2 2 3 2 2" xfId="47015"/>
    <cellStyle name="20% - Ênfase3 15 2 2 2 3 3" xfId="34474"/>
    <cellStyle name="20% - Ênfase3 15 2 2 2 4" xfId="15686"/>
    <cellStyle name="20% - Ênfase3 15 2 2 2 4 2" xfId="40757"/>
    <cellStyle name="20% - Ênfase3 15 2 2 2 5" xfId="28216"/>
    <cellStyle name="20% - Ênfase3 15 2 2 3" xfId="4705"/>
    <cellStyle name="20% - Ênfase3 15 2 2 3 2" xfId="10964"/>
    <cellStyle name="20% - Ênfase3 15 2 2 3 2 2" xfId="23508"/>
    <cellStyle name="20% - Ênfase3 15 2 2 3 2 2 2" xfId="48579"/>
    <cellStyle name="20% - Ênfase3 15 2 2 3 2 3" xfId="36038"/>
    <cellStyle name="20% - Ênfase3 15 2 2 3 3" xfId="17250"/>
    <cellStyle name="20% - Ênfase3 15 2 2 3 3 2" xfId="42321"/>
    <cellStyle name="20% - Ênfase3 15 2 2 3 4" xfId="29780"/>
    <cellStyle name="20% - Ênfase3 15 2 2 4" xfId="7836"/>
    <cellStyle name="20% - Ênfase3 15 2 2 4 2" xfId="20380"/>
    <cellStyle name="20% - Ênfase3 15 2 2 4 2 2" xfId="45451"/>
    <cellStyle name="20% - Ênfase3 15 2 2 4 3" xfId="32910"/>
    <cellStyle name="20% - Ênfase3 15 2 2 5" xfId="14122"/>
    <cellStyle name="20% - Ênfase3 15 2 2 5 2" xfId="39193"/>
    <cellStyle name="20% - Ênfase3 15 2 2 6" xfId="26652"/>
    <cellStyle name="20% - Ênfase3 15 2 3" xfId="2364"/>
    <cellStyle name="20% - Ênfase3 15 2 3 2" xfId="5493"/>
    <cellStyle name="20% - Ênfase3 15 2 3 2 2" xfId="11752"/>
    <cellStyle name="20% - Ênfase3 15 2 3 2 2 2" xfId="24296"/>
    <cellStyle name="20% - Ênfase3 15 2 3 2 2 2 2" xfId="49367"/>
    <cellStyle name="20% - Ênfase3 15 2 3 2 2 3" xfId="36826"/>
    <cellStyle name="20% - Ênfase3 15 2 3 2 3" xfId="18038"/>
    <cellStyle name="20% - Ênfase3 15 2 3 2 3 2" xfId="43109"/>
    <cellStyle name="20% - Ênfase3 15 2 3 2 4" xfId="30568"/>
    <cellStyle name="20% - Ênfase3 15 2 3 3" xfId="8624"/>
    <cellStyle name="20% - Ênfase3 15 2 3 3 2" xfId="21168"/>
    <cellStyle name="20% - Ênfase3 15 2 3 3 2 2" xfId="46239"/>
    <cellStyle name="20% - Ênfase3 15 2 3 3 3" xfId="33698"/>
    <cellStyle name="20% - Ênfase3 15 2 3 4" xfId="14910"/>
    <cellStyle name="20% - Ênfase3 15 2 3 4 2" xfId="39981"/>
    <cellStyle name="20% - Ênfase3 15 2 3 5" xfId="27440"/>
    <cellStyle name="20% - Ênfase3 15 2 4" xfId="3929"/>
    <cellStyle name="20% - Ênfase3 15 2 4 2" xfId="10188"/>
    <cellStyle name="20% - Ênfase3 15 2 4 2 2" xfId="22732"/>
    <cellStyle name="20% - Ênfase3 15 2 4 2 2 2" xfId="47803"/>
    <cellStyle name="20% - Ênfase3 15 2 4 2 3" xfId="35262"/>
    <cellStyle name="20% - Ênfase3 15 2 4 3" xfId="16474"/>
    <cellStyle name="20% - Ênfase3 15 2 4 3 2" xfId="41545"/>
    <cellStyle name="20% - Ênfase3 15 2 4 4" xfId="29004"/>
    <cellStyle name="20% - Ênfase3 15 2 5" xfId="7060"/>
    <cellStyle name="20% - Ênfase3 15 2 5 2" xfId="19604"/>
    <cellStyle name="20% - Ênfase3 15 2 5 2 2" xfId="44675"/>
    <cellStyle name="20% - Ênfase3 15 2 5 3" xfId="32134"/>
    <cellStyle name="20% - Ênfase3 15 2 6" xfId="13346"/>
    <cellStyle name="20% - Ênfase3 15 2 6 2" xfId="38417"/>
    <cellStyle name="20% - Ênfase3 15 2 7" xfId="25876"/>
    <cellStyle name="20% - Ênfase3 15 3" xfId="1187"/>
    <cellStyle name="20% - Ênfase3 15 3 2" xfId="2752"/>
    <cellStyle name="20% - Ênfase3 15 3 2 2" xfId="5881"/>
    <cellStyle name="20% - Ênfase3 15 3 2 2 2" xfId="12140"/>
    <cellStyle name="20% - Ênfase3 15 3 2 2 2 2" xfId="24684"/>
    <cellStyle name="20% - Ênfase3 15 3 2 2 2 2 2" xfId="49755"/>
    <cellStyle name="20% - Ênfase3 15 3 2 2 2 3" xfId="37214"/>
    <cellStyle name="20% - Ênfase3 15 3 2 2 3" xfId="18426"/>
    <cellStyle name="20% - Ênfase3 15 3 2 2 3 2" xfId="43497"/>
    <cellStyle name="20% - Ênfase3 15 3 2 2 4" xfId="30956"/>
    <cellStyle name="20% - Ênfase3 15 3 2 3" xfId="9012"/>
    <cellStyle name="20% - Ênfase3 15 3 2 3 2" xfId="21556"/>
    <cellStyle name="20% - Ênfase3 15 3 2 3 2 2" xfId="46627"/>
    <cellStyle name="20% - Ênfase3 15 3 2 3 3" xfId="34086"/>
    <cellStyle name="20% - Ênfase3 15 3 2 4" xfId="15298"/>
    <cellStyle name="20% - Ênfase3 15 3 2 4 2" xfId="40369"/>
    <cellStyle name="20% - Ênfase3 15 3 2 5" xfId="27828"/>
    <cellStyle name="20% - Ênfase3 15 3 3" xfId="4317"/>
    <cellStyle name="20% - Ênfase3 15 3 3 2" xfId="10576"/>
    <cellStyle name="20% - Ênfase3 15 3 3 2 2" xfId="23120"/>
    <cellStyle name="20% - Ênfase3 15 3 3 2 2 2" xfId="48191"/>
    <cellStyle name="20% - Ênfase3 15 3 3 2 3" xfId="35650"/>
    <cellStyle name="20% - Ênfase3 15 3 3 3" xfId="16862"/>
    <cellStyle name="20% - Ênfase3 15 3 3 3 2" xfId="41933"/>
    <cellStyle name="20% - Ênfase3 15 3 3 4" xfId="29392"/>
    <cellStyle name="20% - Ênfase3 15 3 4" xfId="7448"/>
    <cellStyle name="20% - Ênfase3 15 3 4 2" xfId="19992"/>
    <cellStyle name="20% - Ênfase3 15 3 4 2 2" xfId="45063"/>
    <cellStyle name="20% - Ênfase3 15 3 4 3" xfId="32522"/>
    <cellStyle name="20% - Ênfase3 15 3 5" xfId="13734"/>
    <cellStyle name="20% - Ênfase3 15 3 5 2" xfId="38805"/>
    <cellStyle name="20% - Ênfase3 15 3 6" xfId="26264"/>
    <cellStyle name="20% - Ênfase3 15 4" xfId="1976"/>
    <cellStyle name="20% - Ênfase3 15 4 2" xfId="5105"/>
    <cellStyle name="20% - Ênfase3 15 4 2 2" xfId="11364"/>
    <cellStyle name="20% - Ênfase3 15 4 2 2 2" xfId="23908"/>
    <cellStyle name="20% - Ênfase3 15 4 2 2 2 2" xfId="48979"/>
    <cellStyle name="20% - Ênfase3 15 4 2 2 3" xfId="36438"/>
    <cellStyle name="20% - Ênfase3 15 4 2 3" xfId="17650"/>
    <cellStyle name="20% - Ênfase3 15 4 2 3 2" xfId="42721"/>
    <cellStyle name="20% - Ênfase3 15 4 2 4" xfId="30180"/>
    <cellStyle name="20% - Ênfase3 15 4 3" xfId="8236"/>
    <cellStyle name="20% - Ênfase3 15 4 3 2" xfId="20780"/>
    <cellStyle name="20% - Ênfase3 15 4 3 2 2" xfId="45851"/>
    <cellStyle name="20% - Ênfase3 15 4 3 3" xfId="33310"/>
    <cellStyle name="20% - Ênfase3 15 4 4" xfId="14522"/>
    <cellStyle name="20% - Ênfase3 15 4 4 2" xfId="39593"/>
    <cellStyle name="20% - Ênfase3 15 4 5" xfId="27052"/>
    <cellStyle name="20% - Ênfase3 15 5" xfId="3541"/>
    <cellStyle name="20% - Ênfase3 15 5 2" xfId="9800"/>
    <cellStyle name="20% - Ênfase3 15 5 2 2" xfId="22344"/>
    <cellStyle name="20% - Ênfase3 15 5 2 2 2" xfId="47415"/>
    <cellStyle name="20% - Ênfase3 15 5 2 3" xfId="34874"/>
    <cellStyle name="20% - Ênfase3 15 5 3" xfId="16086"/>
    <cellStyle name="20% - Ênfase3 15 5 3 2" xfId="41157"/>
    <cellStyle name="20% - Ênfase3 15 5 4" xfId="28616"/>
    <cellStyle name="20% - Ênfase3 15 6" xfId="6672"/>
    <cellStyle name="20% - Ênfase3 15 6 2" xfId="19216"/>
    <cellStyle name="20% - Ênfase3 15 6 2 2" xfId="44287"/>
    <cellStyle name="20% - Ênfase3 15 6 3" xfId="31746"/>
    <cellStyle name="20% - Ênfase3 15 7" xfId="12958"/>
    <cellStyle name="20% - Ênfase3 15 7 2" xfId="38029"/>
    <cellStyle name="20% - Ênfase3 15 8" xfId="25488"/>
    <cellStyle name="20% - Ênfase3 16" xfId="423"/>
    <cellStyle name="20% - Ênfase3 16 2" xfId="1201"/>
    <cellStyle name="20% - Ênfase3 16 2 2" xfId="2766"/>
    <cellStyle name="20% - Ênfase3 16 2 2 2" xfId="5895"/>
    <cellStyle name="20% - Ênfase3 16 2 2 2 2" xfId="12154"/>
    <cellStyle name="20% - Ênfase3 16 2 2 2 2 2" xfId="24698"/>
    <cellStyle name="20% - Ênfase3 16 2 2 2 2 2 2" xfId="49769"/>
    <cellStyle name="20% - Ênfase3 16 2 2 2 2 3" xfId="37228"/>
    <cellStyle name="20% - Ênfase3 16 2 2 2 3" xfId="18440"/>
    <cellStyle name="20% - Ênfase3 16 2 2 2 3 2" xfId="43511"/>
    <cellStyle name="20% - Ênfase3 16 2 2 2 4" xfId="30970"/>
    <cellStyle name="20% - Ênfase3 16 2 2 3" xfId="9026"/>
    <cellStyle name="20% - Ênfase3 16 2 2 3 2" xfId="21570"/>
    <cellStyle name="20% - Ênfase3 16 2 2 3 2 2" xfId="46641"/>
    <cellStyle name="20% - Ênfase3 16 2 2 3 3" xfId="34100"/>
    <cellStyle name="20% - Ênfase3 16 2 2 4" xfId="15312"/>
    <cellStyle name="20% - Ênfase3 16 2 2 4 2" xfId="40383"/>
    <cellStyle name="20% - Ênfase3 16 2 2 5" xfId="27842"/>
    <cellStyle name="20% - Ênfase3 16 2 3" xfId="4331"/>
    <cellStyle name="20% - Ênfase3 16 2 3 2" xfId="10590"/>
    <cellStyle name="20% - Ênfase3 16 2 3 2 2" xfId="23134"/>
    <cellStyle name="20% - Ênfase3 16 2 3 2 2 2" xfId="48205"/>
    <cellStyle name="20% - Ênfase3 16 2 3 2 3" xfId="35664"/>
    <cellStyle name="20% - Ênfase3 16 2 3 3" xfId="16876"/>
    <cellStyle name="20% - Ênfase3 16 2 3 3 2" xfId="41947"/>
    <cellStyle name="20% - Ênfase3 16 2 3 4" xfId="29406"/>
    <cellStyle name="20% - Ênfase3 16 2 4" xfId="7462"/>
    <cellStyle name="20% - Ênfase3 16 2 4 2" xfId="20006"/>
    <cellStyle name="20% - Ênfase3 16 2 4 2 2" xfId="45077"/>
    <cellStyle name="20% - Ênfase3 16 2 4 3" xfId="32536"/>
    <cellStyle name="20% - Ênfase3 16 2 5" xfId="13748"/>
    <cellStyle name="20% - Ênfase3 16 2 5 2" xfId="38819"/>
    <cellStyle name="20% - Ênfase3 16 2 6" xfId="26278"/>
    <cellStyle name="20% - Ênfase3 16 3" xfId="1990"/>
    <cellStyle name="20% - Ênfase3 16 3 2" xfId="5119"/>
    <cellStyle name="20% - Ênfase3 16 3 2 2" xfId="11378"/>
    <cellStyle name="20% - Ênfase3 16 3 2 2 2" xfId="23922"/>
    <cellStyle name="20% - Ênfase3 16 3 2 2 2 2" xfId="48993"/>
    <cellStyle name="20% - Ênfase3 16 3 2 2 3" xfId="36452"/>
    <cellStyle name="20% - Ênfase3 16 3 2 3" xfId="17664"/>
    <cellStyle name="20% - Ênfase3 16 3 2 3 2" xfId="42735"/>
    <cellStyle name="20% - Ênfase3 16 3 2 4" xfId="30194"/>
    <cellStyle name="20% - Ênfase3 16 3 3" xfId="8250"/>
    <cellStyle name="20% - Ênfase3 16 3 3 2" xfId="20794"/>
    <cellStyle name="20% - Ênfase3 16 3 3 2 2" xfId="45865"/>
    <cellStyle name="20% - Ênfase3 16 3 3 3" xfId="33324"/>
    <cellStyle name="20% - Ênfase3 16 3 4" xfId="14536"/>
    <cellStyle name="20% - Ênfase3 16 3 4 2" xfId="39607"/>
    <cellStyle name="20% - Ênfase3 16 3 5" xfId="27066"/>
    <cellStyle name="20% - Ênfase3 16 4" xfId="3555"/>
    <cellStyle name="20% - Ênfase3 16 4 2" xfId="9814"/>
    <cellStyle name="20% - Ênfase3 16 4 2 2" xfId="22358"/>
    <cellStyle name="20% - Ênfase3 16 4 2 2 2" xfId="47429"/>
    <cellStyle name="20% - Ênfase3 16 4 2 3" xfId="34888"/>
    <cellStyle name="20% - Ênfase3 16 4 3" xfId="16100"/>
    <cellStyle name="20% - Ênfase3 16 4 3 2" xfId="41171"/>
    <cellStyle name="20% - Ênfase3 16 4 4" xfId="28630"/>
    <cellStyle name="20% - Ênfase3 16 5" xfId="6686"/>
    <cellStyle name="20% - Ênfase3 16 5 2" xfId="19230"/>
    <cellStyle name="20% - Ênfase3 16 5 2 2" xfId="44301"/>
    <cellStyle name="20% - Ênfase3 16 5 3" xfId="31760"/>
    <cellStyle name="20% - Ênfase3 16 6" xfId="12972"/>
    <cellStyle name="20% - Ênfase3 16 6 2" xfId="38043"/>
    <cellStyle name="20% - Ênfase3 16 7" xfId="25502"/>
    <cellStyle name="20% - Ênfase3 17" xfId="812"/>
    <cellStyle name="20% - Ênfase3 17 2" xfId="2378"/>
    <cellStyle name="20% - Ênfase3 17 2 2" xfId="5507"/>
    <cellStyle name="20% - Ênfase3 17 2 2 2" xfId="11766"/>
    <cellStyle name="20% - Ênfase3 17 2 2 2 2" xfId="24310"/>
    <cellStyle name="20% - Ênfase3 17 2 2 2 2 2" xfId="49381"/>
    <cellStyle name="20% - Ênfase3 17 2 2 2 3" xfId="36840"/>
    <cellStyle name="20% - Ênfase3 17 2 2 3" xfId="18052"/>
    <cellStyle name="20% - Ênfase3 17 2 2 3 2" xfId="43123"/>
    <cellStyle name="20% - Ênfase3 17 2 2 4" xfId="30582"/>
    <cellStyle name="20% - Ênfase3 17 2 3" xfId="8638"/>
    <cellStyle name="20% - Ênfase3 17 2 3 2" xfId="21182"/>
    <cellStyle name="20% - Ênfase3 17 2 3 2 2" xfId="46253"/>
    <cellStyle name="20% - Ênfase3 17 2 3 3" xfId="33712"/>
    <cellStyle name="20% - Ênfase3 17 2 4" xfId="14924"/>
    <cellStyle name="20% - Ênfase3 17 2 4 2" xfId="39995"/>
    <cellStyle name="20% - Ênfase3 17 2 5" xfId="27454"/>
    <cellStyle name="20% - Ênfase3 17 3" xfId="3943"/>
    <cellStyle name="20% - Ênfase3 17 3 2" xfId="10202"/>
    <cellStyle name="20% - Ênfase3 17 3 2 2" xfId="22746"/>
    <cellStyle name="20% - Ênfase3 17 3 2 2 2" xfId="47817"/>
    <cellStyle name="20% - Ênfase3 17 3 2 3" xfId="35276"/>
    <cellStyle name="20% - Ênfase3 17 3 3" xfId="16488"/>
    <cellStyle name="20% - Ênfase3 17 3 3 2" xfId="41559"/>
    <cellStyle name="20% - Ênfase3 17 3 4" xfId="29018"/>
    <cellStyle name="20% - Ênfase3 17 4" xfId="7074"/>
    <cellStyle name="20% - Ênfase3 17 4 2" xfId="19618"/>
    <cellStyle name="20% - Ênfase3 17 4 2 2" xfId="44689"/>
    <cellStyle name="20% - Ênfase3 17 4 3" xfId="32148"/>
    <cellStyle name="20% - Ênfase3 17 5" xfId="13360"/>
    <cellStyle name="20% - Ênfase3 17 5 2" xfId="38431"/>
    <cellStyle name="20% - Ênfase3 17 6" xfId="25890"/>
    <cellStyle name="20% - Ênfase3 18" xfId="1588"/>
    <cellStyle name="20% - Ênfase3 18 2" xfId="4718"/>
    <cellStyle name="20% - Ênfase3 18 2 2" xfId="10977"/>
    <cellStyle name="20% - Ênfase3 18 2 2 2" xfId="23521"/>
    <cellStyle name="20% - Ênfase3 18 2 2 2 2" xfId="48592"/>
    <cellStyle name="20% - Ênfase3 18 2 2 3" xfId="36051"/>
    <cellStyle name="20% - Ênfase3 18 2 3" xfId="17263"/>
    <cellStyle name="20% - Ênfase3 18 2 3 2" xfId="42334"/>
    <cellStyle name="20% - Ênfase3 18 2 4" xfId="29793"/>
    <cellStyle name="20% - Ênfase3 18 3" xfId="7849"/>
    <cellStyle name="20% - Ênfase3 18 3 2" xfId="20393"/>
    <cellStyle name="20% - Ênfase3 18 3 2 2" xfId="45464"/>
    <cellStyle name="20% - Ênfase3 18 3 3" xfId="32923"/>
    <cellStyle name="20% - Ênfase3 18 4" xfId="14135"/>
    <cellStyle name="20% - Ênfase3 18 4 2" xfId="39206"/>
    <cellStyle name="20% - Ênfase3 18 5" xfId="26665"/>
    <cellStyle name="20% - Ênfase3 19" xfId="1602"/>
    <cellStyle name="20% - Ênfase3 19 2" xfId="4731"/>
    <cellStyle name="20% - Ênfase3 19 2 2" xfId="10990"/>
    <cellStyle name="20% - Ênfase3 19 2 2 2" xfId="23534"/>
    <cellStyle name="20% - Ênfase3 19 2 2 2 2" xfId="48605"/>
    <cellStyle name="20% - Ênfase3 19 2 2 3" xfId="36064"/>
    <cellStyle name="20% - Ênfase3 19 2 3" xfId="17276"/>
    <cellStyle name="20% - Ênfase3 19 2 3 2" xfId="42347"/>
    <cellStyle name="20% - Ênfase3 19 2 4" xfId="29806"/>
    <cellStyle name="20% - Ênfase3 19 3" xfId="7862"/>
    <cellStyle name="20% - Ênfase3 19 3 2" xfId="20406"/>
    <cellStyle name="20% - Ênfase3 19 3 2 2" xfId="45477"/>
    <cellStyle name="20% - Ênfase3 19 3 3" xfId="32936"/>
    <cellStyle name="20% - Ênfase3 19 4" xfId="14148"/>
    <cellStyle name="20% - Ênfase3 19 4 2" xfId="39219"/>
    <cellStyle name="20% - Ênfase3 19 5" xfId="26678"/>
    <cellStyle name="20% - Ênfase3 2" xfId="48"/>
    <cellStyle name="20% - Ênfase3 2 10" xfId="25128"/>
    <cellStyle name="20% - Ênfase3 2 2" xfId="102"/>
    <cellStyle name="20% - Ênfase3 2 2 2" xfId="289"/>
    <cellStyle name="20% - Ênfase3 2 2 2 2" xfId="678"/>
    <cellStyle name="20% - Ênfase3 2 2 2 2 2" xfId="1455"/>
    <cellStyle name="20% - Ênfase3 2 2 2 2 2 2" xfId="3020"/>
    <cellStyle name="20% - Ênfase3 2 2 2 2 2 2 2" xfId="6149"/>
    <cellStyle name="20% - Ênfase3 2 2 2 2 2 2 2 2" xfId="12408"/>
    <cellStyle name="20% - Ênfase3 2 2 2 2 2 2 2 2 2" xfId="24952"/>
    <cellStyle name="20% - Ênfase3 2 2 2 2 2 2 2 2 2 2" xfId="50023"/>
    <cellStyle name="20% - Ênfase3 2 2 2 2 2 2 2 2 3" xfId="37482"/>
    <cellStyle name="20% - Ênfase3 2 2 2 2 2 2 2 3" xfId="18694"/>
    <cellStyle name="20% - Ênfase3 2 2 2 2 2 2 2 3 2" xfId="43765"/>
    <cellStyle name="20% - Ênfase3 2 2 2 2 2 2 2 4" xfId="31224"/>
    <cellStyle name="20% - Ênfase3 2 2 2 2 2 2 3" xfId="9280"/>
    <cellStyle name="20% - Ênfase3 2 2 2 2 2 2 3 2" xfId="21824"/>
    <cellStyle name="20% - Ênfase3 2 2 2 2 2 2 3 2 2" xfId="46895"/>
    <cellStyle name="20% - Ênfase3 2 2 2 2 2 2 3 3" xfId="34354"/>
    <cellStyle name="20% - Ênfase3 2 2 2 2 2 2 4" xfId="15566"/>
    <cellStyle name="20% - Ênfase3 2 2 2 2 2 2 4 2" xfId="40637"/>
    <cellStyle name="20% - Ênfase3 2 2 2 2 2 2 5" xfId="28096"/>
    <cellStyle name="20% - Ênfase3 2 2 2 2 2 3" xfId="4585"/>
    <cellStyle name="20% - Ênfase3 2 2 2 2 2 3 2" xfId="10844"/>
    <cellStyle name="20% - Ênfase3 2 2 2 2 2 3 2 2" xfId="23388"/>
    <cellStyle name="20% - Ênfase3 2 2 2 2 2 3 2 2 2" xfId="48459"/>
    <cellStyle name="20% - Ênfase3 2 2 2 2 2 3 2 3" xfId="35918"/>
    <cellStyle name="20% - Ênfase3 2 2 2 2 2 3 3" xfId="17130"/>
    <cellStyle name="20% - Ênfase3 2 2 2 2 2 3 3 2" xfId="42201"/>
    <cellStyle name="20% - Ênfase3 2 2 2 2 2 3 4" xfId="29660"/>
    <cellStyle name="20% - Ênfase3 2 2 2 2 2 4" xfId="7716"/>
    <cellStyle name="20% - Ênfase3 2 2 2 2 2 4 2" xfId="20260"/>
    <cellStyle name="20% - Ênfase3 2 2 2 2 2 4 2 2" xfId="45331"/>
    <cellStyle name="20% - Ênfase3 2 2 2 2 2 4 3" xfId="32790"/>
    <cellStyle name="20% - Ênfase3 2 2 2 2 2 5" xfId="14002"/>
    <cellStyle name="20% - Ênfase3 2 2 2 2 2 5 2" xfId="39073"/>
    <cellStyle name="20% - Ênfase3 2 2 2 2 2 6" xfId="26532"/>
    <cellStyle name="20% - Ênfase3 2 2 2 2 3" xfId="2244"/>
    <cellStyle name="20% - Ênfase3 2 2 2 2 3 2" xfId="5373"/>
    <cellStyle name="20% - Ênfase3 2 2 2 2 3 2 2" xfId="11632"/>
    <cellStyle name="20% - Ênfase3 2 2 2 2 3 2 2 2" xfId="24176"/>
    <cellStyle name="20% - Ênfase3 2 2 2 2 3 2 2 2 2" xfId="49247"/>
    <cellStyle name="20% - Ênfase3 2 2 2 2 3 2 2 3" xfId="36706"/>
    <cellStyle name="20% - Ênfase3 2 2 2 2 3 2 3" xfId="17918"/>
    <cellStyle name="20% - Ênfase3 2 2 2 2 3 2 3 2" xfId="42989"/>
    <cellStyle name="20% - Ênfase3 2 2 2 2 3 2 4" xfId="30448"/>
    <cellStyle name="20% - Ênfase3 2 2 2 2 3 3" xfId="8504"/>
    <cellStyle name="20% - Ênfase3 2 2 2 2 3 3 2" xfId="21048"/>
    <cellStyle name="20% - Ênfase3 2 2 2 2 3 3 2 2" xfId="46119"/>
    <cellStyle name="20% - Ênfase3 2 2 2 2 3 3 3" xfId="33578"/>
    <cellStyle name="20% - Ênfase3 2 2 2 2 3 4" xfId="14790"/>
    <cellStyle name="20% - Ênfase3 2 2 2 2 3 4 2" xfId="39861"/>
    <cellStyle name="20% - Ênfase3 2 2 2 2 3 5" xfId="27320"/>
    <cellStyle name="20% - Ênfase3 2 2 2 2 4" xfId="3809"/>
    <cellStyle name="20% - Ênfase3 2 2 2 2 4 2" xfId="10068"/>
    <cellStyle name="20% - Ênfase3 2 2 2 2 4 2 2" xfId="22612"/>
    <cellStyle name="20% - Ênfase3 2 2 2 2 4 2 2 2" xfId="47683"/>
    <cellStyle name="20% - Ênfase3 2 2 2 2 4 2 3" xfId="35142"/>
    <cellStyle name="20% - Ênfase3 2 2 2 2 4 3" xfId="16354"/>
    <cellStyle name="20% - Ênfase3 2 2 2 2 4 3 2" xfId="41425"/>
    <cellStyle name="20% - Ênfase3 2 2 2 2 4 4" xfId="28884"/>
    <cellStyle name="20% - Ênfase3 2 2 2 2 5" xfId="6940"/>
    <cellStyle name="20% - Ênfase3 2 2 2 2 5 2" xfId="19484"/>
    <cellStyle name="20% - Ênfase3 2 2 2 2 5 2 2" xfId="44555"/>
    <cellStyle name="20% - Ênfase3 2 2 2 2 5 3" xfId="32014"/>
    <cellStyle name="20% - Ênfase3 2 2 2 2 6" xfId="13226"/>
    <cellStyle name="20% - Ênfase3 2 2 2 2 6 2" xfId="38297"/>
    <cellStyle name="20% - Ênfase3 2 2 2 2 7" xfId="25756"/>
    <cellStyle name="20% - Ênfase3 2 2 2 3" xfId="1067"/>
    <cellStyle name="20% - Ênfase3 2 2 2 3 2" xfId="2632"/>
    <cellStyle name="20% - Ênfase3 2 2 2 3 2 2" xfId="5761"/>
    <cellStyle name="20% - Ênfase3 2 2 2 3 2 2 2" xfId="12020"/>
    <cellStyle name="20% - Ênfase3 2 2 2 3 2 2 2 2" xfId="24564"/>
    <cellStyle name="20% - Ênfase3 2 2 2 3 2 2 2 2 2" xfId="49635"/>
    <cellStyle name="20% - Ênfase3 2 2 2 3 2 2 2 3" xfId="37094"/>
    <cellStyle name="20% - Ênfase3 2 2 2 3 2 2 3" xfId="18306"/>
    <cellStyle name="20% - Ênfase3 2 2 2 3 2 2 3 2" xfId="43377"/>
    <cellStyle name="20% - Ênfase3 2 2 2 3 2 2 4" xfId="30836"/>
    <cellStyle name="20% - Ênfase3 2 2 2 3 2 3" xfId="8892"/>
    <cellStyle name="20% - Ênfase3 2 2 2 3 2 3 2" xfId="21436"/>
    <cellStyle name="20% - Ênfase3 2 2 2 3 2 3 2 2" xfId="46507"/>
    <cellStyle name="20% - Ênfase3 2 2 2 3 2 3 3" xfId="33966"/>
    <cellStyle name="20% - Ênfase3 2 2 2 3 2 4" xfId="15178"/>
    <cellStyle name="20% - Ênfase3 2 2 2 3 2 4 2" xfId="40249"/>
    <cellStyle name="20% - Ênfase3 2 2 2 3 2 5" xfId="27708"/>
    <cellStyle name="20% - Ênfase3 2 2 2 3 3" xfId="4197"/>
    <cellStyle name="20% - Ênfase3 2 2 2 3 3 2" xfId="10456"/>
    <cellStyle name="20% - Ênfase3 2 2 2 3 3 2 2" xfId="23000"/>
    <cellStyle name="20% - Ênfase3 2 2 2 3 3 2 2 2" xfId="48071"/>
    <cellStyle name="20% - Ênfase3 2 2 2 3 3 2 3" xfId="35530"/>
    <cellStyle name="20% - Ênfase3 2 2 2 3 3 3" xfId="16742"/>
    <cellStyle name="20% - Ênfase3 2 2 2 3 3 3 2" xfId="41813"/>
    <cellStyle name="20% - Ênfase3 2 2 2 3 3 4" xfId="29272"/>
    <cellStyle name="20% - Ênfase3 2 2 2 3 4" xfId="7328"/>
    <cellStyle name="20% - Ênfase3 2 2 2 3 4 2" xfId="19872"/>
    <cellStyle name="20% - Ênfase3 2 2 2 3 4 2 2" xfId="44943"/>
    <cellStyle name="20% - Ênfase3 2 2 2 3 4 3" xfId="32402"/>
    <cellStyle name="20% - Ênfase3 2 2 2 3 5" xfId="13614"/>
    <cellStyle name="20% - Ênfase3 2 2 2 3 5 2" xfId="38685"/>
    <cellStyle name="20% - Ênfase3 2 2 2 3 6" xfId="26144"/>
    <cellStyle name="20% - Ênfase3 2 2 2 4" xfId="1856"/>
    <cellStyle name="20% - Ênfase3 2 2 2 4 2" xfId="4985"/>
    <cellStyle name="20% - Ênfase3 2 2 2 4 2 2" xfId="11244"/>
    <cellStyle name="20% - Ênfase3 2 2 2 4 2 2 2" xfId="23788"/>
    <cellStyle name="20% - Ênfase3 2 2 2 4 2 2 2 2" xfId="48859"/>
    <cellStyle name="20% - Ênfase3 2 2 2 4 2 2 3" xfId="36318"/>
    <cellStyle name="20% - Ênfase3 2 2 2 4 2 3" xfId="17530"/>
    <cellStyle name="20% - Ênfase3 2 2 2 4 2 3 2" xfId="42601"/>
    <cellStyle name="20% - Ênfase3 2 2 2 4 2 4" xfId="30060"/>
    <cellStyle name="20% - Ênfase3 2 2 2 4 3" xfId="8116"/>
    <cellStyle name="20% - Ênfase3 2 2 2 4 3 2" xfId="20660"/>
    <cellStyle name="20% - Ênfase3 2 2 2 4 3 2 2" xfId="45731"/>
    <cellStyle name="20% - Ênfase3 2 2 2 4 3 3" xfId="33190"/>
    <cellStyle name="20% - Ênfase3 2 2 2 4 4" xfId="14402"/>
    <cellStyle name="20% - Ênfase3 2 2 2 4 4 2" xfId="39473"/>
    <cellStyle name="20% - Ênfase3 2 2 2 4 5" xfId="26932"/>
    <cellStyle name="20% - Ênfase3 2 2 2 5" xfId="3421"/>
    <cellStyle name="20% - Ênfase3 2 2 2 5 2" xfId="9680"/>
    <cellStyle name="20% - Ênfase3 2 2 2 5 2 2" xfId="22224"/>
    <cellStyle name="20% - Ênfase3 2 2 2 5 2 2 2" xfId="47295"/>
    <cellStyle name="20% - Ênfase3 2 2 2 5 2 3" xfId="34754"/>
    <cellStyle name="20% - Ênfase3 2 2 2 5 3" xfId="15966"/>
    <cellStyle name="20% - Ênfase3 2 2 2 5 3 2" xfId="41037"/>
    <cellStyle name="20% - Ênfase3 2 2 2 5 4" xfId="28496"/>
    <cellStyle name="20% - Ênfase3 2 2 2 6" xfId="6552"/>
    <cellStyle name="20% - Ênfase3 2 2 2 6 2" xfId="19096"/>
    <cellStyle name="20% - Ênfase3 2 2 2 6 2 2" xfId="44167"/>
    <cellStyle name="20% - Ênfase3 2 2 2 6 3" xfId="31626"/>
    <cellStyle name="20% - Ênfase3 2 2 2 7" xfId="12838"/>
    <cellStyle name="20% - Ênfase3 2 2 2 7 2" xfId="37909"/>
    <cellStyle name="20% - Ênfase3 2 2 2 8" xfId="25368"/>
    <cellStyle name="20% - Ênfase3 2 2 3" xfId="491"/>
    <cellStyle name="20% - Ênfase3 2 2 3 2" xfId="1268"/>
    <cellStyle name="20% - Ênfase3 2 2 3 2 2" xfId="2833"/>
    <cellStyle name="20% - Ênfase3 2 2 3 2 2 2" xfId="5962"/>
    <cellStyle name="20% - Ênfase3 2 2 3 2 2 2 2" xfId="12221"/>
    <cellStyle name="20% - Ênfase3 2 2 3 2 2 2 2 2" xfId="24765"/>
    <cellStyle name="20% - Ênfase3 2 2 3 2 2 2 2 2 2" xfId="49836"/>
    <cellStyle name="20% - Ênfase3 2 2 3 2 2 2 2 3" xfId="37295"/>
    <cellStyle name="20% - Ênfase3 2 2 3 2 2 2 3" xfId="18507"/>
    <cellStyle name="20% - Ênfase3 2 2 3 2 2 2 3 2" xfId="43578"/>
    <cellStyle name="20% - Ênfase3 2 2 3 2 2 2 4" xfId="31037"/>
    <cellStyle name="20% - Ênfase3 2 2 3 2 2 3" xfId="9093"/>
    <cellStyle name="20% - Ênfase3 2 2 3 2 2 3 2" xfId="21637"/>
    <cellStyle name="20% - Ênfase3 2 2 3 2 2 3 2 2" xfId="46708"/>
    <cellStyle name="20% - Ênfase3 2 2 3 2 2 3 3" xfId="34167"/>
    <cellStyle name="20% - Ênfase3 2 2 3 2 2 4" xfId="15379"/>
    <cellStyle name="20% - Ênfase3 2 2 3 2 2 4 2" xfId="40450"/>
    <cellStyle name="20% - Ênfase3 2 2 3 2 2 5" xfId="27909"/>
    <cellStyle name="20% - Ênfase3 2 2 3 2 3" xfId="4398"/>
    <cellStyle name="20% - Ênfase3 2 2 3 2 3 2" xfId="10657"/>
    <cellStyle name="20% - Ênfase3 2 2 3 2 3 2 2" xfId="23201"/>
    <cellStyle name="20% - Ênfase3 2 2 3 2 3 2 2 2" xfId="48272"/>
    <cellStyle name="20% - Ênfase3 2 2 3 2 3 2 3" xfId="35731"/>
    <cellStyle name="20% - Ênfase3 2 2 3 2 3 3" xfId="16943"/>
    <cellStyle name="20% - Ênfase3 2 2 3 2 3 3 2" xfId="42014"/>
    <cellStyle name="20% - Ênfase3 2 2 3 2 3 4" xfId="29473"/>
    <cellStyle name="20% - Ênfase3 2 2 3 2 4" xfId="7529"/>
    <cellStyle name="20% - Ênfase3 2 2 3 2 4 2" xfId="20073"/>
    <cellStyle name="20% - Ênfase3 2 2 3 2 4 2 2" xfId="45144"/>
    <cellStyle name="20% - Ênfase3 2 2 3 2 4 3" xfId="32603"/>
    <cellStyle name="20% - Ênfase3 2 2 3 2 5" xfId="13815"/>
    <cellStyle name="20% - Ênfase3 2 2 3 2 5 2" xfId="38886"/>
    <cellStyle name="20% - Ênfase3 2 2 3 2 6" xfId="26345"/>
    <cellStyle name="20% - Ênfase3 2 2 3 3" xfId="2057"/>
    <cellStyle name="20% - Ênfase3 2 2 3 3 2" xfId="5186"/>
    <cellStyle name="20% - Ênfase3 2 2 3 3 2 2" xfId="11445"/>
    <cellStyle name="20% - Ênfase3 2 2 3 3 2 2 2" xfId="23989"/>
    <cellStyle name="20% - Ênfase3 2 2 3 3 2 2 2 2" xfId="49060"/>
    <cellStyle name="20% - Ênfase3 2 2 3 3 2 2 3" xfId="36519"/>
    <cellStyle name="20% - Ênfase3 2 2 3 3 2 3" xfId="17731"/>
    <cellStyle name="20% - Ênfase3 2 2 3 3 2 3 2" xfId="42802"/>
    <cellStyle name="20% - Ênfase3 2 2 3 3 2 4" xfId="30261"/>
    <cellStyle name="20% - Ênfase3 2 2 3 3 3" xfId="8317"/>
    <cellStyle name="20% - Ênfase3 2 2 3 3 3 2" xfId="20861"/>
    <cellStyle name="20% - Ênfase3 2 2 3 3 3 2 2" xfId="45932"/>
    <cellStyle name="20% - Ênfase3 2 2 3 3 3 3" xfId="33391"/>
    <cellStyle name="20% - Ênfase3 2 2 3 3 4" xfId="14603"/>
    <cellStyle name="20% - Ênfase3 2 2 3 3 4 2" xfId="39674"/>
    <cellStyle name="20% - Ênfase3 2 2 3 3 5" xfId="27133"/>
    <cellStyle name="20% - Ênfase3 2 2 3 4" xfId="3622"/>
    <cellStyle name="20% - Ênfase3 2 2 3 4 2" xfId="9881"/>
    <cellStyle name="20% - Ênfase3 2 2 3 4 2 2" xfId="22425"/>
    <cellStyle name="20% - Ênfase3 2 2 3 4 2 2 2" xfId="47496"/>
    <cellStyle name="20% - Ênfase3 2 2 3 4 2 3" xfId="34955"/>
    <cellStyle name="20% - Ênfase3 2 2 3 4 3" xfId="16167"/>
    <cellStyle name="20% - Ênfase3 2 2 3 4 3 2" xfId="41238"/>
    <cellStyle name="20% - Ênfase3 2 2 3 4 4" xfId="28697"/>
    <cellStyle name="20% - Ênfase3 2 2 3 5" xfId="6753"/>
    <cellStyle name="20% - Ênfase3 2 2 3 5 2" xfId="19297"/>
    <cellStyle name="20% - Ênfase3 2 2 3 5 2 2" xfId="44368"/>
    <cellStyle name="20% - Ênfase3 2 2 3 5 3" xfId="31827"/>
    <cellStyle name="20% - Ênfase3 2 2 3 6" xfId="13039"/>
    <cellStyle name="20% - Ênfase3 2 2 3 6 2" xfId="38110"/>
    <cellStyle name="20% - Ênfase3 2 2 3 7" xfId="25569"/>
    <cellStyle name="20% - Ênfase3 2 2 4" xfId="880"/>
    <cellStyle name="20% - Ênfase3 2 2 4 2" xfId="2445"/>
    <cellStyle name="20% - Ênfase3 2 2 4 2 2" xfId="5574"/>
    <cellStyle name="20% - Ênfase3 2 2 4 2 2 2" xfId="11833"/>
    <cellStyle name="20% - Ênfase3 2 2 4 2 2 2 2" xfId="24377"/>
    <cellStyle name="20% - Ênfase3 2 2 4 2 2 2 2 2" xfId="49448"/>
    <cellStyle name="20% - Ênfase3 2 2 4 2 2 2 3" xfId="36907"/>
    <cellStyle name="20% - Ênfase3 2 2 4 2 2 3" xfId="18119"/>
    <cellStyle name="20% - Ênfase3 2 2 4 2 2 3 2" xfId="43190"/>
    <cellStyle name="20% - Ênfase3 2 2 4 2 2 4" xfId="30649"/>
    <cellStyle name="20% - Ênfase3 2 2 4 2 3" xfId="8705"/>
    <cellStyle name="20% - Ênfase3 2 2 4 2 3 2" xfId="21249"/>
    <cellStyle name="20% - Ênfase3 2 2 4 2 3 2 2" xfId="46320"/>
    <cellStyle name="20% - Ênfase3 2 2 4 2 3 3" xfId="33779"/>
    <cellStyle name="20% - Ênfase3 2 2 4 2 4" xfId="14991"/>
    <cellStyle name="20% - Ênfase3 2 2 4 2 4 2" xfId="40062"/>
    <cellStyle name="20% - Ênfase3 2 2 4 2 5" xfId="27521"/>
    <cellStyle name="20% - Ênfase3 2 2 4 3" xfId="4010"/>
    <cellStyle name="20% - Ênfase3 2 2 4 3 2" xfId="10269"/>
    <cellStyle name="20% - Ênfase3 2 2 4 3 2 2" xfId="22813"/>
    <cellStyle name="20% - Ênfase3 2 2 4 3 2 2 2" xfId="47884"/>
    <cellStyle name="20% - Ênfase3 2 2 4 3 2 3" xfId="35343"/>
    <cellStyle name="20% - Ênfase3 2 2 4 3 3" xfId="16555"/>
    <cellStyle name="20% - Ênfase3 2 2 4 3 3 2" xfId="41626"/>
    <cellStyle name="20% - Ênfase3 2 2 4 3 4" xfId="29085"/>
    <cellStyle name="20% - Ênfase3 2 2 4 4" xfId="7141"/>
    <cellStyle name="20% - Ênfase3 2 2 4 4 2" xfId="19685"/>
    <cellStyle name="20% - Ênfase3 2 2 4 4 2 2" xfId="44756"/>
    <cellStyle name="20% - Ênfase3 2 2 4 4 3" xfId="32215"/>
    <cellStyle name="20% - Ênfase3 2 2 4 5" xfId="13427"/>
    <cellStyle name="20% - Ênfase3 2 2 4 5 2" xfId="38498"/>
    <cellStyle name="20% - Ênfase3 2 2 4 6" xfId="25957"/>
    <cellStyle name="20% - Ênfase3 2 2 5" xfId="1669"/>
    <cellStyle name="20% - Ênfase3 2 2 5 2" xfId="4798"/>
    <cellStyle name="20% - Ênfase3 2 2 5 2 2" xfId="11057"/>
    <cellStyle name="20% - Ênfase3 2 2 5 2 2 2" xfId="23601"/>
    <cellStyle name="20% - Ênfase3 2 2 5 2 2 2 2" xfId="48672"/>
    <cellStyle name="20% - Ênfase3 2 2 5 2 2 3" xfId="36131"/>
    <cellStyle name="20% - Ênfase3 2 2 5 2 3" xfId="17343"/>
    <cellStyle name="20% - Ênfase3 2 2 5 2 3 2" xfId="42414"/>
    <cellStyle name="20% - Ênfase3 2 2 5 2 4" xfId="29873"/>
    <cellStyle name="20% - Ênfase3 2 2 5 3" xfId="7929"/>
    <cellStyle name="20% - Ênfase3 2 2 5 3 2" xfId="20473"/>
    <cellStyle name="20% - Ênfase3 2 2 5 3 2 2" xfId="45544"/>
    <cellStyle name="20% - Ênfase3 2 2 5 3 3" xfId="33003"/>
    <cellStyle name="20% - Ênfase3 2 2 5 4" xfId="14215"/>
    <cellStyle name="20% - Ênfase3 2 2 5 4 2" xfId="39286"/>
    <cellStyle name="20% - Ênfase3 2 2 5 5" xfId="26745"/>
    <cellStyle name="20% - Ênfase3 2 2 6" xfId="3234"/>
    <cellStyle name="20% - Ênfase3 2 2 6 2" xfId="9493"/>
    <cellStyle name="20% - Ênfase3 2 2 6 2 2" xfId="22037"/>
    <cellStyle name="20% - Ênfase3 2 2 6 2 2 2" xfId="47108"/>
    <cellStyle name="20% - Ênfase3 2 2 6 2 3" xfId="34567"/>
    <cellStyle name="20% - Ênfase3 2 2 6 3" xfId="15779"/>
    <cellStyle name="20% - Ênfase3 2 2 6 3 2" xfId="40850"/>
    <cellStyle name="20% - Ênfase3 2 2 6 4" xfId="28309"/>
    <cellStyle name="20% - Ênfase3 2 2 7" xfId="6365"/>
    <cellStyle name="20% - Ênfase3 2 2 7 2" xfId="18909"/>
    <cellStyle name="20% - Ênfase3 2 2 7 2 2" xfId="43980"/>
    <cellStyle name="20% - Ênfase3 2 2 7 3" xfId="31439"/>
    <cellStyle name="20% - Ênfase3 2 2 8" xfId="12651"/>
    <cellStyle name="20% - Ênfase3 2 2 8 2" xfId="37722"/>
    <cellStyle name="20% - Ênfase3 2 2 9" xfId="25181"/>
    <cellStyle name="20% - Ênfase3 2 3" xfId="236"/>
    <cellStyle name="20% - Ênfase3 2 3 2" xfId="625"/>
    <cellStyle name="20% - Ênfase3 2 3 2 2" xfId="1402"/>
    <cellStyle name="20% - Ênfase3 2 3 2 2 2" xfId="2967"/>
    <cellStyle name="20% - Ênfase3 2 3 2 2 2 2" xfId="6096"/>
    <cellStyle name="20% - Ênfase3 2 3 2 2 2 2 2" xfId="12355"/>
    <cellStyle name="20% - Ênfase3 2 3 2 2 2 2 2 2" xfId="24899"/>
    <cellStyle name="20% - Ênfase3 2 3 2 2 2 2 2 2 2" xfId="49970"/>
    <cellStyle name="20% - Ênfase3 2 3 2 2 2 2 2 3" xfId="37429"/>
    <cellStyle name="20% - Ênfase3 2 3 2 2 2 2 3" xfId="18641"/>
    <cellStyle name="20% - Ênfase3 2 3 2 2 2 2 3 2" xfId="43712"/>
    <cellStyle name="20% - Ênfase3 2 3 2 2 2 2 4" xfId="31171"/>
    <cellStyle name="20% - Ênfase3 2 3 2 2 2 3" xfId="9227"/>
    <cellStyle name="20% - Ênfase3 2 3 2 2 2 3 2" xfId="21771"/>
    <cellStyle name="20% - Ênfase3 2 3 2 2 2 3 2 2" xfId="46842"/>
    <cellStyle name="20% - Ênfase3 2 3 2 2 2 3 3" xfId="34301"/>
    <cellStyle name="20% - Ênfase3 2 3 2 2 2 4" xfId="15513"/>
    <cellStyle name="20% - Ênfase3 2 3 2 2 2 4 2" xfId="40584"/>
    <cellStyle name="20% - Ênfase3 2 3 2 2 2 5" xfId="28043"/>
    <cellStyle name="20% - Ênfase3 2 3 2 2 3" xfId="4532"/>
    <cellStyle name="20% - Ênfase3 2 3 2 2 3 2" xfId="10791"/>
    <cellStyle name="20% - Ênfase3 2 3 2 2 3 2 2" xfId="23335"/>
    <cellStyle name="20% - Ênfase3 2 3 2 2 3 2 2 2" xfId="48406"/>
    <cellStyle name="20% - Ênfase3 2 3 2 2 3 2 3" xfId="35865"/>
    <cellStyle name="20% - Ênfase3 2 3 2 2 3 3" xfId="17077"/>
    <cellStyle name="20% - Ênfase3 2 3 2 2 3 3 2" xfId="42148"/>
    <cellStyle name="20% - Ênfase3 2 3 2 2 3 4" xfId="29607"/>
    <cellStyle name="20% - Ênfase3 2 3 2 2 4" xfId="7663"/>
    <cellStyle name="20% - Ênfase3 2 3 2 2 4 2" xfId="20207"/>
    <cellStyle name="20% - Ênfase3 2 3 2 2 4 2 2" xfId="45278"/>
    <cellStyle name="20% - Ênfase3 2 3 2 2 4 3" xfId="32737"/>
    <cellStyle name="20% - Ênfase3 2 3 2 2 5" xfId="13949"/>
    <cellStyle name="20% - Ênfase3 2 3 2 2 5 2" xfId="39020"/>
    <cellStyle name="20% - Ênfase3 2 3 2 2 6" xfId="26479"/>
    <cellStyle name="20% - Ênfase3 2 3 2 3" xfId="2191"/>
    <cellStyle name="20% - Ênfase3 2 3 2 3 2" xfId="5320"/>
    <cellStyle name="20% - Ênfase3 2 3 2 3 2 2" xfId="11579"/>
    <cellStyle name="20% - Ênfase3 2 3 2 3 2 2 2" xfId="24123"/>
    <cellStyle name="20% - Ênfase3 2 3 2 3 2 2 2 2" xfId="49194"/>
    <cellStyle name="20% - Ênfase3 2 3 2 3 2 2 3" xfId="36653"/>
    <cellStyle name="20% - Ênfase3 2 3 2 3 2 3" xfId="17865"/>
    <cellStyle name="20% - Ênfase3 2 3 2 3 2 3 2" xfId="42936"/>
    <cellStyle name="20% - Ênfase3 2 3 2 3 2 4" xfId="30395"/>
    <cellStyle name="20% - Ênfase3 2 3 2 3 3" xfId="8451"/>
    <cellStyle name="20% - Ênfase3 2 3 2 3 3 2" xfId="20995"/>
    <cellStyle name="20% - Ênfase3 2 3 2 3 3 2 2" xfId="46066"/>
    <cellStyle name="20% - Ênfase3 2 3 2 3 3 3" xfId="33525"/>
    <cellStyle name="20% - Ênfase3 2 3 2 3 4" xfId="14737"/>
    <cellStyle name="20% - Ênfase3 2 3 2 3 4 2" xfId="39808"/>
    <cellStyle name="20% - Ênfase3 2 3 2 3 5" xfId="27267"/>
    <cellStyle name="20% - Ênfase3 2 3 2 4" xfId="3756"/>
    <cellStyle name="20% - Ênfase3 2 3 2 4 2" xfId="10015"/>
    <cellStyle name="20% - Ênfase3 2 3 2 4 2 2" xfId="22559"/>
    <cellStyle name="20% - Ênfase3 2 3 2 4 2 2 2" xfId="47630"/>
    <cellStyle name="20% - Ênfase3 2 3 2 4 2 3" xfId="35089"/>
    <cellStyle name="20% - Ênfase3 2 3 2 4 3" xfId="16301"/>
    <cellStyle name="20% - Ênfase3 2 3 2 4 3 2" xfId="41372"/>
    <cellStyle name="20% - Ênfase3 2 3 2 4 4" xfId="28831"/>
    <cellStyle name="20% - Ênfase3 2 3 2 5" xfId="6887"/>
    <cellStyle name="20% - Ênfase3 2 3 2 5 2" xfId="19431"/>
    <cellStyle name="20% - Ênfase3 2 3 2 5 2 2" xfId="44502"/>
    <cellStyle name="20% - Ênfase3 2 3 2 5 3" xfId="31961"/>
    <cellStyle name="20% - Ênfase3 2 3 2 6" xfId="13173"/>
    <cellStyle name="20% - Ênfase3 2 3 2 6 2" xfId="38244"/>
    <cellStyle name="20% - Ênfase3 2 3 2 7" xfId="25703"/>
    <cellStyle name="20% - Ênfase3 2 3 3" xfId="1014"/>
    <cellStyle name="20% - Ênfase3 2 3 3 2" xfId="2579"/>
    <cellStyle name="20% - Ênfase3 2 3 3 2 2" xfId="5708"/>
    <cellStyle name="20% - Ênfase3 2 3 3 2 2 2" xfId="11967"/>
    <cellStyle name="20% - Ênfase3 2 3 3 2 2 2 2" xfId="24511"/>
    <cellStyle name="20% - Ênfase3 2 3 3 2 2 2 2 2" xfId="49582"/>
    <cellStyle name="20% - Ênfase3 2 3 3 2 2 2 3" xfId="37041"/>
    <cellStyle name="20% - Ênfase3 2 3 3 2 2 3" xfId="18253"/>
    <cellStyle name="20% - Ênfase3 2 3 3 2 2 3 2" xfId="43324"/>
    <cellStyle name="20% - Ênfase3 2 3 3 2 2 4" xfId="30783"/>
    <cellStyle name="20% - Ênfase3 2 3 3 2 3" xfId="8839"/>
    <cellStyle name="20% - Ênfase3 2 3 3 2 3 2" xfId="21383"/>
    <cellStyle name="20% - Ênfase3 2 3 3 2 3 2 2" xfId="46454"/>
    <cellStyle name="20% - Ênfase3 2 3 3 2 3 3" xfId="33913"/>
    <cellStyle name="20% - Ênfase3 2 3 3 2 4" xfId="15125"/>
    <cellStyle name="20% - Ênfase3 2 3 3 2 4 2" xfId="40196"/>
    <cellStyle name="20% - Ênfase3 2 3 3 2 5" xfId="27655"/>
    <cellStyle name="20% - Ênfase3 2 3 3 3" xfId="4144"/>
    <cellStyle name="20% - Ênfase3 2 3 3 3 2" xfId="10403"/>
    <cellStyle name="20% - Ênfase3 2 3 3 3 2 2" xfId="22947"/>
    <cellStyle name="20% - Ênfase3 2 3 3 3 2 2 2" xfId="48018"/>
    <cellStyle name="20% - Ênfase3 2 3 3 3 2 3" xfId="35477"/>
    <cellStyle name="20% - Ênfase3 2 3 3 3 3" xfId="16689"/>
    <cellStyle name="20% - Ênfase3 2 3 3 3 3 2" xfId="41760"/>
    <cellStyle name="20% - Ênfase3 2 3 3 3 4" xfId="29219"/>
    <cellStyle name="20% - Ênfase3 2 3 3 4" xfId="7275"/>
    <cellStyle name="20% - Ênfase3 2 3 3 4 2" xfId="19819"/>
    <cellStyle name="20% - Ênfase3 2 3 3 4 2 2" xfId="44890"/>
    <cellStyle name="20% - Ênfase3 2 3 3 4 3" xfId="32349"/>
    <cellStyle name="20% - Ênfase3 2 3 3 5" xfId="13561"/>
    <cellStyle name="20% - Ênfase3 2 3 3 5 2" xfId="38632"/>
    <cellStyle name="20% - Ênfase3 2 3 3 6" xfId="26091"/>
    <cellStyle name="20% - Ênfase3 2 3 4" xfId="1803"/>
    <cellStyle name="20% - Ênfase3 2 3 4 2" xfId="4932"/>
    <cellStyle name="20% - Ênfase3 2 3 4 2 2" xfId="11191"/>
    <cellStyle name="20% - Ênfase3 2 3 4 2 2 2" xfId="23735"/>
    <cellStyle name="20% - Ênfase3 2 3 4 2 2 2 2" xfId="48806"/>
    <cellStyle name="20% - Ênfase3 2 3 4 2 2 3" xfId="36265"/>
    <cellStyle name="20% - Ênfase3 2 3 4 2 3" xfId="17477"/>
    <cellStyle name="20% - Ênfase3 2 3 4 2 3 2" xfId="42548"/>
    <cellStyle name="20% - Ênfase3 2 3 4 2 4" xfId="30007"/>
    <cellStyle name="20% - Ênfase3 2 3 4 3" xfId="8063"/>
    <cellStyle name="20% - Ênfase3 2 3 4 3 2" xfId="20607"/>
    <cellStyle name="20% - Ênfase3 2 3 4 3 2 2" xfId="45678"/>
    <cellStyle name="20% - Ênfase3 2 3 4 3 3" xfId="33137"/>
    <cellStyle name="20% - Ênfase3 2 3 4 4" xfId="14349"/>
    <cellStyle name="20% - Ênfase3 2 3 4 4 2" xfId="39420"/>
    <cellStyle name="20% - Ênfase3 2 3 4 5" xfId="26879"/>
    <cellStyle name="20% - Ênfase3 2 3 5" xfId="3368"/>
    <cellStyle name="20% - Ênfase3 2 3 5 2" xfId="9627"/>
    <cellStyle name="20% - Ênfase3 2 3 5 2 2" xfId="22171"/>
    <cellStyle name="20% - Ênfase3 2 3 5 2 2 2" xfId="47242"/>
    <cellStyle name="20% - Ênfase3 2 3 5 2 3" xfId="34701"/>
    <cellStyle name="20% - Ênfase3 2 3 5 3" xfId="15913"/>
    <cellStyle name="20% - Ênfase3 2 3 5 3 2" xfId="40984"/>
    <cellStyle name="20% - Ênfase3 2 3 5 4" xfId="28443"/>
    <cellStyle name="20% - Ênfase3 2 3 6" xfId="6499"/>
    <cellStyle name="20% - Ênfase3 2 3 6 2" xfId="19043"/>
    <cellStyle name="20% - Ênfase3 2 3 6 2 2" xfId="44114"/>
    <cellStyle name="20% - Ênfase3 2 3 6 3" xfId="31573"/>
    <cellStyle name="20% - Ênfase3 2 3 7" xfId="12785"/>
    <cellStyle name="20% - Ênfase3 2 3 7 2" xfId="37856"/>
    <cellStyle name="20% - Ênfase3 2 3 8" xfId="25315"/>
    <cellStyle name="20% - Ênfase3 2 4" xfId="438"/>
    <cellStyle name="20% - Ênfase3 2 4 2" xfId="1215"/>
    <cellStyle name="20% - Ênfase3 2 4 2 2" xfId="2780"/>
    <cellStyle name="20% - Ênfase3 2 4 2 2 2" xfId="5909"/>
    <cellStyle name="20% - Ênfase3 2 4 2 2 2 2" xfId="12168"/>
    <cellStyle name="20% - Ênfase3 2 4 2 2 2 2 2" xfId="24712"/>
    <cellStyle name="20% - Ênfase3 2 4 2 2 2 2 2 2" xfId="49783"/>
    <cellStyle name="20% - Ênfase3 2 4 2 2 2 2 3" xfId="37242"/>
    <cellStyle name="20% - Ênfase3 2 4 2 2 2 3" xfId="18454"/>
    <cellStyle name="20% - Ênfase3 2 4 2 2 2 3 2" xfId="43525"/>
    <cellStyle name="20% - Ênfase3 2 4 2 2 2 4" xfId="30984"/>
    <cellStyle name="20% - Ênfase3 2 4 2 2 3" xfId="9040"/>
    <cellStyle name="20% - Ênfase3 2 4 2 2 3 2" xfId="21584"/>
    <cellStyle name="20% - Ênfase3 2 4 2 2 3 2 2" xfId="46655"/>
    <cellStyle name="20% - Ênfase3 2 4 2 2 3 3" xfId="34114"/>
    <cellStyle name="20% - Ênfase3 2 4 2 2 4" xfId="15326"/>
    <cellStyle name="20% - Ênfase3 2 4 2 2 4 2" xfId="40397"/>
    <cellStyle name="20% - Ênfase3 2 4 2 2 5" xfId="27856"/>
    <cellStyle name="20% - Ênfase3 2 4 2 3" xfId="4345"/>
    <cellStyle name="20% - Ênfase3 2 4 2 3 2" xfId="10604"/>
    <cellStyle name="20% - Ênfase3 2 4 2 3 2 2" xfId="23148"/>
    <cellStyle name="20% - Ênfase3 2 4 2 3 2 2 2" xfId="48219"/>
    <cellStyle name="20% - Ênfase3 2 4 2 3 2 3" xfId="35678"/>
    <cellStyle name="20% - Ênfase3 2 4 2 3 3" xfId="16890"/>
    <cellStyle name="20% - Ênfase3 2 4 2 3 3 2" xfId="41961"/>
    <cellStyle name="20% - Ênfase3 2 4 2 3 4" xfId="29420"/>
    <cellStyle name="20% - Ênfase3 2 4 2 4" xfId="7476"/>
    <cellStyle name="20% - Ênfase3 2 4 2 4 2" xfId="20020"/>
    <cellStyle name="20% - Ênfase3 2 4 2 4 2 2" xfId="45091"/>
    <cellStyle name="20% - Ênfase3 2 4 2 4 3" xfId="32550"/>
    <cellStyle name="20% - Ênfase3 2 4 2 5" xfId="13762"/>
    <cellStyle name="20% - Ênfase3 2 4 2 5 2" xfId="38833"/>
    <cellStyle name="20% - Ênfase3 2 4 2 6" xfId="26292"/>
    <cellStyle name="20% - Ênfase3 2 4 3" xfId="2004"/>
    <cellStyle name="20% - Ênfase3 2 4 3 2" xfId="5133"/>
    <cellStyle name="20% - Ênfase3 2 4 3 2 2" xfId="11392"/>
    <cellStyle name="20% - Ênfase3 2 4 3 2 2 2" xfId="23936"/>
    <cellStyle name="20% - Ênfase3 2 4 3 2 2 2 2" xfId="49007"/>
    <cellStyle name="20% - Ênfase3 2 4 3 2 2 3" xfId="36466"/>
    <cellStyle name="20% - Ênfase3 2 4 3 2 3" xfId="17678"/>
    <cellStyle name="20% - Ênfase3 2 4 3 2 3 2" xfId="42749"/>
    <cellStyle name="20% - Ênfase3 2 4 3 2 4" xfId="30208"/>
    <cellStyle name="20% - Ênfase3 2 4 3 3" xfId="8264"/>
    <cellStyle name="20% - Ênfase3 2 4 3 3 2" xfId="20808"/>
    <cellStyle name="20% - Ênfase3 2 4 3 3 2 2" xfId="45879"/>
    <cellStyle name="20% - Ênfase3 2 4 3 3 3" xfId="33338"/>
    <cellStyle name="20% - Ênfase3 2 4 3 4" xfId="14550"/>
    <cellStyle name="20% - Ênfase3 2 4 3 4 2" xfId="39621"/>
    <cellStyle name="20% - Ênfase3 2 4 3 5" xfId="27080"/>
    <cellStyle name="20% - Ênfase3 2 4 4" xfId="3569"/>
    <cellStyle name="20% - Ênfase3 2 4 4 2" xfId="9828"/>
    <cellStyle name="20% - Ênfase3 2 4 4 2 2" xfId="22372"/>
    <cellStyle name="20% - Ênfase3 2 4 4 2 2 2" xfId="47443"/>
    <cellStyle name="20% - Ênfase3 2 4 4 2 3" xfId="34902"/>
    <cellStyle name="20% - Ênfase3 2 4 4 3" xfId="16114"/>
    <cellStyle name="20% - Ênfase3 2 4 4 3 2" xfId="41185"/>
    <cellStyle name="20% - Ênfase3 2 4 4 4" xfId="28644"/>
    <cellStyle name="20% - Ênfase3 2 4 5" xfId="6700"/>
    <cellStyle name="20% - Ênfase3 2 4 5 2" xfId="19244"/>
    <cellStyle name="20% - Ênfase3 2 4 5 2 2" xfId="44315"/>
    <cellStyle name="20% - Ênfase3 2 4 5 3" xfId="31774"/>
    <cellStyle name="20% - Ênfase3 2 4 6" xfId="12986"/>
    <cellStyle name="20% - Ênfase3 2 4 6 2" xfId="38057"/>
    <cellStyle name="20% - Ênfase3 2 4 7" xfId="25516"/>
    <cellStyle name="20% - Ênfase3 2 5" xfId="827"/>
    <cellStyle name="20% - Ênfase3 2 5 2" xfId="2392"/>
    <cellStyle name="20% - Ênfase3 2 5 2 2" xfId="5521"/>
    <cellStyle name="20% - Ênfase3 2 5 2 2 2" xfId="11780"/>
    <cellStyle name="20% - Ênfase3 2 5 2 2 2 2" xfId="24324"/>
    <cellStyle name="20% - Ênfase3 2 5 2 2 2 2 2" xfId="49395"/>
    <cellStyle name="20% - Ênfase3 2 5 2 2 2 3" xfId="36854"/>
    <cellStyle name="20% - Ênfase3 2 5 2 2 3" xfId="18066"/>
    <cellStyle name="20% - Ênfase3 2 5 2 2 3 2" xfId="43137"/>
    <cellStyle name="20% - Ênfase3 2 5 2 2 4" xfId="30596"/>
    <cellStyle name="20% - Ênfase3 2 5 2 3" xfId="8652"/>
    <cellStyle name="20% - Ênfase3 2 5 2 3 2" xfId="21196"/>
    <cellStyle name="20% - Ênfase3 2 5 2 3 2 2" xfId="46267"/>
    <cellStyle name="20% - Ênfase3 2 5 2 3 3" xfId="33726"/>
    <cellStyle name="20% - Ênfase3 2 5 2 4" xfId="14938"/>
    <cellStyle name="20% - Ênfase3 2 5 2 4 2" xfId="40009"/>
    <cellStyle name="20% - Ênfase3 2 5 2 5" xfId="27468"/>
    <cellStyle name="20% - Ênfase3 2 5 3" xfId="3957"/>
    <cellStyle name="20% - Ênfase3 2 5 3 2" xfId="10216"/>
    <cellStyle name="20% - Ênfase3 2 5 3 2 2" xfId="22760"/>
    <cellStyle name="20% - Ênfase3 2 5 3 2 2 2" xfId="47831"/>
    <cellStyle name="20% - Ênfase3 2 5 3 2 3" xfId="35290"/>
    <cellStyle name="20% - Ênfase3 2 5 3 3" xfId="16502"/>
    <cellStyle name="20% - Ênfase3 2 5 3 3 2" xfId="41573"/>
    <cellStyle name="20% - Ênfase3 2 5 3 4" xfId="29032"/>
    <cellStyle name="20% - Ênfase3 2 5 4" xfId="7088"/>
    <cellStyle name="20% - Ênfase3 2 5 4 2" xfId="19632"/>
    <cellStyle name="20% - Ênfase3 2 5 4 2 2" xfId="44703"/>
    <cellStyle name="20% - Ênfase3 2 5 4 3" xfId="32162"/>
    <cellStyle name="20% - Ênfase3 2 5 5" xfId="13374"/>
    <cellStyle name="20% - Ênfase3 2 5 5 2" xfId="38445"/>
    <cellStyle name="20% - Ênfase3 2 5 6" xfId="25904"/>
    <cellStyle name="20% - Ênfase3 2 6" xfId="1616"/>
    <cellStyle name="20% - Ênfase3 2 6 2" xfId="4745"/>
    <cellStyle name="20% - Ênfase3 2 6 2 2" xfId="11004"/>
    <cellStyle name="20% - Ênfase3 2 6 2 2 2" xfId="23548"/>
    <cellStyle name="20% - Ênfase3 2 6 2 2 2 2" xfId="48619"/>
    <cellStyle name="20% - Ênfase3 2 6 2 2 3" xfId="36078"/>
    <cellStyle name="20% - Ênfase3 2 6 2 3" xfId="17290"/>
    <cellStyle name="20% - Ênfase3 2 6 2 3 2" xfId="42361"/>
    <cellStyle name="20% - Ênfase3 2 6 2 4" xfId="29820"/>
    <cellStyle name="20% - Ênfase3 2 6 3" xfId="7876"/>
    <cellStyle name="20% - Ênfase3 2 6 3 2" xfId="20420"/>
    <cellStyle name="20% - Ênfase3 2 6 3 2 2" xfId="45491"/>
    <cellStyle name="20% - Ênfase3 2 6 3 3" xfId="32950"/>
    <cellStyle name="20% - Ênfase3 2 6 4" xfId="14162"/>
    <cellStyle name="20% - Ênfase3 2 6 4 2" xfId="39233"/>
    <cellStyle name="20% - Ênfase3 2 6 5" xfId="26692"/>
    <cellStyle name="20% - Ênfase3 2 7" xfId="3181"/>
    <cellStyle name="20% - Ênfase3 2 7 2" xfId="9440"/>
    <cellStyle name="20% - Ênfase3 2 7 2 2" xfId="21984"/>
    <cellStyle name="20% - Ênfase3 2 7 2 2 2" xfId="47055"/>
    <cellStyle name="20% - Ênfase3 2 7 2 3" xfId="34514"/>
    <cellStyle name="20% - Ênfase3 2 7 3" xfId="15726"/>
    <cellStyle name="20% - Ênfase3 2 7 3 2" xfId="40797"/>
    <cellStyle name="20% - Ênfase3 2 7 4" xfId="28256"/>
    <cellStyle name="20% - Ênfase3 2 8" xfId="6312"/>
    <cellStyle name="20% - Ênfase3 2 8 2" xfId="18856"/>
    <cellStyle name="20% - Ênfase3 2 8 2 2" xfId="43927"/>
    <cellStyle name="20% - Ênfase3 2 8 3" xfId="31386"/>
    <cellStyle name="20% - Ênfase3 2 9" xfId="12598"/>
    <cellStyle name="20% - Ênfase3 2 9 2" xfId="37669"/>
    <cellStyle name="20% - Ênfase3 20" xfId="3167"/>
    <cellStyle name="20% - Ênfase3 20 2" xfId="9426"/>
    <cellStyle name="20% - Ênfase3 20 2 2" xfId="21970"/>
    <cellStyle name="20% - Ênfase3 20 2 2 2" xfId="47041"/>
    <cellStyle name="20% - Ênfase3 20 2 3" xfId="34500"/>
    <cellStyle name="20% - Ênfase3 20 3" xfId="15712"/>
    <cellStyle name="20% - Ênfase3 20 3 2" xfId="40783"/>
    <cellStyle name="20% - Ênfase3 20 4" xfId="28242"/>
    <cellStyle name="20% - Ênfase3 21" xfId="3153"/>
    <cellStyle name="20% - Ênfase3 21 2" xfId="9413"/>
    <cellStyle name="20% - Ênfase3 21 2 2" xfId="21957"/>
    <cellStyle name="20% - Ênfase3 21 2 2 2" xfId="47028"/>
    <cellStyle name="20% - Ênfase3 21 2 3" xfId="34487"/>
    <cellStyle name="20% - Ênfase3 21 3" xfId="15699"/>
    <cellStyle name="20% - Ênfase3 21 3 2" xfId="40770"/>
    <cellStyle name="20% - Ênfase3 21 4" xfId="28229"/>
    <cellStyle name="20% - Ênfase3 22" xfId="6283"/>
    <cellStyle name="20% - Ênfase3 22 2" xfId="12542"/>
    <cellStyle name="20% - Ênfase3 22 2 2" xfId="25086"/>
    <cellStyle name="20% - Ênfase3 22 2 2 2" xfId="50157"/>
    <cellStyle name="20% - Ênfase3 22 2 3" xfId="37616"/>
    <cellStyle name="20% - Ênfase3 22 3" xfId="18828"/>
    <cellStyle name="20% - Ênfase3 22 3 2" xfId="43899"/>
    <cellStyle name="20% - Ênfase3 22 4" xfId="31358"/>
    <cellStyle name="20% - Ênfase3 23" xfId="6297"/>
    <cellStyle name="20% - Ênfase3 23 2" xfId="18842"/>
    <cellStyle name="20% - Ênfase3 23 2 2" xfId="43913"/>
    <cellStyle name="20% - Ênfase3 23 3" xfId="31372"/>
    <cellStyle name="20% - Ênfase3 24" xfId="12556"/>
    <cellStyle name="20% - Ênfase3 24 2" xfId="25100"/>
    <cellStyle name="20% - Ênfase3 24 2 2" xfId="50171"/>
    <cellStyle name="20% - Ênfase3 24 3" xfId="37630"/>
    <cellStyle name="20% - Ênfase3 25" xfId="12584"/>
    <cellStyle name="20% - Ênfase3 25 2" xfId="37655"/>
    <cellStyle name="20% - Ênfase3 26" xfId="12570"/>
    <cellStyle name="20% - Ênfase3 26 2" xfId="37642"/>
    <cellStyle name="20% - Ênfase3 27" xfId="25113"/>
    <cellStyle name="20% - Ênfase3 28" xfId="50183"/>
    <cellStyle name="20% - Ênfase3 29" xfId="50196"/>
    <cellStyle name="20% - Ênfase3 3" xfId="61"/>
    <cellStyle name="20% - Ênfase3 3 10" xfId="25141"/>
    <cellStyle name="20% - Ênfase3 3 2" xfId="115"/>
    <cellStyle name="20% - Ênfase3 3 2 2" xfId="302"/>
    <cellStyle name="20% - Ênfase3 3 2 2 2" xfId="691"/>
    <cellStyle name="20% - Ênfase3 3 2 2 2 2" xfId="1468"/>
    <cellStyle name="20% - Ênfase3 3 2 2 2 2 2" xfId="3033"/>
    <cellStyle name="20% - Ênfase3 3 2 2 2 2 2 2" xfId="6162"/>
    <cellStyle name="20% - Ênfase3 3 2 2 2 2 2 2 2" xfId="12421"/>
    <cellStyle name="20% - Ênfase3 3 2 2 2 2 2 2 2 2" xfId="24965"/>
    <cellStyle name="20% - Ênfase3 3 2 2 2 2 2 2 2 2 2" xfId="50036"/>
    <cellStyle name="20% - Ênfase3 3 2 2 2 2 2 2 2 3" xfId="37495"/>
    <cellStyle name="20% - Ênfase3 3 2 2 2 2 2 2 3" xfId="18707"/>
    <cellStyle name="20% - Ênfase3 3 2 2 2 2 2 2 3 2" xfId="43778"/>
    <cellStyle name="20% - Ênfase3 3 2 2 2 2 2 2 4" xfId="31237"/>
    <cellStyle name="20% - Ênfase3 3 2 2 2 2 2 3" xfId="9293"/>
    <cellStyle name="20% - Ênfase3 3 2 2 2 2 2 3 2" xfId="21837"/>
    <cellStyle name="20% - Ênfase3 3 2 2 2 2 2 3 2 2" xfId="46908"/>
    <cellStyle name="20% - Ênfase3 3 2 2 2 2 2 3 3" xfId="34367"/>
    <cellStyle name="20% - Ênfase3 3 2 2 2 2 2 4" xfId="15579"/>
    <cellStyle name="20% - Ênfase3 3 2 2 2 2 2 4 2" xfId="40650"/>
    <cellStyle name="20% - Ênfase3 3 2 2 2 2 2 5" xfId="28109"/>
    <cellStyle name="20% - Ênfase3 3 2 2 2 2 3" xfId="4598"/>
    <cellStyle name="20% - Ênfase3 3 2 2 2 2 3 2" xfId="10857"/>
    <cellStyle name="20% - Ênfase3 3 2 2 2 2 3 2 2" xfId="23401"/>
    <cellStyle name="20% - Ênfase3 3 2 2 2 2 3 2 2 2" xfId="48472"/>
    <cellStyle name="20% - Ênfase3 3 2 2 2 2 3 2 3" xfId="35931"/>
    <cellStyle name="20% - Ênfase3 3 2 2 2 2 3 3" xfId="17143"/>
    <cellStyle name="20% - Ênfase3 3 2 2 2 2 3 3 2" xfId="42214"/>
    <cellStyle name="20% - Ênfase3 3 2 2 2 2 3 4" xfId="29673"/>
    <cellStyle name="20% - Ênfase3 3 2 2 2 2 4" xfId="7729"/>
    <cellStyle name="20% - Ênfase3 3 2 2 2 2 4 2" xfId="20273"/>
    <cellStyle name="20% - Ênfase3 3 2 2 2 2 4 2 2" xfId="45344"/>
    <cellStyle name="20% - Ênfase3 3 2 2 2 2 4 3" xfId="32803"/>
    <cellStyle name="20% - Ênfase3 3 2 2 2 2 5" xfId="14015"/>
    <cellStyle name="20% - Ênfase3 3 2 2 2 2 5 2" xfId="39086"/>
    <cellStyle name="20% - Ênfase3 3 2 2 2 2 6" xfId="26545"/>
    <cellStyle name="20% - Ênfase3 3 2 2 2 3" xfId="2257"/>
    <cellStyle name="20% - Ênfase3 3 2 2 2 3 2" xfId="5386"/>
    <cellStyle name="20% - Ênfase3 3 2 2 2 3 2 2" xfId="11645"/>
    <cellStyle name="20% - Ênfase3 3 2 2 2 3 2 2 2" xfId="24189"/>
    <cellStyle name="20% - Ênfase3 3 2 2 2 3 2 2 2 2" xfId="49260"/>
    <cellStyle name="20% - Ênfase3 3 2 2 2 3 2 2 3" xfId="36719"/>
    <cellStyle name="20% - Ênfase3 3 2 2 2 3 2 3" xfId="17931"/>
    <cellStyle name="20% - Ênfase3 3 2 2 2 3 2 3 2" xfId="43002"/>
    <cellStyle name="20% - Ênfase3 3 2 2 2 3 2 4" xfId="30461"/>
    <cellStyle name="20% - Ênfase3 3 2 2 2 3 3" xfId="8517"/>
    <cellStyle name="20% - Ênfase3 3 2 2 2 3 3 2" xfId="21061"/>
    <cellStyle name="20% - Ênfase3 3 2 2 2 3 3 2 2" xfId="46132"/>
    <cellStyle name="20% - Ênfase3 3 2 2 2 3 3 3" xfId="33591"/>
    <cellStyle name="20% - Ênfase3 3 2 2 2 3 4" xfId="14803"/>
    <cellStyle name="20% - Ênfase3 3 2 2 2 3 4 2" xfId="39874"/>
    <cellStyle name="20% - Ênfase3 3 2 2 2 3 5" xfId="27333"/>
    <cellStyle name="20% - Ênfase3 3 2 2 2 4" xfId="3822"/>
    <cellStyle name="20% - Ênfase3 3 2 2 2 4 2" xfId="10081"/>
    <cellStyle name="20% - Ênfase3 3 2 2 2 4 2 2" xfId="22625"/>
    <cellStyle name="20% - Ênfase3 3 2 2 2 4 2 2 2" xfId="47696"/>
    <cellStyle name="20% - Ênfase3 3 2 2 2 4 2 3" xfId="35155"/>
    <cellStyle name="20% - Ênfase3 3 2 2 2 4 3" xfId="16367"/>
    <cellStyle name="20% - Ênfase3 3 2 2 2 4 3 2" xfId="41438"/>
    <cellStyle name="20% - Ênfase3 3 2 2 2 4 4" xfId="28897"/>
    <cellStyle name="20% - Ênfase3 3 2 2 2 5" xfId="6953"/>
    <cellStyle name="20% - Ênfase3 3 2 2 2 5 2" xfId="19497"/>
    <cellStyle name="20% - Ênfase3 3 2 2 2 5 2 2" xfId="44568"/>
    <cellStyle name="20% - Ênfase3 3 2 2 2 5 3" xfId="32027"/>
    <cellStyle name="20% - Ênfase3 3 2 2 2 6" xfId="13239"/>
    <cellStyle name="20% - Ênfase3 3 2 2 2 6 2" xfId="38310"/>
    <cellStyle name="20% - Ênfase3 3 2 2 2 7" xfId="25769"/>
    <cellStyle name="20% - Ênfase3 3 2 2 3" xfId="1080"/>
    <cellStyle name="20% - Ênfase3 3 2 2 3 2" xfId="2645"/>
    <cellStyle name="20% - Ênfase3 3 2 2 3 2 2" xfId="5774"/>
    <cellStyle name="20% - Ênfase3 3 2 2 3 2 2 2" xfId="12033"/>
    <cellStyle name="20% - Ênfase3 3 2 2 3 2 2 2 2" xfId="24577"/>
    <cellStyle name="20% - Ênfase3 3 2 2 3 2 2 2 2 2" xfId="49648"/>
    <cellStyle name="20% - Ênfase3 3 2 2 3 2 2 2 3" xfId="37107"/>
    <cellStyle name="20% - Ênfase3 3 2 2 3 2 2 3" xfId="18319"/>
    <cellStyle name="20% - Ênfase3 3 2 2 3 2 2 3 2" xfId="43390"/>
    <cellStyle name="20% - Ênfase3 3 2 2 3 2 2 4" xfId="30849"/>
    <cellStyle name="20% - Ênfase3 3 2 2 3 2 3" xfId="8905"/>
    <cellStyle name="20% - Ênfase3 3 2 2 3 2 3 2" xfId="21449"/>
    <cellStyle name="20% - Ênfase3 3 2 2 3 2 3 2 2" xfId="46520"/>
    <cellStyle name="20% - Ênfase3 3 2 2 3 2 3 3" xfId="33979"/>
    <cellStyle name="20% - Ênfase3 3 2 2 3 2 4" xfId="15191"/>
    <cellStyle name="20% - Ênfase3 3 2 2 3 2 4 2" xfId="40262"/>
    <cellStyle name="20% - Ênfase3 3 2 2 3 2 5" xfId="27721"/>
    <cellStyle name="20% - Ênfase3 3 2 2 3 3" xfId="4210"/>
    <cellStyle name="20% - Ênfase3 3 2 2 3 3 2" xfId="10469"/>
    <cellStyle name="20% - Ênfase3 3 2 2 3 3 2 2" xfId="23013"/>
    <cellStyle name="20% - Ênfase3 3 2 2 3 3 2 2 2" xfId="48084"/>
    <cellStyle name="20% - Ênfase3 3 2 2 3 3 2 3" xfId="35543"/>
    <cellStyle name="20% - Ênfase3 3 2 2 3 3 3" xfId="16755"/>
    <cellStyle name="20% - Ênfase3 3 2 2 3 3 3 2" xfId="41826"/>
    <cellStyle name="20% - Ênfase3 3 2 2 3 3 4" xfId="29285"/>
    <cellStyle name="20% - Ênfase3 3 2 2 3 4" xfId="7341"/>
    <cellStyle name="20% - Ênfase3 3 2 2 3 4 2" xfId="19885"/>
    <cellStyle name="20% - Ênfase3 3 2 2 3 4 2 2" xfId="44956"/>
    <cellStyle name="20% - Ênfase3 3 2 2 3 4 3" xfId="32415"/>
    <cellStyle name="20% - Ênfase3 3 2 2 3 5" xfId="13627"/>
    <cellStyle name="20% - Ênfase3 3 2 2 3 5 2" xfId="38698"/>
    <cellStyle name="20% - Ênfase3 3 2 2 3 6" xfId="26157"/>
    <cellStyle name="20% - Ênfase3 3 2 2 4" xfId="1869"/>
    <cellStyle name="20% - Ênfase3 3 2 2 4 2" xfId="4998"/>
    <cellStyle name="20% - Ênfase3 3 2 2 4 2 2" xfId="11257"/>
    <cellStyle name="20% - Ênfase3 3 2 2 4 2 2 2" xfId="23801"/>
    <cellStyle name="20% - Ênfase3 3 2 2 4 2 2 2 2" xfId="48872"/>
    <cellStyle name="20% - Ênfase3 3 2 2 4 2 2 3" xfId="36331"/>
    <cellStyle name="20% - Ênfase3 3 2 2 4 2 3" xfId="17543"/>
    <cellStyle name="20% - Ênfase3 3 2 2 4 2 3 2" xfId="42614"/>
    <cellStyle name="20% - Ênfase3 3 2 2 4 2 4" xfId="30073"/>
    <cellStyle name="20% - Ênfase3 3 2 2 4 3" xfId="8129"/>
    <cellStyle name="20% - Ênfase3 3 2 2 4 3 2" xfId="20673"/>
    <cellStyle name="20% - Ênfase3 3 2 2 4 3 2 2" xfId="45744"/>
    <cellStyle name="20% - Ênfase3 3 2 2 4 3 3" xfId="33203"/>
    <cellStyle name="20% - Ênfase3 3 2 2 4 4" xfId="14415"/>
    <cellStyle name="20% - Ênfase3 3 2 2 4 4 2" xfId="39486"/>
    <cellStyle name="20% - Ênfase3 3 2 2 4 5" xfId="26945"/>
    <cellStyle name="20% - Ênfase3 3 2 2 5" xfId="3434"/>
    <cellStyle name="20% - Ênfase3 3 2 2 5 2" xfId="9693"/>
    <cellStyle name="20% - Ênfase3 3 2 2 5 2 2" xfId="22237"/>
    <cellStyle name="20% - Ênfase3 3 2 2 5 2 2 2" xfId="47308"/>
    <cellStyle name="20% - Ênfase3 3 2 2 5 2 3" xfId="34767"/>
    <cellStyle name="20% - Ênfase3 3 2 2 5 3" xfId="15979"/>
    <cellStyle name="20% - Ênfase3 3 2 2 5 3 2" xfId="41050"/>
    <cellStyle name="20% - Ênfase3 3 2 2 5 4" xfId="28509"/>
    <cellStyle name="20% - Ênfase3 3 2 2 6" xfId="6565"/>
    <cellStyle name="20% - Ênfase3 3 2 2 6 2" xfId="19109"/>
    <cellStyle name="20% - Ênfase3 3 2 2 6 2 2" xfId="44180"/>
    <cellStyle name="20% - Ênfase3 3 2 2 6 3" xfId="31639"/>
    <cellStyle name="20% - Ênfase3 3 2 2 7" xfId="12851"/>
    <cellStyle name="20% - Ênfase3 3 2 2 7 2" xfId="37922"/>
    <cellStyle name="20% - Ênfase3 3 2 2 8" xfId="25381"/>
    <cellStyle name="20% - Ênfase3 3 2 3" xfId="504"/>
    <cellStyle name="20% - Ênfase3 3 2 3 2" xfId="1281"/>
    <cellStyle name="20% - Ênfase3 3 2 3 2 2" xfId="2846"/>
    <cellStyle name="20% - Ênfase3 3 2 3 2 2 2" xfId="5975"/>
    <cellStyle name="20% - Ênfase3 3 2 3 2 2 2 2" xfId="12234"/>
    <cellStyle name="20% - Ênfase3 3 2 3 2 2 2 2 2" xfId="24778"/>
    <cellStyle name="20% - Ênfase3 3 2 3 2 2 2 2 2 2" xfId="49849"/>
    <cellStyle name="20% - Ênfase3 3 2 3 2 2 2 2 3" xfId="37308"/>
    <cellStyle name="20% - Ênfase3 3 2 3 2 2 2 3" xfId="18520"/>
    <cellStyle name="20% - Ênfase3 3 2 3 2 2 2 3 2" xfId="43591"/>
    <cellStyle name="20% - Ênfase3 3 2 3 2 2 2 4" xfId="31050"/>
    <cellStyle name="20% - Ênfase3 3 2 3 2 2 3" xfId="9106"/>
    <cellStyle name="20% - Ênfase3 3 2 3 2 2 3 2" xfId="21650"/>
    <cellStyle name="20% - Ênfase3 3 2 3 2 2 3 2 2" xfId="46721"/>
    <cellStyle name="20% - Ênfase3 3 2 3 2 2 3 3" xfId="34180"/>
    <cellStyle name="20% - Ênfase3 3 2 3 2 2 4" xfId="15392"/>
    <cellStyle name="20% - Ênfase3 3 2 3 2 2 4 2" xfId="40463"/>
    <cellStyle name="20% - Ênfase3 3 2 3 2 2 5" xfId="27922"/>
    <cellStyle name="20% - Ênfase3 3 2 3 2 3" xfId="4411"/>
    <cellStyle name="20% - Ênfase3 3 2 3 2 3 2" xfId="10670"/>
    <cellStyle name="20% - Ênfase3 3 2 3 2 3 2 2" xfId="23214"/>
    <cellStyle name="20% - Ênfase3 3 2 3 2 3 2 2 2" xfId="48285"/>
    <cellStyle name="20% - Ênfase3 3 2 3 2 3 2 3" xfId="35744"/>
    <cellStyle name="20% - Ênfase3 3 2 3 2 3 3" xfId="16956"/>
    <cellStyle name="20% - Ênfase3 3 2 3 2 3 3 2" xfId="42027"/>
    <cellStyle name="20% - Ênfase3 3 2 3 2 3 4" xfId="29486"/>
    <cellStyle name="20% - Ênfase3 3 2 3 2 4" xfId="7542"/>
    <cellStyle name="20% - Ênfase3 3 2 3 2 4 2" xfId="20086"/>
    <cellStyle name="20% - Ênfase3 3 2 3 2 4 2 2" xfId="45157"/>
    <cellStyle name="20% - Ênfase3 3 2 3 2 4 3" xfId="32616"/>
    <cellStyle name="20% - Ênfase3 3 2 3 2 5" xfId="13828"/>
    <cellStyle name="20% - Ênfase3 3 2 3 2 5 2" xfId="38899"/>
    <cellStyle name="20% - Ênfase3 3 2 3 2 6" xfId="26358"/>
    <cellStyle name="20% - Ênfase3 3 2 3 3" xfId="2070"/>
    <cellStyle name="20% - Ênfase3 3 2 3 3 2" xfId="5199"/>
    <cellStyle name="20% - Ênfase3 3 2 3 3 2 2" xfId="11458"/>
    <cellStyle name="20% - Ênfase3 3 2 3 3 2 2 2" xfId="24002"/>
    <cellStyle name="20% - Ênfase3 3 2 3 3 2 2 2 2" xfId="49073"/>
    <cellStyle name="20% - Ênfase3 3 2 3 3 2 2 3" xfId="36532"/>
    <cellStyle name="20% - Ênfase3 3 2 3 3 2 3" xfId="17744"/>
    <cellStyle name="20% - Ênfase3 3 2 3 3 2 3 2" xfId="42815"/>
    <cellStyle name="20% - Ênfase3 3 2 3 3 2 4" xfId="30274"/>
    <cellStyle name="20% - Ênfase3 3 2 3 3 3" xfId="8330"/>
    <cellStyle name="20% - Ênfase3 3 2 3 3 3 2" xfId="20874"/>
    <cellStyle name="20% - Ênfase3 3 2 3 3 3 2 2" xfId="45945"/>
    <cellStyle name="20% - Ênfase3 3 2 3 3 3 3" xfId="33404"/>
    <cellStyle name="20% - Ênfase3 3 2 3 3 4" xfId="14616"/>
    <cellStyle name="20% - Ênfase3 3 2 3 3 4 2" xfId="39687"/>
    <cellStyle name="20% - Ênfase3 3 2 3 3 5" xfId="27146"/>
    <cellStyle name="20% - Ênfase3 3 2 3 4" xfId="3635"/>
    <cellStyle name="20% - Ênfase3 3 2 3 4 2" xfId="9894"/>
    <cellStyle name="20% - Ênfase3 3 2 3 4 2 2" xfId="22438"/>
    <cellStyle name="20% - Ênfase3 3 2 3 4 2 2 2" xfId="47509"/>
    <cellStyle name="20% - Ênfase3 3 2 3 4 2 3" xfId="34968"/>
    <cellStyle name="20% - Ênfase3 3 2 3 4 3" xfId="16180"/>
    <cellStyle name="20% - Ênfase3 3 2 3 4 3 2" xfId="41251"/>
    <cellStyle name="20% - Ênfase3 3 2 3 4 4" xfId="28710"/>
    <cellStyle name="20% - Ênfase3 3 2 3 5" xfId="6766"/>
    <cellStyle name="20% - Ênfase3 3 2 3 5 2" xfId="19310"/>
    <cellStyle name="20% - Ênfase3 3 2 3 5 2 2" xfId="44381"/>
    <cellStyle name="20% - Ênfase3 3 2 3 5 3" xfId="31840"/>
    <cellStyle name="20% - Ênfase3 3 2 3 6" xfId="13052"/>
    <cellStyle name="20% - Ênfase3 3 2 3 6 2" xfId="38123"/>
    <cellStyle name="20% - Ênfase3 3 2 3 7" xfId="25582"/>
    <cellStyle name="20% - Ênfase3 3 2 4" xfId="893"/>
    <cellStyle name="20% - Ênfase3 3 2 4 2" xfId="2458"/>
    <cellStyle name="20% - Ênfase3 3 2 4 2 2" xfId="5587"/>
    <cellStyle name="20% - Ênfase3 3 2 4 2 2 2" xfId="11846"/>
    <cellStyle name="20% - Ênfase3 3 2 4 2 2 2 2" xfId="24390"/>
    <cellStyle name="20% - Ênfase3 3 2 4 2 2 2 2 2" xfId="49461"/>
    <cellStyle name="20% - Ênfase3 3 2 4 2 2 2 3" xfId="36920"/>
    <cellStyle name="20% - Ênfase3 3 2 4 2 2 3" xfId="18132"/>
    <cellStyle name="20% - Ênfase3 3 2 4 2 2 3 2" xfId="43203"/>
    <cellStyle name="20% - Ênfase3 3 2 4 2 2 4" xfId="30662"/>
    <cellStyle name="20% - Ênfase3 3 2 4 2 3" xfId="8718"/>
    <cellStyle name="20% - Ênfase3 3 2 4 2 3 2" xfId="21262"/>
    <cellStyle name="20% - Ênfase3 3 2 4 2 3 2 2" xfId="46333"/>
    <cellStyle name="20% - Ênfase3 3 2 4 2 3 3" xfId="33792"/>
    <cellStyle name="20% - Ênfase3 3 2 4 2 4" xfId="15004"/>
    <cellStyle name="20% - Ênfase3 3 2 4 2 4 2" xfId="40075"/>
    <cellStyle name="20% - Ênfase3 3 2 4 2 5" xfId="27534"/>
    <cellStyle name="20% - Ênfase3 3 2 4 3" xfId="4023"/>
    <cellStyle name="20% - Ênfase3 3 2 4 3 2" xfId="10282"/>
    <cellStyle name="20% - Ênfase3 3 2 4 3 2 2" xfId="22826"/>
    <cellStyle name="20% - Ênfase3 3 2 4 3 2 2 2" xfId="47897"/>
    <cellStyle name="20% - Ênfase3 3 2 4 3 2 3" xfId="35356"/>
    <cellStyle name="20% - Ênfase3 3 2 4 3 3" xfId="16568"/>
    <cellStyle name="20% - Ênfase3 3 2 4 3 3 2" xfId="41639"/>
    <cellStyle name="20% - Ênfase3 3 2 4 3 4" xfId="29098"/>
    <cellStyle name="20% - Ênfase3 3 2 4 4" xfId="7154"/>
    <cellStyle name="20% - Ênfase3 3 2 4 4 2" xfId="19698"/>
    <cellStyle name="20% - Ênfase3 3 2 4 4 2 2" xfId="44769"/>
    <cellStyle name="20% - Ênfase3 3 2 4 4 3" xfId="32228"/>
    <cellStyle name="20% - Ênfase3 3 2 4 5" xfId="13440"/>
    <cellStyle name="20% - Ênfase3 3 2 4 5 2" xfId="38511"/>
    <cellStyle name="20% - Ênfase3 3 2 4 6" xfId="25970"/>
    <cellStyle name="20% - Ênfase3 3 2 5" xfId="1682"/>
    <cellStyle name="20% - Ênfase3 3 2 5 2" xfId="4811"/>
    <cellStyle name="20% - Ênfase3 3 2 5 2 2" xfId="11070"/>
    <cellStyle name="20% - Ênfase3 3 2 5 2 2 2" xfId="23614"/>
    <cellStyle name="20% - Ênfase3 3 2 5 2 2 2 2" xfId="48685"/>
    <cellStyle name="20% - Ênfase3 3 2 5 2 2 3" xfId="36144"/>
    <cellStyle name="20% - Ênfase3 3 2 5 2 3" xfId="17356"/>
    <cellStyle name="20% - Ênfase3 3 2 5 2 3 2" xfId="42427"/>
    <cellStyle name="20% - Ênfase3 3 2 5 2 4" xfId="29886"/>
    <cellStyle name="20% - Ênfase3 3 2 5 3" xfId="7942"/>
    <cellStyle name="20% - Ênfase3 3 2 5 3 2" xfId="20486"/>
    <cellStyle name="20% - Ênfase3 3 2 5 3 2 2" xfId="45557"/>
    <cellStyle name="20% - Ênfase3 3 2 5 3 3" xfId="33016"/>
    <cellStyle name="20% - Ênfase3 3 2 5 4" xfId="14228"/>
    <cellStyle name="20% - Ênfase3 3 2 5 4 2" xfId="39299"/>
    <cellStyle name="20% - Ênfase3 3 2 5 5" xfId="26758"/>
    <cellStyle name="20% - Ênfase3 3 2 6" xfId="3247"/>
    <cellStyle name="20% - Ênfase3 3 2 6 2" xfId="9506"/>
    <cellStyle name="20% - Ênfase3 3 2 6 2 2" xfId="22050"/>
    <cellStyle name="20% - Ênfase3 3 2 6 2 2 2" xfId="47121"/>
    <cellStyle name="20% - Ênfase3 3 2 6 2 3" xfId="34580"/>
    <cellStyle name="20% - Ênfase3 3 2 6 3" xfId="15792"/>
    <cellStyle name="20% - Ênfase3 3 2 6 3 2" xfId="40863"/>
    <cellStyle name="20% - Ênfase3 3 2 6 4" xfId="28322"/>
    <cellStyle name="20% - Ênfase3 3 2 7" xfId="6378"/>
    <cellStyle name="20% - Ênfase3 3 2 7 2" xfId="18922"/>
    <cellStyle name="20% - Ênfase3 3 2 7 2 2" xfId="43993"/>
    <cellStyle name="20% - Ênfase3 3 2 7 3" xfId="31452"/>
    <cellStyle name="20% - Ênfase3 3 2 8" xfId="12664"/>
    <cellStyle name="20% - Ênfase3 3 2 8 2" xfId="37735"/>
    <cellStyle name="20% - Ênfase3 3 2 9" xfId="25194"/>
    <cellStyle name="20% - Ênfase3 3 3" xfId="249"/>
    <cellStyle name="20% - Ênfase3 3 3 2" xfId="638"/>
    <cellStyle name="20% - Ênfase3 3 3 2 2" xfId="1415"/>
    <cellStyle name="20% - Ênfase3 3 3 2 2 2" xfId="2980"/>
    <cellStyle name="20% - Ênfase3 3 3 2 2 2 2" xfId="6109"/>
    <cellStyle name="20% - Ênfase3 3 3 2 2 2 2 2" xfId="12368"/>
    <cellStyle name="20% - Ênfase3 3 3 2 2 2 2 2 2" xfId="24912"/>
    <cellStyle name="20% - Ênfase3 3 3 2 2 2 2 2 2 2" xfId="49983"/>
    <cellStyle name="20% - Ênfase3 3 3 2 2 2 2 2 3" xfId="37442"/>
    <cellStyle name="20% - Ênfase3 3 3 2 2 2 2 3" xfId="18654"/>
    <cellStyle name="20% - Ênfase3 3 3 2 2 2 2 3 2" xfId="43725"/>
    <cellStyle name="20% - Ênfase3 3 3 2 2 2 2 4" xfId="31184"/>
    <cellStyle name="20% - Ênfase3 3 3 2 2 2 3" xfId="9240"/>
    <cellStyle name="20% - Ênfase3 3 3 2 2 2 3 2" xfId="21784"/>
    <cellStyle name="20% - Ênfase3 3 3 2 2 2 3 2 2" xfId="46855"/>
    <cellStyle name="20% - Ênfase3 3 3 2 2 2 3 3" xfId="34314"/>
    <cellStyle name="20% - Ênfase3 3 3 2 2 2 4" xfId="15526"/>
    <cellStyle name="20% - Ênfase3 3 3 2 2 2 4 2" xfId="40597"/>
    <cellStyle name="20% - Ênfase3 3 3 2 2 2 5" xfId="28056"/>
    <cellStyle name="20% - Ênfase3 3 3 2 2 3" xfId="4545"/>
    <cellStyle name="20% - Ênfase3 3 3 2 2 3 2" xfId="10804"/>
    <cellStyle name="20% - Ênfase3 3 3 2 2 3 2 2" xfId="23348"/>
    <cellStyle name="20% - Ênfase3 3 3 2 2 3 2 2 2" xfId="48419"/>
    <cellStyle name="20% - Ênfase3 3 3 2 2 3 2 3" xfId="35878"/>
    <cellStyle name="20% - Ênfase3 3 3 2 2 3 3" xfId="17090"/>
    <cellStyle name="20% - Ênfase3 3 3 2 2 3 3 2" xfId="42161"/>
    <cellStyle name="20% - Ênfase3 3 3 2 2 3 4" xfId="29620"/>
    <cellStyle name="20% - Ênfase3 3 3 2 2 4" xfId="7676"/>
    <cellStyle name="20% - Ênfase3 3 3 2 2 4 2" xfId="20220"/>
    <cellStyle name="20% - Ênfase3 3 3 2 2 4 2 2" xfId="45291"/>
    <cellStyle name="20% - Ênfase3 3 3 2 2 4 3" xfId="32750"/>
    <cellStyle name="20% - Ênfase3 3 3 2 2 5" xfId="13962"/>
    <cellStyle name="20% - Ênfase3 3 3 2 2 5 2" xfId="39033"/>
    <cellStyle name="20% - Ênfase3 3 3 2 2 6" xfId="26492"/>
    <cellStyle name="20% - Ênfase3 3 3 2 3" xfId="2204"/>
    <cellStyle name="20% - Ênfase3 3 3 2 3 2" xfId="5333"/>
    <cellStyle name="20% - Ênfase3 3 3 2 3 2 2" xfId="11592"/>
    <cellStyle name="20% - Ênfase3 3 3 2 3 2 2 2" xfId="24136"/>
    <cellStyle name="20% - Ênfase3 3 3 2 3 2 2 2 2" xfId="49207"/>
    <cellStyle name="20% - Ênfase3 3 3 2 3 2 2 3" xfId="36666"/>
    <cellStyle name="20% - Ênfase3 3 3 2 3 2 3" xfId="17878"/>
    <cellStyle name="20% - Ênfase3 3 3 2 3 2 3 2" xfId="42949"/>
    <cellStyle name="20% - Ênfase3 3 3 2 3 2 4" xfId="30408"/>
    <cellStyle name="20% - Ênfase3 3 3 2 3 3" xfId="8464"/>
    <cellStyle name="20% - Ênfase3 3 3 2 3 3 2" xfId="21008"/>
    <cellStyle name="20% - Ênfase3 3 3 2 3 3 2 2" xfId="46079"/>
    <cellStyle name="20% - Ênfase3 3 3 2 3 3 3" xfId="33538"/>
    <cellStyle name="20% - Ênfase3 3 3 2 3 4" xfId="14750"/>
    <cellStyle name="20% - Ênfase3 3 3 2 3 4 2" xfId="39821"/>
    <cellStyle name="20% - Ênfase3 3 3 2 3 5" xfId="27280"/>
    <cellStyle name="20% - Ênfase3 3 3 2 4" xfId="3769"/>
    <cellStyle name="20% - Ênfase3 3 3 2 4 2" xfId="10028"/>
    <cellStyle name="20% - Ênfase3 3 3 2 4 2 2" xfId="22572"/>
    <cellStyle name="20% - Ênfase3 3 3 2 4 2 2 2" xfId="47643"/>
    <cellStyle name="20% - Ênfase3 3 3 2 4 2 3" xfId="35102"/>
    <cellStyle name="20% - Ênfase3 3 3 2 4 3" xfId="16314"/>
    <cellStyle name="20% - Ênfase3 3 3 2 4 3 2" xfId="41385"/>
    <cellStyle name="20% - Ênfase3 3 3 2 4 4" xfId="28844"/>
    <cellStyle name="20% - Ênfase3 3 3 2 5" xfId="6900"/>
    <cellStyle name="20% - Ênfase3 3 3 2 5 2" xfId="19444"/>
    <cellStyle name="20% - Ênfase3 3 3 2 5 2 2" xfId="44515"/>
    <cellStyle name="20% - Ênfase3 3 3 2 5 3" xfId="31974"/>
    <cellStyle name="20% - Ênfase3 3 3 2 6" xfId="13186"/>
    <cellStyle name="20% - Ênfase3 3 3 2 6 2" xfId="38257"/>
    <cellStyle name="20% - Ênfase3 3 3 2 7" xfId="25716"/>
    <cellStyle name="20% - Ênfase3 3 3 3" xfId="1027"/>
    <cellStyle name="20% - Ênfase3 3 3 3 2" xfId="2592"/>
    <cellStyle name="20% - Ênfase3 3 3 3 2 2" xfId="5721"/>
    <cellStyle name="20% - Ênfase3 3 3 3 2 2 2" xfId="11980"/>
    <cellStyle name="20% - Ênfase3 3 3 3 2 2 2 2" xfId="24524"/>
    <cellStyle name="20% - Ênfase3 3 3 3 2 2 2 2 2" xfId="49595"/>
    <cellStyle name="20% - Ênfase3 3 3 3 2 2 2 3" xfId="37054"/>
    <cellStyle name="20% - Ênfase3 3 3 3 2 2 3" xfId="18266"/>
    <cellStyle name="20% - Ênfase3 3 3 3 2 2 3 2" xfId="43337"/>
    <cellStyle name="20% - Ênfase3 3 3 3 2 2 4" xfId="30796"/>
    <cellStyle name="20% - Ênfase3 3 3 3 2 3" xfId="8852"/>
    <cellStyle name="20% - Ênfase3 3 3 3 2 3 2" xfId="21396"/>
    <cellStyle name="20% - Ênfase3 3 3 3 2 3 2 2" xfId="46467"/>
    <cellStyle name="20% - Ênfase3 3 3 3 2 3 3" xfId="33926"/>
    <cellStyle name="20% - Ênfase3 3 3 3 2 4" xfId="15138"/>
    <cellStyle name="20% - Ênfase3 3 3 3 2 4 2" xfId="40209"/>
    <cellStyle name="20% - Ênfase3 3 3 3 2 5" xfId="27668"/>
    <cellStyle name="20% - Ênfase3 3 3 3 3" xfId="4157"/>
    <cellStyle name="20% - Ênfase3 3 3 3 3 2" xfId="10416"/>
    <cellStyle name="20% - Ênfase3 3 3 3 3 2 2" xfId="22960"/>
    <cellStyle name="20% - Ênfase3 3 3 3 3 2 2 2" xfId="48031"/>
    <cellStyle name="20% - Ênfase3 3 3 3 3 2 3" xfId="35490"/>
    <cellStyle name="20% - Ênfase3 3 3 3 3 3" xfId="16702"/>
    <cellStyle name="20% - Ênfase3 3 3 3 3 3 2" xfId="41773"/>
    <cellStyle name="20% - Ênfase3 3 3 3 3 4" xfId="29232"/>
    <cellStyle name="20% - Ênfase3 3 3 3 4" xfId="7288"/>
    <cellStyle name="20% - Ênfase3 3 3 3 4 2" xfId="19832"/>
    <cellStyle name="20% - Ênfase3 3 3 3 4 2 2" xfId="44903"/>
    <cellStyle name="20% - Ênfase3 3 3 3 4 3" xfId="32362"/>
    <cellStyle name="20% - Ênfase3 3 3 3 5" xfId="13574"/>
    <cellStyle name="20% - Ênfase3 3 3 3 5 2" xfId="38645"/>
    <cellStyle name="20% - Ênfase3 3 3 3 6" xfId="26104"/>
    <cellStyle name="20% - Ênfase3 3 3 4" xfId="1816"/>
    <cellStyle name="20% - Ênfase3 3 3 4 2" xfId="4945"/>
    <cellStyle name="20% - Ênfase3 3 3 4 2 2" xfId="11204"/>
    <cellStyle name="20% - Ênfase3 3 3 4 2 2 2" xfId="23748"/>
    <cellStyle name="20% - Ênfase3 3 3 4 2 2 2 2" xfId="48819"/>
    <cellStyle name="20% - Ênfase3 3 3 4 2 2 3" xfId="36278"/>
    <cellStyle name="20% - Ênfase3 3 3 4 2 3" xfId="17490"/>
    <cellStyle name="20% - Ênfase3 3 3 4 2 3 2" xfId="42561"/>
    <cellStyle name="20% - Ênfase3 3 3 4 2 4" xfId="30020"/>
    <cellStyle name="20% - Ênfase3 3 3 4 3" xfId="8076"/>
    <cellStyle name="20% - Ênfase3 3 3 4 3 2" xfId="20620"/>
    <cellStyle name="20% - Ênfase3 3 3 4 3 2 2" xfId="45691"/>
    <cellStyle name="20% - Ênfase3 3 3 4 3 3" xfId="33150"/>
    <cellStyle name="20% - Ênfase3 3 3 4 4" xfId="14362"/>
    <cellStyle name="20% - Ênfase3 3 3 4 4 2" xfId="39433"/>
    <cellStyle name="20% - Ênfase3 3 3 4 5" xfId="26892"/>
    <cellStyle name="20% - Ênfase3 3 3 5" xfId="3381"/>
    <cellStyle name="20% - Ênfase3 3 3 5 2" xfId="9640"/>
    <cellStyle name="20% - Ênfase3 3 3 5 2 2" xfId="22184"/>
    <cellStyle name="20% - Ênfase3 3 3 5 2 2 2" xfId="47255"/>
    <cellStyle name="20% - Ênfase3 3 3 5 2 3" xfId="34714"/>
    <cellStyle name="20% - Ênfase3 3 3 5 3" xfId="15926"/>
    <cellStyle name="20% - Ênfase3 3 3 5 3 2" xfId="40997"/>
    <cellStyle name="20% - Ênfase3 3 3 5 4" xfId="28456"/>
    <cellStyle name="20% - Ênfase3 3 3 6" xfId="6512"/>
    <cellStyle name="20% - Ênfase3 3 3 6 2" xfId="19056"/>
    <cellStyle name="20% - Ênfase3 3 3 6 2 2" xfId="44127"/>
    <cellStyle name="20% - Ênfase3 3 3 6 3" xfId="31586"/>
    <cellStyle name="20% - Ênfase3 3 3 7" xfId="12798"/>
    <cellStyle name="20% - Ênfase3 3 3 7 2" xfId="37869"/>
    <cellStyle name="20% - Ênfase3 3 3 8" xfId="25328"/>
    <cellStyle name="20% - Ênfase3 3 4" xfId="451"/>
    <cellStyle name="20% - Ênfase3 3 4 2" xfId="1228"/>
    <cellStyle name="20% - Ênfase3 3 4 2 2" xfId="2793"/>
    <cellStyle name="20% - Ênfase3 3 4 2 2 2" xfId="5922"/>
    <cellStyle name="20% - Ênfase3 3 4 2 2 2 2" xfId="12181"/>
    <cellStyle name="20% - Ênfase3 3 4 2 2 2 2 2" xfId="24725"/>
    <cellStyle name="20% - Ênfase3 3 4 2 2 2 2 2 2" xfId="49796"/>
    <cellStyle name="20% - Ênfase3 3 4 2 2 2 2 3" xfId="37255"/>
    <cellStyle name="20% - Ênfase3 3 4 2 2 2 3" xfId="18467"/>
    <cellStyle name="20% - Ênfase3 3 4 2 2 2 3 2" xfId="43538"/>
    <cellStyle name="20% - Ênfase3 3 4 2 2 2 4" xfId="30997"/>
    <cellStyle name="20% - Ênfase3 3 4 2 2 3" xfId="9053"/>
    <cellStyle name="20% - Ênfase3 3 4 2 2 3 2" xfId="21597"/>
    <cellStyle name="20% - Ênfase3 3 4 2 2 3 2 2" xfId="46668"/>
    <cellStyle name="20% - Ênfase3 3 4 2 2 3 3" xfId="34127"/>
    <cellStyle name="20% - Ênfase3 3 4 2 2 4" xfId="15339"/>
    <cellStyle name="20% - Ênfase3 3 4 2 2 4 2" xfId="40410"/>
    <cellStyle name="20% - Ênfase3 3 4 2 2 5" xfId="27869"/>
    <cellStyle name="20% - Ênfase3 3 4 2 3" xfId="4358"/>
    <cellStyle name="20% - Ênfase3 3 4 2 3 2" xfId="10617"/>
    <cellStyle name="20% - Ênfase3 3 4 2 3 2 2" xfId="23161"/>
    <cellStyle name="20% - Ênfase3 3 4 2 3 2 2 2" xfId="48232"/>
    <cellStyle name="20% - Ênfase3 3 4 2 3 2 3" xfId="35691"/>
    <cellStyle name="20% - Ênfase3 3 4 2 3 3" xfId="16903"/>
    <cellStyle name="20% - Ênfase3 3 4 2 3 3 2" xfId="41974"/>
    <cellStyle name="20% - Ênfase3 3 4 2 3 4" xfId="29433"/>
    <cellStyle name="20% - Ênfase3 3 4 2 4" xfId="7489"/>
    <cellStyle name="20% - Ênfase3 3 4 2 4 2" xfId="20033"/>
    <cellStyle name="20% - Ênfase3 3 4 2 4 2 2" xfId="45104"/>
    <cellStyle name="20% - Ênfase3 3 4 2 4 3" xfId="32563"/>
    <cellStyle name="20% - Ênfase3 3 4 2 5" xfId="13775"/>
    <cellStyle name="20% - Ênfase3 3 4 2 5 2" xfId="38846"/>
    <cellStyle name="20% - Ênfase3 3 4 2 6" xfId="26305"/>
    <cellStyle name="20% - Ênfase3 3 4 3" xfId="2017"/>
    <cellStyle name="20% - Ênfase3 3 4 3 2" xfId="5146"/>
    <cellStyle name="20% - Ênfase3 3 4 3 2 2" xfId="11405"/>
    <cellStyle name="20% - Ênfase3 3 4 3 2 2 2" xfId="23949"/>
    <cellStyle name="20% - Ênfase3 3 4 3 2 2 2 2" xfId="49020"/>
    <cellStyle name="20% - Ênfase3 3 4 3 2 2 3" xfId="36479"/>
    <cellStyle name="20% - Ênfase3 3 4 3 2 3" xfId="17691"/>
    <cellStyle name="20% - Ênfase3 3 4 3 2 3 2" xfId="42762"/>
    <cellStyle name="20% - Ênfase3 3 4 3 2 4" xfId="30221"/>
    <cellStyle name="20% - Ênfase3 3 4 3 3" xfId="8277"/>
    <cellStyle name="20% - Ênfase3 3 4 3 3 2" xfId="20821"/>
    <cellStyle name="20% - Ênfase3 3 4 3 3 2 2" xfId="45892"/>
    <cellStyle name="20% - Ênfase3 3 4 3 3 3" xfId="33351"/>
    <cellStyle name="20% - Ênfase3 3 4 3 4" xfId="14563"/>
    <cellStyle name="20% - Ênfase3 3 4 3 4 2" xfId="39634"/>
    <cellStyle name="20% - Ênfase3 3 4 3 5" xfId="27093"/>
    <cellStyle name="20% - Ênfase3 3 4 4" xfId="3582"/>
    <cellStyle name="20% - Ênfase3 3 4 4 2" xfId="9841"/>
    <cellStyle name="20% - Ênfase3 3 4 4 2 2" xfId="22385"/>
    <cellStyle name="20% - Ênfase3 3 4 4 2 2 2" xfId="47456"/>
    <cellStyle name="20% - Ênfase3 3 4 4 2 3" xfId="34915"/>
    <cellStyle name="20% - Ênfase3 3 4 4 3" xfId="16127"/>
    <cellStyle name="20% - Ênfase3 3 4 4 3 2" xfId="41198"/>
    <cellStyle name="20% - Ênfase3 3 4 4 4" xfId="28657"/>
    <cellStyle name="20% - Ênfase3 3 4 5" xfId="6713"/>
    <cellStyle name="20% - Ênfase3 3 4 5 2" xfId="19257"/>
    <cellStyle name="20% - Ênfase3 3 4 5 2 2" xfId="44328"/>
    <cellStyle name="20% - Ênfase3 3 4 5 3" xfId="31787"/>
    <cellStyle name="20% - Ênfase3 3 4 6" xfId="12999"/>
    <cellStyle name="20% - Ênfase3 3 4 6 2" xfId="38070"/>
    <cellStyle name="20% - Ênfase3 3 4 7" xfId="25529"/>
    <cellStyle name="20% - Ênfase3 3 5" xfId="840"/>
    <cellStyle name="20% - Ênfase3 3 5 2" xfId="2405"/>
    <cellStyle name="20% - Ênfase3 3 5 2 2" xfId="5534"/>
    <cellStyle name="20% - Ênfase3 3 5 2 2 2" xfId="11793"/>
    <cellStyle name="20% - Ênfase3 3 5 2 2 2 2" xfId="24337"/>
    <cellStyle name="20% - Ênfase3 3 5 2 2 2 2 2" xfId="49408"/>
    <cellStyle name="20% - Ênfase3 3 5 2 2 2 3" xfId="36867"/>
    <cellStyle name="20% - Ênfase3 3 5 2 2 3" xfId="18079"/>
    <cellStyle name="20% - Ênfase3 3 5 2 2 3 2" xfId="43150"/>
    <cellStyle name="20% - Ênfase3 3 5 2 2 4" xfId="30609"/>
    <cellStyle name="20% - Ênfase3 3 5 2 3" xfId="8665"/>
    <cellStyle name="20% - Ênfase3 3 5 2 3 2" xfId="21209"/>
    <cellStyle name="20% - Ênfase3 3 5 2 3 2 2" xfId="46280"/>
    <cellStyle name="20% - Ênfase3 3 5 2 3 3" xfId="33739"/>
    <cellStyle name="20% - Ênfase3 3 5 2 4" xfId="14951"/>
    <cellStyle name="20% - Ênfase3 3 5 2 4 2" xfId="40022"/>
    <cellStyle name="20% - Ênfase3 3 5 2 5" xfId="27481"/>
    <cellStyle name="20% - Ênfase3 3 5 3" xfId="3970"/>
    <cellStyle name="20% - Ênfase3 3 5 3 2" xfId="10229"/>
    <cellStyle name="20% - Ênfase3 3 5 3 2 2" xfId="22773"/>
    <cellStyle name="20% - Ênfase3 3 5 3 2 2 2" xfId="47844"/>
    <cellStyle name="20% - Ênfase3 3 5 3 2 3" xfId="35303"/>
    <cellStyle name="20% - Ênfase3 3 5 3 3" xfId="16515"/>
    <cellStyle name="20% - Ênfase3 3 5 3 3 2" xfId="41586"/>
    <cellStyle name="20% - Ênfase3 3 5 3 4" xfId="29045"/>
    <cellStyle name="20% - Ênfase3 3 5 4" xfId="7101"/>
    <cellStyle name="20% - Ênfase3 3 5 4 2" xfId="19645"/>
    <cellStyle name="20% - Ênfase3 3 5 4 2 2" xfId="44716"/>
    <cellStyle name="20% - Ênfase3 3 5 4 3" xfId="32175"/>
    <cellStyle name="20% - Ênfase3 3 5 5" xfId="13387"/>
    <cellStyle name="20% - Ênfase3 3 5 5 2" xfId="38458"/>
    <cellStyle name="20% - Ênfase3 3 5 6" xfId="25917"/>
    <cellStyle name="20% - Ênfase3 3 6" xfId="1629"/>
    <cellStyle name="20% - Ênfase3 3 6 2" xfId="4758"/>
    <cellStyle name="20% - Ênfase3 3 6 2 2" xfId="11017"/>
    <cellStyle name="20% - Ênfase3 3 6 2 2 2" xfId="23561"/>
    <cellStyle name="20% - Ênfase3 3 6 2 2 2 2" xfId="48632"/>
    <cellStyle name="20% - Ênfase3 3 6 2 2 3" xfId="36091"/>
    <cellStyle name="20% - Ênfase3 3 6 2 3" xfId="17303"/>
    <cellStyle name="20% - Ênfase3 3 6 2 3 2" xfId="42374"/>
    <cellStyle name="20% - Ênfase3 3 6 2 4" xfId="29833"/>
    <cellStyle name="20% - Ênfase3 3 6 3" xfId="7889"/>
    <cellStyle name="20% - Ênfase3 3 6 3 2" xfId="20433"/>
    <cellStyle name="20% - Ênfase3 3 6 3 2 2" xfId="45504"/>
    <cellStyle name="20% - Ênfase3 3 6 3 3" xfId="32963"/>
    <cellStyle name="20% - Ênfase3 3 6 4" xfId="14175"/>
    <cellStyle name="20% - Ênfase3 3 6 4 2" xfId="39246"/>
    <cellStyle name="20% - Ênfase3 3 6 5" xfId="26705"/>
    <cellStyle name="20% - Ênfase3 3 7" xfId="3194"/>
    <cellStyle name="20% - Ênfase3 3 7 2" xfId="9453"/>
    <cellStyle name="20% - Ênfase3 3 7 2 2" xfId="21997"/>
    <cellStyle name="20% - Ênfase3 3 7 2 2 2" xfId="47068"/>
    <cellStyle name="20% - Ênfase3 3 7 2 3" xfId="34527"/>
    <cellStyle name="20% - Ênfase3 3 7 3" xfId="15739"/>
    <cellStyle name="20% - Ênfase3 3 7 3 2" xfId="40810"/>
    <cellStyle name="20% - Ênfase3 3 7 4" xfId="28269"/>
    <cellStyle name="20% - Ênfase3 3 8" xfId="6325"/>
    <cellStyle name="20% - Ênfase3 3 8 2" xfId="18869"/>
    <cellStyle name="20% - Ênfase3 3 8 2 2" xfId="43940"/>
    <cellStyle name="20% - Ênfase3 3 8 3" xfId="31399"/>
    <cellStyle name="20% - Ênfase3 3 9" xfId="12611"/>
    <cellStyle name="20% - Ênfase3 3 9 2" xfId="37682"/>
    <cellStyle name="20% - Ênfase3 30" xfId="50210"/>
    <cellStyle name="20% - Ênfase3 31" xfId="50224"/>
    <cellStyle name="20% - Ênfase3 32" xfId="50238"/>
    <cellStyle name="20% - Ênfase3 33" xfId="50251"/>
    <cellStyle name="20% - Ênfase3 34" xfId="50269"/>
    <cellStyle name="20% - Ênfase3 35" xfId="50291"/>
    <cellStyle name="20% - Ênfase3 36" xfId="50311"/>
    <cellStyle name="20% - Ênfase3 37" xfId="50331"/>
    <cellStyle name="20% - Ênfase3 38" xfId="50352"/>
    <cellStyle name="20% - Ênfase3 39" xfId="50372"/>
    <cellStyle name="20% - Ênfase3 4" xfId="88"/>
    <cellStyle name="20% - Ênfase3 4 2" xfId="275"/>
    <cellStyle name="20% - Ênfase3 4 2 2" xfId="664"/>
    <cellStyle name="20% - Ênfase3 4 2 2 2" xfId="1441"/>
    <cellStyle name="20% - Ênfase3 4 2 2 2 2" xfId="3006"/>
    <cellStyle name="20% - Ênfase3 4 2 2 2 2 2" xfId="6135"/>
    <cellStyle name="20% - Ênfase3 4 2 2 2 2 2 2" xfId="12394"/>
    <cellStyle name="20% - Ênfase3 4 2 2 2 2 2 2 2" xfId="24938"/>
    <cellStyle name="20% - Ênfase3 4 2 2 2 2 2 2 2 2" xfId="50009"/>
    <cellStyle name="20% - Ênfase3 4 2 2 2 2 2 2 3" xfId="37468"/>
    <cellStyle name="20% - Ênfase3 4 2 2 2 2 2 3" xfId="18680"/>
    <cellStyle name="20% - Ênfase3 4 2 2 2 2 2 3 2" xfId="43751"/>
    <cellStyle name="20% - Ênfase3 4 2 2 2 2 2 4" xfId="31210"/>
    <cellStyle name="20% - Ênfase3 4 2 2 2 2 3" xfId="9266"/>
    <cellStyle name="20% - Ênfase3 4 2 2 2 2 3 2" xfId="21810"/>
    <cellStyle name="20% - Ênfase3 4 2 2 2 2 3 2 2" xfId="46881"/>
    <cellStyle name="20% - Ênfase3 4 2 2 2 2 3 3" xfId="34340"/>
    <cellStyle name="20% - Ênfase3 4 2 2 2 2 4" xfId="15552"/>
    <cellStyle name="20% - Ênfase3 4 2 2 2 2 4 2" xfId="40623"/>
    <cellStyle name="20% - Ênfase3 4 2 2 2 2 5" xfId="28082"/>
    <cellStyle name="20% - Ênfase3 4 2 2 2 3" xfId="4571"/>
    <cellStyle name="20% - Ênfase3 4 2 2 2 3 2" xfId="10830"/>
    <cellStyle name="20% - Ênfase3 4 2 2 2 3 2 2" xfId="23374"/>
    <cellStyle name="20% - Ênfase3 4 2 2 2 3 2 2 2" xfId="48445"/>
    <cellStyle name="20% - Ênfase3 4 2 2 2 3 2 3" xfId="35904"/>
    <cellStyle name="20% - Ênfase3 4 2 2 2 3 3" xfId="17116"/>
    <cellStyle name="20% - Ênfase3 4 2 2 2 3 3 2" xfId="42187"/>
    <cellStyle name="20% - Ênfase3 4 2 2 2 3 4" xfId="29646"/>
    <cellStyle name="20% - Ênfase3 4 2 2 2 4" xfId="7702"/>
    <cellStyle name="20% - Ênfase3 4 2 2 2 4 2" xfId="20246"/>
    <cellStyle name="20% - Ênfase3 4 2 2 2 4 2 2" xfId="45317"/>
    <cellStyle name="20% - Ênfase3 4 2 2 2 4 3" xfId="32776"/>
    <cellStyle name="20% - Ênfase3 4 2 2 2 5" xfId="13988"/>
    <cellStyle name="20% - Ênfase3 4 2 2 2 5 2" xfId="39059"/>
    <cellStyle name="20% - Ênfase3 4 2 2 2 6" xfId="26518"/>
    <cellStyle name="20% - Ênfase3 4 2 2 3" xfId="2230"/>
    <cellStyle name="20% - Ênfase3 4 2 2 3 2" xfId="5359"/>
    <cellStyle name="20% - Ênfase3 4 2 2 3 2 2" xfId="11618"/>
    <cellStyle name="20% - Ênfase3 4 2 2 3 2 2 2" xfId="24162"/>
    <cellStyle name="20% - Ênfase3 4 2 2 3 2 2 2 2" xfId="49233"/>
    <cellStyle name="20% - Ênfase3 4 2 2 3 2 2 3" xfId="36692"/>
    <cellStyle name="20% - Ênfase3 4 2 2 3 2 3" xfId="17904"/>
    <cellStyle name="20% - Ênfase3 4 2 2 3 2 3 2" xfId="42975"/>
    <cellStyle name="20% - Ênfase3 4 2 2 3 2 4" xfId="30434"/>
    <cellStyle name="20% - Ênfase3 4 2 2 3 3" xfId="8490"/>
    <cellStyle name="20% - Ênfase3 4 2 2 3 3 2" xfId="21034"/>
    <cellStyle name="20% - Ênfase3 4 2 2 3 3 2 2" xfId="46105"/>
    <cellStyle name="20% - Ênfase3 4 2 2 3 3 3" xfId="33564"/>
    <cellStyle name="20% - Ênfase3 4 2 2 3 4" xfId="14776"/>
    <cellStyle name="20% - Ênfase3 4 2 2 3 4 2" xfId="39847"/>
    <cellStyle name="20% - Ênfase3 4 2 2 3 5" xfId="27306"/>
    <cellStyle name="20% - Ênfase3 4 2 2 4" xfId="3795"/>
    <cellStyle name="20% - Ênfase3 4 2 2 4 2" xfId="10054"/>
    <cellStyle name="20% - Ênfase3 4 2 2 4 2 2" xfId="22598"/>
    <cellStyle name="20% - Ênfase3 4 2 2 4 2 2 2" xfId="47669"/>
    <cellStyle name="20% - Ênfase3 4 2 2 4 2 3" xfId="35128"/>
    <cellStyle name="20% - Ênfase3 4 2 2 4 3" xfId="16340"/>
    <cellStyle name="20% - Ênfase3 4 2 2 4 3 2" xfId="41411"/>
    <cellStyle name="20% - Ênfase3 4 2 2 4 4" xfId="28870"/>
    <cellStyle name="20% - Ênfase3 4 2 2 5" xfId="6926"/>
    <cellStyle name="20% - Ênfase3 4 2 2 5 2" xfId="19470"/>
    <cellStyle name="20% - Ênfase3 4 2 2 5 2 2" xfId="44541"/>
    <cellStyle name="20% - Ênfase3 4 2 2 5 3" xfId="32000"/>
    <cellStyle name="20% - Ênfase3 4 2 2 6" xfId="13212"/>
    <cellStyle name="20% - Ênfase3 4 2 2 6 2" xfId="38283"/>
    <cellStyle name="20% - Ênfase3 4 2 2 7" xfId="25742"/>
    <cellStyle name="20% - Ênfase3 4 2 3" xfId="1053"/>
    <cellStyle name="20% - Ênfase3 4 2 3 2" xfId="2618"/>
    <cellStyle name="20% - Ênfase3 4 2 3 2 2" xfId="5747"/>
    <cellStyle name="20% - Ênfase3 4 2 3 2 2 2" xfId="12006"/>
    <cellStyle name="20% - Ênfase3 4 2 3 2 2 2 2" xfId="24550"/>
    <cellStyle name="20% - Ênfase3 4 2 3 2 2 2 2 2" xfId="49621"/>
    <cellStyle name="20% - Ênfase3 4 2 3 2 2 2 3" xfId="37080"/>
    <cellStyle name="20% - Ênfase3 4 2 3 2 2 3" xfId="18292"/>
    <cellStyle name="20% - Ênfase3 4 2 3 2 2 3 2" xfId="43363"/>
    <cellStyle name="20% - Ênfase3 4 2 3 2 2 4" xfId="30822"/>
    <cellStyle name="20% - Ênfase3 4 2 3 2 3" xfId="8878"/>
    <cellStyle name="20% - Ênfase3 4 2 3 2 3 2" xfId="21422"/>
    <cellStyle name="20% - Ênfase3 4 2 3 2 3 2 2" xfId="46493"/>
    <cellStyle name="20% - Ênfase3 4 2 3 2 3 3" xfId="33952"/>
    <cellStyle name="20% - Ênfase3 4 2 3 2 4" xfId="15164"/>
    <cellStyle name="20% - Ênfase3 4 2 3 2 4 2" xfId="40235"/>
    <cellStyle name="20% - Ênfase3 4 2 3 2 5" xfId="27694"/>
    <cellStyle name="20% - Ênfase3 4 2 3 3" xfId="4183"/>
    <cellStyle name="20% - Ênfase3 4 2 3 3 2" xfId="10442"/>
    <cellStyle name="20% - Ênfase3 4 2 3 3 2 2" xfId="22986"/>
    <cellStyle name="20% - Ênfase3 4 2 3 3 2 2 2" xfId="48057"/>
    <cellStyle name="20% - Ênfase3 4 2 3 3 2 3" xfId="35516"/>
    <cellStyle name="20% - Ênfase3 4 2 3 3 3" xfId="16728"/>
    <cellStyle name="20% - Ênfase3 4 2 3 3 3 2" xfId="41799"/>
    <cellStyle name="20% - Ênfase3 4 2 3 3 4" xfId="29258"/>
    <cellStyle name="20% - Ênfase3 4 2 3 4" xfId="7314"/>
    <cellStyle name="20% - Ênfase3 4 2 3 4 2" xfId="19858"/>
    <cellStyle name="20% - Ênfase3 4 2 3 4 2 2" xfId="44929"/>
    <cellStyle name="20% - Ênfase3 4 2 3 4 3" xfId="32388"/>
    <cellStyle name="20% - Ênfase3 4 2 3 5" xfId="13600"/>
    <cellStyle name="20% - Ênfase3 4 2 3 5 2" xfId="38671"/>
    <cellStyle name="20% - Ênfase3 4 2 3 6" xfId="26130"/>
    <cellStyle name="20% - Ênfase3 4 2 4" xfId="1842"/>
    <cellStyle name="20% - Ênfase3 4 2 4 2" xfId="4971"/>
    <cellStyle name="20% - Ênfase3 4 2 4 2 2" xfId="11230"/>
    <cellStyle name="20% - Ênfase3 4 2 4 2 2 2" xfId="23774"/>
    <cellStyle name="20% - Ênfase3 4 2 4 2 2 2 2" xfId="48845"/>
    <cellStyle name="20% - Ênfase3 4 2 4 2 2 3" xfId="36304"/>
    <cellStyle name="20% - Ênfase3 4 2 4 2 3" xfId="17516"/>
    <cellStyle name="20% - Ênfase3 4 2 4 2 3 2" xfId="42587"/>
    <cellStyle name="20% - Ênfase3 4 2 4 2 4" xfId="30046"/>
    <cellStyle name="20% - Ênfase3 4 2 4 3" xfId="8102"/>
    <cellStyle name="20% - Ênfase3 4 2 4 3 2" xfId="20646"/>
    <cellStyle name="20% - Ênfase3 4 2 4 3 2 2" xfId="45717"/>
    <cellStyle name="20% - Ênfase3 4 2 4 3 3" xfId="33176"/>
    <cellStyle name="20% - Ênfase3 4 2 4 4" xfId="14388"/>
    <cellStyle name="20% - Ênfase3 4 2 4 4 2" xfId="39459"/>
    <cellStyle name="20% - Ênfase3 4 2 4 5" xfId="26918"/>
    <cellStyle name="20% - Ênfase3 4 2 5" xfId="3407"/>
    <cellStyle name="20% - Ênfase3 4 2 5 2" xfId="9666"/>
    <cellStyle name="20% - Ênfase3 4 2 5 2 2" xfId="22210"/>
    <cellStyle name="20% - Ênfase3 4 2 5 2 2 2" xfId="47281"/>
    <cellStyle name="20% - Ênfase3 4 2 5 2 3" xfId="34740"/>
    <cellStyle name="20% - Ênfase3 4 2 5 3" xfId="15952"/>
    <cellStyle name="20% - Ênfase3 4 2 5 3 2" xfId="41023"/>
    <cellStyle name="20% - Ênfase3 4 2 5 4" xfId="28482"/>
    <cellStyle name="20% - Ênfase3 4 2 6" xfId="6538"/>
    <cellStyle name="20% - Ênfase3 4 2 6 2" xfId="19082"/>
    <cellStyle name="20% - Ênfase3 4 2 6 2 2" xfId="44153"/>
    <cellStyle name="20% - Ênfase3 4 2 6 3" xfId="31612"/>
    <cellStyle name="20% - Ênfase3 4 2 7" xfId="12824"/>
    <cellStyle name="20% - Ênfase3 4 2 7 2" xfId="37895"/>
    <cellStyle name="20% - Ênfase3 4 2 8" xfId="25354"/>
    <cellStyle name="20% - Ênfase3 4 3" xfId="477"/>
    <cellStyle name="20% - Ênfase3 4 3 2" xfId="1254"/>
    <cellStyle name="20% - Ênfase3 4 3 2 2" xfId="2819"/>
    <cellStyle name="20% - Ênfase3 4 3 2 2 2" xfId="5948"/>
    <cellStyle name="20% - Ênfase3 4 3 2 2 2 2" xfId="12207"/>
    <cellStyle name="20% - Ênfase3 4 3 2 2 2 2 2" xfId="24751"/>
    <cellStyle name="20% - Ênfase3 4 3 2 2 2 2 2 2" xfId="49822"/>
    <cellStyle name="20% - Ênfase3 4 3 2 2 2 2 3" xfId="37281"/>
    <cellStyle name="20% - Ênfase3 4 3 2 2 2 3" xfId="18493"/>
    <cellStyle name="20% - Ênfase3 4 3 2 2 2 3 2" xfId="43564"/>
    <cellStyle name="20% - Ênfase3 4 3 2 2 2 4" xfId="31023"/>
    <cellStyle name="20% - Ênfase3 4 3 2 2 3" xfId="9079"/>
    <cellStyle name="20% - Ênfase3 4 3 2 2 3 2" xfId="21623"/>
    <cellStyle name="20% - Ênfase3 4 3 2 2 3 2 2" xfId="46694"/>
    <cellStyle name="20% - Ênfase3 4 3 2 2 3 3" xfId="34153"/>
    <cellStyle name="20% - Ênfase3 4 3 2 2 4" xfId="15365"/>
    <cellStyle name="20% - Ênfase3 4 3 2 2 4 2" xfId="40436"/>
    <cellStyle name="20% - Ênfase3 4 3 2 2 5" xfId="27895"/>
    <cellStyle name="20% - Ênfase3 4 3 2 3" xfId="4384"/>
    <cellStyle name="20% - Ênfase3 4 3 2 3 2" xfId="10643"/>
    <cellStyle name="20% - Ênfase3 4 3 2 3 2 2" xfId="23187"/>
    <cellStyle name="20% - Ênfase3 4 3 2 3 2 2 2" xfId="48258"/>
    <cellStyle name="20% - Ênfase3 4 3 2 3 2 3" xfId="35717"/>
    <cellStyle name="20% - Ênfase3 4 3 2 3 3" xfId="16929"/>
    <cellStyle name="20% - Ênfase3 4 3 2 3 3 2" xfId="42000"/>
    <cellStyle name="20% - Ênfase3 4 3 2 3 4" xfId="29459"/>
    <cellStyle name="20% - Ênfase3 4 3 2 4" xfId="7515"/>
    <cellStyle name="20% - Ênfase3 4 3 2 4 2" xfId="20059"/>
    <cellStyle name="20% - Ênfase3 4 3 2 4 2 2" xfId="45130"/>
    <cellStyle name="20% - Ênfase3 4 3 2 4 3" xfId="32589"/>
    <cellStyle name="20% - Ênfase3 4 3 2 5" xfId="13801"/>
    <cellStyle name="20% - Ênfase3 4 3 2 5 2" xfId="38872"/>
    <cellStyle name="20% - Ênfase3 4 3 2 6" xfId="26331"/>
    <cellStyle name="20% - Ênfase3 4 3 3" xfId="2043"/>
    <cellStyle name="20% - Ênfase3 4 3 3 2" xfId="5172"/>
    <cellStyle name="20% - Ênfase3 4 3 3 2 2" xfId="11431"/>
    <cellStyle name="20% - Ênfase3 4 3 3 2 2 2" xfId="23975"/>
    <cellStyle name="20% - Ênfase3 4 3 3 2 2 2 2" xfId="49046"/>
    <cellStyle name="20% - Ênfase3 4 3 3 2 2 3" xfId="36505"/>
    <cellStyle name="20% - Ênfase3 4 3 3 2 3" xfId="17717"/>
    <cellStyle name="20% - Ênfase3 4 3 3 2 3 2" xfId="42788"/>
    <cellStyle name="20% - Ênfase3 4 3 3 2 4" xfId="30247"/>
    <cellStyle name="20% - Ênfase3 4 3 3 3" xfId="8303"/>
    <cellStyle name="20% - Ênfase3 4 3 3 3 2" xfId="20847"/>
    <cellStyle name="20% - Ênfase3 4 3 3 3 2 2" xfId="45918"/>
    <cellStyle name="20% - Ênfase3 4 3 3 3 3" xfId="33377"/>
    <cellStyle name="20% - Ênfase3 4 3 3 4" xfId="14589"/>
    <cellStyle name="20% - Ênfase3 4 3 3 4 2" xfId="39660"/>
    <cellStyle name="20% - Ênfase3 4 3 3 5" xfId="27119"/>
    <cellStyle name="20% - Ênfase3 4 3 4" xfId="3608"/>
    <cellStyle name="20% - Ênfase3 4 3 4 2" xfId="9867"/>
    <cellStyle name="20% - Ênfase3 4 3 4 2 2" xfId="22411"/>
    <cellStyle name="20% - Ênfase3 4 3 4 2 2 2" xfId="47482"/>
    <cellStyle name="20% - Ênfase3 4 3 4 2 3" xfId="34941"/>
    <cellStyle name="20% - Ênfase3 4 3 4 3" xfId="16153"/>
    <cellStyle name="20% - Ênfase3 4 3 4 3 2" xfId="41224"/>
    <cellStyle name="20% - Ênfase3 4 3 4 4" xfId="28683"/>
    <cellStyle name="20% - Ênfase3 4 3 5" xfId="6739"/>
    <cellStyle name="20% - Ênfase3 4 3 5 2" xfId="19283"/>
    <cellStyle name="20% - Ênfase3 4 3 5 2 2" xfId="44354"/>
    <cellStyle name="20% - Ênfase3 4 3 5 3" xfId="31813"/>
    <cellStyle name="20% - Ênfase3 4 3 6" xfId="13025"/>
    <cellStyle name="20% - Ênfase3 4 3 6 2" xfId="38096"/>
    <cellStyle name="20% - Ênfase3 4 3 7" xfId="25555"/>
    <cellStyle name="20% - Ênfase3 4 4" xfId="866"/>
    <cellStyle name="20% - Ênfase3 4 4 2" xfId="2431"/>
    <cellStyle name="20% - Ênfase3 4 4 2 2" xfId="5560"/>
    <cellStyle name="20% - Ênfase3 4 4 2 2 2" xfId="11819"/>
    <cellStyle name="20% - Ênfase3 4 4 2 2 2 2" xfId="24363"/>
    <cellStyle name="20% - Ênfase3 4 4 2 2 2 2 2" xfId="49434"/>
    <cellStyle name="20% - Ênfase3 4 4 2 2 2 3" xfId="36893"/>
    <cellStyle name="20% - Ênfase3 4 4 2 2 3" xfId="18105"/>
    <cellStyle name="20% - Ênfase3 4 4 2 2 3 2" xfId="43176"/>
    <cellStyle name="20% - Ênfase3 4 4 2 2 4" xfId="30635"/>
    <cellStyle name="20% - Ênfase3 4 4 2 3" xfId="8691"/>
    <cellStyle name="20% - Ênfase3 4 4 2 3 2" xfId="21235"/>
    <cellStyle name="20% - Ênfase3 4 4 2 3 2 2" xfId="46306"/>
    <cellStyle name="20% - Ênfase3 4 4 2 3 3" xfId="33765"/>
    <cellStyle name="20% - Ênfase3 4 4 2 4" xfId="14977"/>
    <cellStyle name="20% - Ênfase3 4 4 2 4 2" xfId="40048"/>
    <cellStyle name="20% - Ênfase3 4 4 2 5" xfId="27507"/>
    <cellStyle name="20% - Ênfase3 4 4 3" xfId="3996"/>
    <cellStyle name="20% - Ênfase3 4 4 3 2" xfId="10255"/>
    <cellStyle name="20% - Ênfase3 4 4 3 2 2" xfId="22799"/>
    <cellStyle name="20% - Ênfase3 4 4 3 2 2 2" xfId="47870"/>
    <cellStyle name="20% - Ênfase3 4 4 3 2 3" xfId="35329"/>
    <cellStyle name="20% - Ênfase3 4 4 3 3" xfId="16541"/>
    <cellStyle name="20% - Ênfase3 4 4 3 3 2" xfId="41612"/>
    <cellStyle name="20% - Ênfase3 4 4 3 4" xfId="29071"/>
    <cellStyle name="20% - Ênfase3 4 4 4" xfId="7127"/>
    <cellStyle name="20% - Ênfase3 4 4 4 2" xfId="19671"/>
    <cellStyle name="20% - Ênfase3 4 4 4 2 2" xfId="44742"/>
    <cellStyle name="20% - Ênfase3 4 4 4 3" xfId="32201"/>
    <cellStyle name="20% - Ênfase3 4 4 5" xfId="13413"/>
    <cellStyle name="20% - Ênfase3 4 4 5 2" xfId="38484"/>
    <cellStyle name="20% - Ênfase3 4 4 6" xfId="25943"/>
    <cellStyle name="20% - Ênfase3 4 5" xfId="1655"/>
    <cellStyle name="20% - Ênfase3 4 5 2" xfId="4784"/>
    <cellStyle name="20% - Ênfase3 4 5 2 2" xfId="11043"/>
    <cellStyle name="20% - Ênfase3 4 5 2 2 2" xfId="23587"/>
    <cellStyle name="20% - Ênfase3 4 5 2 2 2 2" xfId="48658"/>
    <cellStyle name="20% - Ênfase3 4 5 2 2 3" xfId="36117"/>
    <cellStyle name="20% - Ênfase3 4 5 2 3" xfId="17329"/>
    <cellStyle name="20% - Ênfase3 4 5 2 3 2" xfId="42400"/>
    <cellStyle name="20% - Ênfase3 4 5 2 4" xfId="29859"/>
    <cellStyle name="20% - Ênfase3 4 5 3" xfId="7915"/>
    <cellStyle name="20% - Ênfase3 4 5 3 2" xfId="20459"/>
    <cellStyle name="20% - Ênfase3 4 5 3 2 2" xfId="45530"/>
    <cellStyle name="20% - Ênfase3 4 5 3 3" xfId="32989"/>
    <cellStyle name="20% - Ênfase3 4 5 4" xfId="14201"/>
    <cellStyle name="20% - Ênfase3 4 5 4 2" xfId="39272"/>
    <cellStyle name="20% - Ênfase3 4 5 5" xfId="26731"/>
    <cellStyle name="20% - Ênfase3 4 6" xfId="3220"/>
    <cellStyle name="20% - Ênfase3 4 6 2" xfId="9479"/>
    <cellStyle name="20% - Ênfase3 4 6 2 2" xfId="22023"/>
    <cellStyle name="20% - Ênfase3 4 6 2 2 2" xfId="47094"/>
    <cellStyle name="20% - Ênfase3 4 6 2 3" xfId="34553"/>
    <cellStyle name="20% - Ênfase3 4 6 3" xfId="15765"/>
    <cellStyle name="20% - Ênfase3 4 6 3 2" xfId="40836"/>
    <cellStyle name="20% - Ênfase3 4 6 4" xfId="28295"/>
    <cellStyle name="20% - Ênfase3 4 7" xfId="6351"/>
    <cellStyle name="20% - Ênfase3 4 7 2" xfId="18895"/>
    <cellStyle name="20% - Ênfase3 4 7 2 2" xfId="43966"/>
    <cellStyle name="20% - Ênfase3 4 7 3" xfId="31425"/>
    <cellStyle name="20% - Ênfase3 4 8" xfId="12637"/>
    <cellStyle name="20% - Ênfase3 4 8 2" xfId="37708"/>
    <cellStyle name="20% - Ênfase3 4 9" xfId="25167"/>
    <cellStyle name="20% - Ênfase3 40" xfId="50390"/>
    <cellStyle name="20% - Ênfase3 41" xfId="50404"/>
    <cellStyle name="20% - Ênfase3 42" xfId="50418"/>
    <cellStyle name="20% - Ênfase3 43" xfId="50432"/>
    <cellStyle name="20% - Ênfase3 44" xfId="50446"/>
    <cellStyle name="20% - Ênfase3 45" xfId="50460"/>
    <cellStyle name="20% - Ênfase3 46" xfId="50474"/>
    <cellStyle name="20% - Ênfase3 5" xfId="74"/>
    <cellStyle name="20% - Ênfase3 5 2" xfId="262"/>
    <cellStyle name="20% - Ênfase3 5 2 2" xfId="651"/>
    <cellStyle name="20% - Ênfase3 5 2 2 2" xfId="1428"/>
    <cellStyle name="20% - Ênfase3 5 2 2 2 2" xfId="2993"/>
    <cellStyle name="20% - Ênfase3 5 2 2 2 2 2" xfId="6122"/>
    <cellStyle name="20% - Ênfase3 5 2 2 2 2 2 2" xfId="12381"/>
    <cellStyle name="20% - Ênfase3 5 2 2 2 2 2 2 2" xfId="24925"/>
    <cellStyle name="20% - Ênfase3 5 2 2 2 2 2 2 2 2" xfId="49996"/>
    <cellStyle name="20% - Ênfase3 5 2 2 2 2 2 2 3" xfId="37455"/>
    <cellStyle name="20% - Ênfase3 5 2 2 2 2 2 3" xfId="18667"/>
    <cellStyle name="20% - Ênfase3 5 2 2 2 2 2 3 2" xfId="43738"/>
    <cellStyle name="20% - Ênfase3 5 2 2 2 2 2 4" xfId="31197"/>
    <cellStyle name="20% - Ênfase3 5 2 2 2 2 3" xfId="9253"/>
    <cellStyle name="20% - Ênfase3 5 2 2 2 2 3 2" xfId="21797"/>
    <cellStyle name="20% - Ênfase3 5 2 2 2 2 3 2 2" xfId="46868"/>
    <cellStyle name="20% - Ênfase3 5 2 2 2 2 3 3" xfId="34327"/>
    <cellStyle name="20% - Ênfase3 5 2 2 2 2 4" xfId="15539"/>
    <cellStyle name="20% - Ênfase3 5 2 2 2 2 4 2" xfId="40610"/>
    <cellStyle name="20% - Ênfase3 5 2 2 2 2 5" xfId="28069"/>
    <cellStyle name="20% - Ênfase3 5 2 2 2 3" xfId="4558"/>
    <cellStyle name="20% - Ênfase3 5 2 2 2 3 2" xfId="10817"/>
    <cellStyle name="20% - Ênfase3 5 2 2 2 3 2 2" xfId="23361"/>
    <cellStyle name="20% - Ênfase3 5 2 2 2 3 2 2 2" xfId="48432"/>
    <cellStyle name="20% - Ênfase3 5 2 2 2 3 2 3" xfId="35891"/>
    <cellStyle name="20% - Ênfase3 5 2 2 2 3 3" xfId="17103"/>
    <cellStyle name="20% - Ênfase3 5 2 2 2 3 3 2" xfId="42174"/>
    <cellStyle name="20% - Ênfase3 5 2 2 2 3 4" xfId="29633"/>
    <cellStyle name="20% - Ênfase3 5 2 2 2 4" xfId="7689"/>
    <cellStyle name="20% - Ênfase3 5 2 2 2 4 2" xfId="20233"/>
    <cellStyle name="20% - Ênfase3 5 2 2 2 4 2 2" xfId="45304"/>
    <cellStyle name="20% - Ênfase3 5 2 2 2 4 3" xfId="32763"/>
    <cellStyle name="20% - Ênfase3 5 2 2 2 5" xfId="13975"/>
    <cellStyle name="20% - Ênfase3 5 2 2 2 5 2" xfId="39046"/>
    <cellStyle name="20% - Ênfase3 5 2 2 2 6" xfId="26505"/>
    <cellStyle name="20% - Ênfase3 5 2 2 3" xfId="2217"/>
    <cellStyle name="20% - Ênfase3 5 2 2 3 2" xfId="5346"/>
    <cellStyle name="20% - Ênfase3 5 2 2 3 2 2" xfId="11605"/>
    <cellStyle name="20% - Ênfase3 5 2 2 3 2 2 2" xfId="24149"/>
    <cellStyle name="20% - Ênfase3 5 2 2 3 2 2 2 2" xfId="49220"/>
    <cellStyle name="20% - Ênfase3 5 2 2 3 2 2 3" xfId="36679"/>
    <cellStyle name="20% - Ênfase3 5 2 2 3 2 3" xfId="17891"/>
    <cellStyle name="20% - Ênfase3 5 2 2 3 2 3 2" xfId="42962"/>
    <cellStyle name="20% - Ênfase3 5 2 2 3 2 4" xfId="30421"/>
    <cellStyle name="20% - Ênfase3 5 2 2 3 3" xfId="8477"/>
    <cellStyle name="20% - Ênfase3 5 2 2 3 3 2" xfId="21021"/>
    <cellStyle name="20% - Ênfase3 5 2 2 3 3 2 2" xfId="46092"/>
    <cellStyle name="20% - Ênfase3 5 2 2 3 3 3" xfId="33551"/>
    <cellStyle name="20% - Ênfase3 5 2 2 3 4" xfId="14763"/>
    <cellStyle name="20% - Ênfase3 5 2 2 3 4 2" xfId="39834"/>
    <cellStyle name="20% - Ênfase3 5 2 2 3 5" xfId="27293"/>
    <cellStyle name="20% - Ênfase3 5 2 2 4" xfId="3782"/>
    <cellStyle name="20% - Ênfase3 5 2 2 4 2" xfId="10041"/>
    <cellStyle name="20% - Ênfase3 5 2 2 4 2 2" xfId="22585"/>
    <cellStyle name="20% - Ênfase3 5 2 2 4 2 2 2" xfId="47656"/>
    <cellStyle name="20% - Ênfase3 5 2 2 4 2 3" xfId="35115"/>
    <cellStyle name="20% - Ênfase3 5 2 2 4 3" xfId="16327"/>
    <cellStyle name="20% - Ênfase3 5 2 2 4 3 2" xfId="41398"/>
    <cellStyle name="20% - Ênfase3 5 2 2 4 4" xfId="28857"/>
    <cellStyle name="20% - Ênfase3 5 2 2 5" xfId="6913"/>
    <cellStyle name="20% - Ênfase3 5 2 2 5 2" xfId="19457"/>
    <cellStyle name="20% - Ênfase3 5 2 2 5 2 2" xfId="44528"/>
    <cellStyle name="20% - Ênfase3 5 2 2 5 3" xfId="31987"/>
    <cellStyle name="20% - Ênfase3 5 2 2 6" xfId="13199"/>
    <cellStyle name="20% - Ênfase3 5 2 2 6 2" xfId="38270"/>
    <cellStyle name="20% - Ênfase3 5 2 2 7" xfId="25729"/>
    <cellStyle name="20% - Ênfase3 5 2 3" xfId="1040"/>
    <cellStyle name="20% - Ênfase3 5 2 3 2" xfId="2605"/>
    <cellStyle name="20% - Ênfase3 5 2 3 2 2" xfId="5734"/>
    <cellStyle name="20% - Ênfase3 5 2 3 2 2 2" xfId="11993"/>
    <cellStyle name="20% - Ênfase3 5 2 3 2 2 2 2" xfId="24537"/>
    <cellStyle name="20% - Ênfase3 5 2 3 2 2 2 2 2" xfId="49608"/>
    <cellStyle name="20% - Ênfase3 5 2 3 2 2 2 3" xfId="37067"/>
    <cellStyle name="20% - Ênfase3 5 2 3 2 2 3" xfId="18279"/>
    <cellStyle name="20% - Ênfase3 5 2 3 2 2 3 2" xfId="43350"/>
    <cellStyle name="20% - Ênfase3 5 2 3 2 2 4" xfId="30809"/>
    <cellStyle name="20% - Ênfase3 5 2 3 2 3" xfId="8865"/>
    <cellStyle name="20% - Ênfase3 5 2 3 2 3 2" xfId="21409"/>
    <cellStyle name="20% - Ênfase3 5 2 3 2 3 2 2" xfId="46480"/>
    <cellStyle name="20% - Ênfase3 5 2 3 2 3 3" xfId="33939"/>
    <cellStyle name="20% - Ênfase3 5 2 3 2 4" xfId="15151"/>
    <cellStyle name="20% - Ênfase3 5 2 3 2 4 2" xfId="40222"/>
    <cellStyle name="20% - Ênfase3 5 2 3 2 5" xfId="27681"/>
    <cellStyle name="20% - Ênfase3 5 2 3 3" xfId="4170"/>
    <cellStyle name="20% - Ênfase3 5 2 3 3 2" xfId="10429"/>
    <cellStyle name="20% - Ênfase3 5 2 3 3 2 2" xfId="22973"/>
    <cellStyle name="20% - Ênfase3 5 2 3 3 2 2 2" xfId="48044"/>
    <cellStyle name="20% - Ênfase3 5 2 3 3 2 3" xfId="35503"/>
    <cellStyle name="20% - Ênfase3 5 2 3 3 3" xfId="16715"/>
    <cellStyle name="20% - Ênfase3 5 2 3 3 3 2" xfId="41786"/>
    <cellStyle name="20% - Ênfase3 5 2 3 3 4" xfId="29245"/>
    <cellStyle name="20% - Ênfase3 5 2 3 4" xfId="7301"/>
    <cellStyle name="20% - Ênfase3 5 2 3 4 2" xfId="19845"/>
    <cellStyle name="20% - Ênfase3 5 2 3 4 2 2" xfId="44916"/>
    <cellStyle name="20% - Ênfase3 5 2 3 4 3" xfId="32375"/>
    <cellStyle name="20% - Ênfase3 5 2 3 5" xfId="13587"/>
    <cellStyle name="20% - Ênfase3 5 2 3 5 2" xfId="38658"/>
    <cellStyle name="20% - Ênfase3 5 2 3 6" xfId="26117"/>
    <cellStyle name="20% - Ênfase3 5 2 4" xfId="1829"/>
    <cellStyle name="20% - Ênfase3 5 2 4 2" xfId="4958"/>
    <cellStyle name="20% - Ênfase3 5 2 4 2 2" xfId="11217"/>
    <cellStyle name="20% - Ênfase3 5 2 4 2 2 2" xfId="23761"/>
    <cellStyle name="20% - Ênfase3 5 2 4 2 2 2 2" xfId="48832"/>
    <cellStyle name="20% - Ênfase3 5 2 4 2 2 3" xfId="36291"/>
    <cellStyle name="20% - Ênfase3 5 2 4 2 3" xfId="17503"/>
    <cellStyle name="20% - Ênfase3 5 2 4 2 3 2" xfId="42574"/>
    <cellStyle name="20% - Ênfase3 5 2 4 2 4" xfId="30033"/>
    <cellStyle name="20% - Ênfase3 5 2 4 3" xfId="8089"/>
    <cellStyle name="20% - Ênfase3 5 2 4 3 2" xfId="20633"/>
    <cellStyle name="20% - Ênfase3 5 2 4 3 2 2" xfId="45704"/>
    <cellStyle name="20% - Ênfase3 5 2 4 3 3" xfId="33163"/>
    <cellStyle name="20% - Ênfase3 5 2 4 4" xfId="14375"/>
    <cellStyle name="20% - Ênfase3 5 2 4 4 2" xfId="39446"/>
    <cellStyle name="20% - Ênfase3 5 2 4 5" xfId="26905"/>
    <cellStyle name="20% - Ênfase3 5 2 5" xfId="3394"/>
    <cellStyle name="20% - Ênfase3 5 2 5 2" xfId="9653"/>
    <cellStyle name="20% - Ênfase3 5 2 5 2 2" xfId="22197"/>
    <cellStyle name="20% - Ênfase3 5 2 5 2 2 2" xfId="47268"/>
    <cellStyle name="20% - Ênfase3 5 2 5 2 3" xfId="34727"/>
    <cellStyle name="20% - Ênfase3 5 2 5 3" xfId="15939"/>
    <cellStyle name="20% - Ênfase3 5 2 5 3 2" xfId="41010"/>
    <cellStyle name="20% - Ênfase3 5 2 5 4" xfId="28469"/>
    <cellStyle name="20% - Ênfase3 5 2 6" xfId="6525"/>
    <cellStyle name="20% - Ênfase3 5 2 6 2" xfId="19069"/>
    <cellStyle name="20% - Ênfase3 5 2 6 2 2" xfId="44140"/>
    <cellStyle name="20% - Ênfase3 5 2 6 3" xfId="31599"/>
    <cellStyle name="20% - Ênfase3 5 2 7" xfId="12811"/>
    <cellStyle name="20% - Ênfase3 5 2 7 2" xfId="37882"/>
    <cellStyle name="20% - Ênfase3 5 2 8" xfId="25341"/>
    <cellStyle name="20% - Ênfase3 5 3" xfId="464"/>
    <cellStyle name="20% - Ênfase3 5 3 2" xfId="1241"/>
    <cellStyle name="20% - Ênfase3 5 3 2 2" xfId="2806"/>
    <cellStyle name="20% - Ênfase3 5 3 2 2 2" xfId="5935"/>
    <cellStyle name="20% - Ênfase3 5 3 2 2 2 2" xfId="12194"/>
    <cellStyle name="20% - Ênfase3 5 3 2 2 2 2 2" xfId="24738"/>
    <cellStyle name="20% - Ênfase3 5 3 2 2 2 2 2 2" xfId="49809"/>
    <cellStyle name="20% - Ênfase3 5 3 2 2 2 2 3" xfId="37268"/>
    <cellStyle name="20% - Ênfase3 5 3 2 2 2 3" xfId="18480"/>
    <cellStyle name="20% - Ênfase3 5 3 2 2 2 3 2" xfId="43551"/>
    <cellStyle name="20% - Ênfase3 5 3 2 2 2 4" xfId="31010"/>
    <cellStyle name="20% - Ênfase3 5 3 2 2 3" xfId="9066"/>
    <cellStyle name="20% - Ênfase3 5 3 2 2 3 2" xfId="21610"/>
    <cellStyle name="20% - Ênfase3 5 3 2 2 3 2 2" xfId="46681"/>
    <cellStyle name="20% - Ênfase3 5 3 2 2 3 3" xfId="34140"/>
    <cellStyle name="20% - Ênfase3 5 3 2 2 4" xfId="15352"/>
    <cellStyle name="20% - Ênfase3 5 3 2 2 4 2" xfId="40423"/>
    <cellStyle name="20% - Ênfase3 5 3 2 2 5" xfId="27882"/>
    <cellStyle name="20% - Ênfase3 5 3 2 3" xfId="4371"/>
    <cellStyle name="20% - Ênfase3 5 3 2 3 2" xfId="10630"/>
    <cellStyle name="20% - Ênfase3 5 3 2 3 2 2" xfId="23174"/>
    <cellStyle name="20% - Ênfase3 5 3 2 3 2 2 2" xfId="48245"/>
    <cellStyle name="20% - Ênfase3 5 3 2 3 2 3" xfId="35704"/>
    <cellStyle name="20% - Ênfase3 5 3 2 3 3" xfId="16916"/>
    <cellStyle name="20% - Ênfase3 5 3 2 3 3 2" xfId="41987"/>
    <cellStyle name="20% - Ênfase3 5 3 2 3 4" xfId="29446"/>
    <cellStyle name="20% - Ênfase3 5 3 2 4" xfId="7502"/>
    <cellStyle name="20% - Ênfase3 5 3 2 4 2" xfId="20046"/>
    <cellStyle name="20% - Ênfase3 5 3 2 4 2 2" xfId="45117"/>
    <cellStyle name="20% - Ênfase3 5 3 2 4 3" xfId="32576"/>
    <cellStyle name="20% - Ênfase3 5 3 2 5" xfId="13788"/>
    <cellStyle name="20% - Ênfase3 5 3 2 5 2" xfId="38859"/>
    <cellStyle name="20% - Ênfase3 5 3 2 6" xfId="26318"/>
    <cellStyle name="20% - Ênfase3 5 3 3" xfId="2030"/>
    <cellStyle name="20% - Ênfase3 5 3 3 2" xfId="5159"/>
    <cellStyle name="20% - Ênfase3 5 3 3 2 2" xfId="11418"/>
    <cellStyle name="20% - Ênfase3 5 3 3 2 2 2" xfId="23962"/>
    <cellStyle name="20% - Ênfase3 5 3 3 2 2 2 2" xfId="49033"/>
    <cellStyle name="20% - Ênfase3 5 3 3 2 2 3" xfId="36492"/>
    <cellStyle name="20% - Ênfase3 5 3 3 2 3" xfId="17704"/>
    <cellStyle name="20% - Ênfase3 5 3 3 2 3 2" xfId="42775"/>
    <cellStyle name="20% - Ênfase3 5 3 3 2 4" xfId="30234"/>
    <cellStyle name="20% - Ênfase3 5 3 3 3" xfId="8290"/>
    <cellStyle name="20% - Ênfase3 5 3 3 3 2" xfId="20834"/>
    <cellStyle name="20% - Ênfase3 5 3 3 3 2 2" xfId="45905"/>
    <cellStyle name="20% - Ênfase3 5 3 3 3 3" xfId="33364"/>
    <cellStyle name="20% - Ênfase3 5 3 3 4" xfId="14576"/>
    <cellStyle name="20% - Ênfase3 5 3 3 4 2" xfId="39647"/>
    <cellStyle name="20% - Ênfase3 5 3 3 5" xfId="27106"/>
    <cellStyle name="20% - Ênfase3 5 3 4" xfId="3595"/>
    <cellStyle name="20% - Ênfase3 5 3 4 2" xfId="9854"/>
    <cellStyle name="20% - Ênfase3 5 3 4 2 2" xfId="22398"/>
    <cellStyle name="20% - Ênfase3 5 3 4 2 2 2" xfId="47469"/>
    <cellStyle name="20% - Ênfase3 5 3 4 2 3" xfId="34928"/>
    <cellStyle name="20% - Ênfase3 5 3 4 3" xfId="16140"/>
    <cellStyle name="20% - Ênfase3 5 3 4 3 2" xfId="41211"/>
    <cellStyle name="20% - Ênfase3 5 3 4 4" xfId="28670"/>
    <cellStyle name="20% - Ênfase3 5 3 5" xfId="6726"/>
    <cellStyle name="20% - Ênfase3 5 3 5 2" xfId="19270"/>
    <cellStyle name="20% - Ênfase3 5 3 5 2 2" xfId="44341"/>
    <cellStyle name="20% - Ênfase3 5 3 5 3" xfId="31800"/>
    <cellStyle name="20% - Ênfase3 5 3 6" xfId="13012"/>
    <cellStyle name="20% - Ênfase3 5 3 6 2" xfId="38083"/>
    <cellStyle name="20% - Ênfase3 5 3 7" xfId="25542"/>
    <cellStyle name="20% - Ênfase3 5 4" xfId="853"/>
    <cellStyle name="20% - Ênfase3 5 4 2" xfId="2418"/>
    <cellStyle name="20% - Ênfase3 5 4 2 2" xfId="5547"/>
    <cellStyle name="20% - Ênfase3 5 4 2 2 2" xfId="11806"/>
    <cellStyle name="20% - Ênfase3 5 4 2 2 2 2" xfId="24350"/>
    <cellStyle name="20% - Ênfase3 5 4 2 2 2 2 2" xfId="49421"/>
    <cellStyle name="20% - Ênfase3 5 4 2 2 2 3" xfId="36880"/>
    <cellStyle name="20% - Ênfase3 5 4 2 2 3" xfId="18092"/>
    <cellStyle name="20% - Ênfase3 5 4 2 2 3 2" xfId="43163"/>
    <cellStyle name="20% - Ênfase3 5 4 2 2 4" xfId="30622"/>
    <cellStyle name="20% - Ênfase3 5 4 2 3" xfId="8678"/>
    <cellStyle name="20% - Ênfase3 5 4 2 3 2" xfId="21222"/>
    <cellStyle name="20% - Ênfase3 5 4 2 3 2 2" xfId="46293"/>
    <cellStyle name="20% - Ênfase3 5 4 2 3 3" xfId="33752"/>
    <cellStyle name="20% - Ênfase3 5 4 2 4" xfId="14964"/>
    <cellStyle name="20% - Ênfase3 5 4 2 4 2" xfId="40035"/>
    <cellStyle name="20% - Ênfase3 5 4 2 5" xfId="27494"/>
    <cellStyle name="20% - Ênfase3 5 4 3" xfId="3983"/>
    <cellStyle name="20% - Ênfase3 5 4 3 2" xfId="10242"/>
    <cellStyle name="20% - Ênfase3 5 4 3 2 2" xfId="22786"/>
    <cellStyle name="20% - Ênfase3 5 4 3 2 2 2" xfId="47857"/>
    <cellStyle name="20% - Ênfase3 5 4 3 2 3" xfId="35316"/>
    <cellStyle name="20% - Ênfase3 5 4 3 3" xfId="16528"/>
    <cellStyle name="20% - Ênfase3 5 4 3 3 2" xfId="41599"/>
    <cellStyle name="20% - Ênfase3 5 4 3 4" xfId="29058"/>
    <cellStyle name="20% - Ênfase3 5 4 4" xfId="7114"/>
    <cellStyle name="20% - Ênfase3 5 4 4 2" xfId="19658"/>
    <cellStyle name="20% - Ênfase3 5 4 4 2 2" xfId="44729"/>
    <cellStyle name="20% - Ênfase3 5 4 4 3" xfId="32188"/>
    <cellStyle name="20% - Ênfase3 5 4 5" xfId="13400"/>
    <cellStyle name="20% - Ênfase3 5 4 5 2" xfId="38471"/>
    <cellStyle name="20% - Ênfase3 5 4 6" xfId="25930"/>
    <cellStyle name="20% - Ênfase3 5 5" xfId="1642"/>
    <cellStyle name="20% - Ênfase3 5 5 2" xfId="4771"/>
    <cellStyle name="20% - Ênfase3 5 5 2 2" xfId="11030"/>
    <cellStyle name="20% - Ênfase3 5 5 2 2 2" xfId="23574"/>
    <cellStyle name="20% - Ênfase3 5 5 2 2 2 2" xfId="48645"/>
    <cellStyle name="20% - Ênfase3 5 5 2 2 3" xfId="36104"/>
    <cellStyle name="20% - Ênfase3 5 5 2 3" xfId="17316"/>
    <cellStyle name="20% - Ênfase3 5 5 2 3 2" xfId="42387"/>
    <cellStyle name="20% - Ênfase3 5 5 2 4" xfId="29846"/>
    <cellStyle name="20% - Ênfase3 5 5 3" xfId="7902"/>
    <cellStyle name="20% - Ênfase3 5 5 3 2" xfId="20446"/>
    <cellStyle name="20% - Ênfase3 5 5 3 2 2" xfId="45517"/>
    <cellStyle name="20% - Ênfase3 5 5 3 3" xfId="32976"/>
    <cellStyle name="20% - Ênfase3 5 5 4" xfId="14188"/>
    <cellStyle name="20% - Ênfase3 5 5 4 2" xfId="39259"/>
    <cellStyle name="20% - Ênfase3 5 5 5" xfId="26718"/>
    <cellStyle name="20% - Ênfase3 5 6" xfId="3207"/>
    <cellStyle name="20% - Ênfase3 5 6 2" xfId="9466"/>
    <cellStyle name="20% - Ênfase3 5 6 2 2" xfId="22010"/>
    <cellStyle name="20% - Ênfase3 5 6 2 2 2" xfId="47081"/>
    <cellStyle name="20% - Ênfase3 5 6 2 3" xfId="34540"/>
    <cellStyle name="20% - Ênfase3 5 6 3" xfId="15752"/>
    <cellStyle name="20% - Ênfase3 5 6 3 2" xfId="40823"/>
    <cellStyle name="20% - Ênfase3 5 6 4" xfId="28282"/>
    <cellStyle name="20% - Ênfase3 5 7" xfId="6338"/>
    <cellStyle name="20% - Ênfase3 5 7 2" xfId="18882"/>
    <cellStyle name="20% - Ênfase3 5 7 2 2" xfId="43953"/>
    <cellStyle name="20% - Ênfase3 5 7 3" xfId="31412"/>
    <cellStyle name="20% - Ênfase3 5 8" xfId="12624"/>
    <cellStyle name="20% - Ênfase3 5 8 2" xfId="37695"/>
    <cellStyle name="20% - Ênfase3 5 9" xfId="25154"/>
    <cellStyle name="20% - Ênfase3 6" xfId="128"/>
    <cellStyle name="20% - Ênfase3 6 2" xfId="315"/>
    <cellStyle name="20% - Ênfase3 6 2 2" xfId="704"/>
    <cellStyle name="20% - Ênfase3 6 2 2 2" xfId="1481"/>
    <cellStyle name="20% - Ênfase3 6 2 2 2 2" xfId="3046"/>
    <cellStyle name="20% - Ênfase3 6 2 2 2 2 2" xfId="6175"/>
    <cellStyle name="20% - Ênfase3 6 2 2 2 2 2 2" xfId="12434"/>
    <cellStyle name="20% - Ênfase3 6 2 2 2 2 2 2 2" xfId="24978"/>
    <cellStyle name="20% - Ênfase3 6 2 2 2 2 2 2 2 2" xfId="50049"/>
    <cellStyle name="20% - Ênfase3 6 2 2 2 2 2 2 3" xfId="37508"/>
    <cellStyle name="20% - Ênfase3 6 2 2 2 2 2 3" xfId="18720"/>
    <cellStyle name="20% - Ênfase3 6 2 2 2 2 2 3 2" xfId="43791"/>
    <cellStyle name="20% - Ênfase3 6 2 2 2 2 2 4" xfId="31250"/>
    <cellStyle name="20% - Ênfase3 6 2 2 2 2 3" xfId="9306"/>
    <cellStyle name="20% - Ênfase3 6 2 2 2 2 3 2" xfId="21850"/>
    <cellStyle name="20% - Ênfase3 6 2 2 2 2 3 2 2" xfId="46921"/>
    <cellStyle name="20% - Ênfase3 6 2 2 2 2 3 3" xfId="34380"/>
    <cellStyle name="20% - Ênfase3 6 2 2 2 2 4" xfId="15592"/>
    <cellStyle name="20% - Ênfase3 6 2 2 2 2 4 2" xfId="40663"/>
    <cellStyle name="20% - Ênfase3 6 2 2 2 2 5" xfId="28122"/>
    <cellStyle name="20% - Ênfase3 6 2 2 2 3" xfId="4611"/>
    <cellStyle name="20% - Ênfase3 6 2 2 2 3 2" xfId="10870"/>
    <cellStyle name="20% - Ênfase3 6 2 2 2 3 2 2" xfId="23414"/>
    <cellStyle name="20% - Ênfase3 6 2 2 2 3 2 2 2" xfId="48485"/>
    <cellStyle name="20% - Ênfase3 6 2 2 2 3 2 3" xfId="35944"/>
    <cellStyle name="20% - Ênfase3 6 2 2 2 3 3" xfId="17156"/>
    <cellStyle name="20% - Ênfase3 6 2 2 2 3 3 2" xfId="42227"/>
    <cellStyle name="20% - Ênfase3 6 2 2 2 3 4" xfId="29686"/>
    <cellStyle name="20% - Ênfase3 6 2 2 2 4" xfId="7742"/>
    <cellStyle name="20% - Ênfase3 6 2 2 2 4 2" xfId="20286"/>
    <cellStyle name="20% - Ênfase3 6 2 2 2 4 2 2" xfId="45357"/>
    <cellStyle name="20% - Ênfase3 6 2 2 2 4 3" xfId="32816"/>
    <cellStyle name="20% - Ênfase3 6 2 2 2 5" xfId="14028"/>
    <cellStyle name="20% - Ênfase3 6 2 2 2 5 2" xfId="39099"/>
    <cellStyle name="20% - Ênfase3 6 2 2 2 6" xfId="26558"/>
    <cellStyle name="20% - Ênfase3 6 2 2 3" xfId="2270"/>
    <cellStyle name="20% - Ênfase3 6 2 2 3 2" xfId="5399"/>
    <cellStyle name="20% - Ênfase3 6 2 2 3 2 2" xfId="11658"/>
    <cellStyle name="20% - Ênfase3 6 2 2 3 2 2 2" xfId="24202"/>
    <cellStyle name="20% - Ênfase3 6 2 2 3 2 2 2 2" xfId="49273"/>
    <cellStyle name="20% - Ênfase3 6 2 2 3 2 2 3" xfId="36732"/>
    <cellStyle name="20% - Ênfase3 6 2 2 3 2 3" xfId="17944"/>
    <cellStyle name="20% - Ênfase3 6 2 2 3 2 3 2" xfId="43015"/>
    <cellStyle name="20% - Ênfase3 6 2 2 3 2 4" xfId="30474"/>
    <cellStyle name="20% - Ênfase3 6 2 2 3 3" xfId="8530"/>
    <cellStyle name="20% - Ênfase3 6 2 2 3 3 2" xfId="21074"/>
    <cellStyle name="20% - Ênfase3 6 2 2 3 3 2 2" xfId="46145"/>
    <cellStyle name="20% - Ênfase3 6 2 2 3 3 3" xfId="33604"/>
    <cellStyle name="20% - Ênfase3 6 2 2 3 4" xfId="14816"/>
    <cellStyle name="20% - Ênfase3 6 2 2 3 4 2" xfId="39887"/>
    <cellStyle name="20% - Ênfase3 6 2 2 3 5" xfId="27346"/>
    <cellStyle name="20% - Ênfase3 6 2 2 4" xfId="3835"/>
    <cellStyle name="20% - Ênfase3 6 2 2 4 2" xfId="10094"/>
    <cellStyle name="20% - Ênfase3 6 2 2 4 2 2" xfId="22638"/>
    <cellStyle name="20% - Ênfase3 6 2 2 4 2 2 2" xfId="47709"/>
    <cellStyle name="20% - Ênfase3 6 2 2 4 2 3" xfId="35168"/>
    <cellStyle name="20% - Ênfase3 6 2 2 4 3" xfId="16380"/>
    <cellStyle name="20% - Ênfase3 6 2 2 4 3 2" xfId="41451"/>
    <cellStyle name="20% - Ênfase3 6 2 2 4 4" xfId="28910"/>
    <cellStyle name="20% - Ênfase3 6 2 2 5" xfId="6966"/>
    <cellStyle name="20% - Ênfase3 6 2 2 5 2" xfId="19510"/>
    <cellStyle name="20% - Ênfase3 6 2 2 5 2 2" xfId="44581"/>
    <cellStyle name="20% - Ênfase3 6 2 2 5 3" xfId="32040"/>
    <cellStyle name="20% - Ênfase3 6 2 2 6" xfId="13252"/>
    <cellStyle name="20% - Ênfase3 6 2 2 6 2" xfId="38323"/>
    <cellStyle name="20% - Ênfase3 6 2 2 7" xfId="25782"/>
    <cellStyle name="20% - Ênfase3 6 2 3" xfId="1093"/>
    <cellStyle name="20% - Ênfase3 6 2 3 2" xfId="2658"/>
    <cellStyle name="20% - Ênfase3 6 2 3 2 2" xfId="5787"/>
    <cellStyle name="20% - Ênfase3 6 2 3 2 2 2" xfId="12046"/>
    <cellStyle name="20% - Ênfase3 6 2 3 2 2 2 2" xfId="24590"/>
    <cellStyle name="20% - Ênfase3 6 2 3 2 2 2 2 2" xfId="49661"/>
    <cellStyle name="20% - Ênfase3 6 2 3 2 2 2 3" xfId="37120"/>
    <cellStyle name="20% - Ênfase3 6 2 3 2 2 3" xfId="18332"/>
    <cellStyle name="20% - Ênfase3 6 2 3 2 2 3 2" xfId="43403"/>
    <cellStyle name="20% - Ênfase3 6 2 3 2 2 4" xfId="30862"/>
    <cellStyle name="20% - Ênfase3 6 2 3 2 3" xfId="8918"/>
    <cellStyle name="20% - Ênfase3 6 2 3 2 3 2" xfId="21462"/>
    <cellStyle name="20% - Ênfase3 6 2 3 2 3 2 2" xfId="46533"/>
    <cellStyle name="20% - Ênfase3 6 2 3 2 3 3" xfId="33992"/>
    <cellStyle name="20% - Ênfase3 6 2 3 2 4" xfId="15204"/>
    <cellStyle name="20% - Ênfase3 6 2 3 2 4 2" xfId="40275"/>
    <cellStyle name="20% - Ênfase3 6 2 3 2 5" xfId="27734"/>
    <cellStyle name="20% - Ênfase3 6 2 3 3" xfId="4223"/>
    <cellStyle name="20% - Ênfase3 6 2 3 3 2" xfId="10482"/>
    <cellStyle name="20% - Ênfase3 6 2 3 3 2 2" xfId="23026"/>
    <cellStyle name="20% - Ênfase3 6 2 3 3 2 2 2" xfId="48097"/>
    <cellStyle name="20% - Ênfase3 6 2 3 3 2 3" xfId="35556"/>
    <cellStyle name="20% - Ênfase3 6 2 3 3 3" xfId="16768"/>
    <cellStyle name="20% - Ênfase3 6 2 3 3 3 2" xfId="41839"/>
    <cellStyle name="20% - Ênfase3 6 2 3 3 4" xfId="29298"/>
    <cellStyle name="20% - Ênfase3 6 2 3 4" xfId="7354"/>
    <cellStyle name="20% - Ênfase3 6 2 3 4 2" xfId="19898"/>
    <cellStyle name="20% - Ênfase3 6 2 3 4 2 2" xfId="44969"/>
    <cellStyle name="20% - Ênfase3 6 2 3 4 3" xfId="32428"/>
    <cellStyle name="20% - Ênfase3 6 2 3 5" xfId="13640"/>
    <cellStyle name="20% - Ênfase3 6 2 3 5 2" xfId="38711"/>
    <cellStyle name="20% - Ênfase3 6 2 3 6" xfId="26170"/>
    <cellStyle name="20% - Ênfase3 6 2 4" xfId="1882"/>
    <cellStyle name="20% - Ênfase3 6 2 4 2" xfId="5011"/>
    <cellStyle name="20% - Ênfase3 6 2 4 2 2" xfId="11270"/>
    <cellStyle name="20% - Ênfase3 6 2 4 2 2 2" xfId="23814"/>
    <cellStyle name="20% - Ênfase3 6 2 4 2 2 2 2" xfId="48885"/>
    <cellStyle name="20% - Ênfase3 6 2 4 2 2 3" xfId="36344"/>
    <cellStyle name="20% - Ênfase3 6 2 4 2 3" xfId="17556"/>
    <cellStyle name="20% - Ênfase3 6 2 4 2 3 2" xfId="42627"/>
    <cellStyle name="20% - Ênfase3 6 2 4 2 4" xfId="30086"/>
    <cellStyle name="20% - Ênfase3 6 2 4 3" xfId="8142"/>
    <cellStyle name="20% - Ênfase3 6 2 4 3 2" xfId="20686"/>
    <cellStyle name="20% - Ênfase3 6 2 4 3 2 2" xfId="45757"/>
    <cellStyle name="20% - Ênfase3 6 2 4 3 3" xfId="33216"/>
    <cellStyle name="20% - Ênfase3 6 2 4 4" xfId="14428"/>
    <cellStyle name="20% - Ênfase3 6 2 4 4 2" xfId="39499"/>
    <cellStyle name="20% - Ênfase3 6 2 4 5" xfId="26958"/>
    <cellStyle name="20% - Ênfase3 6 2 5" xfId="3447"/>
    <cellStyle name="20% - Ênfase3 6 2 5 2" xfId="9706"/>
    <cellStyle name="20% - Ênfase3 6 2 5 2 2" xfId="22250"/>
    <cellStyle name="20% - Ênfase3 6 2 5 2 2 2" xfId="47321"/>
    <cellStyle name="20% - Ênfase3 6 2 5 2 3" xfId="34780"/>
    <cellStyle name="20% - Ênfase3 6 2 5 3" xfId="15992"/>
    <cellStyle name="20% - Ênfase3 6 2 5 3 2" xfId="41063"/>
    <cellStyle name="20% - Ênfase3 6 2 5 4" xfId="28522"/>
    <cellStyle name="20% - Ênfase3 6 2 6" xfId="6578"/>
    <cellStyle name="20% - Ênfase3 6 2 6 2" xfId="19122"/>
    <cellStyle name="20% - Ênfase3 6 2 6 2 2" xfId="44193"/>
    <cellStyle name="20% - Ênfase3 6 2 6 3" xfId="31652"/>
    <cellStyle name="20% - Ênfase3 6 2 7" xfId="12864"/>
    <cellStyle name="20% - Ênfase3 6 2 7 2" xfId="37935"/>
    <cellStyle name="20% - Ênfase3 6 2 8" xfId="25394"/>
    <cellStyle name="20% - Ênfase3 6 3" xfId="517"/>
    <cellStyle name="20% - Ênfase3 6 3 2" xfId="1294"/>
    <cellStyle name="20% - Ênfase3 6 3 2 2" xfId="2859"/>
    <cellStyle name="20% - Ênfase3 6 3 2 2 2" xfId="5988"/>
    <cellStyle name="20% - Ênfase3 6 3 2 2 2 2" xfId="12247"/>
    <cellStyle name="20% - Ênfase3 6 3 2 2 2 2 2" xfId="24791"/>
    <cellStyle name="20% - Ênfase3 6 3 2 2 2 2 2 2" xfId="49862"/>
    <cellStyle name="20% - Ênfase3 6 3 2 2 2 2 3" xfId="37321"/>
    <cellStyle name="20% - Ênfase3 6 3 2 2 2 3" xfId="18533"/>
    <cellStyle name="20% - Ênfase3 6 3 2 2 2 3 2" xfId="43604"/>
    <cellStyle name="20% - Ênfase3 6 3 2 2 2 4" xfId="31063"/>
    <cellStyle name="20% - Ênfase3 6 3 2 2 3" xfId="9119"/>
    <cellStyle name="20% - Ênfase3 6 3 2 2 3 2" xfId="21663"/>
    <cellStyle name="20% - Ênfase3 6 3 2 2 3 2 2" xfId="46734"/>
    <cellStyle name="20% - Ênfase3 6 3 2 2 3 3" xfId="34193"/>
    <cellStyle name="20% - Ênfase3 6 3 2 2 4" xfId="15405"/>
    <cellStyle name="20% - Ênfase3 6 3 2 2 4 2" xfId="40476"/>
    <cellStyle name="20% - Ênfase3 6 3 2 2 5" xfId="27935"/>
    <cellStyle name="20% - Ênfase3 6 3 2 3" xfId="4424"/>
    <cellStyle name="20% - Ênfase3 6 3 2 3 2" xfId="10683"/>
    <cellStyle name="20% - Ênfase3 6 3 2 3 2 2" xfId="23227"/>
    <cellStyle name="20% - Ênfase3 6 3 2 3 2 2 2" xfId="48298"/>
    <cellStyle name="20% - Ênfase3 6 3 2 3 2 3" xfId="35757"/>
    <cellStyle name="20% - Ênfase3 6 3 2 3 3" xfId="16969"/>
    <cellStyle name="20% - Ênfase3 6 3 2 3 3 2" xfId="42040"/>
    <cellStyle name="20% - Ênfase3 6 3 2 3 4" xfId="29499"/>
    <cellStyle name="20% - Ênfase3 6 3 2 4" xfId="7555"/>
    <cellStyle name="20% - Ênfase3 6 3 2 4 2" xfId="20099"/>
    <cellStyle name="20% - Ênfase3 6 3 2 4 2 2" xfId="45170"/>
    <cellStyle name="20% - Ênfase3 6 3 2 4 3" xfId="32629"/>
    <cellStyle name="20% - Ênfase3 6 3 2 5" xfId="13841"/>
    <cellStyle name="20% - Ênfase3 6 3 2 5 2" xfId="38912"/>
    <cellStyle name="20% - Ênfase3 6 3 2 6" xfId="26371"/>
    <cellStyle name="20% - Ênfase3 6 3 3" xfId="2083"/>
    <cellStyle name="20% - Ênfase3 6 3 3 2" xfId="5212"/>
    <cellStyle name="20% - Ênfase3 6 3 3 2 2" xfId="11471"/>
    <cellStyle name="20% - Ênfase3 6 3 3 2 2 2" xfId="24015"/>
    <cellStyle name="20% - Ênfase3 6 3 3 2 2 2 2" xfId="49086"/>
    <cellStyle name="20% - Ênfase3 6 3 3 2 2 3" xfId="36545"/>
    <cellStyle name="20% - Ênfase3 6 3 3 2 3" xfId="17757"/>
    <cellStyle name="20% - Ênfase3 6 3 3 2 3 2" xfId="42828"/>
    <cellStyle name="20% - Ênfase3 6 3 3 2 4" xfId="30287"/>
    <cellStyle name="20% - Ênfase3 6 3 3 3" xfId="8343"/>
    <cellStyle name="20% - Ênfase3 6 3 3 3 2" xfId="20887"/>
    <cellStyle name="20% - Ênfase3 6 3 3 3 2 2" xfId="45958"/>
    <cellStyle name="20% - Ênfase3 6 3 3 3 3" xfId="33417"/>
    <cellStyle name="20% - Ênfase3 6 3 3 4" xfId="14629"/>
    <cellStyle name="20% - Ênfase3 6 3 3 4 2" xfId="39700"/>
    <cellStyle name="20% - Ênfase3 6 3 3 5" xfId="27159"/>
    <cellStyle name="20% - Ênfase3 6 3 4" xfId="3648"/>
    <cellStyle name="20% - Ênfase3 6 3 4 2" xfId="9907"/>
    <cellStyle name="20% - Ênfase3 6 3 4 2 2" xfId="22451"/>
    <cellStyle name="20% - Ênfase3 6 3 4 2 2 2" xfId="47522"/>
    <cellStyle name="20% - Ênfase3 6 3 4 2 3" xfId="34981"/>
    <cellStyle name="20% - Ênfase3 6 3 4 3" xfId="16193"/>
    <cellStyle name="20% - Ênfase3 6 3 4 3 2" xfId="41264"/>
    <cellStyle name="20% - Ênfase3 6 3 4 4" xfId="28723"/>
    <cellStyle name="20% - Ênfase3 6 3 5" xfId="6779"/>
    <cellStyle name="20% - Ênfase3 6 3 5 2" xfId="19323"/>
    <cellStyle name="20% - Ênfase3 6 3 5 2 2" xfId="44394"/>
    <cellStyle name="20% - Ênfase3 6 3 5 3" xfId="31853"/>
    <cellStyle name="20% - Ênfase3 6 3 6" xfId="13065"/>
    <cellStyle name="20% - Ênfase3 6 3 6 2" xfId="38136"/>
    <cellStyle name="20% - Ênfase3 6 3 7" xfId="25595"/>
    <cellStyle name="20% - Ênfase3 6 4" xfId="906"/>
    <cellStyle name="20% - Ênfase3 6 4 2" xfId="2471"/>
    <cellStyle name="20% - Ênfase3 6 4 2 2" xfId="5600"/>
    <cellStyle name="20% - Ênfase3 6 4 2 2 2" xfId="11859"/>
    <cellStyle name="20% - Ênfase3 6 4 2 2 2 2" xfId="24403"/>
    <cellStyle name="20% - Ênfase3 6 4 2 2 2 2 2" xfId="49474"/>
    <cellStyle name="20% - Ênfase3 6 4 2 2 2 3" xfId="36933"/>
    <cellStyle name="20% - Ênfase3 6 4 2 2 3" xfId="18145"/>
    <cellStyle name="20% - Ênfase3 6 4 2 2 3 2" xfId="43216"/>
    <cellStyle name="20% - Ênfase3 6 4 2 2 4" xfId="30675"/>
    <cellStyle name="20% - Ênfase3 6 4 2 3" xfId="8731"/>
    <cellStyle name="20% - Ênfase3 6 4 2 3 2" xfId="21275"/>
    <cellStyle name="20% - Ênfase3 6 4 2 3 2 2" xfId="46346"/>
    <cellStyle name="20% - Ênfase3 6 4 2 3 3" xfId="33805"/>
    <cellStyle name="20% - Ênfase3 6 4 2 4" xfId="15017"/>
    <cellStyle name="20% - Ênfase3 6 4 2 4 2" xfId="40088"/>
    <cellStyle name="20% - Ênfase3 6 4 2 5" xfId="27547"/>
    <cellStyle name="20% - Ênfase3 6 4 3" xfId="4036"/>
    <cellStyle name="20% - Ênfase3 6 4 3 2" xfId="10295"/>
    <cellStyle name="20% - Ênfase3 6 4 3 2 2" xfId="22839"/>
    <cellStyle name="20% - Ênfase3 6 4 3 2 2 2" xfId="47910"/>
    <cellStyle name="20% - Ênfase3 6 4 3 2 3" xfId="35369"/>
    <cellStyle name="20% - Ênfase3 6 4 3 3" xfId="16581"/>
    <cellStyle name="20% - Ênfase3 6 4 3 3 2" xfId="41652"/>
    <cellStyle name="20% - Ênfase3 6 4 3 4" xfId="29111"/>
    <cellStyle name="20% - Ênfase3 6 4 4" xfId="7167"/>
    <cellStyle name="20% - Ênfase3 6 4 4 2" xfId="19711"/>
    <cellStyle name="20% - Ênfase3 6 4 4 2 2" xfId="44782"/>
    <cellStyle name="20% - Ênfase3 6 4 4 3" xfId="32241"/>
    <cellStyle name="20% - Ênfase3 6 4 5" xfId="13453"/>
    <cellStyle name="20% - Ênfase3 6 4 5 2" xfId="38524"/>
    <cellStyle name="20% - Ênfase3 6 4 6" xfId="25983"/>
    <cellStyle name="20% - Ênfase3 6 5" xfId="1695"/>
    <cellStyle name="20% - Ênfase3 6 5 2" xfId="4824"/>
    <cellStyle name="20% - Ênfase3 6 5 2 2" xfId="11083"/>
    <cellStyle name="20% - Ênfase3 6 5 2 2 2" xfId="23627"/>
    <cellStyle name="20% - Ênfase3 6 5 2 2 2 2" xfId="48698"/>
    <cellStyle name="20% - Ênfase3 6 5 2 2 3" xfId="36157"/>
    <cellStyle name="20% - Ênfase3 6 5 2 3" xfId="17369"/>
    <cellStyle name="20% - Ênfase3 6 5 2 3 2" xfId="42440"/>
    <cellStyle name="20% - Ênfase3 6 5 2 4" xfId="29899"/>
    <cellStyle name="20% - Ênfase3 6 5 3" xfId="7955"/>
    <cellStyle name="20% - Ênfase3 6 5 3 2" xfId="20499"/>
    <cellStyle name="20% - Ênfase3 6 5 3 2 2" xfId="45570"/>
    <cellStyle name="20% - Ênfase3 6 5 3 3" xfId="33029"/>
    <cellStyle name="20% - Ênfase3 6 5 4" xfId="14241"/>
    <cellStyle name="20% - Ênfase3 6 5 4 2" xfId="39312"/>
    <cellStyle name="20% - Ênfase3 6 5 5" xfId="26771"/>
    <cellStyle name="20% - Ênfase3 6 6" xfId="3260"/>
    <cellStyle name="20% - Ênfase3 6 6 2" xfId="9519"/>
    <cellStyle name="20% - Ênfase3 6 6 2 2" xfId="22063"/>
    <cellStyle name="20% - Ênfase3 6 6 2 2 2" xfId="47134"/>
    <cellStyle name="20% - Ênfase3 6 6 2 3" xfId="34593"/>
    <cellStyle name="20% - Ênfase3 6 6 3" xfId="15805"/>
    <cellStyle name="20% - Ênfase3 6 6 3 2" xfId="40876"/>
    <cellStyle name="20% - Ênfase3 6 6 4" xfId="28335"/>
    <cellStyle name="20% - Ênfase3 6 7" xfId="6391"/>
    <cellStyle name="20% - Ênfase3 6 7 2" xfId="18935"/>
    <cellStyle name="20% - Ênfase3 6 7 2 2" xfId="44006"/>
    <cellStyle name="20% - Ênfase3 6 7 3" xfId="31465"/>
    <cellStyle name="20% - Ênfase3 6 8" xfId="12677"/>
    <cellStyle name="20% - Ênfase3 6 8 2" xfId="37748"/>
    <cellStyle name="20% - Ênfase3 6 9" xfId="25207"/>
    <cellStyle name="20% - Ênfase3 7" xfId="142"/>
    <cellStyle name="20% - Ênfase3 7 2" xfId="329"/>
    <cellStyle name="20% - Ênfase3 7 2 2" xfId="718"/>
    <cellStyle name="20% - Ênfase3 7 2 2 2" xfId="1495"/>
    <cellStyle name="20% - Ênfase3 7 2 2 2 2" xfId="3060"/>
    <cellStyle name="20% - Ênfase3 7 2 2 2 2 2" xfId="6189"/>
    <cellStyle name="20% - Ênfase3 7 2 2 2 2 2 2" xfId="12448"/>
    <cellStyle name="20% - Ênfase3 7 2 2 2 2 2 2 2" xfId="24992"/>
    <cellStyle name="20% - Ênfase3 7 2 2 2 2 2 2 2 2" xfId="50063"/>
    <cellStyle name="20% - Ênfase3 7 2 2 2 2 2 2 3" xfId="37522"/>
    <cellStyle name="20% - Ênfase3 7 2 2 2 2 2 3" xfId="18734"/>
    <cellStyle name="20% - Ênfase3 7 2 2 2 2 2 3 2" xfId="43805"/>
    <cellStyle name="20% - Ênfase3 7 2 2 2 2 2 4" xfId="31264"/>
    <cellStyle name="20% - Ênfase3 7 2 2 2 2 3" xfId="9320"/>
    <cellStyle name="20% - Ênfase3 7 2 2 2 2 3 2" xfId="21864"/>
    <cellStyle name="20% - Ênfase3 7 2 2 2 2 3 2 2" xfId="46935"/>
    <cellStyle name="20% - Ênfase3 7 2 2 2 2 3 3" xfId="34394"/>
    <cellStyle name="20% - Ênfase3 7 2 2 2 2 4" xfId="15606"/>
    <cellStyle name="20% - Ênfase3 7 2 2 2 2 4 2" xfId="40677"/>
    <cellStyle name="20% - Ênfase3 7 2 2 2 2 5" xfId="28136"/>
    <cellStyle name="20% - Ênfase3 7 2 2 2 3" xfId="4625"/>
    <cellStyle name="20% - Ênfase3 7 2 2 2 3 2" xfId="10884"/>
    <cellStyle name="20% - Ênfase3 7 2 2 2 3 2 2" xfId="23428"/>
    <cellStyle name="20% - Ênfase3 7 2 2 2 3 2 2 2" xfId="48499"/>
    <cellStyle name="20% - Ênfase3 7 2 2 2 3 2 3" xfId="35958"/>
    <cellStyle name="20% - Ênfase3 7 2 2 2 3 3" xfId="17170"/>
    <cellStyle name="20% - Ênfase3 7 2 2 2 3 3 2" xfId="42241"/>
    <cellStyle name="20% - Ênfase3 7 2 2 2 3 4" xfId="29700"/>
    <cellStyle name="20% - Ênfase3 7 2 2 2 4" xfId="7756"/>
    <cellStyle name="20% - Ênfase3 7 2 2 2 4 2" xfId="20300"/>
    <cellStyle name="20% - Ênfase3 7 2 2 2 4 2 2" xfId="45371"/>
    <cellStyle name="20% - Ênfase3 7 2 2 2 4 3" xfId="32830"/>
    <cellStyle name="20% - Ênfase3 7 2 2 2 5" xfId="14042"/>
    <cellStyle name="20% - Ênfase3 7 2 2 2 5 2" xfId="39113"/>
    <cellStyle name="20% - Ênfase3 7 2 2 2 6" xfId="26572"/>
    <cellStyle name="20% - Ênfase3 7 2 2 3" xfId="2284"/>
    <cellStyle name="20% - Ênfase3 7 2 2 3 2" xfId="5413"/>
    <cellStyle name="20% - Ênfase3 7 2 2 3 2 2" xfId="11672"/>
    <cellStyle name="20% - Ênfase3 7 2 2 3 2 2 2" xfId="24216"/>
    <cellStyle name="20% - Ênfase3 7 2 2 3 2 2 2 2" xfId="49287"/>
    <cellStyle name="20% - Ênfase3 7 2 2 3 2 2 3" xfId="36746"/>
    <cellStyle name="20% - Ênfase3 7 2 2 3 2 3" xfId="17958"/>
    <cellStyle name="20% - Ênfase3 7 2 2 3 2 3 2" xfId="43029"/>
    <cellStyle name="20% - Ênfase3 7 2 2 3 2 4" xfId="30488"/>
    <cellStyle name="20% - Ênfase3 7 2 2 3 3" xfId="8544"/>
    <cellStyle name="20% - Ênfase3 7 2 2 3 3 2" xfId="21088"/>
    <cellStyle name="20% - Ênfase3 7 2 2 3 3 2 2" xfId="46159"/>
    <cellStyle name="20% - Ênfase3 7 2 2 3 3 3" xfId="33618"/>
    <cellStyle name="20% - Ênfase3 7 2 2 3 4" xfId="14830"/>
    <cellStyle name="20% - Ênfase3 7 2 2 3 4 2" xfId="39901"/>
    <cellStyle name="20% - Ênfase3 7 2 2 3 5" xfId="27360"/>
    <cellStyle name="20% - Ênfase3 7 2 2 4" xfId="3849"/>
    <cellStyle name="20% - Ênfase3 7 2 2 4 2" xfId="10108"/>
    <cellStyle name="20% - Ênfase3 7 2 2 4 2 2" xfId="22652"/>
    <cellStyle name="20% - Ênfase3 7 2 2 4 2 2 2" xfId="47723"/>
    <cellStyle name="20% - Ênfase3 7 2 2 4 2 3" xfId="35182"/>
    <cellStyle name="20% - Ênfase3 7 2 2 4 3" xfId="16394"/>
    <cellStyle name="20% - Ênfase3 7 2 2 4 3 2" xfId="41465"/>
    <cellStyle name="20% - Ênfase3 7 2 2 4 4" xfId="28924"/>
    <cellStyle name="20% - Ênfase3 7 2 2 5" xfId="6980"/>
    <cellStyle name="20% - Ênfase3 7 2 2 5 2" xfId="19524"/>
    <cellStyle name="20% - Ênfase3 7 2 2 5 2 2" xfId="44595"/>
    <cellStyle name="20% - Ênfase3 7 2 2 5 3" xfId="32054"/>
    <cellStyle name="20% - Ênfase3 7 2 2 6" xfId="13266"/>
    <cellStyle name="20% - Ênfase3 7 2 2 6 2" xfId="38337"/>
    <cellStyle name="20% - Ênfase3 7 2 2 7" xfId="25796"/>
    <cellStyle name="20% - Ênfase3 7 2 3" xfId="1107"/>
    <cellStyle name="20% - Ênfase3 7 2 3 2" xfId="2672"/>
    <cellStyle name="20% - Ênfase3 7 2 3 2 2" xfId="5801"/>
    <cellStyle name="20% - Ênfase3 7 2 3 2 2 2" xfId="12060"/>
    <cellStyle name="20% - Ênfase3 7 2 3 2 2 2 2" xfId="24604"/>
    <cellStyle name="20% - Ênfase3 7 2 3 2 2 2 2 2" xfId="49675"/>
    <cellStyle name="20% - Ênfase3 7 2 3 2 2 2 3" xfId="37134"/>
    <cellStyle name="20% - Ênfase3 7 2 3 2 2 3" xfId="18346"/>
    <cellStyle name="20% - Ênfase3 7 2 3 2 2 3 2" xfId="43417"/>
    <cellStyle name="20% - Ênfase3 7 2 3 2 2 4" xfId="30876"/>
    <cellStyle name="20% - Ênfase3 7 2 3 2 3" xfId="8932"/>
    <cellStyle name="20% - Ênfase3 7 2 3 2 3 2" xfId="21476"/>
    <cellStyle name="20% - Ênfase3 7 2 3 2 3 2 2" xfId="46547"/>
    <cellStyle name="20% - Ênfase3 7 2 3 2 3 3" xfId="34006"/>
    <cellStyle name="20% - Ênfase3 7 2 3 2 4" xfId="15218"/>
    <cellStyle name="20% - Ênfase3 7 2 3 2 4 2" xfId="40289"/>
    <cellStyle name="20% - Ênfase3 7 2 3 2 5" xfId="27748"/>
    <cellStyle name="20% - Ênfase3 7 2 3 3" xfId="4237"/>
    <cellStyle name="20% - Ênfase3 7 2 3 3 2" xfId="10496"/>
    <cellStyle name="20% - Ênfase3 7 2 3 3 2 2" xfId="23040"/>
    <cellStyle name="20% - Ênfase3 7 2 3 3 2 2 2" xfId="48111"/>
    <cellStyle name="20% - Ênfase3 7 2 3 3 2 3" xfId="35570"/>
    <cellStyle name="20% - Ênfase3 7 2 3 3 3" xfId="16782"/>
    <cellStyle name="20% - Ênfase3 7 2 3 3 3 2" xfId="41853"/>
    <cellStyle name="20% - Ênfase3 7 2 3 3 4" xfId="29312"/>
    <cellStyle name="20% - Ênfase3 7 2 3 4" xfId="7368"/>
    <cellStyle name="20% - Ênfase3 7 2 3 4 2" xfId="19912"/>
    <cellStyle name="20% - Ênfase3 7 2 3 4 2 2" xfId="44983"/>
    <cellStyle name="20% - Ênfase3 7 2 3 4 3" xfId="32442"/>
    <cellStyle name="20% - Ênfase3 7 2 3 5" xfId="13654"/>
    <cellStyle name="20% - Ênfase3 7 2 3 5 2" xfId="38725"/>
    <cellStyle name="20% - Ênfase3 7 2 3 6" xfId="26184"/>
    <cellStyle name="20% - Ênfase3 7 2 4" xfId="1896"/>
    <cellStyle name="20% - Ênfase3 7 2 4 2" xfId="5025"/>
    <cellStyle name="20% - Ênfase3 7 2 4 2 2" xfId="11284"/>
    <cellStyle name="20% - Ênfase3 7 2 4 2 2 2" xfId="23828"/>
    <cellStyle name="20% - Ênfase3 7 2 4 2 2 2 2" xfId="48899"/>
    <cellStyle name="20% - Ênfase3 7 2 4 2 2 3" xfId="36358"/>
    <cellStyle name="20% - Ênfase3 7 2 4 2 3" xfId="17570"/>
    <cellStyle name="20% - Ênfase3 7 2 4 2 3 2" xfId="42641"/>
    <cellStyle name="20% - Ênfase3 7 2 4 2 4" xfId="30100"/>
    <cellStyle name="20% - Ênfase3 7 2 4 3" xfId="8156"/>
    <cellStyle name="20% - Ênfase3 7 2 4 3 2" xfId="20700"/>
    <cellStyle name="20% - Ênfase3 7 2 4 3 2 2" xfId="45771"/>
    <cellStyle name="20% - Ênfase3 7 2 4 3 3" xfId="33230"/>
    <cellStyle name="20% - Ênfase3 7 2 4 4" xfId="14442"/>
    <cellStyle name="20% - Ênfase3 7 2 4 4 2" xfId="39513"/>
    <cellStyle name="20% - Ênfase3 7 2 4 5" xfId="26972"/>
    <cellStyle name="20% - Ênfase3 7 2 5" xfId="3461"/>
    <cellStyle name="20% - Ênfase3 7 2 5 2" xfId="9720"/>
    <cellStyle name="20% - Ênfase3 7 2 5 2 2" xfId="22264"/>
    <cellStyle name="20% - Ênfase3 7 2 5 2 2 2" xfId="47335"/>
    <cellStyle name="20% - Ênfase3 7 2 5 2 3" xfId="34794"/>
    <cellStyle name="20% - Ênfase3 7 2 5 3" xfId="16006"/>
    <cellStyle name="20% - Ênfase3 7 2 5 3 2" xfId="41077"/>
    <cellStyle name="20% - Ênfase3 7 2 5 4" xfId="28536"/>
    <cellStyle name="20% - Ênfase3 7 2 6" xfId="6592"/>
    <cellStyle name="20% - Ênfase3 7 2 6 2" xfId="19136"/>
    <cellStyle name="20% - Ênfase3 7 2 6 2 2" xfId="44207"/>
    <cellStyle name="20% - Ênfase3 7 2 6 3" xfId="31666"/>
    <cellStyle name="20% - Ênfase3 7 2 7" xfId="12878"/>
    <cellStyle name="20% - Ênfase3 7 2 7 2" xfId="37949"/>
    <cellStyle name="20% - Ênfase3 7 2 8" xfId="25408"/>
    <cellStyle name="20% - Ênfase3 7 3" xfId="531"/>
    <cellStyle name="20% - Ênfase3 7 3 2" xfId="1308"/>
    <cellStyle name="20% - Ênfase3 7 3 2 2" xfId="2873"/>
    <cellStyle name="20% - Ênfase3 7 3 2 2 2" xfId="6002"/>
    <cellStyle name="20% - Ênfase3 7 3 2 2 2 2" xfId="12261"/>
    <cellStyle name="20% - Ênfase3 7 3 2 2 2 2 2" xfId="24805"/>
    <cellStyle name="20% - Ênfase3 7 3 2 2 2 2 2 2" xfId="49876"/>
    <cellStyle name="20% - Ênfase3 7 3 2 2 2 2 3" xfId="37335"/>
    <cellStyle name="20% - Ênfase3 7 3 2 2 2 3" xfId="18547"/>
    <cellStyle name="20% - Ênfase3 7 3 2 2 2 3 2" xfId="43618"/>
    <cellStyle name="20% - Ênfase3 7 3 2 2 2 4" xfId="31077"/>
    <cellStyle name="20% - Ênfase3 7 3 2 2 3" xfId="9133"/>
    <cellStyle name="20% - Ênfase3 7 3 2 2 3 2" xfId="21677"/>
    <cellStyle name="20% - Ênfase3 7 3 2 2 3 2 2" xfId="46748"/>
    <cellStyle name="20% - Ênfase3 7 3 2 2 3 3" xfId="34207"/>
    <cellStyle name="20% - Ênfase3 7 3 2 2 4" xfId="15419"/>
    <cellStyle name="20% - Ênfase3 7 3 2 2 4 2" xfId="40490"/>
    <cellStyle name="20% - Ênfase3 7 3 2 2 5" xfId="27949"/>
    <cellStyle name="20% - Ênfase3 7 3 2 3" xfId="4438"/>
    <cellStyle name="20% - Ênfase3 7 3 2 3 2" xfId="10697"/>
    <cellStyle name="20% - Ênfase3 7 3 2 3 2 2" xfId="23241"/>
    <cellStyle name="20% - Ênfase3 7 3 2 3 2 2 2" xfId="48312"/>
    <cellStyle name="20% - Ênfase3 7 3 2 3 2 3" xfId="35771"/>
    <cellStyle name="20% - Ênfase3 7 3 2 3 3" xfId="16983"/>
    <cellStyle name="20% - Ênfase3 7 3 2 3 3 2" xfId="42054"/>
    <cellStyle name="20% - Ênfase3 7 3 2 3 4" xfId="29513"/>
    <cellStyle name="20% - Ênfase3 7 3 2 4" xfId="7569"/>
    <cellStyle name="20% - Ênfase3 7 3 2 4 2" xfId="20113"/>
    <cellStyle name="20% - Ênfase3 7 3 2 4 2 2" xfId="45184"/>
    <cellStyle name="20% - Ênfase3 7 3 2 4 3" xfId="32643"/>
    <cellStyle name="20% - Ênfase3 7 3 2 5" xfId="13855"/>
    <cellStyle name="20% - Ênfase3 7 3 2 5 2" xfId="38926"/>
    <cellStyle name="20% - Ênfase3 7 3 2 6" xfId="26385"/>
    <cellStyle name="20% - Ênfase3 7 3 3" xfId="2097"/>
    <cellStyle name="20% - Ênfase3 7 3 3 2" xfId="5226"/>
    <cellStyle name="20% - Ênfase3 7 3 3 2 2" xfId="11485"/>
    <cellStyle name="20% - Ênfase3 7 3 3 2 2 2" xfId="24029"/>
    <cellStyle name="20% - Ênfase3 7 3 3 2 2 2 2" xfId="49100"/>
    <cellStyle name="20% - Ênfase3 7 3 3 2 2 3" xfId="36559"/>
    <cellStyle name="20% - Ênfase3 7 3 3 2 3" xfId="17771"/>
    <cellStyle name="20% - Ênfase3 7 3 3 2 3 2" xfId="42842"/>
    <cellStyle name="20% - Ênfase3 7 3 3 2 4" xfId="30301"/>
    <cellStyle name="20% - Ênfase3 7 3 3 3" xfId="8357"/>
    <cellStyle name="20% - Ênfase3 7 3 3 3 2" xfId="20901"/>
    <cellStyle name="20% - Ênfase3 7 3 3 3 2 2" xfId="45972"/>
    <cellStyle name="20% - Ênfase3 7 3 3 3 3" xfId="33431"/>
    <cellStyle name="20% - Ênfase3 7 3 3 4" xfId="14643"/>
    <cellStyle name="20% - Ênfase3 7 3 3 4 2" xfId="39714"/>
    <cellStyle name="20% - Ênfase3 7 3 3 5" xfId="27173"/>
    <cellStyle name="20% - Ênfase3 7 3 4" xfId="3662"/>
    <cellStyle name="20% - Ênfase3 7 3 4 2" xfId="9921"/>
    <cellStyle name="20% - Ênfase3 7 3 4 2 2" xfId="22465"/>
    <cellStyle name="20% - Ênfase3 7 3 4 2 2 2" xfId="47536"/>
    <cellStyle name="20% - Ênfase3 7 3 4 2 3" xfId="34995"/>
    <cellStyle name="20% - Ênfase3 7 3 4 3" xfId="16207"/>
    <cellStyle name="20% - Ênfase3 7 3 4 3 2" xfId="41278"/>
    <cellStyle name="20% - Ênfase3 7 3 4 4" xfId="28737"/>
    <cellStyle name="20% - Ênfase3 7 3 5" xfId="6793"/>
    <cellStyle name="20% - Ênfase3 7 3 5 2" xfId="19337"/>
    <cellStyle name="20% - Ênfase3 7 3 5 2 2" xfId="44408"/>
    <cellStyle name="20% - Ênfase3 7 3 5 3" xfId="31867"/>
    <cellStyle name="20% - Ênfase3 7 3 6" xfId="13079"/>
    <cellStyle name="20% - Ênfase3 7 3 6 2" xfId="38150"/>
    <cellStyle name="20% - Ênfase3 7 3 7" xfId="25609"/>
    <cellStyle name="20% - Ênfase3 7 4" xfId="920"/>
    <cellStyle name="20% - Ênfase3 7 4 2" xfId="2485"/>
    <cellStyle name="20% - Ênfase3 7 4 2 2" xfId="5614"/>
    <cellStyle name="20% - Ênfase3 7 4 2 2 2" xfId="11873"/>
    <cellStyle name="20% - Ênfase3 7 4 2 2 2 2" xfId="24417"/>
    <cellStyle name="20% - Ênfase3 7 4 2 2 2 2 2" xfId="49488"/>
    <cellStyle name="20% - Ênfase3 7 4 2 2 2 3" xfId="36947"/>
    <cellStyle name="20% - Ênfase3 7 4 2 2 3" xfId="18159"/>
    <cellStyle name="20% - Ênfase3 7 4 2 2 3 2" xfId="43230"/>
    <cellStyle name="20% - Ênfase3 7 4 2 2 4" xfId="30689"/>
    <cellStyle name="20% - Ênfase3 7 4 2 3" xfId="8745"/>
    <cellStyle name="20% - Ênfase3 7 4 2 3 2" xfId="21289"/>
    <cellStyle name="20% - Ênfase3 7 4 2 3 2 2" xfId="46360"/>
    <cellStyle name="20% - Ênfase3 7 4 2 3 3" xfId="33819"/>
    <cellStyle name="20% - Ênfase3 7 4 2 4" xfId="15031"/>
    <cellStyle name="20% - Ênfase3 7 4 2 4 2" xfId="40102"/>
    <cellStyle name="20% - Ênfase3 7 4 2 5" xfId="27561"/>
    <cellStyle name="20% - Ênfase3 7 4 3" xfId="4050"/>
    <cellStyle name="20% - Ênfase3 7 4 3 2" xfId="10309"/>
    <cellStyle name="20% - Ênfase3 7 4 3 2 2" xfId="22853"/>
    <cellStyle name="20% - Ênfase3 7 4 3 2 2 2" xfId="47924"/>
    <cellStyle name="20% - Ênfase3 7 4 3 2 3" xfId="35383"/>
    <cellStyle name="20% - Ênfase3 7 4 3 3" xfId="16595"/>
    <cellStyle name="20% - Ênfase3 7 4 3 3 2" xfId="41666"/>
    <cellStyle name="20% - Ênfase3 7 4 3 4" xfId="29125"/>
    <cellStyle name="20% - Ênfase3 7 4 4" xfId="7181"/>
    <cellStyle name="20% - Ênfase3 7 4 4 2" xfId="19725"/>
    <cellStyle name="20% - Ênfase3 7 4 4 2 2" xfId="44796"/>
    <cellStyle name="20% - Ênfase3 7 4 4 3" xfId="32255"/>
    <cellStyle name="20% - Ênfase3 7 4 5" xfId="13467"/>
    <cellStyle name="20% - Ênfase3 7 4 5 2" xfId="38538"/>
    <cellStyle name="20% - Ênfase3 7 4 6" xfId="25997"/>
    <cellStyle name="20% - Ênfase3 7 5" xfId="1709"/>
    <cellStyle name="20% - Ênfase3 7 5 2" xfId="4838"/>
    <cellStyle name="20% - Ênfase3 7 5 2 2" xfId="11097"/>
    <cellStyle name="20% - Ênfase3 7 5 2 2 2" xfId="23641"/>
    <cellStyle name="20% - Ênfase3 7 5 2 2 2 2" xfId="48712"/>
    <cellStyle name="20% - Ênfase3 7 5 2 2 3" xfId="36171"/>
    <cellStyle name="20% - Ênfase3 7 5 2 3" xfId="17383"/>
    <cellStyle name="20% - Ênfase3 7 5 2 3 2" xfId="42454"/>
    <cellStyle name="20% - Ênfase3 7 5 2 4" xfId="29913"/>
    <cellStyle name="20% - Ênfase3 7 5 3" xfId="7969"/>
    <cellStyle name="20% - Ênfase3 7 5 3 2" xfId="20513"/>
    <cellStyle name="20% - Ênfase3 7 5 3 2 2" xfId="45584"/>
    <cellStyle name="20% - Ênfase3 7 5 3 3" xfId="33043"/>
    <cellStyle name="20% - Ênfase3 7 5 4" xfId="14255"/>
    <cellStyle name="20% - Ênfase3 7 5 4 2" xfId="39326"/>
    <cellStyle name="20% - Ênfase3 7 5 5" xfId="26785"/>
    <cellStyle name="20% - Ênfase3 7 6" xfId="3274"/>
    <cellStyle name="20% - Ênfase3 7 6 2" xfId="9533"/>
    <cellStyle name="20% - Ênfase3 7 6 2 2" xfId="22077"/>
    <cellStyle name="20% - Ênfase3 7 6 2 2 2" xfId="47148"/>
    <cellStyle name="20% - Ênfase3 7 6 2 3" xfId="34607"/>
    <cellStyle name="20% - Ênfase3 7 6 3" xfId="15819"/>
    <cellStyle name="20% - Ênfase3 7 6 3 2" xfId="40890"/>
    <cellStyle name="20% - Ênfase3 7 6 4" xfId="28349"/>
    <cellStyle name="20% - Ênfase3 7 7" xfId="6405"/>
    <cellStyle name="20% - Ênfase3 7 7 2" xfId="18949"/>
    <cellStyle name="20% - Ênfase3 7 7 2 2" xfId="44020"/>
    <cellStyle name="20% - Ênfase3 7 7 3" xfId="31479"/>
    <cellStyle name="20% - Ênfase3 7 8" xfId="12691"/>
    <cellStyle name="20% - Ênfase3 7 8 2" xfId="37762"/>
    <cellStyle name="20% - Ênfase3 7 9" xfId="25221"/>
    <cellStyle name="20% - Ênfase3 8" xfId="155"/>
    <cellStyle name="20% - Ênfase3 8 2" xfId="342"/>
    <cellStyle name="20% - Ênfase3 8 2 2" xfId="731"/>
    <cellStyle name="20% - Ênfase3 8 2 2 2" xfId="1508"/>
    <cellStyle name="20% - Ênfase3 8 2 2 2 2" xfId="3073"/>
    <cellStyle name="20% - Ênfase3 8 2 2 2 2 2" xfId="6202"/>
    <cellStyle name="20% - Ênfase3 8 2 2 2 2 2 2" xfId="12461"/>
    <cellStyle name="20% - Ênfase3 8 2 2 2 2 2 2 2" xfId="25005"/>
    <cellStyle name="20% - Ênfase3 8 2 2 2 2 2 2 2 2" xfId="50076"/>
    <cellStyle name="20% - Ênfase3 8 2 2 2 2 2 2 3" xfId="37535"/>
    <cellStyle name="20% - Ênfase3 8 2 2 2 2 2 3" xfId="18747"/>
    <cellStyle name="20% - Ênfase3 8 2 2 2 2 2 3 2" xfId="43818"/>
    <cellStyle name="20% - Ênfase3 8 2 2 2 2 2 4" xfId="31277"/>
    <cellStyle name="20% - Ênfase3 8 2 2 2 2 3" xfId="9333"/>
    <cellStyle name="20% - Ênfase3 8 2 2 2 2 3 2" xfId="21877"/>
    <cellStyle name="20% - Ênfase3 8 2 2 2 2 3 2 2" xfId="46948"/>
    <cellStyle name="20% - Ênfase3 8 2 2 2 2 3 3" xfId="34407"/>
    <cellStyle name="20% - Ênfase3 8 2 2 2 2 4" xfId="15619"/>
    <cellStyle name="20% - Ênfase3 8 2 2 2 2 4 2" xfId="40690"/>
    <cellStyle name="20% - Ênfase3 8 2 2 2 2 5" xfId="28149"/>
    <cellStyle name="20% - Ênfase3 8 2 2 2 3" xfId="4638"/>
    <cellStyle name="20% - Ênfase3 8 2 2 2 3 2" xfId="10897"/>
    <cellStyle name="20% - Ênfase3 8 2 2 2 3 2 2" xfId="23441"/>
    <cellStyle name="20% - Ênfase3 8 2 2 2 3 2 2 2" xfId="48512"/>
    <cellStyle name="20% - Ênfase3 8 2 2 2 3 2 3" xfId="35971"/>
    <cellStyle name="20% - Ênfase3 8 2 2 2 3 3" xfId="17183"/>
    <cellStyle name="20% - Ênfase3 8 2 2 2 3 3 2" xfId="42254"/>
    <cellStyle name="20% - Ênfase3 8 2 2 2 3 4" xfId="29713"/>
    <cellStyle name="20% - Ênfase3 8 2 2 2 4" xfId="7769"/>
    <cellStyle name="20% - Ênfase3 8 2 2 2 4 2" xfId="20313"/>
    <cellStyle name="20% - Ênfase3 8 2 2 2 4 2 2" xfId="45384"/>
    <cellStyle name="20% - Ênfase3 8 2 2 2 4 3" xfId="32843"/>
    <cellStyle name="20% - Ênfase3 8 2 2 2 5" xfId="14055"/>
    <cellStyle name="20% - Ênfase3 8 2 2 2 5 2" xfId="39126"/>
    <cellStyle name="20% - Ênfase3 8 2 2 2 6" xfId="26585"/>
    <cellStyle name="20% - Ênfase3 8 2 2 3" xfId="2297"/>
    <cellStyle name="20% - Ênfase3 8 2 2 3 2" xfId="5426"/>
    <cellStyle name="20% - Ênfase3 8 2 2 3 2 2" xfId="11685"/>
    <cellStyle name="20% - Ênfase3 8 2 2 3 2 2 2" xfId="24229"/>
    <cellStyle name="20% - Ênfase3 8 2 2 3 2 2 2 2" xfId="49300"/>
    <cellStyle name="20% - Ênfase3 8 2 2 3 2 2 3" xfId="36759"/>
    <cellStyle name="20% - Ênfase3 8 2 2 3 2 3" xfId="17971"/>
    <cellStyle name="20% - Ênfase3 8 2 2 3 2 3 2" xfId="43042"/>
    <cellStyle name="20% - Ênfase3 8 2 2 3 2 4" xfId="30501"/>
    <cellStyle name="20% - Ênfase3 8 2 2 3 3" xfId="8557"/>
    <cellStyle name="20% - Ênfase3 8 2 2 3 3 2" xfId="21101"/>
    <cellStyle name="20% - Ênfase3 8 2 2 3 3 2 2" xfId="46172"/>
    <cellStyle name="20% - Ênfase3 8 2 2 3 3 3" xfId="33631"/>
    <cellStyle name="20% - Ênfase3 8 2 2 3 4" xfId="14843"/>
    <cellStyle name="20% - Ênfase3 8 2 2 3 4 2" xfId="39914"/>
    <cellStyle name="20% - Ênfase3 8 2 2 3 5" xfId="27373"/>
    <cellStyle name="20% - Ênfase3 8 2 2 4" xfId="3862"/>
    <cellStyle name="20% - Ênfase3 8 2 2 4 2" xfId="10121"/>
    <cellStyle name="20% - Ênfase3 8 2 2 4 2 2" xfId="22665"/>
    <cellStyle name="20% - Ênfase3 8 2 2 4 2 2 2" xfId="47736"/>
    <cellStyle name="20% - Ênfase3 8 2 2 4 2 3" xfId="35195"/>
    <cellStyle name="20% - Ênfase3 8 2 2 4 3" xfId="16407"/>
    <cellStyle name="20% - Ênfase3 8 2 2 4 3 2" xfId="41478"/>
    <cellStyle name="20% - Ênfase3 8 2 2 4 4" xfId="28937"/>
    <cellStyle name="20% - Ênfase3 8 2 2 5" xfId="6993"/>
    <cellStyle name="20% - Ênfase3 8 2 2 5 2" xfId="19537"/>
    <cellStyle name="20% - Ênfase3 8 2 2 5 2 2" xfId="44608"/>
    <cellStyle name="20% - Ênfase3 8 2 2 5 3" xfId="32067"/>
    <cellStyle name="20% - Ênfase3 8 2 2 6" xfId="13279"/>
    <cellStyle name="20% - Ênfase3 8 2 2 6 2" xfId="38350"/>
    <cellStyle name="20% - Ênfase3 8 2 2 7" xfId="25809"/>
    <cellStyle name="20% - Ênfase3 8 2 3" xfId="1120"/>
    <cellStyle name="20% - Ênfase3 8 2 3 2" xfId="2685"/>
    <cellStyle name="20% - Ênfase3 8 2 3 2 2" xfId="5814"/>
    <cellStyle name="20% - Ênfase3 8 2 3 2 2 2" xfId="12073"/>
    <cellStyle name="20% - Ênfase3 8 2 3 2 2 2 2" xfId="24617"/>
    <cellStyle name="20% - Ênfase3 8 2 3 2 2 2 2 2" xfId="49688"/>
    <cellStyle name="20% - Ênfase3 8 2 3 2 2 2 3" xfId="37147"/>
    <cellStyle name="20% - Ênfase3 8 2 3 2 2 3" xfId="18359"/>
    <cellStyle name="20% - Ênfase3 8 2 3 2 2 3 2" xfId="43430"/>
    <cellStyle name="20% - Ênfase3 8 2 3 2 2 4" xfId="30889"/>
    <cellStyle name="20% - Ênfase3 8 2 3 2 3" xfId="8945"/>
    <cellStyle name="20% - Ênfase3 8 2 3 2 3 2" xfId="21489"/>
    <cellStyle name="20% - Ênfase3 8 2 3 2 3 2 2" xfId="46560"/>
    <cellStyle name="20% - Ênfase3 8 2 3 2 3 3" xfId="34019"/>
    <cellStyle name="20% - Ênfase3 8 2 3 2 4" xfId="15231"/>
    <cellStyle name="20% - Ênfase3 8 2 3 2 4 2" xfId="40302"/>
    <cellStyle name="20% - Ênfase3 8 2 3 2 5" xfId="27761"/>
    <cellStyle name="20% - Ênfase3 8 2 3 3" xfId="4250"/>
    <cellStyle name="20% - Ênfase3 8 2 3 3 2" xfId="10509"/>
    <cellStyle name="20% - Ênfase3 8 2 3 3 2 2" xfId="23053"/>
    <cellStyle name="20% - Ênfase3 8 2 3 3 2 2 2" xfId="48124"/>
    <cellStyle name="20% - Ênfase3 8 2 3 3 2 3" xfId="35583"/>
    <cellStyle name="20% - Ênfase3 8 2 3 3 3" xfId="16795"/>
    <cellStyle name="20% - Ênfase3 8 2 3 3 3 2" xfId="41866"/>
    <cellStyle name="20% - Ênfase3 8 2 3 3 4" xfId="29325"/>
    <cellStyle name="20% - Ênfase3 8 2 3 4" xfId="7381"/>
    <cellStyle name="20% - Ênfase3 8 2 3 4 2" xfId="19925"/>
    <cellStyle name="20% - Ênfase3 8 2 3 4 2 2" xfId="44996"/>
    <cellStyle name="20% - Ênfase3 8 2 3 4 3" xfId="32455"/>
    <cellStyle name="20% - Ênfase3 8 2 3 5" xfId="13667"/>
    <cellStyle name="20% - Ênfase3 8 2 3 5 2" xfId="38738"/>
    <cellStyle name="20% - Ênfase3 8 2 3 6" xfId="26197"/>
    <cellStyle name="20% - Ênfase3 8 2 4" xfId="1909"/>
    <cellStyle name="20% - Ênfase3 8 2 4 2" xfId="5038"/>
    <cellStyle name="20% - Ênfase3 8 2 4 2 2" xfId="11297"/>
    <cellStyle name="20% - Ênfase3 8 2 4 2 2 2" xfId="23841"/>
    <cellStyle name="20% - Ênfase3 8 2 4 2 2 2 2" xfId="48912"/>
    <cellStyle name="20% - Ênfase3 8 2 4 2 2 3" xfId="36371"/>
    <cellStyle name="20% - Ênfase3 8 2 4 2 3" xfId="17583"/>
    <cellStyle name="20% - Ênfase3 8 2 4 2 3 2" xfId="42654"/>
    <cellStyle name="20% - Ênfase3 8 2 4 2 4" xfId="30113"/>
    <cellStyle name="20% - Ênfase3 8 2 4 3" xfId="8169"/>
    <cellStyle name="20% - Ênfase3 8 2 4 3 2" xfId="20713"/>
    <cellStyle name="20% - Ênfase3 8 2 4 3 2 2" xfId="45784"/>
    <cellStyle name="20% - Ênfase3 8 2 4 3 3" xfId="33243"/>
    <cellStyle name="20% - Ênfase3 8 2 4 4" xfId="14455"/>
    <cellStyle name="20% - Ênfase3 8 2 4 4 2" xfId="39526"/>
    <cellStyle name="20% - Ênfase3 8 2 4 5" xfId="26985"/>
    <cellStyle name="20% - Ênfase3 8 2 5" xfId="3474"/>
    <cellStyle name="20% - Ênfase3 8 2 5 2" xfId="9733"/>
    <cellStyle name="20% - Ênfase3 8 2 5 2 2" xfId="22277"/>
    <cellStyle name="20% - Ênfase3 8 2 5 2 2 2" xfId="47348"/>
    <cellStyle name="20% - Ênfase3 8 2 5 2 3" xfId="34807"/>
    <cellStyle name="20% - Ênfase3 8 2 5 3" xfId="16019"/>
    <cellStyle name="20% - Ênfase3 8 2 5 3 2" xfId="41090"/>
    <cellStyle name="20% - Ênfase3 8 2 5 4" xfId="28549"/>
    <cellStyle name="20% - Ênfase3 8 2 6" xfId="6605"/>
    <cellStyle name="20% - Ênfase3 8 2 6 2" xfId="19149"/>
    <cellStyle name="20% - Ênfase3 8 2 6 2 2" xfId="44220"/>
    <cellStyle name="20% - Ênfase3 8 2 6 3" xfId="31679"/>
    <cellStyle name="20% - Ênfase3 8 2 7" xfId="12891"/>
    <cellStyle name="20% - Ênfase3 8 2 7 2" xfId="37962"/>
    <cellStyle name="20% - Ênfase3 8 2 8" xfId="25421"/>
    <cellStyle name="20% - Ênfase3 8 3" xfId="544"/>
    <cellStyle name="20% - Ênfase3 8 3 2" xfId="1321"/>
    <cellStyle name="20% - Ênfase3 8 3 2 2" xfId="2886"/>
    <cellStyle name="20% - Ênfase3 8 3 2 2 2" xfId="6015"/>
    <cellStyle name="20% - Ênfase3 8 3 2 2 2 2" xfId="12274"/>
    <cellStyle name="20% - Ênfase3 8 3 2 2 2 2 2" xfId="24818"/>
    <cellStyle name="20% - Ênfase3 8 3 2 2 2 2 2 2" xfId="49889"/>
    <cellStyle name="20% - Ênfase3 8 3 2 2 2 2 3" xfId="37348"/>
    <cellStyle name="20% - Ênfase3 8 3 2 2 2 3" xfId="18560"/>
    <cellStyle name="20% - Ênfase3 8 3 2 2 2 3 2" xfId="43631"/>
    <cellStyle name="20% - Ênfase3 8 3 2 2 2 4" xfId="31090"/>
    <cellStyle name="20% - Ênfase3 8 3 2 2 3" xfId="9146"/>
    <cellStyle name="20% - Ênfase3 8 3 2 2 3 2" xfId="21690"/>
    <cellStyle name="20% - Ênfase3 8 3 2 2 3 2 2" xfId="46761"/>
    <cellStyle name="20% - Ênfase3 8 3 2 2 3 3" xfId="34220"/>
    <cellStyle name="20% - Ênfase3 8 3 2 2 4" xfId="15432"/>
    <cellStyle name="20% - Ênfase3 8 3 2 2 4 2" xfId="40503"/>
    <cellStyle name="20% - Ênfase3 8 3 2 2 5" xfId="27962"/>
    <cellStyle name="20% - Ênfase3 8 3 2 3" xfId="4451"/>
    <cellStyle name="20% - Ênfase3 8 3 2 3 2" xfId="10710"/>
    <cellStyle name="20% - Ênfase3 8 3 2 3 2 2" xfId="23254"/>
    <cellStyle name="20% - Ênfase3 8 3 2 3 2 2 2" xfId="48325"/>
    <cellStyle name="20% - Ênfase3 8 3 2 3 2 3" xfId="35784"/>
    <cellStyle name="20% - Ênfase3 8 3 2 3 3" xfId="16996"/>
    <cellStyle name="20% - Ênfase3 8 3 2 3 3 2" xfId="42067"/>
    <cellStyle name="20% - Ênfase3 8 3 2 3 4" xfId="29526"/>
    <cellStyle name="20% - Ênfase3 8 3 2 4" xfId="7582"/>
    <cellStyle name="20% - Ênfase3 8 3 2 4 2" xfId="20126"/>
    <cellStyle name="20% - Ênfase3 8 3 2 4 2 2" xfId="45197"/>
    <cellStyle name="20% - Ênfase3 8 3 2 4 3" xfId="32656"/>
    <cellStyle name="20% - Ênfase3 8 3 2 5" xfId="13868"/>
    <cellStyle name="20% - Ênfase3 8 3 2 5 2" xfId="38939"/>
    <cellStyle name="20% - Ênfase3 8 3 2 6" xfId="26398"/>
    <cellStyle name="20% - Ênfase3 8 3 3" xfId="2110"/>
    <cellStyle name="20% - Ênfase3 8 3 3 2" xfId="5239"/>
    <cellStyle name="20% - Ênfase3 8 3 3 2 2" xfId="11498"/>
    <cellStyle name="20% - Ênfase3 8 3 3 2 2 2" xfId="24042"/>
    <cellStyle name="20% - Ênfase3 8 3 3 2 2 2 2" xfId="49113"/>
    <cellStyle name="20% - Ênfase3 8 3 3 2 2 3" xfId="36572"/>
    <cellStyle name="20% - Ênfase3 8 3 3 2 3" xfId="17784"/>
    <cellStyle name="20% - Ênfase3 8 3 3 2 3 2" xfId="42855"/>
    <cellStyle name="20% - Ênfase3 8 3 3 2 4" xfId="30314"/>
    <cellStyle name="20% - Ênfase3 8 3 3 3" xfId="8370"/>
    <cellStyle name="20% - Ênfase3 8 3 3 3 2" xfId="20914"/>
    <cellStyle name="20% - Ênfase3 8 3 3 3 2 2" xfId="45985"/>
    <cellStyle name="20% - Ênfase3 8 3 3 3 3" xfId="33444"/>
    <cellStyle name="20% - Ênfase3 8 3 3 4" xfId="14656"/>
    <cellStyle name="20% - Ênfase3 8 3 3 4 2" xfId="39727"/>
    <cellStyle name="20% - Ênfase3 8 3 3 5" xfId="27186"/>
    <cellStyle name="20% - Ênfase3 8 3 4" xfId="3675"/>
    <cellStyle name="20% - Ênfase3 8 3 4 2" xfId="9934"/>
    <cellStyle name="20% - Ênfase3 8 3 4 2 2" xfId="22478"/>
    <cellStyle name="20% - Ênfase3 8 3 4 2 2 2" xfId="47549"/>
    <cellStyle name="20% - Ênfase3 8 3 4 2 3" xfId="35008"/>
    <cellStyle name="20% - Ênfase3 8 3 4 3" xfId="16220"/>
    <cellStyle name="20% - Ênfase3 8 3 4 3 2" xfId="41291"/>
    <cellStyle name="20% - Ênfase3 8 3 4 4" xfId="28750"/>
    <cellStyle name="20% - Ênfase3 8 3 5" xfId="6806"/>
    <cellStyle name="20% - Ênfase3 8 3 5 2" xfId="19350"/>
    <cellStyle name="20% - Ênfase3 8 3 5 2 2" xfId="44421"/>
    <cellStyle name="20% - Ênfase3 8 3 5 3" xfId="31880"/>
    <cellStyle name="20% - Ênfase3 8 3 6" xfId="13092"/>
    <cellStyle name="20% - Ênfase3 8 3 6 2" xfId="38163"/>
    <cellStyle name="20% - Ênfase3 8 3 7" xfId="25622"/>
    <cellStyle name="20% - Ênfase3 8 4" xfId="933"/>
    <cellStyle name="20% - Ênfase3 8 4 2" xfId="2498"/>
    <cellStyle name="20% - Ênfase3 8 4 2 2" xfId="5627"/>
    <cellStyle name="20% - Ênfase3 8 4 2 2 2" xfId="11886"/>
    <cellStyle name="20% - Ênfase3 8 4 2 2 2 2" xfId="24430"/>
    <cellStyle name="20% - Ênfase3 8 4 2 2 2 2 2" xfId="49501"/>
    <cellStyle name="20% - Ênfase3 8 4 2 2 2 3" xfId="36960"/>
    <cellStyle name="20% - Ênfase3 8 4 2 2 3" xfId="18172"/>
    <cellStyle name="20% - Ênfase3 8 4 2 2 3 2" xfId="43243"/>
    <cellStyle name="20% - Ênfase3 8 4 2 2 4" xfId="30702"/>
    <cellStyle name="20% - Ênfase3 8 4 2 3" xfId="8758"/>
    <cellStyle name="20% - Ênfase3 8 4 2 3 2" xfId="21302"/>
    <cellStyle name="20% - Ênfase3 8 4 2 3 2 2" xfId="46373"/>
    <cellStyle name="20% - Ênfase3 8 4 2 3 3" xfId="33832"/>
    <cellStyle name="20% - Ênfase3 8 4 2 4" xfId="15044"/>
    <cellStyle name="20% - Ênfase3 8 4 2 4 2" xfId="40115"/>
    <cellStyle name="20% - Ênfase3 8 4 2 5" xfId="27574"/>
    <cellStyle name="20% - Ênfase3 8 4 3" xfId="4063"/>
    <cellStyle name="20% - Ênfase3 8 4 3 2" xfId="10322"/>
    <cellStyle name="20% - Ênfase3 8 4 3 2 2" xfId="22866"/>
    <cellStyle name="20% - Ênfase3 8 4 3 2 2 2" xfId="47937"/>
    <cellStyle name="20% - Ênfase3 8 4 3 2 3" xfId="35396"/>
    <cellStyle name="20% - Ênfase3 8 4 3 3" xfId="16608"/>
    <cellStyle name="20% - Ênfase3 8 4 3 3 2" xfId="41679"/>
    <cellStyle name="20% - Ênfase3 8 4 3 4" xfId="29138"/>
    <cellStyle name="20% - Ênfase3 8 4 4" xfId="7194"/>
    <cellStyle name="20% - Ênfase3 8 4 4 2" xfId="19738"/>
    <cellStyle name="20% - Ênfase3 8 4 4 2 2" xfId="44809"/>
    <cellStyle name="20% - Ênfase3 8 4 4 3" xfId="32268"/>
    <cellStyle name="20% - Ênfase3 8 4 5" xfId="13480"/>
    <cellStyle name="20% - Ênfase3 8 4 5 2" xfId="38551"/>
    <cellStyle name="20% - Ênfase3 8 4 6" xfId="26010"/>
    <cellStyle name="20% - Ênfase3 8 5" xfId="1722"/>
    <cellStyle name="20% - Ênfase3 8 5 2" xfId="4851"/>
    <cellStyle name="20% - Ênfase3 8 5 2 2" xfId="11110"/>
    <cellStyle name="20% - Ênfase3 8 5 2 2 2" xfId="23654"/>
    <cellStyle name="20% - Ênfase3 8 5 2 2 2 2" xfId="48725"/>
    <cellStyle name="20% - Ênfase3 8 5 2 2 3" xfId="36184"/>
    <cellStyle name="20% - Ênfase3 8 5 2 3" xfId="17396"/>
    <cellStyle name="20% - Ênfase3 8 5 2 3 2" xfId="42467"/>
    <cellStyle name="20% - Ênfase3 8 5 2 4" xfId="29926"/>
    <cellStyle name="20% - Ênfase3 8 5 3" xfId="7982"/>
    <cellStyle name="20% - Ênfase3 8 5 3 2" xfId="20526"/>
    <cellStyle name="20% - Ênfase3 8 5 3 2 2" xfId="45597"/>
    <cellStyle name="20% - Ênfase3 8 5 3 3" xfId="33056"/>
    <cellStyle name="20% - Ênfase3 8 5 4" xfId="14268"/>
    <cellStyle name="20% - Ênfase3 8 5 4 2" xfId="39339"/>
    <cellStyle name="20% - Ênfase3 8 5 5" xfId="26798"/>
    <cellStyle name="20% - Ênfase3 8 6" xfId="3287"/>
    <cellStyle name="20% - Ênfase3 8 6 2" xfId="9546"/>
    <cellStyle name="20% - Ênfase3 8 6 2 2" xfId="22090"/>
    <cellStyle name="20% - Ênfase3 8 6 2 2 2" xfId="47161"/>
    <cellStyle name="20% - Ênfase3 8 6 2 3" xfId="34620"/>
    <cellStyle name="20% - Ênfase3 8 6 3" xfId="15832"/>
    <cellStyle name="20% - Ênfase3 8 6 3 2" xfId="40903"/>
    <cellStyle name="20% - Ênfase3 8 6 4" xfId="28362"/>
    <cellStyle name="20% - Ênfase3 8 7" xfId="6418"/>
    <cellStyle name="20% - Ênfase3 8 7 2" xfId="18962"/>
    <cellStyle name="20% - Ênfase3 8 7 2 2" xfId="44033"/>
    <cellStyle name="20% - Ênfase3 8 7 3" xfId="31492"/>
    <cellStyle name="20% - Ênfase3 8 8" xfId="12704"/>
    <cellStyle name="20% - Ênfase3 8 8 2" xfId="37775"/>
    <cellStyle name="20% - Ênfase3 8 9" xfId="25234"/>
    <cellStyle name="20% - Ênfase3 9" xfId="168"/>
    <cellStyle name="20% - Ênfase3 9 2" xfId="355"/>
    <cellStyle name="20% - Ênfase3 9 2 2" xfId="744"/>
    <cellStyle name="20% - Ênfase3 9 2 2 2" xfId="1521"/>
    <cellStyle name="20% - Ênfase3 9 2 2 2 2" xfId="3086"/>
    <cellStyle name="20% - Ênfase3 9 2 2 2 2 2" xfId="6215"/>
    <cellStyle name="20% - Ênfase3 9 2 2 2 2 2 2" xfId="12474"/>
    <cellStyle name="20% - Ênfase3 9 2 2 2 2 2 2 2" xfId="25018"/>
    <cellStyle name="20% - Ênfase3 9 2 2 2 2 2 2 2 2" xfId="50089"/>
    <cellStyle name="20% - Ênfase3 9 2 2 2 2 2 2 3" xfId="37548"/>
    <cellStyle name="20% - Ênfase3 9 2 2 2 2 2 3" xfId="18760"/>
    <cellStyle name="20% - Ênfase3 9 2 2 2 2 2 3 2" xfId="43831"/>
    <cellStyle name="20% - Ênfase3 9 2 2 2 2 2 4" xfId="31290"/>
    <cellStyle name="20% - Ênfase3 9 2 2 2 2 3" xfId="9346"/>
    <cellStyle name="20% - Ênfase3 9 2 2 2 2 3 2" xfId="21890"/>
    <cellStyle name="20% - Ênfase3 9 2 2 2 2 3 2 2" xfId="46961"/>
    <cellStyle name="20% - Ênfase3 9 2 2 2 2 3 3" xfId="34420"/>
    <cellStyle name="20% - Ênfase3 9 2 2 2 2 4" xfId="15632"/>
    <cellStyle name="20% - Ênfase3 9 2 2 2 2 4 2" xfId="40703"/>
    <cellStyle name="20% - Ênfase3 9 2 2 2 2 5" xfId="28162"/>
    <cellStyle name="20% - Ênfase3 9 2 2 2 3" xfId="4651"/>
    <cellStyle name="20% - Ênfase3 9 2 2 2 3 2" xfId="10910"/>
    <cellStyle name="20% - Ênfase3 9 2 2 2 3 2 2" xfId="23454"/>
    <cellStyle name="20% - Ênfase3 9 2 2 2 3 2 2 2" xfId="48525"/>
    <cellStyle name="20% - Ênfase3 9 2 2 2 3 2 3" xfId="35984"/>
    <cellStyle name="20% - Ênfase3 9 2 2 2 3 3" xfId="17196"/>
    <cellStyle name="20% - Ênfase3 9 2 2 2 3 3 2" xfId="42267"/>
    <cellStyle name="20% - Ênfase3 9 2 2 2 3 4" xfId="29726"/>
    <cellStyle name="20% - Ênfase3 9 2 2 2 4" xfId="7782"/>
    <cellStyle name="20% - Ênfase3 9 2 2 2 4 2" xfId="20326"/>
    <cellStyle name="20% - Ênfase3 9 2 2 2 4 2 2" xfId="45397"/>
    <cellStyle name="20% - Ênfase3 9 2 2 2 4 3" xfId="32856"/>
    <cellStyle name="20% - Ênfase3 9 2 2 2 5" xfId="14068"/>
    <cellStyle name="20% - Ênfase3 9 2 2 2 5 2" xfId="39139"/>
    <cellStyle name="20% - Ênfase3 9 2 2 2 6" xfId="26598"/>
    <cellStyle name="20% - Ênfase3 9 2 2 3" xfId="2310"/>
    <cellStyle name="20% - Ênfase3 9 2 2 3 2" xfId="5439"/>
    <cellStyle name="20% - Ênfase3 9 2 2 3 2 2" xfId="11698"/>
    <cellStyle name="20% - Ênfase3 9 2 2 3 2 2 2" xfId="24242"/>
    <cellStyle name="20% - Ênfase3 9 2 2 3 2 2 2 2" xfId="49313"/>
    <cellStyle name="20% - Ênfase3 9 2 2 3 2 2 3" xfId="36772"/>
    <cellStyle name="20% - Ênfase3 9 2 2 3 2 3" xfId="17984"/>
    <cellStyle name="20% - Ênfase3 9 2 2 3 2 3 2" xfId="43055"/>
    <cellStyle name="20% - Ênfase3 9 2 2 3 2 4" xfId="30514"/>
    <cellStyle name="20% - Ênfase3 9 2 2 3 3" xfId="8570"/>
    <cellStyle name="20% - Ênfase3 9 2 2 3 3 2" xfId="21114"/>
    <cellStyle name="20% - Ênfase3 9 2 2 3 3 2 2" xfId="46185"/>
    <cellStyle name="20% - Ênfase3 9 2 2 3 3 3" xfId="33644"/>
    <cellStyle name="20% - Ênfase3 9 2 2 3 4" xfId="14856"/>
    <cellStyle name="20% - Ênfase3 9 2 2 3 4 2" xfId="39927"/>
    <cellStyle name="20% - Ênfase3 9 2 2 3 5" xfId="27386"/>
    <cellStyle name="20% - Ênfase3 9 2 2 4" xfId="3875"/>
    <cellStyle name="20% - Ênfase3 9 2 2 4 2" xfId="10134"/>
    <cellStyle name="20% - Ênfase3 9 2 2 4 2 2" xfId="22678"/>
    <cellStyle name="20% - Ênfase3 9 2 2 4 2 2 2" xfId="47749"/>
    <cellStyle name="20% - Ênfase3 9 2 2 4 2 3" xfId="35208"/>
    <cellStyle name="20% - Ênfase3 9 2 2 4 3" xfId="16420"/>
    <cellStyle name="20% - Ênfase3 9 2 2 4 3 2" xfId="41491"/>
    <cellStyle name="20% - Ênfase3 9 2 2 4 4" xfId="28950"/>
    <cellStyle name="20% - Ênfase3 9 2 2 5" xfId="7006"/>
    <cellStyle name="20% - Ênfase3 9 2 2 5 2" xfId="19550"/>
    <cellStyle name="20% - Ênfase3 9 2 2 5 2 2" xfId="44621"/>
    <cellStyle name="20% - Ênfase3 9 2 2 5 3" xfId="32080"/>
    <cellStyle name="20% - Ênfase3 9 2 2 6" xfId="13292"/>
    <cellStyle name="20% - Ênfase3 9 2 2 6 2" xfId="38363"/>
    <cellStyle name="20% - Ênfase3 9 2 2 7" xfId="25822"/>
    <cellStyle name="20% - Ênfase3 9 2 3" xfId="1133"/>
    <cellStyle name="20% - Ênfase3 9 2 3 2" xfId="2698"/>
    <cellStyle name="20% - Ênfase3 9 2 3 2 2" xfId="5827"/>
    <cellStyle name="20% - Ênfase3 9 2 3 2 2 2" xfId="12086"/>
    <cellStyle name="20% - Ênfase3 9 2 3 2 2 2 2" xfId="24630"/>
    <cellStyle name="20% - Ênfase3 9 2 3 2 2 2 2 2" xfId="49701"/>
    <cellStyle name="20% - Ênfase3 9 2 3 2 2 2 3" xfId="37160"/>
    <cellStyle name="20% - Ênfase3 9 2 3 2 2 3" xfId="18372"/>
    <cellStyle name="20% - Ênfase3 9 2 3 2 2 3 2" xfId="43443"/>
    <cellStyle name="20% - Ênfase3 9 2 3 2 2 4" xfId="30902"/>
    <cellStyle name="20% - Ênfase3 9 2 3 2 3" xfId="8958"/>
    <cellStyle name="20% - Ênfase3 9 2 3 2 3 2" xfId="21502"/>
    <cellStyle name="20% - Ênfase3 9 2 3 2 3 2 2" xfId="46573"/>
    <cellStyle name="20% - Ênfase3 9 2 3 2 3 3" xfId="34032"/>
    <cellStyle name="20% - Ênfase3 9 2 3 2 4" xfId="15244"/>
    <cellStyle name="20% - Ênfase3 9 2 3 2 4 2" xfId="40315"/>
    <cellStyle name="20% - Ênfase3 9 2 3 2 5" xfId="27774"/>
    <cellStyle name="20% - Ênfase3 9 2 3 3" xfId="4263"/>
    <cellStyle name="20% - Ênfase3 9 2 3 3 2" xfId="10522"/>
    <cellStyle name="20% - Ênfase3 9 2 3 3 2 2" xfId="23066"/>
    <cellStyle name="20% - Ênfase3 9 2 3 3 2 2 2" xfId="48137"/>
    <cellStyle name="20% - Ênfase3 9 2 3 3 2 3" xfId="35596"/>
    <cellStyle name="20% - Ênfase3 9 2 3 3 3" xfId="16808"/>
    <cellStyle name="20% - Ênfase3 9 2 3 3 3 2" xfId="41879"/>
    <cellStyle name="20% - Ênfase3 9 2 3 3 4" xfId="29338"/>
    <cellStyle name="20% - Ênfase3 9 2 3 4" xfId="7394"/>
    <cellStyle name="20% - Ênfase3 9 2 3 4 2" xfId="19938"/>
    <cellStyle name="20% - Ênfase3 9 2 3 4 2 2" xfId="45009"/>
    <cellStyle name="20% - Ênfase3 9 2 3 4 3" xfId="32468"/>
    <cellStyle name="20% - Ênfase3 9 2 3 5" xfId="13680"/>
    <cellStyle name="20% - Ênfase3 9 2 3 5 2" xfId="38751"/>
    <cellStyle name="20% - Ênfase3 9 2 3 6" xfId="26210"/>
    <cellStyle name="20% - Ênfase3 9 2 4" xfId="1922"/>
    <cellStyle name="20% - Ênfase3 9 2 4 2" xfId="5051"/>
    <cellStyle name="20% - Ênfase3 9 2 4 2 2" xfId="11310"/>
    <cellStyle name="20% - Ênfase3 9 2 4 2 2 2" xfId="23854"/>
    <cellStyle name="20% - Ênfase3 9 2 4 2 2 2 2" xfId="48925"/>
    <cellStyle name="20% - Ênfase3 9 2 4 2 2 3" xfId="36384"/>
    <cellStyle name="20% - Ênfase3 9 2 4 2 3" xfId="17596"/>
    <cellStyle name="20% - Ênfase3 9 2 4 2 3 2" xfId="42667"/>
    <cellStyle name="20% - Ênfase3 9 2 4 2 4" xfId="30126"/>
    <cellStyle name="20% - Ênfase3 9 2 4 3" xfId="8182"/>
    <cellStyle name="20% - Ênfase3 9 2 4 3 2" xfId="20726"/>
    <cellStyle name="20% - Ênfase3 9 2 4 3 2 2" xfId="45797"/>
    <cellStyle name="20% - Ênfase3 9 2 4 3 3" xfId="33256"/>
    <cellStyle name="20% - Ênfase3 9 2 4 4" xfId="14468"/>
    <cellStyle name="20% - Ênfase3 9 2 4 4 2" xfId="39539"/>
    <cellStyle name="20% - Ênfase3 9 2 4 5" xfId="26998"/>
    <cellStyle name="20% - Ênfase3 9 2 5" xfId="3487"/>
    <cellStyle name="20% - Ênfase3 9 2 5 2" xfId="9746"/>
    <cellStyle name="20% - Ênfase3 9 2 5 2 2" xfId="22290"/>
    <cellStyle name="20% - Ênfase3 9 2 5 2 2 2" xfId="47361"/>
    <cellStyle name="20% - Ênfase3 9 2 5 2 3" xfId="34820"/>
    <cellStyle name="20% - Ênfase3 9 2 5 3" xfId="16032"/>
    <cellStyle name="20% - Ênfase3 9 2 5 3 2" xfId="41103"/>
    <cellStyle name="20% - Ênfase3 9 2 5 4" xfId="28562"/>
    <cellStyle name="20% - Ênfase3 9 2 6" xfId="6618"/>
    <cellStyle name="20% - Ênfase3 9 2 6 2" xfId="19162"/>
    <cellStyle name="20% - Ênfase3 9 2 6 2 2" xfId="44233"/>
    <cellStyle name="20% - Ênfase3 9 2 6 3" xfId="31692"/>
    <cellStyle name="20% - Ênfase3 9 2 7" xfId="12904"/>
    <cellStyle name="20% - Ênfase3 9 2 7 2" xfId="37975"/>
    <cellStyle name="20% - Ênfase3 9 2 8" xfId="25434"/>
    <cellStyle name="20% - Ênfase3 9 3" xfId="557"/>
    <cellStyle name="20% - Ênfase3 9 3 2" xfId="1334"/>
    <cellStyle name="20% - Ênfase3 9 3 2 2" xfId="2899"/>
    <cellStyle name="20% - Ênfase3 9 3 2 2 2" xfId="6028"/>
    <cellStyle name="20% - Ênfase3 9 3 2 2 2 2" xfId="12287"/>
    <cellStyle name="20% - Ênfase3 9 3 2 2 2 2 2" xfId="24831"/>
    <cellStyle name="20% - Ênfase3 9 3 2 2 2 2 2 2" xfId="49902"/>
    <cellStyle name="20% - Ênfase3 9 3 2 2 2 2 3" xfId="37361"/>
    <cellStyle name="20% - Ênfase3 9 3 2 2 2 3" xfId="18573"/>
    <cellStyle name="20% - Ênfase3 9 3 2 2 2 3 2" xfId="43644"/>
    <cellStyle name="20% - Ênfase3 9 3 2 2 2 4" xfId="31103"/>
    <cellStyle name="20% - Ênfase3 9 3 2 2 3" xfId="9159"/>
    <cellStyle name="20% - Ênfase3 9 3 2 2 3 2" xfId="21703"/>
    <cellStyle name="20% - Ênfase3 9 3 2 2 3 2 2" xfId="46774"/>
    <cellStyle name="20% - Ênfase3 9 3 2 2 3 3" xfId="34233"/>
    <cellStyle name="20% - Ênfase3 9 3 2 2 4" xfId="15445"/>
    <cellStyle name="20% - Ênfase3 9 3 2 2 4 2" xfId="40516"/>
    <cellStyle name="20% - Ênfase3 9 3 2 2 5" xfId="27975"/>
    <cellStyle name="20% - Ênfase3 9 3 2 3" xfId="4464"/>
    <cellStyle name="20% - Ênfase3 9 3 2 3 2" xfId="10723"/>
    <cellStyle name="20% - Ênfase3 9 3 2 3 2 2" xfId="23267"/>
    <cellStyle name="20% - Ênfase3 9 3 2 3 2 2 2" xfId="48338"/>
    <cellStyle name="20% - Ênfase3 9 3 2 3 2 3" xfId="35797"/>
    <cellStyle name="20% - Ênfase3 9 3 2 3 3" xfId="17009"/>
    <cellStyle name="20% - Ênfase3 9 3 2 3 3 2" xfId="42080"/>
    <cellStyle name="20% - Ênfase3 9 3 2 3 4" xfId="29539"/>
    <cellStyle name="20% - Ênfase3 9 3 2 4" xfId="7595"/>
    <cellStyle name="20% - Ênfase3 9 3 2 4 2" xfId="20139"/>
    <cellStyle name="20% - Ênfase3 9 3 2 4 2 2" xfId="45210"/>
    <cellStyle name="20% - Ênfase3 9 3 2 4 3" xfId="32669"/>
    <cellStyle name="20% - Ênfase3 9 3 2 5" xfId="13881"/>
    <cellStyle name="20% - Ênfase3 9 3 2 5 2" xfId="38952"/>
    <cellStyle name="20% - Ênfase3 9 3 2 6" xfId="26411"/>
    <cellStyle name="20% - Ênfase3 9 3 3" xfId="2123"/>
    <cellStyle name="20% - Ênfase3 9 3 3 2" xfId="5252"/>
    <cellStyle name="20% - Ênfase3 9 3 3 2 2" xfId="11511"/>
    <cellStyle name="20% - Ênfase3 9 3 3 2 2 2" xfId="24055"/>
    <cellStyle name="20% - Ênfase3 9 3 3 2 2 2 2" xfId="49126"/>
    <cellStyle name="20% - Ênfase3 9 3 3 2 2 3" xfId="36585"/>
    <cellStyle name="20% - Ênfase3 9 3 3 2 3" xfId="17797"/>
    <cellStyle name="20% - Ênfase3 9 3 3 2 3 2" xfId="42868"/>
    <cellStyle name="20% - Ênfase3 9 3 3 2 4" xfId="30327"/>
    <cellStyle name="20% - Ênfase3 9 3 3 3" xfId="8383"/>
    <cellStyle name="20% - Ênfase3 9 3 3 3 2" xfId="20927"/>
    <cellStyle name="20% - Ênfase3 9 3 3 3 2 2" xfId="45998"/>
    <cellStyle name="20% - Ênfase3 9 3 3 3 3" xfId="33457"/>
    <cellStyle name="20% - Ênfase3 9 3 3 4" xfId="14669"/>
    <cellStyle name="20% - Ênfase3 9 3 3 4 2" xfId="39740"/>
    <cellStyle name="20% - Ênfase3 9 3 3 5" xfId="27199"/>
    <cellStyle name="20% - Ênfase3 9 3 4" xfId="3688"/>
    <cellStyle name="20% - Ênfase3 9 3 4 2" xfId="9947"/>
    <cellStyle name="20% - Ênfase3 9 3 4 2 2" xfId="22491"/>
    <cellStyle name="20% - Ênfase3 9 3 4 2 2 2" xfId="47562"/>
    <cellStyle name="20% - Ênfase3 9 3 4 2 3" xfId="35021"/>
    <cellStyle name="20% - Ênfase3 9 3 4 3" xfId="16233"/>
    <cellStyle name="20% - Ênfase3 9 3 4 3 2" xfId="41304"/>
    <cellStyle name="20% - Ênfase3 9 3 4 4" xfId="28763"/>
    <cellStyle name="20% - Ênfase3 9 3 5" xfId="6819"/>
    <cellStyle name="20% - Ênfase3 9 3 5 2" xfId="19363"/>
    <cellStyle name="20% - Ênfase3 9 3 5 2 2" xfId="44434"/>
    <cellStyle name="20% - Ênfase3 9 3 5 3" xfId="31893"/>
    <cellStyle name="20% - Ênfase3 9 3 6" xfId="13105"/>
    <cellStyle name="20% - Ênfase3 9 3 6 2" xfId="38176"/>
    <cellStyle name="20% - Ênfase3 9 3 7" xfId="25635"/>
    <cellStyle name="20% - Ênfase3 9 4" xfId="946"/>
    <cellStyle name="20% - Ênfase3 9 4 2" xfId="2511"/>
    <cellStyle name="20% - Ênfase3 9 4 2 2" xfId="5640"/>
    <cellStyle name="20% - Ênfase3 9 4 2 2 2" xfId="11899"/>
    <cellStyle name="20% - Ênfase3 9 4 2 2 2 2" xfId="24443"/>
    <cellStyle name="20% - Ênfase3 9 4 2 2 2 2 2" xfId="49514"/>
    <cellStyle name="20% - Ênfase3 9 4 2 2 2 3" xfId="36973"/>
    <cellStyle name="20% - Ênfase3 9 4 2 2 3" xfId="18185"/>
    <cellStyle name="20% - Ênfase3 9 4 2 2 3 2" xfId="43256"/>
    <cellStyle name="20% - Ênfase3 9 4 2 2 4" xfId="30715"/>
    <cellStyle name="20% - Ênfase3 9 4 2 3" xfId="8771"/>
    <cellStyle name="20% - Ênfase3 9 4 2 3 2" xfId="21315"/>
    <cellStyle name="20% - Ênfase3 9 4 2 3 2 2" xfId="46386"/>
    <cellStyle name="20% - Ênfase3 9 4 2 3 3" xfId="33845"/>
    <cellStyle name="20% - Ênfase3 9 4 2 4" xfId="15057"/>
    <cellStyle name="20% - Ênfase3 9 4 2 4 2" xfId="40128"/>
    <cellStyle name="20% - Ênfase3 9 4 2 5" xfId="27587"/>
    <cellStyle name="20% - Ênfase3 9 4 3" xfId="4076"/>
    <cellStyle name="20% - Ênfase3 9 4 3 2" xfId="10335"/>
    <cellStyle name="20% - Ênfase3 9 4 3 2 2" xfId="22879"/>
    <cellStyle name="20% - Ênfase3 9 4 3 2 2 2" xfId="47950"/>
    <cellStyle name="20% - Ênfase3 9 4 3 2 3" xfId="35409"/>
    <cellStyle name="20% - Ênfase3 9 4 3 3" xfId="16621"/>
    <cellStyle name="20% - Ênfase3 9 4 3 3 2" xfId="41692"/>
    <cellStyle name="20% - Ênfase3 9 4 3 4" xfId="29151"/>
    <cellStyle name="20% - Ênfase3 9 4 4" xfId="7207"/>
    <cellStyle name="20% - Ênfase3 9 4 4 2" xfId="19751"/>
    <cellStyle name="20% - Ênfase3 9 4 4 2 2" xfId="44822"/>
    <cellStyle name="20% - Ênfase3 9 4 4 3" xfId="32281"/>
    <cellStyle name="20% - Ênfase3 9 4 5" xfId="13493"/>
    <cellStyle name="20% - Ênfase3 9 4 5 2" xfId="38564"/>
    <cellStyle name="20% - Ênfase3 9 4 6" xfId="26023"/>
    <cellStyle name="20% - Ênfase3 9 5" xfId="1735"/>
    <cellStyle name="20% - Ênfase3 9 5 2" xfId="4864"/>
    <cellStyle name="20% - Ênfase3 9 5 2 2" xfId="11123"/>
    <cellStyle name="20% - Ênfase3 9 5 2 2 2" xfId="23667"/>
    <cellStyle name="20% - Ênfase3 9 5 2 2 2 2" xfId="48738"/>
    <cellStyle name="20% - Ênfase3 9 5 2 2 3" xfId="36197"/>
    <cellStyle name="20% - Ênfase3 9 5 2 3" xfId="17409"/>
    <cellStyle name="20% - Ênfase3 9 5 2 3 2" xfId="42480"/>
    <cellStyle name="20% - Ênfase3 9 5 2 4" xfId="29939"/>
    <cellStyle name="20% - Ênfase3 9 5 3" xfId="7995"/>
    <cellStyle name="20% - Ênfase3 9 5 3 2" xfId="20539"/>
    <cellStyle name="20% - Ênfase3 9 5 3 2 2" xfId="45610"/>
    <cellStyle name="20% - Ênfase3 9 5 3 3" xfId="33069"/>
    <cellStyle name="20% - Ênfase3 9 5 4" xfId="14281"/>
    <cellStyle name="20% - Ênfase3 9 5 4 2" xfId="39352"/>
    <cellStyle name="20% - Ênfase3 9 5 5" xfId="26811"/>
    <cellStyle name="20% - Ênfase3 9 6" xfId="3300"/>
    <cellStyle name="20% - Ênfase3 9 6 2" xfId="9559"/>
    <cellStyle name="20% - Ênfase3 9 6 2 2" xfId="22103"/>
    <cellStyle name="20% - Ênfase3 9 6 2 2 2" xfId="47174"/>
    <cellStyle name="20% - Ênfase3 9 6 2 3" xfId="34633"/>
    <cellStyle name="20% - Ênfase3 9 6 3" xfId="15845"/>
    <cellStyle name="20% - Ênfase3 9 6 3 2" xfId="40916"/>
    <cellStyle name="20% - Ênfase3 9 6 4" xfId="28375"/>
    <cellStyle name="20% - Ênfase3 9 7" xfId="6431"/>
    <cellStyle name="20% - Ênfase3 9 7 2" xfId="18975"/>
    <cellStyle name="20% - Ênfase3 9 7 2 2" xfId="44046"/>
    <cellStyle name="20% - Ênfase3 9 7 3" xfId="31505"/>
    <cellStyle name="20% - Ênfase3 9 8" xfId="12717"/>
    <cellStyle name="20% - Ênfase3 9 8 2" xfId="37788"/>
    <cellStyle name="20% - Ênfase3 9 9" xfId="25247"/>
    <cellStyle name="20% - Ênfase4" xfId="31" builtinId="42" customBuiltin="1"/>
    <cellStyle name="20% - Ênfase4 10" xfId="184"/>
    <cellStyle name="20% - Ênfase4 10 2" xfId="371"/>
    <cellStyle name="20% - Ênfase4 10 2 2" xfId="760"/>
    <cellStyle name="20% - Ênfase4 10 2 2 2" xfId="1537"/>
    <cellStyle name="20% - Ênfase4 10 2 2 2 2" xfId="3102"/>
    <cellStyle name="20% - Ênfase4 10 2 2 2 2 2" xfId="6231"/>
    <cellStyle name="20% - Ênfase4 10 2 2 2 2 2 2" xfId="12490"/>
    <cellStyle name="20% - Ênfase4 10 2 2 2 2 2 2 2" xfId="25034"/>
    <cellStyle name="20% - Ênfase4 10 2 2 2 2 2 2 2 2" xfId="50105"/>
    <cellStyle name="20% - Ênfase4 10 2 2 2 2 2 2 3" xfId="37564"/>
    <cellStyle name="20% - Ênfase4 10 2 2 2 2 2 3" xfId="18776"/>
    <cellStyle name="20% - Ênfase4 10 2 2 2 2 2 3 2" xfId="43847"/>
    <cellStyle name="20% - Ênfase4 10 2 2 2 2 2 4" xfId="31306"/>
    <cellStyle name="20% - Ênfase4 10 2 2 2 2 3" xfId="9362"/>
    <cellStyle name="20% - Ênfase4 10 2 2 2 2 3 2" xfId="21906"/>
    <cellStyle name="20% - Ênfase4 10 2 2 2 2 3 2 2" xfId="46977"/>
    <cellStyle name="20% - Ênfase4 10 2 2 2 2 3 3" xfId="34436"/>
    <cellStyle name="20% - Ênfase4 10 2 2 2 2 4" xfId="15648"/>
    <cellStyle name="20% - Ênfase4 10 2 2 2 2 4 2" xfId="40719"/>
    <cellStyle name="20% - Ênfase4 10 2 2 2 2 5" xfId="28178"/>
    <cellStyle name="20% - Ênfase4 10 2 2 2 3" xfId="4667"/>
    <cellStyle name="20% - Ênfase4 10 2 2 2 3 2" xfId="10926"/>
    <cellStyle name="20% - Ênfase4 10 2 2 2 3 2 2" xfId="23470"/>
    <cellStyle name="20% - Ênfase4 10 2 2 2 3 2 2 2" xfId="48541"/>
    <cellStyle name="20% - Ênfase4 10 2 2 2 3 2 3" xfId="36000"/>
    <cellStyle name="20% - Ênfase4 10 2 2 2 3 3" xfId="17212"/>
    <cellStyle name="20% - Ênfase4 10 2 2 2 3 3 2" xfId="42283"/>
    <cellStyle name="20% - Ênfase4 10 2 2 2 3 4" xfId="29742"/>
    <cellStyle name="20% - Ênfase4 10 2 2 2 4" xfId="7798"/>
    <cellStyle name="20% - Ênfase4 10 2 2 2 4 2" xfId="20342"/>
    <cellStyle name="20% - Ênfase4 10 2 2 2 4 2 2" xfId="45413"/>
    <cellStyle name="20% - Ênfase4 10 2 2 2 4 3" xfId="32872"/>
    <cellStyle name="20% - Ênfase4 10 2 2 2 5" xfId="14084"/>
    <cellStyle name="20% - Ênfase4 10 2 2 2 5 2" xfId="39155"/>
    <cellStyle name="20% - Ênfase4 10 2 2 2 6" xfId="26614"/>
    <cellStyle name="20% - Ênfase4 10 2 2 3" xfId="2326"/>
    <cellStyle name="20% - Ênfase4 10 2 2 3 2" xfId="5455"/>
    <cellStyle name="20% - Ênfase4 10 2 2 3 2 2" xfId="11714"/>
    <cellStyle name="20% - Ênfase4 10 2 2 3 2 2 2" xfId="24258"/>
    <cellStyle name="20% - Ênfase4 10 2 2 3 2 2 2 2" xfId="49329"/>
    <cellStyle name="20% - Ênfase4 10 2 2 3 2 2 3" xfId="36788"/>
    <cellStyle name="20% - Ênfase4 10 2 2 3 2 3" xfId="18000"/>
    <cellStyle name="20% - Ênfase4 10 2 2 3 2 3 2" xfId="43071"/>
    <cellStyle name="20% - Ênfase4 10 2 2 3 2 4" xfId="30530"/>
    <cellStyle name="20% - Ênfase4 10 2 2 3 3" xfId="8586"/>
    <cellStyle name="20% - Ênfase4 10 2 2 3 3 2" xfId="21130"/>
    <cellStyle name="20% - Ênfase4 10 2 2 3 3 2 2" xfId="46201"/>
    <cellStyle name="20% - Ênfase4 10 2 2 3 3 3" xfId="33660"/>
    <cellStyle name="20% - Ênfase4 10 2 2 3 4" xfId="14872"/>
    <cellStyle name="20% - Ênfase4 10 2 2 3 4 2" xfId="39943"/>
    <cellStyle name="20% - Ênfase4 10 2 2 3 5" xfId="27402"/>
    <cellStyle name="20% - Ênfase4 10 2 2 4" xfId="3891"/>
    <cellStyle name="20% - Ênfase4 10 2 2 4 2" xfId="10150"/>
    <cellStyle name="20% - Ênfase4 10 2 2 4 2 2" xfId="22694"/>
    <cellStyle name="20% - Ênfase4 10 2 2 4 2 2 2" xfId="47765"/>
    <cellStyle name="20% - Ênfase4 10 2 2 4 2 3" xfId="35224"/>
    <cellStyle name="20% - Ênfase4 10 2 2 4 3" xfId="16436"/>
    <cellStyle name="20% - Ênfase4 10 2 2 4 3 2" xfId="41507"/>
    <cellStyle name="20% - Ênfase4 10 2 2 4 4" xfId="28966"/>
    <cellStyle name="20% - Ênfase4 10 2 2 5" xfId="7022"/>
    <cellStyle name="20% - Ênfase4 10 2 2 5 2" xfId="19566"/>
    <cellStyle name="20% - Ênfase4 10 2 2 5 2 2" xfId="44637"/>
    <cellStyle name="20% - Ênfase4 10 2 2 5 3" xfId="32096"/>
    <cellStyle name="20% - Ênfase4 10 2 2 6" xfId="13308"/>
    <cellStyle name="20% - Ênfase4 10 2 2 6 2" xfId="38379"/>
    <cellStyle name="20% - Ênfase4 10 2 2 7" xfId="25838"/>
    <cellStyle name="20% - Ênfase4 10 2 3" xfId="1149"/>
    <cellStyle name="20% - Ênfase4 10 2 3 2" xfId="2714"/>
    <cellStyle name="20% - Ênfase4 10 2 3 2 2" xfId="5843"/>
    <cellStyle name="20% - Ênfase4 10 2 3 2 2 2" xfId="12102"/>
    <cellStyle name="20% - Ênfase4 10 2 3 2 2 2 2" xfId="24646"/>
    <cellStyle name="20% - Ênfase4 10 2 3 2 2 2 2 2" xfId="49717"/>
    <cellStyle name="20% - Ênfase4 10 2 3 2 2 2 3" xfId="37176"/>
    <cellStyle name="20% - Ênfase4 10 2 3 2 2 3" xfId="18388"/>
    <cellStyle name="20% - Ênfase4 10 2 3 2 2 3 2" xfId="43459"/>
    <cellStyle name="20% - Ênfase4 10 2 3 2 2 4" xfId="30918"/>
    <cellStyle name="20% - Ênfase4 10 2 3 2 3" xfId="8974"/>
    <cellStyle name="20% - Ênfase4 10 2 3 2 3 2" xfId="21518"/>
    <cellStyle name="20% - Ênfase4 10 2 3 2 3 2 2" xfId="46589"/>
    <cellStyle name="20% - Ênfase4 10 2 3 2 3 3" xfId="34048"/>
    <cellStyle name="20% - Ênfase4 10 2 3 2 4" xfId="15260"/>
    <cellStyle name="20% - Ênfase4 10 2 3 2 4 2" xfId="40331"/>
    <cellStyle name="20% - Ênfase4 10 2 3 2 5" xfId="27790"/>
    <cellStyle name="20% - Ênfase4 10 2 3 3" xfId="4279"/>
    <cellStyle name="20% - Ênfase4 10 2 3 3 2" xfId="10538"/>
    <cellStyle name="20% - Ênfase4 10 2 3 3 2 2" xfId="23082"/>
    <cellStyle name="20% - Ênfase4 10 2 3 3 2 2 2" xfId="48153"/>
    <cellStyle name="20% - Ênfase4 10 2 3 3 2 3" xfId="35612"/>
    <cellStyle name="20% - Ênfase4 10 2 3 3 3" xfId="16824"/>
    <cellStyle name="20% - Ênfase4 10 2 3 3 3 2" xfId="41895"/>
    <cellStyle name="20% - Ênfase4 10 2 3 3 4" xfId="29354"/>
    <cellStyle name="20% - Ênfase4 10 2 3 4" xfId="7410"/>
    <cellStyle name="20% - Ênfase4 10 2 3 4 2" xfId="19954"/>
    <cellStyle name="20% - Ênfase4 10 2 3 4 2 2" xfId="45025"/>
    <cellStyle name="20% - Ênfase4 10 2 3 4 3" xfId="32484"/>
    <cellStyle name="20% - Ênfase4 10 2 3 5" xfId="13696"/>
    <cellStyle name="20% - Ênfase4 10 2 3 5 2" xfId="38767"/>
    <cellStyle name="20% - Ênfase4 10 2 3 6" xfId="26226"/>
    <cellStyle name="20% - Ênfase4 10 2 4" xfId="1938"/>
    <cellStyle name="20% - Ênfase4 10 2 4 2" xfId="5067"/>
    <cellStyle name="20% - Ênfase4 10 2 4 2 2" xfId="11326"/>
    <cellStyle name="20% - Ênfase4 10 2 4 2 2 2" xfId="23870"/>
    <cellStyle name="20% - Ênfase4 10 2 4 2 2 2 2" xfId="48941"/>
    <cellStyle name="20% - Ênfase4 10 2 4 2 2 3" xfId="36400"/>
    <cellStyle name="20% - Ênfase4 10 2 4 2 3" xfId="17612"/>
    <cellStyle name="20% - Ênfase4 10 2 4 2 3 2" xfId="42683"/>
    <cellStyle name="20% - Ênfase4 10 2 4 2 4" xfId="30142"/>
    <cellStyle name="20% - Ênfase4 10 2 4 3" xfId="8198"/>
    <cellStyle name="20% - Ênfase4 10 2 4 3 2" xfId="20742"/>
    <cellStyle name="20% - Ênfase4 10 2 4 3 2 2" xfId="45813"/>
    <cellStyle name="20% - Ênfase4 10 2 4 3 3" xfId="33272"/>
    <cellStyle name="20% - Ênfase4 10 2 4 4" xfId="14484"/>
    <cellStyle name="20% - Ênfase4 10 2 4 4 2" xfId="39555"/>
    <cellStyle name="20% - Ênfase4 10 2 4 5" xfId="27014"/>
    <cellStyle name="20% - Ênfase4 10 2 5" xfId="3503"/>
    <cellStyle name="20% - Ênfase4 10 2 5 2" xfId="9762"/>
    <cellStyle name="20% - Ênfase4 10 2 5 2 2" xfId="22306"/>
    <cellStyle name="20% - Ênfase4 10 2 5 2 2 2" xfId="47377"/>
    <cellStyle name="20% - Ênfase4 10 2 5 2 3" xfId="34836"/>
    <cellStyle name="20% - Ênfase4 10 2 5 3" xfId="16048"/>
    <cellStyle name="20% - Ênfase4 10 2 5 3 2" xfId="41119"/>
    <cellStyle name="20% - Ênfase4 10 2 5 4" xfId="28578"/>
    <cellStyle name="20% - Ênfase4 10 2 6" xfId="6634"/>
    <cellStyle name="20% - Ênfase4 10 2 6 2" xfId="19178"/>
    <cellStyle name="20% - Ênfase4 10 2 6 2 2" xfId="44249"/>
    <cellStyle name="20% - Ênfase4 10 2 6 3" xfId="31708"/>
    <cellStyle name="20% - Ênfase4 10 2 7" xfId="12920"/>
    <cellStyle name="20% - Ênfase4 10 2 7 2" xfId="37991"/>
    <cellStyle name="20% - Ênfase4 10 2 8" xfId="25450"/>
    <cellStyle name="20% - Ênfase4 10 3" xfId="573"/>
    <cellStyle name="20% - Ênfase4 10 3 2" xfId="1350"/>
    <cellStyle name="20% - Ênfase4 10 3 2 2" xfId="2915"/>
    <cellStyle name="20% - Ênfase4 10 3 2 2 2" xfId="6044"/>
    <cellStyle name="20% - Ênfase4 10 3 2 2 2 2" xfId="12303"/>
    <cellStyle name="20% - Ênfase4 10 3 2 2 2 2 2" xfId="24847"/>
    <cellStyle name="20% - Ênfase4 10 3 2 2 2 2 2 2" xfId="49918"/>
    <cellStyle name="20% - Ênfase4 10 3 2 2 2 2 3" xfId="37377"/>
    <cellStyle name="20% - Ênfase4 10 3 2 2 2 3" xfId="18589"/>
    <cellStyle name="20% - Ênfase4 10 3 2 2 2 3 2" xfId="43660"/>
    <cellStyle name="20% - Ênfase4 10 3 2 2 2 4" xfId="31119"/>
    <cellStyle name="20% - Ênfase4 10 3 2 2 3" xfId="9175"/>
    <cellStyle name="20% - Ênfase4 10 3 2 2 3 2" xfId="21719"/>
    <cellStyle name="20% - Ênfase4 10 3 2 2 3 2 2" xfId="46790"/>
    <cellStyle name="20% - Ênfase4 10 3 2 2 3 3" xfId="34249"/>
    <cellStyle name="20% - Ênfase4 10 3 2 2 4" xfId="15461"/>
    <cellStyle name="20% - Ênfase4 10 3 2 2 4 2" xfId="40532"/>
    <cellStyle name="20% - Ênfase4 10 3 2 2 5" xfId="27991"/>
    <cellStyle name="20% - Ênfase4 10 3 2 3" xfId="4480"/>
    <cellStyle name="20% - Ênfase4 10 3 2 3 2" xfId="10739"/>
    <cellStyle name="20% - Ênfase4 10 3 2 3 2 2" xfId="23283"/>
    <cellStyle name="20% - Ênfase4 10 3 2 3 2 2 2" xfId="48354"/>
    <cellStyle name="20% - Ênfase4 10 3 2 3 2 3" xfId="35813"/>
    <cellStyle name="20% - Ênfase4 10 3 2 3 3" xfId="17025"/>
    <cellStyle name="20% - Ênfase4 10 3 2 3 3 2" xfId="42096"/>
    <cellStyle name="20% - Ênfase4 10 3 2 3 4" xfId="29555"/>
    <cellStyle name="20% - Ênfase4 10 3 2 4" xfId="7611"/>
    <cellStyle name="20% - Ênfase4 10 3 2 4 2" xfId="20155"/>
    <cellStyle name="20% - Ênfase4 10 3 2 4 2 2" xfId="45226"/>
    <cellStyle name="20% - Ênfase4 10 3 2 4 3" xfId="32685"/>
    <cellStyle name="20% - Ênfase4 10 3 2 5" xfId="13897"/>
    <cellStyle name="20% - Ênfase4 10 3 2 5 2" xfId="38968"/>
    <cellStyle name="20% - Ênfase4 10 3 2 6" xfId="26427"/>
    <cellStyle name="20% - Ênfase4 10 3 3" xfId="2139"/>
    <cellStyle name="20% - Ênfase4 10 3 3 2" xfId="5268"/>
    <cellStyle name="20% - Ênfase4 10 3 3 2 2" xfId="11527"/>
    <cellStyle name="20% - Ênfase4 10 3 3 2 2 2" xfId="24071"/>
    <cellStyle name="20% - Ênfase4 10 3 3 2 2 2 2" xfId="49142"/>
    <cellStyle name="20% - Ênfase4 10 3 3 2 2 3" xfId="36601"/>
    <cellStyle name="20% - Ênfase4 10 3 3 2 3" xfId="17813"/>
    <cellStyle name="20% - Ênfase4 10 3 3 2 3 2" xfId="42884"/>
    <cellStyle name="20% - Ênfase4 10 3 3 2 4" xfId="30343"/>
    <cellStyle name="20% - Ênfase4 10 3 3 3" xfId="8399"/>
    <cellStyle name="20% - Ênfase4 10 3 3 3 2" xfId="20943"/>
    <cellStyle name="20% - Ênfase4 10 3 3 3 2 2" xfId="46014"/>
    <cellStyle name="20% - Ênfase4 10 3 3 3 3" xfId="33473"/>
    <cellStyle name="20% - Ênfase4 10 3 3 4" xfId="14685"/>
    <cellStyle name="20% - Ênfase4 10 3 3 4 2" xfId="39756"/>
    <cellStyle name="20% - Ênfase4 10 3 3 5" xfId="27215"/>
    <cellStyle name="20% - Ênfase4 10 3 4" xfId="3704"/>
    <cellStyle name="20% - Ênfase4 10 3 4 2" xfId="9963"/>
    <cellStyle name="20% - Ênfase4 10 3 4 2 2" xfId="22507"/>
    <cellStyle name="20% - Ênfase4 10 3 4 2 2 2" xfId="47578"/>
    <cellStyle name="20% - Ênfase4 10 3 4 2 3" xfId="35037"/>
    <cellStyle name="20% - Ênfase4 10 3 4 3" xfId="16249"/>
    <cellStyle name="20% - Ênfase4 10 3 4 3 2" xfId="41320"/>
    <cellStyle name="20% - Ênfase4 10 3 4 4" xfId="28779"/>
    <cellStyle name="20% - Ênfase4 10 3 5" xfId="6835"/>
    <cellStyle name="20% - Ênfase4 10 3 5 2" xfId="19379"/>
    <cellStyle name="20% - Ênfase4 10 3 5 2 2" xfId="44450"/>
    <cellStyle name="20% - Ênfase4 10 3 5 3" xfId="31909"/>
    <cellStyle name="20% - Ênfase4 10 3 6" xfId="13121"/>
    <cellStyle name="20% - Ênfase4 10 3 6 2" xfId="38192"/>
    <cellStyle name="20% - Ênfase4 10 3 7" xfId="25651"/>
    <cellStyle name="20% - Ênfase4 10 4" xfId="962"/>
    <cellStyle name="20% - Ênfase4 10 4 2" xfId="2527"/>
    <cellStyle name="20% - Ênfase4 10 4 2 2" xfId="5656"/>
    <cellStyle name="20% - Ênfase4 10 4 2 2 2" xfId="11915"/>
    <cellStyle name="20% - Ênfase4 10 4 2 2 2 2" xfId="24459"/>
    <cellStyle name="20% - Ênfase4 10 4 2 2 2 2 2" xfId="49530"/>
    <cellStyle name="20% - Ênfase4 10 4 2 2 2 3" xfId="36989"/>
    <cellStyle name="20% - Ênfase4 10 4 2 2 3" xfId="18201"/>
    <cellStyle name="20% - Ênfase4 10 4 2 2 3 2" xfId="43272"/>
    <cellStyle name="20% - Ênfase4 10 4 2 2 4" xfId="30731"/>
    <cellStyle name="20% - Ênfase4 10 4 2 3" xfId="8787"/>
    <cellStyle name="20% - Ênfase4 10 4 2 3 2" xfId="21331"/>
    <cellStyle name="20% - Ênfase4 10 4 2 3 2 2" xfId="46402"/>
    <cellStyle name="20% - Ênfase4 10 4 2 3 3" xfId="33861"/>
    <cellStyle name="20% - Ênfase4 10 4 2 4" xfId="15073"/>
    <cellStyle name="20% - Ênfase4 10 4 2 4 2" xfId="40144"/>
    <cellStyle name="20% - Ênfase4 10 4 2 5" xfId="27603"/>
    <cellStyle name="20% - Ênfase4 10 4 3" xfId="4092"/>
    <cellStyle name="20% - Ênfase4 10 4 3 2" xfId="10351"/>
    <cellStyle name="20% - Ênfase4 10 4 3 2 2" xfId="22895"/>
    <cellStyle name="20% - Ênfase4 10 4 3 2 2 2" xfId="47966"/>
    <cellStyle name="20% - Ênfase4 10 4 3 2 3" xfId="35425"/>
    <cellStyle name="20% - Ênfase4 10 4 3 3" xfId="16637"/>
    <cellStyle name="20% - Ênfase4 10 4 3 3 2" xfId="41708"/>
    <cellStyle name="20% - Ênfase4 10 4 3 4" xfId="29167"/>
    <cellStyle name="20% - Ênfase4 10 4 4" xfId="7223"/>
    <cellStyle name="20% - Ênfase4 10 4 4 2" xfId="19767"/>
    <cellStyle name="20% - Ênfase4 10 4 4 2 2" xfId="44838"/>
    <cellStyle name="20% - Ênfase4 10 4 4 3" xfId="32297"/>
    <cellStyle name="20% - Ênfase4 10 4 5" xfId="13509"/>
    <cellStyle name="20% - Ênfase4 10 4 5 2" xfId="38580"/>
    <cellStyle name="20% - Ênfase4 10 4 6" xfId="26039"/>
    <cellStyle name="20% - Ênfase4 10 5" xfId="1751"/>
    <cellStyle name="20% - Ênfase4 10 5 2" xfId="4880"/>
    <cellStyle name="20% - Ênfase4 10 5 2 2" xfId="11139"/>
    <cellStyle name="20% - Ênfase4 10 5 2 2 2" xfId="23683"/>
    <cellStyle name="20% - Ênfase4 10 5 2 2 2 2" xfId="48754"/>
    <cellStyle name="20% - Ênfase4 10 5 2 2 3" xfId="36213"/>
    <cellStyle name="20% - Ênfase4 10 5 2 3" xfId="17425"/>
    <cellStyle name="20% - Ênfase4 10 5 2 3 2" xfId="42496"/>
    <cellStyle name="20% - Ênfase4 10 5 2 4" xfId="29955"/>
    <cellStyle name="20% - Ênfase4 10 5 3" xfId="8011"/>
    <cellStyle name="20% - Ênfase4 10 5 3 2" xfId="20555"/>
    <cellStyle name="20% - Ênfase4 10 5 3 2 2" xfId="45626"/>
    <cellStyle name="20% - Ênfase4 10 5 3 3" xfId="33085"/>
    <cellStyle name="20% - Ênfase4 10 5 4" xfId="14297"/>
    <cellStyle name="20% - Ênfase4 10 5 4 2" xfId="39368"/>
    <cellStyle name="20% - Ênfase4 10 5 5" xfId="26827"/>
    <cellStyle name="20% - Ênfase4 10 6" xfId="3316"/>
    <cellStyle name="20% - Ênfase4 10 6 2" xfId="9575"/>
    <cellStyle name="20% - Ênfase4 10 6 2 2" xfId="22119"/>
    <cellStyle name="20% - Ênfase4 10 6 2 2 2" xfId="47190"/>
    <cellStyle name="20% - Ênfase4 10 6 2 3" xfId="34649"/>
    <cellStyle name="20% - Ênfase4 10 6 3" xfId="15861"/>
    <cellStyle name="20% - Ênfase4 10 6 3 2" xfId="40932"/>
    <cellStyle name="20% - Ênfase4 10 6 4" xfId="28391"/>
    <cellStyle name="20% - Ênfase4 10 7" xfId="6447"/>
    <cellStyle name="20% - Ênfase4 10 7 2" xfId="18991"/>
    <cellStyle name="20% - Ênfase4 10 7 2 2" xfId="44062"/>
    <cellStyle name="20% - Ênfase4 10 7 3" xfId="31521"/>
    <cellStyle name="20% - Ênfase4 10 8" xfId="12733"/>
    <cellStyle name="20% - Ênfase4 10 8 2" xfId="37804"/>
    <cellStyle name="20% - Ênfase4 10 9" xfId="25263"/>
    <cellStyle name="20% - Ênfase4 11" xfId="198"/>
    <cellStyle name="20% - Ênfase4 11 2" xfId="385"/>
    <cellStyle name="20% - Ênfase4 11 2 2" xfId="774"/>
    <cellStyle name="20% - Ênfase4 11 2 2 2" xfId="1551"/>
    <cellStyle name="20% - Ênfase4 11 2 2 2 2" xfId="3116"/>
    <cellStyle name="20% - Ênfase4 11 2 2 2 2 2" xfId="6245"/>
    <cellStyle name="20% - Ênfase4 11 2 2 2 2 2 2" xfId="12504"/>
    <cellStyle name="20% - Ênfase4 11 2 2 2 2 2 2 2" xfId="25048"/>
    <cellStyle name="20% - Ênfase4 11 2 2 2 2 2 2 2 2" xfId="50119"/>
    <cellStyle name="20% - Ênfase4 11 2 2 2 2 2 2 3" xfId="37578"/>
    <cellStyle name="20% - Ênfase4 11 2 2 2 2 2 3" xfId="18790"/>
    <cellStyle name="20% - Ênfase4 11 2 2 2 2 2 3 2" xfId="43861"/>
    <cellStyle name="20% - Ênfase4 11 2 2 2 2 2 4" xfId="31320"/>
    <cellStyle name="20% - Ênfase4 11 2 2 2 2 3" xfId="9376"/>
    <cellStyle name="20% - Ênfase4 11 2 2 2 2 3 2" xfId="21920"/>
    <cellStyle name="20% - Ênfase4 11 2 2 2 2 3 2 2" xfId="46991"/>
    <cellStyle name="20% - Ênfase4 11 2 2 2 2 3 3" xfId="34450"/>
    <cellStyle name="20% - Ênfase4 11 2 2 2 2 4" xfId="15662"/>
    <cellStyle name="20% - Ênfase4 11 2 2 2 2 4 2" xfId="40733"/>
    <cellStyle name="20% - Ênfase4 11 2 2 2 2 5" xfId="28192"/>
    <cellStyle name="20% - Ênfase4 11 2 2 2 3" xfId="4681"/>
    <cellStyle name="20% - Ênfase4 11 2 2 2 3 2" xfId="10940"/>
    <cellStyle name="20% - Ênfase4 11 2 2 2 3 2 2" xfId="23484"/>
    <cellStyle name="20% - Ênfase4 11 2 2 2 3 2 2 2" xfId="48555"/>
    <cellStyle name="20% - Ênfase4 11 2 2 2 3 2 3" xfId="36014"/>
    <cellStyle name="20% - Ênfase4 11 2 2 2 3 3" xfId="17226"/>
    <cellStyle name="20% - Ênfase4 11 2 2 2 3 3 2" xfId="42297"/>
    <cellStyle name="20% - Ênfase4 11 2 2 2 3 4" xfId="29756"/>
    <cellStyle name="20% - Ênfase4 11 2 2 2 4" xfId="7812"/>
    <cellStyle name="20% - Ênfase4 11 2 2 2 4 2" xfId="20356"/>
    <cellStyle name="20% - Ênfase4 11 2 2 2 4 2 2" xfId="45427"/>
    <cellStyle name="20% - Ênfase4 11 2 2 2 4 3" xfId="32886"/>
    <cellStyle name="20% - Ênfase4 11 2 2 2 5" xfId="14098"/>
    <cellStyle name="20% - Ênfase4 11 2 2 2 5 2" xfId="39169"/>
    <cellStyle name="20% - Ênfase4 11 2 2 2 6" xfId="26628"/>
    <cellStyle name="20% - Ênfase4 11 2 2 3" xfId="2340"/>
    <cellStyle name="20% - Ênfase4 11 2 2 3 2" xfId="5469"/>
    <cellStyle name="20% - Ênfase4 11 2 2 3 2 2" xfId="11728"/>
    <cellStyle name="20% - Ênfase4 11 2 2 3 2 2 2" xfId="24272"/>
    <cellStyle name="20% - Ênfase4 11 2 2 3 2 2 2 2" xfId="49343"/>
    <cellStyle name="20% - Ênfase4 11 2 2 3 2 2 3" xfId="36802"/>
    <cellStyle name="20% - Ênfase4 11 2 2 3 2 3" xfId="18014"/>
    <cellStyle name="20% - Ênfase4 11 2 2 3 2 3 2" xfId="43085"/>
    <cellStyle name="20% - Ênfase4 11 2 2 3 2 4" xfId="30544"/>
    <cellStyle name="20% - Ênfase4 11 2 2 3 3" xfId="8600"/>
    <cellStyle name="20% - Ênfase4 11 2 2 3 3 2" xfId="21144"/>
    <cellStyle name="20% - Ênfase4 11 2 2 3 3 2 2" xfId="46215"/>
    <cellStyle name="20% - Ênfase4 11 2 2 3 3 3" xfId="33674"/>
    <cellStyle name="20% - Ênfase4 11 2 2 3 4" xfId="14886"/>
    <cellStyle name="20% - Ênfase4 11 2 2 3 4 2" xfId="39957"/>
    <cellStyle name="20% - Ênfase4 11 2 2 3 5" xfId="27416"/>
    <cellStyle name="20% - Ênfase4 11 2 2 4" xfId="3905"/>
    <cellStyle name="20% - Ênfase4 11 2 2 4 2" xfId="10164"/>
    <cellStyle name="20% - Ênfase4 11 2 2 4 2 2" xfId="22708"/>
    <cellStyle name="20% - Ênfase4 11 2 2 4 2 2 2" xfId="47779"/>
    <cellStyle name="20% - Ênfase4 11 2 2 4 2 3" xfId="35238"/>
    <cellStyle name="20% - Ênfase4 11 2 2 4 3" xfId="16450"/>
    <cellStyle name="20% - Ênfase4 11 2 2 4 3 2" xfId="41521"/>
    <cellStyle name="20% - Ênfase4 11 2 2 4 4" xfId="28980"/>
    <cellStyle name="20% - Ênfase4 11 2 2 5" xfId="7036"/>
    <cellStyle name="20% - Ênfase4 11 2 2 5 2" xfId="19580"/>
    <cellStyle name="20% - Ênfase4 11 2 2 5 2 2" xfId="44651"/>
    <cellStyle name="20% - Ênfase4 11 2 2 5 3" xfId="32110"/>
    <cellStyle name="20% - Ênfase4 11 2 2 6" xfId="13322"/>
    <cellStyle name="20% - Ênfase4 11 2 2 6 2" xfId="38393"/>
    <cellStyle name="20% - Ênfase4 11 2 2 7" xfId="25852"/>
    <cellStyle name="20% - Ênfase4 11 2 3" xfId="1163"/>
    <cellStyle name="20% - Ênfase4 11 2 3 2" xfId="2728"/>
    <cellStyle name="20% - Ênfase4 11 2 3 2 2" xfId="5857"/>
    <cellStyle name="20% - Ênfase4 11 2 3 2 2 2" xfId="12116"/>
    <cellStyle name="20% - Ênfase4 11 2 3 2 2 2 2" xfId="24660"/>
    <cellStyle name="20% - Ênfase4 11 2 3 2 2 2 2 2" xfId="49731"/>
    <cellStyle name="20% - Ênfase4 11 2 3 2 2 2 3" xfId="37190"/>
    <cellStyle name="20% - Ênfase4 11 2 3 2 2 3" xfId="18402"/>
    <cellStyle name="20% - Ênfase4 11 2 3 2 2 3 2" xfId="43473"/>
    <cellStyle name="20% - Ênfase4 11 2 3 2 2 4" xfId="30932"/>
    <cellStyle name="20% - Ênfase4 11 2 3 2 3" xfId="8988"/>
    <cellStyle name="20% - Ênfase4 11 2 3 2 3 2" xfId="21532"/>
    <cellStyle name="20% - Ênfase4 11 2 3 2 3 2 2" xfId="46603"/>
    <cellStyle name="20% - Ênfase4 11 2 3 2 3 3" xfId="34062"/>
    <cellStyle name="20% - Ênfase4 11 2 3 2 4" xfId="15274"/>
    <cellStyle name="20% - Ênfase4 11 2 3 2 4 2" xfId="40345"/>
    <cellStyle name="20% - Ênfase4 11 2 3 2 5" xfId="27804"/>
    <cellStyle name="20% - Ênfase4 11 2 3 3" xfId="4293"/>
    <cellStyle name="20% - Ênfase4 11 2 3 3 2" xfId="10552"/>
    <cellStyle name="20% - Ênfase4 11 2 3 3 2 2" xfId="23096"/>
    <cellStyle name="20% - Ênfase4 11 2 3 3 2 2 2" xfId="48167"/>
    <cellStyle name="20% - Ênfase4 11 2 3 3 2 3" xfId="35626"/>
    <cellStyle name="20% - Ênfase4 11 2 3 3 3" xfId="16838"/>
    <cellStyle name="20% - Ênfase4 11 2 3 3 3 2" xfId="41909"/>
    <cellStyle name="20% - Ênfase4 11 2 3 3 4" xfId="29368"/>
    <cellStyle name="20% - Ênfase4 11 2 3 4" xfId="7424"/>
    <cellStyle name="20% - Ênfase4 11 2 3 4 2" xfId="19968"/>
    <cellStyle name="20% - Ênfase4 11 2 3 4 2 2" xfId="45039"/>
    <cellStyle name="20% - Ênfase4 11 2 3 4 3" xfId="32498"/>
    <cellStyle name="20% - Ênfase4 11 2 3 5" xfId="13710"/>
    <cellStyle name="20% - Ênfase4 11 2 3 5 2" xfId="38781"/>
    <cellStyle name="20% - Ênfase4 11 2 3 6" xfId="26240"/>
    <cellStyle name="20% - Ênfase4 11 2 4" xfId="1952"/>
    <cellStyle name="20% - Ênfase4 11 2 4 2" xfId="5081"/>
    <cellStyle name="20% - Ênfase4 11 2 4 2 2" xfId="11340"/>
    <cellStyle name="20% - Ênfase4 11 2 4 2 2 2" xfId="23884"/>
    <cellStyle name="20% - Ênfase4 11 2 4 2 2 2 2" xfId="48955"/>
    <cellStyle name="20% - Ênfase4 11 2 4 2 2 3" xfId="36414"/>
    <cellStyle name="20% - Ênfase4 11 2 4 2 3" xfId="17626"/>
    <cellStyle name="20% - Ênfase4 11 2 4 2 3 2" xfId="42697"/>
    <cellStyle name="20% - Ênfase4 11 2 4 2 4" xfId="30156"/>
    <cellStyle name="20% - Ênfase4 11 2 4 3" xfId="8212"/>
    <cellStyle name="20% - Ênfase4 11 2 4 3 2" xfId="20756"/>
    <cellStyle name="20% - Ênfase4 11 2 4 3 2 2" xfId="45827"/>
    <cellStyle name="20% - Ênfase4 11 2 4 3 3" xfId="33286"/>
    <cellStyle name="20% - Ênfase4 11 2 4 4" xfId="14498"/>
    <cellStyle name="20% - Ênfase4 11 2 4 4 2" xfId="39569"/>
    <cellStyle name="20% - Ênfase4 11 2 4 5" xfId="27028"/>
    <cellStyle name="20% - Ênfase4 11 2 5" xfId="3517"/>
    <cellStyle name="20% - Ênfase4 11 2 5 2" xfId="9776"/>
    <cellStyle name="20% - Ênfase4 11 2 5 2 2" xfId="22320"/>
    <cellStyle name="20% - Ênfase4 11 2 5 2 2 2" xfId="47391"/>
    <cellStyle name="20% - Ênfase4 11 2 5 2 3" xfId="34850"/>
    <cellStyle name="20% - Ênfase4 11 2 5 3" xfId="16062"/>
    <cellStyle name="20% - Ênfase4 11 2 5 3 2" xfId="41133"/>
    <cellStyle name="20% - Ênfase4 11 2 5 4" xfId="28592"/>
    <cellStyle name="20% - Ênfase4 11 2 6" xfId="6648"/>
    <cellStyle name="20% - Ênfase4 11 2 6 2" xfId="19192"/>
    <cellStyle name="20% - Ênfase4 11 2 6 2 2" xfId="44263"/>
    <cellStyle name="20% - Ênfase4 11 2 6 3" xfId="31722"/>
    <cellStyle name="20% - Ênfase4 11 2 7" xfId="12934"/>
    <cellStyle name="20% - Ênfase4 11 2 7 2" xfId="38005"/>
    <cellStyle name="20% - Ênfase4 11 2 8" xfId="25464"/>
    <cellStyle name="20% - Ênfase4 11 3" xfId="587"/>
    <cellStyle name="20% - Ênfase4 11 3 2" xfId="1364"/>
    <cellStyle name="20% - Ênfase4 11 3 2 2" xfId="2929"/>
    <cellStyle name="20% - Ênfase4 11 3 2 2 2" xfId="6058"/>
    <cellStyle name="20% - Ênfase4 11 3 2 2 2 2" xfId="12317"/>
    <cellStyle name="20% - Ênfase4 11 3 2 2 2 2 2" xfId="24861"/>
    <cellStyle name="20% - Ênfase4 11 3 2 2 2 2 2 2" xfId="49932"/>
    <cellStyle name="20% - Ênfase4 11 3 2 2 2 2 3" xfId="37391"/>
    <cellStyle name="20% - Ênfase4 11 3 2 2 2 3" xfId="18603"/>
    <cellStyle name="20% - Ênfase4 11 3 2 2 2 3 2" xfId="43674"/>
    <cellStyle name="20% - Ênfase4 11 3 2 2 2 4" xfId="31133"/>
    <cellStyle name="20% - Ênfase4 11 3 2 2 3" xfId="9189"/>
    <cellStyle name="20% - Ênfase4 11 3 2 2 3 2" xfId="21733"/>
    <cellStyle name="20% - Ênfase4 11 3 2 2 3 2 2" xfId="46804"/>
    <cellStyle name="20% - Ênfase4 11 3 2 2 3 3" xfId="34263"/>
    <cellStyle name="20% - Ênfase4 11 3 2 2 4" xfId="15475"/>
    <cellStyle name="20% - Ênfase4 11 3 2 2 4 2" xfId="40546"/>
    <cellStyle name="20% - Ênfase4 11 3 2 2 5" xfId="28005"/>
    <cellStyle name="20% - Ênfase4 11 3 2 3" xfId="4494"/>
    <cellStyle name="20% - Ênfase4 11 3 2 3 2" xfId="10753"/>
    <cellStyle name="20% - Ênfase4 11 3 2 3 2 2" xfId="23297"/>
    <cellStyle name="20% - Ênfase4 11 3 2 3 2 2 2" xfId="48368"/>
    <cellStyle name="20% - Ênfase4 11 3 2 3 2 3" xfId="35827"/>
    <cellStyle name="20% - Ênfase4 11 3 2 3 3" xfId="17039"/>
    <cellStyle name="20% - Ênfase4 11 3 2 3 3 2" xfId="42110"/>
    <cellStyle name="20% - Ênfase4 11 3 2 3 4" xfId="29569"/>
    <cellStyle name="20% - Ênfase4 11 3 2 4" xfId="7625"/>
    <cellStyle name="20% - Ênfase4 11 3 2 4 2" xfId="20169"/>
    <cellStyle name="20% - Ênfase4 11 3 2 4 2 2" xfId="45240"/>
    <cellStyle name="20% - Ênfase4 11 3 2 4 3" xfId="32699"/>
    <cellStyle name="20% - Ênfase4 11 3 2 5" xfId="13911"/>
    <cellStyle name="20% - Ênfase4 11 3 2 5 2" xfId="38982"/>
    <cellStyle name="20% - Ênfase4 11 3 2 6" xfId="26441"/>
    <cellStyle name="20% - Ênfase4 11 3 3" xfId="2153"/>
    <cellStyle name="20% - Ênfase4 11 3 3 2" xfId="5282"/>
    <cellStyle name="20% - Ênfase4 11 3 3 2 2" xfId="11541"/>
    <cellStyle name="20% - Ênfase4 11 3 3 2 2 2" xfId="24085"/>
    <cellStyle name="20% - Ênfase4 11 3 3 2 2 2 2" xfId="49156"/>
    <cellStyle name="20% - Ênfase4 11 3 3 2 2 3" xfId="36615"/>
    <cellStyle name="20% - Ênfase4 11 3 3 2 3" xfId="17827"/>
    <cellStyle name="20% - Ênfase4 11 3 3 2 3 2" xfId="42898"/>
    <cellStyle name="20% - Ênfase4 11 3 3 2 4" xfId="30357"/>
    <cellStyle name="20% - Ênfase4 11 3 3 3" xfId="8413"/>
    <cellStyle name="20% - Ênfase4 11 3 3 3 2" xfId="20957"/>
    <cellStyle name="20% - Ênfase4 11 3 3 3 2 2" xfId="46028"/>
    <cellStyle name="20% - Ênfase4 11 3 3 3 3" xfId="33487"/>
    <cellStyle name="20% - Ênfase4 11 3 3 4" xfId="14699"/>
    <cellStyle name="20% - Ênfase4 11 3 3 4 2" xfId="39770"/>
    <cellStyle name="20% - Ênfase4 11 3 3 5" xfId="27229"/>
    <cellStyle name="20% - Ênfase4 11 3 4" xfId="3718"/>
    <cellStyle name="20% - Ênfase4 11 3 4 2" xfId="9977"/>
    <cellStyle name="20% - Ênfase4 11 3 4 2 2" xfId="22521"/>
    <cellStyle name="20% - Ênfase4 11 3 4 2 2 2" xfId="47592"/>
    <cellStyle name="20% - Ênfase4 11 3 4 2 3" xfId="35051"/>
    <cellStyle name="20% - Ênfase4 11 3 4 3" xfId="16263"/>
    <cellStyle name="20% - Ênfase4 11 3 4 3 2" xfId="41334"/>
    <cellStyle name="20% - Ênfase4 11 3 4 4" xfId="28793"/>
    <cellStyle name="20% - Ênfase4 11 3 5" xfId="6849"/>
    <cellStyle name="20% - Ênfase4 11 3 5 2" xfId="19393"/>
    <cellStyle name="20% - Ênfase4 11 3 5 2 2" xfId="44464"/>
    <cellStyle name="20% - Ênfase4 11 3 5 3" xfId="31923"/>
    <cellStyle name="20% - Ênfase4 11 3 6" xfId="13135"/>
    <cellStyle name="20% - Ênfase4 11 3 6 2" xfId="38206"/>
    <cellStyle name="20% - Ênfase4 11 3 7" xfId="25665"/>
    <cellStyle name="20% - Ênfase4 11 4" xfId="976"/>
    <cellStyle name="20% - Ênfase4 11 4 2" xfId="2541"/>
    <cellStyle name="20% - Ênfase4 11 4 2 2" xfId="5670"/>
    <cellStyle name="20% - Ênfase4 11 4 2 2 2" xfId="11929"/>
    <cellStyle name="20% - Ênfase4 11 4 2 2 2 2" xfId="24473"/>
    <cellStyle name="20% - Ênfase4 11 4 2 2 2 2 2" xfId="49544"/>
    <cellStyle name="20% - Ênfase4 11 4 2 2 2 3" xfId="37003"/>
    <cellStyle name="20% - Ênfase4 11 4 2 2 3" xfId="18215"/>
    <cellStyle name="20% - Ênfase4 11 4 2 2 3 2" xfId="43286"/>
    <cellStyle name="20% - Ênfase4 11 4 2 2 4" xfId="30745"/>
    <cellStyle name="20% - Ênfase4 11 4 2 3" xfId="8801"/>
    <cellStyle name="20% - Ênfase4 11 4 2 3 2" xfId="21345"/>
    <cellStyle name="20% - Ênfase4 11 4 2 3 2 2" xfId="46416"/>
    <cellStyle name="20% - Ênfase4 11 4 2 3 3" xfId="33875"/>
    <cellStyle name="20% - Ênfase4 11 4 2 4" xfId="15087"/>
    <cellStyle name="20% - Ênfase4 11 4 2 4 2" xfId="40158"/>
    <cellStyle name="20% - Ênfase4 11 4 2 5" xfId="27617"/>
    <cellStyle name="20% - Ênfase4 11 4 3" xfId="4106"/>
    <cellStyle name="20% - Ênfase4 11 4 3 2" xfId="10365"/>
    <cellStyle name="20% - Ênfase4 11 4 3 2 2" xfId="22909"/>
    <cellStyle name="20% - Ênfase4 11 4 3 2 2 2" xfId="47980"/>
    <cellStyle name="20% - Ênfase4 11 4 3 2 3" xfId="35439"/>
    <cellStyle name="20% - Ênfase4 11 4 3 3" xfId="16651"/>
    <cellStyle name="20% - Ênfase4 11 4 3 3 2" xfId="41722"/>
    <cellStyle name="20% - Ênfase4 11 4 3 4" xfId="29181"/>
    <cellStyle name="20% - Ênfase4 11 4 4" xfId="7237"/>
    <cellStyle name="20% - Ênfase4 11 4 4 2" xfId="19781"/>
    <cellStyle name="20% - Ênfase4 11 4 4 2 2" xfId="44852"/>
    <cellStyle name="20% - Ênfase4 11 4 4 3" xfId="32311"/>
    <cellStyle name="20% - Ênfase4 11 4 5" xfId="13523"/>
    <cellStyle name="20% - Ênfase4 11 4 5 2" xfId="38594"/>
    <cellStyle name="20% - Ênfase4 11 4 6" xfId="26053"/>
    <cellStyle name="20% - Ênfase4 11 5" xfId="1765"/>
    <cellStyle name="20% - Ênfase4 11 5 2" xfId="4894"/>
    <cellStyle name="20% - Ênfase4 11 5 2 2" xfId="11153"/>
    <cellStyle name="20% - Ênfase4 11 5 2 2 2" xfId="23697"/>
    <cellStyle name="20% - Ênfase4 11 5 2 2 2 2" xfId="48768"/>
    <cellStyle name="20% - Ênfase4 11 5 2 2 3" xfId="36227"/>
    <cellStyle name="20% - Ênfase4 11 5 2 3" xfId="17439"/>
    <cellStyle name="20% - Ênfase4 11 5 2 3 2" xfId="42510"/>
    <cellStyle name="20% - Ênfase4 11 5 2 4" xfId="29969"/>
    <cellStyle name="20% - Ênfase4 11 5 3" xfId="8025"/>
    <cellStyle name="20% - Ênfase4 11 5 3 2" xfId="20569"/>
    <cellStyle name="20% - Ênfase4 11 5 3 2 2" xfId="45640"/>
    <cellStyle name="20% - Ênfase4 11 5 3 3" xfId="33099"/>
    <cellStyle name="20% - Ênfase4 11 5 4" xfId="14311"/>
    <cellStyle name="20% - Ênfase4 11 5 4 2" xfId="39382"/>
    <cellStyle name="20% - Ênfase4 11 5 5" xfId="26841"/>
    <cellStyle name="20% - Ênfase4 11 6" xfId="3330"/>
    <cellStyle name="20% - Ênfase4 11 6 2" xfId="9589"/>
    <cellStyle name="20% - Ênfase4 11 6 2 2" xfId="22133"/>
    <cellStyle name="20% - Ênfase4 11 6 2 2 2" xfId="47204"/>
    <cellStyle name="20% - Ênfase4 11 6 2 3" xfId="34663"/>
    <cellStyle name="20% - Ênfase4 11 6 3" xfId="15875"/>
    <cellStyle name="20% - Ênfase4 11 6 3 2" xfId="40946"/>
    <cellStyle name="20% - Ênfase4 11 6 4" xfId="28405"/>
    <cellStyle name="20% - Ênfase4 11 7" xfId="6461"/>
    <cellStyle name="20% - Ênfase4 11 7 2" xfId="19005"/>
    <cellStyle name="20% - Ênfase4 11 7 2 2" xfId="44076"/>
    <cellStyle name="20% - Ênfase4 11 7 3" xfId="31535"/>
    <cellStyle name="20% - Ênfase4 11 8" xfId="12747"/>
    <cellStyle name="20% - Ênfase4 11 8 2" xfId="37818"/>
    <cellStyle name="20% - Ênfase4 11 9" xfId="25277"/>
    <cellStyle name="20% - Ênfase4 12" xfId="224"/>
    <cellStyle name="20% - Ênfase4 12 2" xfId="613"/>
    <cellStyle name="20% - Ênfase4 12 2 2" xfId="1390"/>
    <cellStyle name="20% - Ênfase4 12 2 2 2" xfId="2955"/>
    <cellStyle name="20% - Ênfase4 12 2 2 2 2" xfId="6084"/>
    <cellStyle name="20% - Ênfase4 12 2 2 2 2 2" xfId="12343"/>
    <cellStyle name="20% - Ênfase4 12 2 2 2 2 2 2" xfId="24887"/>
    <cellStyle name="20% - Ênfase4 12 2 2 2 2 2 2 2" xfId="49958"/>
    <cellStyle name="20% - Ênfase4 12 2 2 2 2 2 3" xfId="37417"/>
    <cellStyle name="20% - Ênfase4 12 2 2 2 2 3" xfId="18629"/>
    <cellStyle name="20% - Ênfase4 12 2 2 2 2 3 2" xfId="43700"/>
    <cellStyle name="20% - Ênfase4 12 2 2 2 2 4" xfId="31159"/>
    <cellStyle name="20% - Ênfase4 12 2 2 2 3" xfId="9215"/>
    <cellStyle name="20% - Ênfase4 12 2 2 2 3 2" xfId="21759"/>
    <cellStyle name="20% - Ênfase4 12 2 2 2 3 2 2" xfId="46830"/>
    <cellStyle name="20% - Ênfase4 12 2 2 2 3 3" xfId="34289"/>
    <cellStyle name="20% - Ênfase4 12 2 2 2 4" xfId="15501"/>
    <cellStyle name="20% - Ênfase4 12 2 2 2 4 2" xfId="40572"/>
    <cellStyle name="20% - Ênfase4 12 2 2 2 5" xfId="28031"/>
    <cellStyle name="20% - Ênfase4 12 2 2 3" xfId="4520"/>
    <cellStyle name="20% - Ênfase4 12 2 2 3 2" xfId="10779"/>
    <cellStyle name="20% - Ênfase4 12 2 2 3 2 2" xfId="23323"/>
    <cellStyle name="20% - Ênfase4 12 2 2 3 2 2 2" xfId="48394"/>
    <cellStyle name="20% - Ênfase4 12 2 2 3 2 3" xfId="35853"/>
    <cellStyle name="20% - Ênfase4 12 2 2 3 3" xfId="17065"/>
    <cellStyle name="20% - Ênfase4 12 2 2 3 3 2" xfId="42136"/>
    <cellStyle name="20% - Ênfase4 12 2 2 3 4" xfId="29595"/>
    <cellStyle name="20% - Ênfase4 12 2 2 4" xfId="7651"/>
    <cellStyle name="20% - Ênfase4 12 2 2 4 2" xfId="20195"/>
    <cellStyle name="20% - Ênfase4 12 2 2 4 2 2" xfId="45266"/>
    <cellStyle name="20% - Ênfase4 12 2 2 4 3" xfId="32725"/>
    <cellStyle name="20% - Ênfase4 12 2 2 5" xfId="13937"/>
    <cellStyle name="20% - Ênfase4 12 2 2 5 2" xfId="39008"/>
    <cellStyle name="20% - Ênfase4 12 2 2 6" xfId="26467"/>
    <cellStyle name="20% - Ênfase4 12 2 3" xfId="2179"/>
    <cellStyle name="20% - Ênfase4 12 2 3 2" xfId="5308"/>
    <cellStyle name="20% - Ênfase4 12 2 3 2 2" xfId="11567"/>
    <cellStyle name="20% - Ênfase4 12 2 3 2 2 2" xfId="24111"/>
    <cellStyle name="20% - Ênfase4 12 2 3 2 2 2 2" xfId="49182"/>
    <cellStyle name="20% - Ênfase4 12 2 3 2 2 3" xfId="36641"/>
    <cellStyle name="20% - Ênfase4 12 2 3 2 3" xfId="17853"/>
    <cellStyle name="20% - Ênfase4 12 2 3 2 3 2" xfId="42924"/>
    <cellStyle name="20% - Ênfase4 12 2 3 2 4" xfId="30383"/>
    <cellStyle name="20% - Ênfase4 12 2 3 3" xfId="8439"/>
    <cellStyle name="20% - Ênfase4 12 2 3 3 2" xfId="20983"/>
    <cellStyle name="20% - Ênfase4 12 2 3 3 2 2" xfId="46054"/>
    <cellStyle name="20% - Ênfase4 12 2 3 3 3" xfId="33513"/>
    <cellStyle name="20% - Ênfase4 12 2 3 4" xfId="14725"/>
    <cellStyle name="20% - Ênfase4 12 2 3 4 2" xfId="39796"/>
    <cellStyle name="20% - Ênfase4 12 2 3 5" xfId="27255"/>
    <cellStyle name="20% - Ênfase4 12 2 4" xfId="3744"/>
    <cellStyle name="20% - Ênfase4 12 2 4 2" xfId="10003"/>
    <cellStyle name="20% - Ênfase4 12 2 4 2 2" xfId="22547"/>
    <cellStyle name="20% - Ênfase4 12 2 4 2 2 2" xfId="47618"/>
    <cellStyle name="20% - Ênfase4 12 2 4 2 3" xfId="35077"/>
    <cellStyle name="20% - Ênfase4 12 2 4 3" xfId="16289"/>
    <cellStyle name="20% - Ênfase4 12 2 4 3 2" xfId="41360"/>
    <cellStyle name="20% - Ênfase4 12 2 4 4" xfId="28819"/>
    <cellStyle name="20% - Ênfase4 12 2 5" xfId="6875"/>
    <cellStyle name="20% - Ênfase4 12 2 5 2" xfId="19419"/>
    <cellStyle name="20% - Ênfase4 12 2 5 2 2" xfId="44490"/>
    <cellStyle name="20% - Ênfase4 12 2 5 3" xfId="31949"/>
    <cellStyle name="20% - Ênfase4 12 2 6" xfId="13161"/>
    <cellStyle name="20% - Ênfase4 12 2 6 2" xfId="38232"/>
    <cellStyle name="20% - Ênfase4 12 2 7" xfId="25691"/>
    <cellStyle name="20% - Ênfase4 12 3" xfId="1002"/>
    <cellStyle name="20% - Ênfase4 12 3 2" xfId="2567"/>
    <cellStyle name="20% - Ênfase4 12 3 2 2" xfId="5696"/>
    <cellStyle name="20% - Ênfase4 12 3 2 2 2" xfId="11955"/>
    <cellStyle name="20% - Ênfase4 12 3 2 2 2 2" xfId="24499"/>
    <cellStyle name="20% - Ênfase4 12 3 2 2 2 2 2" xfId="49570"/>
    <cellStyle name="20% - Ênfase4 12 3 2 2 2 3" xfId="37029"/>
    <cellStyle name="20% - Ênfase4 12 3 2 2 3" xfId="18241"/>
    <cellStyle name="20% - Ênfase4 12 3 2 2 3 2" xfId="43312"/>
    <cellStyle name="20% - Ênfase4 12 3 2 2 4" xfId="30771"/>
    <cellStyle name="20% - Ênfase4 12 3 2 3" xfId="8827"/>
    <cellStyle name="20% - Ênfase4 12 3 2 3 2" xfId="21371"/>
    <cellStyle name="20% - Ênfase4 12 3 2 3 2 2" xfId="46442"/>
    <cellStyle name="20% - Ênfase4 12 3 2 3 3" xfId="33901"/>
    <cellStyle name="20% - Ênfase4 12 3 2 4" xfId="15113"/>
    <cellStyle name="20% - Ênfase4 12 3 2 4 2" xfId="40184"/>
    <cellStyle name="20% - Ênfase4 12 3 2 5" xfId="27643"/>
    <cellStyle name="20% - Ênfase4 12 3 3" xfId="4132"/>
    <cellStyle name="20% - Ênfase4 12 3 3 2" xfId="10391"/>
    <cellStyle name="20% - Ênfase4 12 3 3 2 2" xfId="22935"/>
    <cellStyle name="20% - Ênfase4 12 3 3 2 2 2" xfId="48006"/>
    <cellStyle name="20% - Ênfase4 12 3 3 2 3" xfId="35465"/>
    <cellStyle name="20% - Ênfase4 12 3 3 3" xfId="16677"/>
    <cellStyle name="20% - Ênfase4 12 3 3 3 2" xfId="41748"/>
    <cellStyle name="20% - Ênfase4 12 3 3 4" xfId="29207"/>
    <cellStyle name="20% - Ênfase4 12 3 4" xfId="7263"/>
    <cellStyle name="20% - Ênfase4 12 3 4 2" xfId="19807"/>
    <cellStyle name="20% - Ênfase4 12 3 4 2 2" xfId="44878"/>
    <cellStyle name="20% - Ênfase4 12 3 4 3" xfId="32337"/>
    <cellStyle name="20% - Ênfase4 12 3 5" xfId="13549"/>
    <cellStyle name="20% - Ênfase4 12 3 5 2" xfId="38620"/>
    <cellStyle name="20% - Ênfase4 12 3 6" xfId="26079"/>
    <cellStyle name="20% - Ênfase4 12 4" xfId="1791"/>
    <cellStyle name="20% - Ênfase4 12 4 2" xfId="4920"/>
    <cellStyle name="20% - Ênfase4 12 4 2 2" xfId="11179"/>
    <cellStyle name="20% - Ênfase4 12 4 2 2 2" xfId="23723"/>
    <cellStyle name="20% - Ênfase4 12 4 2 2 2 2" xfId="48794"/>
    <cellStyle name="20% - Ênfase4 12 4 2 2 3" xfId="36253"/>
    <cellStyle name="20% - Ênfase4 12 4 2 3" xfId="17465"/>
    <cellStyle name="20% - Ênfase4 12 4 2 3 2" xfId="42536"/>
    <cellStyle name="20% - Ênfase4 12 4 2 4" xfId="29995"/>
    <cellStyle name="20% - Ênfase4 12 4 3" xfId="8051"/>
    <cellStyle name="20% - Ênfase4 12 4 3 2" xfId="20595"/>
    <cellStyle name="20% - Ênfase4 12 4 3 2 2" xfId="45666"/>
    <cellStyle name="20% - Ênfase4 12 4 3 3" xfId="33125"/>
    <cellStyle name="20% - Ênfase4 12 4 4" xfId="14337"/>
    <cellStyle name="20% - Ênfase4 12 4 4 2" xfId="39408"/>
    <cellStyle name="20% - Ênfase4 12 4 5" xfId="26867"/>
    <cellStyle name="20% - Ênfase4 12 5" xfId="3356"/>
    <cellStyle name="20% - Ênfase4 12 5 2" xfId="9615"/>
    <cellStyle name="20% - Ênfase4 12 5 2 2" xfId="22159"/>
    <cellStyle name="20% - Ênfase4 12 5 2 2 2" xfId="47230"/>
    <cellStyle name="20% - Ênfase4 12 5 2 3" xfId="34689"/>
    <cellStyle name="20% - Ênfase4 12 5 3" xfId="15901"/>
    <cellStyle name="20% - Ênfase4 12 5 3 2" xfId="40972"/>
    <cellStyle name="20% - Ênfase4 12 5 4" xfId="28431"/>
    <cellStyle name="20% - Ênfase4 12 6" xfId="6487"/>
    <cellStyle name="20% - Ênfase4 12 6 2" xfId="19031"/>
    <cellStyle name="20% - Ênfase4 12 6 2 2" xfId="44102"/>
    <cellStyle name="20% - Ênfase4 12 6 3" xfId="31561"/>
    <cellStyle name="20% - Ênfase4 12 7" xfId="12773"/>
    <cellStyle name="20% - Ênfase4 12 7 2" xfId="37844"/>
    <cellStyle name="20% - Ênfase4 12 8" xfId="25303"/>
    <cellStyle name="20% - Ênfase4 13" xfId="398"/>
    <cellStyle name="20% - Ênfase4 13 2" xfId="787"/>
    <cellStyle name="20% - Ênfase4 13 2 2" xfId="1564"/>
    <cellStyle name="20% - Ênfase4 13 2 2 2" xfId="3129"/>
    <cellStyle name="20% - Ênfase4 13 2 2 2 2" xfId="6258"/>
    <cellStyle name="20% - Ênfase4 13 2 2 2 2 2" xfId="12517"/>
    <cellStyle name="20% - Ênfase4 13 2 2 2 2 2 2" xfId="25061"/>
    <cellStyle name="20% - Ênfase4 13 2 2 2 2 2 2 2" xfId="50132"/>
    <cellStyle name="20% - Ênfase4 13 2 2 2 2 2 3" xfId="37591"/>
    <cellStyle name="20% - Ênfase4 13 2 2 2 2 3" xfId="18803"/>
    <cellStyle name="20% - Ênfase4 13 2 2 2 2 3 2" xfId="43874"/>
    <cellStyle name="20% - Ênfase4 13 2 2 2 2 4" xfId="31333"/>
    <cellStyle name="20% - Ênfase4 13 2 2 2 3" xfId="9389"/>
    <cellStyle name="20% - Ênfase4 13 2 2 2 3 2" xfId="21933"/>
    <cellStyle name="20% - Ênfase4 13 2 2 2 3 2 2" xfId="47004"/>
    <cellStyle name="20% - Ênfase4 13 2 2 2 3 3" xfId="34463"/>
    <cellStyle name="20% - Ênfase4 13 2 2 2 4" xfId="15675"/>
    <cellStyle name="20% - Ênfase4 13 2 2 2 4 2" xfId="40746"/>
    <cellStyle name="20% - Ênfase4 13 2 2 2 5" xfId="28205"/>
    <cellStyle name="20% - Ênfase4 13 2 2 3" xfId="4694"/>
    <cellStyle name="20% - Ênfase4 13 2 2 3 2" xfId="10953"/>
    <cellStyle name="20% - Ênfase4 13 2 2 3 2 2" xfId="23497"/>
    <cellStyle name="20% - Ênfase4 13 2 2 3 2 2 2" xfId="48568"/>
    <cellStyle name="20% - Ênfase4 13 2 2 3 2 3" xfId="36027"/>
    <cellStyle name="20% - Ênfase4 13 2 2 3 3" xfId="17239"/>
    <cellStyle name="20% - Ênfase4 13 2 2 3 3 2" xfId="42310"/>
    <cellStyle name="20% - Ênfase4 13 2 2 3 4" xfId="29769"/>
    <cellStyle name="20% - Ênfase4 13 2 2 4" xfId="7825"/>
    <cellStyle name="20% - Ênfase4 13 2 2 4 2" xfId="20369"/>
    <cellStyle name="20% - Ênfase4 13 2 2 4 2 2" xfId="45440"/>
    <cellStyle name="20% - Ênfase4 13 2 2 4 3" xfId="32899"/>
    <cellStyle name="20% - Ênfase4 13 2 2 5" xfId="14111"/>
    <cellStyle name="20% - Ênfase4 13 2 2 5 2" xfId="39182"/>
    <cellStyle name="20% - Ênfase4 13 2 2 6" xfId="26641"/>
    <cellStyle name="20% - Ênfase4 13 2 3" xfId="2353"/>
    <cellStyle name="20% - Ênfase4 13 2 3 2" xfId="5482"/>
    <cellStyle name="20% - Ênfase4 13 2 3 2 2" xfId="11741"/>
    <cellStyle name="20% - Ênfase4 13 2 3 2 2 2" xfId="24285"/>
    <cellStyle name="20% - Ênfase4 13 2 3 2 2 2 2" xfId="49356"/>
    <cellStyle name="20% - Ênfase4 13 2 3 2 2 3" xfId="36815"/>
    <cellStyle name="20% - Ênfase4 13 2 3 2 3" xfId="18027"/>
    <cellStyle name="20% - Ênfase4 13 2 3 2 3 2" xfId="43098"/>
    <cellStyle name="20% - Ênfase4 13 2 3 2 4" xfId="30557"/>
    <cellStyle name="20% - Ênfase4 13 2 3 3" xfId="8613"/>
    <cellStyle name="20% - Ênfase4 13 2 3 3 2" xfId="21157"/>
    <cellStyle name="20% - Ênfase4 13 2 3 3 2 2" xfId="46228"/>
    <cellStyle name="20% - Ênfase4 13 2 3 3 3" xfId="33687"/>
    <cellStyle name="20% - Ênfase4 13 2 3 4" xfId="14899"/>
    <cellStyle name="20% - Ênfase4 13 2 3 4 2" xfId="39970"/>
    <cellStyle name="20% - Ênfase4 13 2 3 5" xfId="27429"/>
    <cellStyle name="20% - Ênfase4 13 2 4" xfId="3918"/>
    <cellStyle name="20% - Ênfase4 13 2 4 2" xfId="10177"/>
    <cellStyle name="20% - Ênfase4 13 2 4 2 2" xfId="22721"/>
    <cellStyle name="20% - Ênfase4 13 2 4 2 2 2" xfId="47792"/>
    <cellStyle name="20% - Ênfase4 13 2 4 2 3" xfId="35251"/>
    <cellStyle name="20% - Ênfase4 13 2 4 3" xfId="16463"/>
    <cellStyle name="20% - Ênfase4 13 2 4 3 2" xfId="41534"/>
    <cellStyle name="20% - Ênfase4 13 2 4 4" xfId="28993"/>
    <cellStyle name="20% - Ênfase4 13 2 5" xfId="7049"/>
    <cellStyle name="20% - Ênfase4 13 2 5 2" xfId="19593"/>
    <cellStyle name="20% - Ênfase4 13 2 5 2 2" xfId="44664"/>
    <cellStyle name="20% - Ênfase4 13 2 5 3" xfId="32123"/>
    <cellStyle name="20% - Ênfase4 13 2 6" xfId="13335"/>
    <cellStyle name="20% - Ênfase4 13 2 6 2" xfId="38406"/>
    <cellStyle name="20% - Ênfase4 13 2 7" xfId="25865"/>
    <cellStyle name="20% - Ênfase4 13 3" xfId="1176"/>
    <cellStyle name="20% - Ênfase4 13 3 2" xfId="2741"/>
    <cellStyle name="20% - Ênfase4 13 3 2 2" xfId="5870"/>
    <cellStyle name="20% - Ênfase4 13 3 2 2 2" xfId="12129"/>
    <cellStyle name="20% - Ênfase4 13 3 2 2 2 2" xfId="24673"/>
    <cellStyle name="20% - Ênfase4 13 3 2 2 2 2 2" xfId="49744"/>
    <cellStyle name="20% - Ênfase4 13 3 2 2 2 3" xfId="37203"/>
    <cellStyle name="20% - Ênfase4 13 3 2 2 3" xfId="18415"/>
    <cellStyle name="20% - Ênfase4 13 3 2 2 3 2" xfId="43486"/>
    <cellStyle name="20% - Ênfase4 13 3 2 2 4" xfId="30945"/>
    <cellStyle name="20% - Ênfase4 13 3 2 3" xfId="9001"/>
    <cellStyle name="20% - Ênfase4 13 3 2 3 2" xfId="21545"/>
    <cellStyle name="20% - Ênfase4 13 3 2 3 2 2" xfId="46616"/>
    <cellStyle name="20% - Ênfase4 13 3 2 3 3" xfId="34075"/>
    <cellStyle name="20% - Ênfase4 13 3 2 4" xfId="15287"/>
    <cellStyle name="20% - Ênfase4 13 3 2 4 2" xfId="40358"/>
    <cellStyle name="20% - Ênfase4 13 3 2 5" xfId="27817"/>
    <cellStyle name="20% - Ênfase4 13 3 3" xfId="4306"/>
    <cellStyle name="20% - Ênfase4 13 3 3 2" xfId="10565"/>
    <cellStyle name="20% - Ênfase4 13 3 3 2 2" xfId="23109"/>
    <cellStyle name="20% - Ênfase4 13 3 3 2 2 2" xfId="48180"/>
    <cellStyle name="20% - Ênfase4 13 3 3 2 3" xfId="35639"/>
    <cellStyle name="20% - Ênfase4 13 3 3 3" xfId="16851"/>
    <cellStyle name="20% - Ênfase4 13 3 3 3 2" xfId="41922"/>
    <cellStyle name="20% - Ênfase4 13 3 3 4" xfId="29381"/>
    <cellStyle name="20% - Ênfase4 13 3 4" xfId="7437"/>
    <cellStyle name="20% - Ênfase4 13 3 4 2" xfId="19981"/>
    <cellStyle name="20% - Ênfase4 13 3 4 2 2" xfId="45052"/>
    <cellStyle name="20% - Ênfase4 13 3 4 3" xfId="32511"/>
    <cellStyle name="20% - Ênfase4 13 3 5" xfId="13723"/>
    <cellStyle name="20% - Ênfase4 13 3 5 2" xfId="38794"/>
    <cellStyle name="20% - Ênfase4 13 3 6" xfId="26253"/>
    <cellStyle name="20% - Ênfase4 13 4" xfId="1965"/>
    <cellStyle name="20% - Ênfase4 13 4 2" xfId="5094"/>
    <cellStyle name="20% - Ênfase4 13 4 2 2" xfId="11353"/>
    <cellStyle name="20% - Ênfase4 13 4 2 2 2" xfId="23897"/>
    <cellStyle name="20% - Ênfase4 13 4 2 2 2 2" xfId="48968"/>
    <cellStyle name="20% - Ênfase4 13 4 2 2 3" xfId="36427"/>
    <cellStyle name="20% - Ênfase4 13 4 2 3" xfId="17639"/>
    <cellStyle name="20% - Ênfase4 13 4 2 3 2" xfId="42710"/>
    <cellStyle name="20% - Ênfase4 13 4 2 4" xfId="30169"/>
    <cellStyle name="20% - Ênfase4 13 4 3" xfId="8225"/>
    <cellStyle name="20% - Ênfase4 13 4 3 2" xfId="20769"/>
    <cellStyle name="20% - Ênfase4 13 4 3 2 2" xfId="45840"/>
    <cellStyle name="20% - Ênfase4 13 4 3 3" xfId="33299"/>
    <cellStyle name="20% - Ênfase4 13 4 4" xfId="14511"/>
    <cellStyle name="20% - Ênfase4 13 4 4 2" xfId="39582"/>
    <cellStyle name="20% - Ênfase4 13 4 5" xfId="27041"/>
    <cellStyle name="20% - Ênfase4 13 5" xfId="3530"/>
    <cellStyle name="20% - Ênfase4 13 5 2" xfId="9789"/>
    <cellStyle name="20% - Ênfase4 13 5 2 2" xfId="22333"/>
    <cellStyle name="20% - Ênfase4 13 5 2 2 2" xfId="47404"/>
    <cellStyle name="20% - Ênfase4 13 5 2 3" xfId="34863"/>
    <cellStyle name="20% - Ênfase4 13 5 3" xfId="16075"/>
    <cellStyle name="20% - Ênfase4 13 5 3 2" xfId="41146"/>
    <cellStyle name="20% - Ênfase4 13 5 4" xfId="28605"/>
    <cellStyle name="20% - Ênfase4 13 6" xfId="6661"/>
    <cellStyle name="20% - Ênfase4 13 6 2" xfId="19205"/>
    <cellStyle name="20% - Ênfase4 13 6 2 2" xfId="44276"/>
    <cellStyle name="20% - Ênfase4 13 6 3" xfId="31735"/>
    <cellStyle name="20% - Ênfase4 13 7" xfId="12947"/>
    <cellStyle name="20% - Ênfase4 13 7 2" xfId="38018"/>
    <cellStyle name="20% - Ênfase4 13 8" xfId="25477"/>
    <cellStyle name="20% - Ênfase4 14" xfId="211"/>
    <cellStyle name="20% - Ênfase4 14 2" xfId="600"/>
    <cellStyle name="20% - Ênfase4 14 2 2" xfId="1377"/>
    <cellStyle name="20% - Ênfase4 14 2 2 2" xfId="2942"/>
    <cellStyle name="20% - Ênfase4 14 2 2 2 2" xfId="6071"/>
    <cellStyle name="20% - Ênfase4 14 2 2 2 2 2" xfId="12330"/>
    <cellStyle name="20% - Ênfase4 14 2 2 2 2 2 2" xfId="24874"/>
    <cellStyle name="20% - Ênfase4 14 2 2 2 2 2 2 2" xfId="49945"/>
    <cellStyle name="20% - Ênfase4 14 2 2 2 2 2 3" xfId="37404"/>
    <cellStyle name="20% - Ênfase4 14 2 2 2 2 3" xfId="18616"/>
    <cellStyle name="20% - Ênfase4 14 2 2 2 2 3 2" xfId="43687"/>
    <cellStyle name="20% - Ênfase4 14 2 2 2 2 4" xfId="31146"/>
    <cellStyle name="20% - Ênfase4 14 2 2 2 3" xfId="9202"/>
    <cellStyle name="20% - Ênfase4 14 2 2 2 3 2" xfId="21746"/>
    <cellStyle name="20% - Ênfase4 14 2 2 2 3 2 2" xfId="46817"/>
    <cellStyle name="20% - Ênfase4 14 2 2 2 3 3" xfId="34276"/>
    <cellStyle name="20% - Ênfase4 14 2 2 2 4" xfId="15488"/>
    <cellStyle name="20% - Ênfase4 14 2 2 2 4 2" xfId="40559"/>
    <cellStyle name="20% - Ênfase4 14 2 2 2 5" xfId="28018"/>
    <cellStyle name="20% - Ênfase4 14 2 2 3" xfId="4507"/>
    <cellStyle name="20% - Ênfase4 14 2 2 3 2" xfId="10766"/>
    <cellStyle name="20% - Ênfase4 14 2 2 3 2 2" xfId="23310"/>
    <cellStyle name="20% - Ênfase4 14 2 2 3 2 2 2" xfId="48381"/>
    <cellStyle name="20% - Ênfase4 14 2 2 3 2 3" xfId="35840"/>
    <cellStyle name="20% - Ênfase4 14 2 2 3 3" xfId="17052"/>
    <cellStyle name="20% - Ênfase4 14 2 2 3 3 2" xfId="42123"/>
    <cellStyle name="20% - Ênfase4 14 2 2 3 4" xfId="29582"/>
    <cellStyle name="20% - Ênfase4 14 2 2 4" xfId="7638"/>
    <cellStyle name="20% - Ênfase4 14 2 2 4 2" xfId="20182"/>
    <cellStyle name="20% - Ênfase4 14 2 2 4 2 2" xfId="45253"/>
    <cellStyle name="20% - Ênfase4 14 2 2 4 3" xfId="32712"/>
    <cellStyle name="20% - Ênfase4 14 2 2 5" xfId="13924"/>
    <cellStyle name="20% - Ênfase4 14 2 2 5 2" xfId="38995"/>
    <cellStyle name="20% - Ênfase4 14 2 2 6" xfId="26454"/>
    <cellStyle name="20% - Ênfase4 14 2 3" xfId="2166"/>
    <cellStyle name="20% - Ênfase4 14 2 3 2" xfId="5295"/>
    <cellStyle name="20% - Ênfase4 14 2 3 2 2" xfId="11554"/>
    <cellStyle name="20% - Ênfase4 14 2 3 2 2 2" xfId="24098"/>
    <cellStyle name="20% - Ênfase4 14 2 3 2 2 2 2" xfId="49169"/>
    <cellStyle name="20% - Ênfase4 14 2 3 2 2 3" xfId="36628"/>
    <cellStyle name="20% - Ênfase4 14 2 3 2 3" xfId="17840"/>
    <cellStyle name="20% - Ênfase4 14 2 3 2 3 2" xfId="42911"/>
    <cellStyle name="20% - Ênfase4 14 2 3 2 4" xfId="30370"/>
    <cellStyle name="20% - Ênfase4 14 2 3 3" xfId="8426"/>
    <cellStyle name="20% - Ênfase4 14 2 3 3 2" xfId="20970"/>
    <cellStyle name="20% - Ênfase4 14 2 3 3 2 2" xfId="46041"/>
    <cellStyle name="20% - Ênfase4 14 2 3 3 3" xfId="33500"/>
    <cellStyle name="20% - Ênfase4 14 2 3 4" xfId="14712"/>
    <cellStyle name="20% - Ênfase4 14 2 3 4 2" xfId="39783"/>
    <cellStyle name="20% - Ênfase4 14 2 3 5" xfId="27242"/>
    <cellStyle name="20% - Ênfase4 14 2 4" xfId="3731"/>
    <cellStyle name="20% - Ênfase4 14 2 4 2" xfId="9990"/>
    <cellStyle name="20% - Ênfase4 14 2 4 2 2" xfId="22534"/>
    <cellStyle name="20% - Ênfase4 14 2 4 2 2 2" xfId="47605"/>
    <cellStyle name="20% - Ênfase4 14 2 4 2 3" xfId="35064"/>
    <cellStyle name="20% - Ênfase4 14 2 4 3" xfId="16276"/>
    <cellStyle name="20% - Ênfase4 14 2 4 3 2" xfId="41347"/>
    <cellStyle name="20% - Ênfase4 14 2 4 4" xfId="28806"/>
    <cellStyle name="20% - Ênfase4 14 2 5" xfId="6862"/>
    <cellStyle name="20% - Ênfase4 14 2 5 2" xfId="19406"/>
    <cellStyle name="20% - Ênfase4 14 2 5 2 2" xfId="44477"/>
    <cellStyle name="20% - Ênfase4 14 2 5 3" xfId="31936"/>
    <cellStyle name="20% - Ênfase4 14 2 6" xfId="13148"/>
    <cellStyle name="20% - Ênfase4 14 2 6 2" xfId="38219"/>
    <cellStyle name="20% - Ênfase4 14 2 7" xfId="25678"/>
    <cellStyle name="20% - Ênfase4 14 3" xfId="989"/>
    <cellStyle name="20% - Ênfase4 14 3 2" xfId="2554"/>
    <cellStyle name="20% - Ênfase4 14 3 2 2" xfId="5683"/>
    <cellStyle name="20% - Ênfase4 14 3 2 2 2" xfId="11942"/>
    <cellStyle name="20% - Ênfase4 14 3 2 2 2 2" xfId="24486"/>
    <cellStyle name="20% - Ênfase4 14 3 2 2 2 2 2" xfId="49557"/>
    <cellStyle name="20% - Ênfase4 14 3 2 2 2 3" xfId="37016"/>
    <cellStyle name="20% - Ênfase4 14 3 2 2 3" xfId="18228"/>
    <cellStyle name="20% - Ênfase4 14 3 2 2 3 2" xfId="43299"/>
    <cellStyle name="20% - Ênfase4 14 3 2 2 4" xfId="30758"/>
    <cellStyle name="20% - Ênfase4 14 3 2 3" xfId="8814"/>
    <cellStyle name="20% - Ênfase4 14 3 2 3 2" xfId="21358"/>
    <cellStyle name="20% - Ênfase4 14 3 2 3 2 2" xfId="46429"/>
    <cellStyle name="20% - Ênfase4 14 3 2 3 3" xfId="33888"/>
    <cellStyle name="20% - Ênfase4 14 3 2 4" xfId="15100"/>
    <cellStyle name="20% - Ênfase4 14 3 2 4 2" xfId="40171"/>
    <cellStyle name="20% - Ênfase4 14 3 2 5" xfId="27630"/>
    <cellStyle name="20% - Ênfase4 14 3 3" xfId="4119"/>
    <cellStyle name="20% - Ênfase4 14 3 3 2" xfId="10378"/>
    <cellStyle name="20% - Ênfase4 14 3 3 2 2" xfId="22922"/>
    <cellStyle name="20% - Ênfase4 14 3 3 2 2 2" xfId="47993"/>
    <cellStyle name="20% - Ênfase4 14 3 3 2 3" xfId="35452"/>
    <cellStyle name="20% - Ênfase4 14 3 3 3" xfId="16664"/>
    <cellStyle name="20% - Ênfase4 14 3 3 3 2" xfId="41735"/>
    <cellStyle name="20% - Ênfase4 14 3 3 4" xfId="29194"/>
    <cellStyle name="20% - Ênfase4 14 3 4" xfId="7250"/>
    <cellStyle name="20% - Ênfase4 14 3 4 2" xfId="19794"/>
    <cellStyle name="20% - Ênfase4 14 3 4 2 2" xfId="44865"/>
    <cellStyle name="20% - Ênfase4 14 3 4 3" xfId="32324"/>
    <cellStyle name="20% - Ênfase4 14 3 5" xfId="13536"/>
    <cellStyle name="20% - Ênfase4 14 3 5 2" xfId="38607"/>
    <cellStyle name="20% - Ênfase4 14 3 6" xfId="26066"/>
    <cellStyle name="20% - Ênfase4 14 4" xfId="1778"/>
    <cellStyle name="20% - Ênfase4 14 4 2" xfId="4907"/>
    <cellStyle name="20% - Ênfase4 14 4 2 2" xfId="11166"/>
    <cellStyle name="20% - Ênfase4 14 4 2 2 2" xfId="23710"/>
    <cellStyle name="20% - Ênfase4 14 4 2 2 2 2" xfId="48781"/>
    <cellStyle name="20% - Ênfase4 14 4 2 2 3" xfId="36240"/>
    <cellStyle name="20% - Ênfase4 14 4 2 3" xfId="17452"/>
    <cellStyle name="20% - Ênfase4 14 4 2 3 2" xfId="42523"/>
    <cellStyle name="20% - Ênfase4 14 4 2 4" xfId="29982"/>
    <cellStyle name="20% - Ênfase4 14 4 3" xfId="8038"/>
    <cellStyle name="20% - Ênfase4 14 4 3 2" xfId="20582"/>
    <cellStyle name="20% - Ênfase4 14 4 3 2 2" xfId="45653"/>
    <cellStyle name="20% - Ênfase4 14 4 3 3" xfId="33112"/>
    <cellStyle name="20% - Ênfase4 14 4 4" xfId="14324"/>
    <cellStyle name="20% - Ênfase4 14 4 4 2" xfId="39395"/>
    <cellStyle name="20% - Ênfase4 14 4 5" xfId="26854"/>
    <cellStyle name="20% - Ênfase4 14 5" xfId="3343"/>
    <cellStyle name="20% - Ênfase4 14 5 2" xfId="9602"/>
    <cellStyle name="20% - Ênfase4 14 5 2 2" xfId="22146"/>
    <cellStyle name="20% - Ênfase4 14 5 2 2 2" xfId="47217"/>
    <cellStyle name="20% - Ênfase4 14 5 2 3" xfId="34676"/>
    <cellStyle name="20% - Ênfase4 14 5 3" xfId="15888"/>
    <cellStyle name="20% - Ênfase4 14 5 3 2" xfId="40959"/>
    <cellStyle name="20% - Ênfase4 14 5 4" xfId="28418"/>
    <cellStyle name="20% - Ênfase4 14 6" xfId="6474"/>
    <cellStyle name="20% - Ênfase4 14 6 2" xfId="19018"/>
    <cellStyle name="20% - Ênfase4 14 6 2 2" xfId="44089"/>
    <cellStyle name="20% - Ênfase4 14 6 3" xfId="31548"/>
    <cellStyle name="20% - Ênfase4 14 7" xfId="12760"/>
    <cellStyle name="20% - Ênfase4 14 7 2" xfId="37831"/>
    <cellStyle name="20% - Ênfase4 14 8" xfId="25290"/>
    <cellStyle name="20% - Ênfase4 15" xfId="411"/>
    <cellStyle name="20% - Ênfase4 15 2" xfId="800"/>
    <cellStyle name="20% - Ênfase4 15 2 2" xfId="1577"/>
    <cellStyle name="20% - Ênfase4 15 2 2 2" xfId="3142"/>
    <cellStyle name="20% - Ênfase4 15 2 2 2 2" xfId="6271"/>
    <cellStyle name="20% - Ênfase4 15 2 2 2 2 2" xfId="12530"/>
    <cellStyle name="20% - Ênfase4 15 2 2 2 2 2 2" xfId="25074"/>
    <cellStyle name="20% - Ênfase4 15 2 2 2 2 2 2 2" xfId="50145"/>
    <cellStyle name="20% - Ênfase4 15 2 2 2 2 2 3" xfId="37604"/>
    <cellStyle name="20% - Ênfase4 15 2 2 2 2 3" xfId="18816"/>
    <cellStyle name="20% - Ênfase4 15 2 2 2 2 3 2" xfId="43887"/>
    <cellStyle name="20% - Ênfase4 15 2 2 2 2 4" xfId="31346"/>
    <cellStyle name="20% - Ênfase4 15 2 2 2 3" xfId="9402"/>
    <cellStyle name="20% - Ênfase4 15 2 2 2 3 2" xfId="21946"/>
    <cellStyle name="20% - Ênfase4 15 2 2 2 3 2 2" xfId="47017"/>
    <cellStyle name="20% - Ênfase4 15 2 2 2 3 3" xfId="34476"/>
    <cellStyle name="20% - Ênfase4 15 2 2 2 4" xfId="15688"/>
    <cellStyle name="20% - Ênfase4 15 2 2 2 4 2" xfId="40759"/>
    <cellStyle name="20% - Ênfase4 15 2 2 2 5" xfId="28218"/>
    <cellStyle name="20% - Ênfase4 15 2 2 3" xfId="4707"/>
    <cellStyle name="20% - Ênfase4 15 2 2 3 2" xfId="10966"/>
    <cellStyle name="20% - Ênfase4 15 2 2 3 2 2" xfId="23510"/>
    <cellStyle name="20% - Ênfase4 15 2 2 3 2 2 2" xfId="48581"/>
    <cellStyle name="20% - Ênfase4 15 2 2 3 2 3" xfId="36040"/>
    <cellStyle name="20% - Ênfase4 15 2 2 3 3" xfId="17252"/>
    <cellStyle name="20% - Ênfase4 15 2 2 3 3 2" xfId="42323"/>
    <cellStyle name="20% - Ênfase4 15 2 2 3 4" xfId="29782"/>
    <cellStyle name="20% - Ênfase4 15 2 2 4" xfId="7838"/>
    <cellStyle name="20% - Ênfase4 15 2 2 4 2" xfId="20382"/>
    <cellStyle name="20% - Ênfase4 15 2 2 4 2 2" xfId="45453"/>
    <cellStyle name="20% - Ênfase4 15 2 2 4 3" xfId="32912"/>
    <cellStyle name="20% - Ênfase4 15 2 2 5" xfId="14124"/>
    <cellStyle name="20% - Ênfase4 15 2 2 5 2" xfId="39195"/>
    <cellStyle name="20% - Ênfase4 15 2 2 6" xfId="26654"/>
    <cellStyle name="20% - Ênfase4 15 2 3" xfId="2366"/>
    <cellStyle name="20% - Ênfase4 15 2 3 2" xfId="5495"/>
    <cellStyle name="20% - Ênfase4 15 2 3 2 2" xfId="11754"/>
    <cellStyle name="20% - Ênfase4 15 2 3 2 2 2" xfId="24298"/>
    <cellStyle name="20% - Ênfase4 15 2 3 2 2 2 2" xfId="49369"/>
    <cellStyle name="20% - Ênfase4 15 2 3 2 2 3" xfId="36828"/>
    <cellStyle name="20% - Ênfase4 15 2 3 2 3" xfId="18040"/>
    <cellStyle name="20% - Ênfase4 15 2 3 2 3 2" xfId="43111"/>
    <cellStyle name="20% - Ênfase4 15 2 3 2 4" xfId="30570"/>
    <cellStyle name="20% - Ênfase4 15 2 3 3" xfId="8626"/>
    <cellStyle name="20% - Ênfase4 15 2 3 3 2" xfId="21170"/>
    <cellStyle name="20% - Ênfase4 15 2 3 3 2 2" xfId="46241"/>
    <cellStyle name="20% - Ênfase4 15 2 3 3 3" xfId="33700"/>
    <cellStyle name="20% - Ênfase4 15 2 3 4" xfId="14912"/>
    <cellStyle name="20% - Ênfase4 15 2 3 4 2" xfId="39983"/>
    <cellStyle name="20% - Ênfase4 15 2 3 5" xfId="27442"/>
    <cellStyle name="20% - Ênfase4 15 2 4" xfId="3931"/>
    <cellStyle name="20% - Ênfase4 15 2 4 2" xfId="10190"/>
    <cellStyle name="20% - Ênfase4 15 2 4 2 2" xfId="22734"/>
    <cellStyle name="20% - Ênfase4 15 2 4 2 2 2" xfId="47805"/>
    <cellStyle name="20% - Ênfase4 15 2 4 2 3" xfId="35264"/>
    <cellStyle name="20% - Ênfase4 15 2 4 3" xfId="16476"/>
    <cellStyle name="20% - Ênfase4 15 2 4 3 2" xfId="41547"/>
    <cellStyle name="20% - Ênfase4 15 2 4 4" xfId="29006"/>
    <cellStyle name="20% - Ênfase4 15 2 5" xfId="7062"/>
    <cellStyle name="20% - Ênfase4 15 2 5 2" xfId="19606"/>
    <cellStyle name="20% - Ênfase4 15 2 5 2 2" xfId="44677"/>
    <cellStyle name="20% - Ênfase4 15 2 5 3" xfId="32136"/>
    <cellStyle name="20% - Ênfase4 15 2 6" xfId="13348"/>
    <cellStyle name="20% - Ênfase4 15 2 6 2" xfId="38419"/>
    <cellStyle name="20% - Ênfase4 15 2 7" xfId="25878"/>
    <cellStyle name="20% - Ênfase4 15 3" xfId="1189"/>
    <cellStyle name="20% - Ênfase4 15 3 2" xfId="2754"/>
    <cellStyle name="20% - Ênfase4 15 3 2 2" xfId="5883"/>
    <cellStyle name="20% - Ênfase4 15 3 2 2 2" xfId="12142"/>
    <cellStyle name="20% - Ênfase4 15 3 2 2 2 2" xfId="24686"/>
    <cellStyle name="20% - Ênfase4 15 3 2 2 2 2 2" xfId="49757"/>
    <cellStyle name="20% - Ênfase4 15 3 2 2 2 3" xfId="37216"/>
    <cellStyle name="20% - Ênfase4 15 3 2 2 3" xfId="18428"/>
    <cellStyle name="20% - Ênfase4 15 3 2 2 3 2" xfId="43499"/>
    <cellStyle name="20% - Ênfase4 15 3 2 2 4" xfId="30958"/>
    <cellStyle name="20% - Ênfase4 15 3 2 3" xfId="9014"/>
    <cellStyle name="20% - Ênfase4 15 3 2 3 2" xfId="21558"/>
    <cellStyle name="20% - Ênfase4 15 3 2 3 2 2" xfId="46629"/>
    <cellStyle name="20% - Ênfase4 15 3 2 3 3" xfId="34088"/>
    <cellStyle name="20% - Ênfase4 15 3 2 4" xfId="15300"/>
    <cellStyle name="20% - Ênfase4 15 3 2 4 2" xfId="40371"/>
    <cellStyle name="20% - Ênfase4 15 3 2 5" xfId="27830"/>
    <cellStyle name="20% - Ênfase4 15 3 3" xfId="4319"/>
    <cellStyle name="20% - Ênfase4 15 3 3 2" xfId="10578"/>
    <cellStyle name="20% - Ênfase4 15 3 3 2 2" xfId="23122"/>
    <cellStyle name="20% - Ênfase4 15 3 3 2 2 2" xfId="48193"/>
    <cellStyle name="20% - Ênfase4 15 3 3 2 3" xfId="35652"/>
    <cellStyle name="20% - Ênfase4 15 3 3 3" xfId="16864"/>
    <cellStyle name="20% - Ênfase4 15 3 3 3 2" xfId="41935"/>
    <cellStyle name="20% - Ênfase4 15 3 3 4" xfId="29394"/>
    <cellStyle name="20% - Ênfase4 15 3 4" xfId="7450"/>
    <cellStyle name="20% - Ênfase4 15 3 4 2" xfId="19994"/>
    <cellStyle name="20% - Ênfase4 15 3 4 2 2" xfId="45065"/>
    <cellStyle name="20% - Ênfase4 15 3 4 3" xfId="32524"/>
    <cellStyle name="20% - Ênfase4 15 3 5" xfId="13736"/>
    <cellStyle name="20% - Ênfase4 15 3 5 2" xfId="38807"/>
    <cellStyle name="20% - Ênfase4 15 3 6" xfId="26266"/>
    <cellStyle name="20% - Ênfase4 15 4" xfId="1978"/>
    <cellStyle name="20% - Ênfase4 15 4 2" xfId="5107"/>
    <cellStyle name="20% - Ênfase4 15 4 2 2" xfId="11366"/>
    <cellStyle name="20% - Ênfase4 15 4 2 2 2" xfId="23910"/>
    <cellStyle name="20% - Ênfase4 15 4 2 2 2 2" xfId="48981"/>
    <cellStyle name="20% - Ênfase4 15 4 2 2 3" xfId="36440"/>
    <cellStyle name="20% - Ênfase4 15 4 2 3" xfId="17652"/>
    <cellStyle name="20% - Ênfase4 15 4 2 3 2" xfId="42723"/>
    <cellStyle name="20% - Ênfase4 15 4 2 4" xfId="30182"/>
    <cellStyle name="20% - Ênfase4 15 4 3" xfId="8238"/>
    <cellStyle name="20% - Ênfase4 15 4 3 2" xfId="20782"/>
    <cellStyle name="20% - Ênfase4 15 4 3 2 2" xfId="45853"/>
    <cellStyle name="20% - Ênfase4 15 4 3 3" xfId="33312"/>
    <cellStyle name="20% - Ênfase4 15 4 4" xfId="14524"/>
    <cellStyle name="20% - Ênfase4 15 4 4 2" xfId="39595"/>
    <cellStyle name="20% - Ênfase4 15 4 5" xfId="27054"/>
    <cellStyle name="20% - Ênfase4 15 5" xfId="3543"/>
    <cellStyle name="20% - Ênfase4 15 5 2" xfId="9802"/>
    <cellStyle name="20% - Ênfase4 15 5 2 2" xfId="22346"/>
    <cellStyle name="20% - Ênfase4 15 5 2 2 2" xfId="47417"/>
    <cellStyle name="20% - Ênfase4 15 5 2 3" xfId="34876"/>
    <cellStyle name="20% - Ênfase4 15 5 3" xfId="16088"/>
    <cellStyle name="20% - Ênfase4 15 5 3 2" xfId="41159"/>
    <cellStyle name="20% - Ênfase4 15 5 4" xfId="28618"/>
    <cellStyle name="20% - Ênfase4 15 6" xfId="6674"/>
    <cellStyle name="20% - Ênfase4 15 6 2" xfId="19218"/>
    <cellStyle name="20% - Ênfase4 15 6 2 2" xfId="44289"/>
    <cellStyle name="20% - Ênfase4 15 6 3" xfId="31748"/>
    <cellStyle name="20% - Ênfase4 15 7" xfId="12960"/>
    <cellStyle name="20% - Ênfase4 15 7 2" xfId="38031"/>
    <cellStyle name="20% - Ênfase4 15 8" xfId="25490"/>
    <cellStyle name="20% - Ênfase4 16" xfId="425"/>
    <cellStyle name="20% - Ênfase4 16 2" xfId="1203"/>
    <cellStyle name="20% - Ênfase4 16 2 2" xfId="2768"/>
    <cellStyle name="20% - Ênfase4 16 2 2 2" xfId="5897"/>
    <cellStyle name="20% - Ênfase4 16 2 2 2 2" xfId="12156"/>
    <cellStyle name="20% - Ênfase4 16 2 2 2 2 2" xfId="24700"/>
    <cellStyle name="20% - Ênfase4 16 2 2 2 2 2 2" xfId="49771"/>
    <cellStyle name="20% - Ênfase4 16 2 2 2 2 3" xfId="37230"/>
    <cellStyle name="20% - Ênfase4 16 2 2 2 3" xfId="18442"/>
    <cellStyle name="20% - Ênfase4 16 2 2 2 3 2" xfId="43513"/>
    <cellStyle name="20% - Ênfase4 16 2 2 2 4" xfId="30972"/>
    <cellStyle name="20% - Ênfase4 16 2 2 3" xfId="9028"/>
    <cellStyle name="20% - Ênfase4 16 2 2 3 2" xfId="21572"/>
    <cellStyle name="20% - Ênfase4 16 2 2 3 2 2" xfId="46643"/>
    <cellStyle name="20% - Ênfase4 16 2 2 3 3" xfId="34102"/>
    <cellStyle name="20% - Ênfase4 16 2 2 4" xfId="15314"/>
    <cellStyle name="20% - Ênfase4 16 2 2 4 2" xfId="40385"/>
    <cellStyle name="20% - Ênfase4 16 2 2 5" xfId="27844"/>
    <cellStyle name="20% - Ênfase4 16 2 3" xfId="4333"/>
    <cellStyle name="20% - Ênfase4 16 2 3 2" xfId="10592"/>
    <cellStyle name="20% - Ênfase4 16 2 3 2 2" xfId="23136"/>
    <cellStyle name="20% - Ênfase4 16 2 3 2 2 2" xfId="48207"/>
    <cellStyle name="20% - Ênfase4 16 2 3 2 3" xfId="35666"/>
    <cellStyle name="20% - Ênfase4 16 2 3 3" xfId="16878"/>
    <cellStyle name="20% - Ênfase4 16 2 3 3 2" xfId="41949"/>
    <cellStyle name="20% - Ênfase4 16 2 3 4" xfId="29408"/>
    <cellStyle name="20% - Ênfase4 16 2 4" xfId="7464"/>
    <cellStyle name="20% - Ênfase4 16 2 4 2" xfId="20008"/>
    <cellStyle name="20% - Ênfase4 16 2 4 2 2" xfId="45079"/>
    <cellStyle name="20% - Ênfase4 16 2 4 3" xfId="32538"/>
    <cellStyle name="20% - Ênfase4 16 2 5" xfId="13750"/>
    <cellStyle name="20% - Ênfase4 16 2 5 2" xfId="38821"/>
    <cellStyle name="20% - Ênfase4 16 2 6" xfId="26280"/>
    <cellStyle name="20% - Ênfase4 16 3" xfId="1992"/>
    <cellStyle name="20% - Ênfase4 16 3 2" xfId="5121"/>
    <cellStyle name="20% - Ênfase4 16 3 2 2" xfId="11380"/>
    <cellStyle name="20% - Ênfase4 16 3 2 2 2" xfId="23924"/>
    <cellStyle name="20% - Ênfase4 16 3 2 2 2 2" xfId="48995"/>
    <cellStyle name="20% - Ênfase4 16 3 2 2 3" xfId="36454"/>
    <cellStyle name="20% - Ênfase4 16 3 2 3" xfId="17666"/>
    <cellStyle name="20% - Ênfase4 16 3 2 3 2" xfId="42737"/>
    <cellStyle name="20% - Ênfase4 16 3 2 4" xfId="30196"/>
    <cellStyle name="20% - Ênfase4 16 3 3" xfId="8252"/>
    <cellStyle name="20% - Ênfase4 16 3 3 2" xfId="20796"/>
    <cellStyle name="20% - Ênfase4 16 3 3 2 2" xfId="45867"/>
    <cellStyle name="20% - Ênfase4 16 3 3 3" xfId="33326"/>
    <cellStyle name="20% - Ênfase4 16 3 4" xfId="14538"/>
    <cellStyle name="20% - Ênfase4 16 3 4 2" xfId="39609"/>
    <cellStyle name="20% - Ênfase4 16 3 5" xfId="27068"/>
    <cellStyle name="20% - Ênfase4 16 4" xfId="3557"/>
    <cellStyle name="20% - Ênfase4 16 4 2" xfId="9816"/>
    <cellStyle name="20% - Ênfase4 16 4 2 2" xfId="22360"/>
    <cellStyle name="20% - Ênfase4 16 4 2 2 2" xfId="47431"/>
    <cellStyle name="20% - Ênfase4 16 4 2 3" xfId="34890"/>
    <cellStyle name="20% - Ênfase4 16 4 3" xfId="16102"/>
    <cellStyle name="20% - Ênfase4 16 4 3 2" xfId="41173"/>
    <cellStyle name="20% - Ênfase4 16 4 4" xfId="28632"/>
    <cellStyle name="20% - Ênfase4 16 5" xfId="6688"/>
    <cellStyle name="20% - Ênfase4 16 5 2" xfId="19232"/>
    <cellStyle name="20% - Ênfase4 16 5 2 2" xfId="44303"/>
    <cellStyle name="20% - Ênfase4 16 5 3" xfId="31762"/>
    <cellStyle name="20% - Ênfase4 16 6" xfId="12974"/>
    <cellStyle name="20% - Ênfase4 16 6 2" xfId="38045"/>
    <cellStyle name="20% - Ênfase4 16 7" xfId="25504"/>
    <cellStyle name="20% - Ênfase4 17" xfId="814"/>
    <cellStyle name="20% - Ênfase4 17 2" xfId="2380"/>
    <cellStyle name="20% - Ênfase4 17 2 2" xfId="5509"/>
    <cellStyle name="20% - Ênfase4 17 2 2 2" xfId="11768"/>
    <cellStyle name="20% - Ênfase4 17 2 2 2 2" xfId="24312"/>
    <cellStyle name="20% - Ênfase4 17 2 2 2 2 2" xfId="49383"/>
    <cellStyle name="20% - Ênfase4 17 2 2 2 3" xfId="36842"/>
    <cellStyle name="20% - Ênfase4 17 2 2 3" xfId="18054"/>
    <cellStyle name="20% - Ênfase4 17 2 2 3 2" xfId="43125"/>
    <cellStyle name="20% - Ênfase4 17 2 2 4" xfId="30584"/>
    <cellStyle name="20% - Ênfase4 17 2 3" xfId="8640"/>
    <cellStyle name="20% - Ênfase4 17 2 3 2" xfId="21184"/>
    <cellStyle name="20% - Ênfase4 17 2 3 2 2" xfId="46255"/>
    <cellStyle name="20% - Ênfase4 17 2 3 3" xfId="33714"/>
    <cellStyle name="20% - Ênfase4 17 2 4" xfId="14926"/>
    <cellStyle name="20% - Ênfase4 17 2 4 2" xfId="39997"/>
    <cellStyle name="20% - Ênfase4 17 2 5" xfId="27456"/>
    <cellStyle name="20% - Ênfase4 17 3" xfId="3945"/>
    <cellStyle name="20% - Ênfase4 17 3 2" xfId="10204"/>
    <cellStyle name="20% - Ênfase4 17 3 2 2" xfId="22748"/>
    <cellStyle name="20% - Ênfase4 17 3 2 2 2" xfId="47819"/>
    <cellStyle name="20% - Ênfase4 17 3 2 3" xfId="35278"/>
    <cellStyle name="20% - Ênfase4 17 3 3" xfId="16490"/>
    <cellStyle name="20% - Ênfase4 17 3 3 2" xfId="41561"/>
    <cellStyle name="20% - Ênfase4 17 3 4" xfId="29020"/>
    <cellStyle name="20% - Ênfase4 17 4" xfId="7076"/>
    <cellStyle name="20% - Ênfase4 17 4 2" xfId="19620"/>
    <cellStyle name="20% - Ênfase4 17 4 2 2" xfId="44691"/>
    <cellStyle name="20% - Ênfase4 17 4 3" xfId="32150"/>
    <cellStyle name="20% - Ênfase4 17 5" xfId="13362"/>
    <cellStyle name="20% - Ênfase4 17 5 2" xfId="38433"/>
    <cellStyle name="20% - Ênfase4 17 6" xfId="25892"/>
    <cellStyle name="20% - Ênfase4 18" xfId="1590"/>
    <cellStyle name="20% - Ênfase4 18 2" xfId="4720"/>
    <cellStyle name="20% - Ênfase4 18 2 2" xfId="10979"/>
    <cellStyle name="20% - Ênfase4 18 2 2 2" xfId="23523"/>
    <cellStyle name="20% - Ênfase4 18 2 2 2 2" xfId="48594"/>
    <cellStyle name="20% - Ênfase4 18 2 2 3" xfId="36053"/>
    <cellStyle name="20% - Ênfase4 18 2 3" xfId="17265"/>
    <cellStyle name="20% - Ênfase4 18 2 3 2" xfId="42336"/>
    <cellStyle name="20% - Ênfase4 18 2 4" xfId="29795"/>
    <cellStyle name="20% - Ênfase4 18 3" xfId="7851"/>
    <cellStyle name="20% - Ênfase4 18 3 2" xfId="20395"/>
    <cellStyle name="20% - Ênfase4 18 3 2 2" xfId="45466"/>
    <cellStyle name="20% - Ênfase4 18 3 3" xfId="32925"/>
    <cellStyle name="20% - Ênfase4 18 4" xfId="14137"/>
    <cellStyle name="20% - Ênfase4 18 4 2" xfId="39208"/>
    <cellStyle name="20% - Ênfase4 18 5" xfId="26667"/>
    <cellStyle name="20% - Ênfase4 19" xfId="1604"/>
    <cellStyle name="20% - Ênfase4 19 2" xfId="4733"/>
    <cellStyle name="20% - Ênfase4 19 2 2" xfId="10992"/>
    <cellStyle name="20% - Ênfase4 19 2 2 2" xfId="23536"/>
    <cellStyle name="20% - Ênfase4 19 2 2 2 2" xfId="48607"/>
    <cellStyle name="20% - Ênfase4 19 2 2 3" xfId="36066"/>
    <cellStyle name="20% - Ênfase4 19 2 3" xfId="17278"/>
    <cellStyle name="20% - Ênfase4 19 2 3 2" xfId="42349"/>
    <cellStyle name="20% - Ênfase4 19 2 4" xfId="29808"/>
    <cellStyle name="20% - Ênfase4 19 3" xfId="7864"/>
    <cellStyle name="20% - Ênfase4 19 3 2" xfId="20408"/>
    <cellStyle name="20% - Ênfase4 19 3 2 2" xfId="45479"/>
    <cellStyle name="20% - Ênfase4 19 3 3" xfId="32938"/>
    <cellStyle name="20% - Ênfase4 19 4" xfId="14150"/>
    <cellStyle name="20% - Ênfase4 19 4 2" xfId="39221"/>
    <cellStyle name="20% - Ênfase4 19 5" xfId="26680"/>
    <cellStyle name="20% - Ênfase4 2" xfId="50"/>
    <cellStyle name="20% - Ênfase4 2 10" xfId="25130"/>
    <cellStyle name="20% - Ênfase4 2 2" xfId="104"/>
    <cellStyle name="20% - Ênfase4 2 2 2" xfId="291"/>
    <cellStyle name="20% - Ênfase4 2 2 2 2" xfId="680"/>
    <cellStyle name="20% - Ênfase4 2 2 2 2 2" xfId="1457"/>
    <cellStyle name="20% - Ênfase4 2 2 2 2 2 2" xfId="3022"/>
    <cellStyle name="20% - Ênfase4 2 2 2 2 2 2 2" xfId="6151"/>
    <cellStyle name="20% - Ênfase4 2 2 2 2 2 2 2 2" xfId="12410"/>
    <cellStyle name="20% - Ênfase4 2 2 2 2 2 2 2 2 2" xfId="24954"/>
    <cellStyle name="20% - Ênfase4 2 2 2 2 2 2 2 2 2 2" xfId="50025"/>
    <cellStyle name="20% - Ênfase4 2 2 2 2 2 2 2 2 3" xfId="37484"/>
    <cellStyle name="20% - Ênfase4 2 2 2 2 2 2 2 3" xfId="18696"/>
    <cellStyle name="20% - Ênfase4 2 2 2 2 2 2 2 3 2" xfId="43767"/>
    <cellStyle name="20% - Ênfase4 2 2 2 2 2 2 2 4" xfId="31226"/>
    <cellStyle name="20% - Ênfase4 2 2 2 2 2 2 3" xfId="9282"/>
    <cellStyle name="20% - Ênfase4 2 2 2 2 2 2 3 2" xfId="21826"/>
    <cellStyle name="20% - Ênfase4 2 2 2 2 2 2 3 2 2" xfId="46897"/>
    <cellStyle name="20% - Ênfase4 2 2 2 2 2 2 3 3" xfId="34356"/>
    <cellStyle name="20% - Ênfase4 2 2 2 2 2 2 4" xfId="15568"/>
    <cellStyle name="20% - Ênfase4 2 2 2 2 2 2 4 2" xfId="40639"/>
    <cellStyle name="20% - Ênfase4 2 2 2 2 2 2 5" xfId="28098"/>
    <cellStyle name="20% - Ênfase4 2 2 2 2 2 3" xfId="4587"/>
    <cellStyle name="20% - Ênfase4 2 2 2 2 2 3 2" xfId="10846"/>
    <cellStyle name="20% - Ênfase4 2 2 2 2 2 3 2 2" xfId="23390"/>
    <cellStyle name="20% - Ênfase4 2 2 2 2 2 3 2 2 2" xfId="48461"/>
    <cellStyle name="20% - Ênfase4 2 2 2 2 2 3 2 3" xfId="35920"/>
    <cellStyle name="20% - Ênfase4 2 2 2 2 2 3 3" xfId="17132"/>
    <cellStyle name="20% - Ênfase4 2 2 2 2 2 3 3 2" xfId="42203"/>
    <cellStyle name="20% - Ênfase4 2 2 2 2 2 3 4" xfId="29662"/>
    <cellStyle name="20% - Ênfase4 2 2 2 2 2 4" xfId="7718"/>
    <cellStyle name="20% - Ênfase4 2 2 2 2 2 4 2" xfId="20262"/>
    <cellStyle name="20% - Ênfase4 2 2 2 2 2 4 2 2" xfId="45333"/>
    <cellStyle name="20% - Ênfase4 2 2 2 2 2 4 3" xfId="32792"/>
    <cellStyle name="20% - Ênfase4 2 2 2 2 2 5" xfId="14004"/>
    <cellStyle name="20% - Ênfase4 2 2 2 2 2 5 2" xfId="39075"/>
    <cellStyle name="20% - Ênfase4 2 2 2 2 2 6" xfId="26534"/>
    <cellStyle name="20% - Ênfase4 2 2 2 2 3" xfId="2246"/>
    <cellStyle name="20% - Ênfase4 2 2 2 2 3 2" xfId="5375"/>
    <cellStyle name="20% - Ênfase4 2 2 2 2 3 2 2" xfId="11634"/>
    <cellStyle name="20% - Ênfase4 2 2 2 2 3 2 2 2" xfId="24178"/>
    <cellStyle name="20% - Ênfase4 2 2 2 2 3 2 2 2 2" xfId="49249"/>
    <cellStyle name="20% - Ênfase4 2 2 2 2 3 2 2 3" xfId="36708"/>
    <cellStyle name="20% - Ênfase4 2 2 2 2 3 2 3" xfId="17920"/>
    <cellStyle name="20% - Ênfase4 2 2 2 2 3 2 3 2" xfId="42991"/>
    <cellStyle name="20% - Ênfase4 2 2 2 2 3 2 4" xfId="30450"/>
    <cellStyle name="20% - Ênfase4 2 2 2 2 3 3" xfId="8506"/>
    <cellStyle name="20% - Ênfase4 2 2 2 2 3 3 2" xfId="21050"/>
    <cellStyle name="20% - Ênfase4 2 2 2 2 3 3 2 2" xfId="46121"/>
    <cellStyle name="20% - Ênfase4 2 2 2 2 3 3 3" xfId="33580"/>
    <cellStyle name="20% - Ênfase4 2 2 2 2 3 4" xfId="14792"/>
    <cellStyle name="20% - Ênfase4 2 2 2 2 3 4 2" xfId="39863"/>
    <cellStyle name="20% - Ênfase4 2 2 2 2 3 5" xfId="27322"/>
    <cellStyle name="20% - Ênfase4 2 2 2 2 4" xfId="3811"/>
    <cellStyle name="20% - Ênfase4 2 2 2 2 4 2" xfId="10070"/>
    <cellStyle name="20% - Ênfase4 2 2 2 2 4 2 2" xfId="22614"/>
    <cellStyle name="20% - Ênfase4 2 2 2 2 4 2 2 2" xfId="47685"/>
    <cellStyle name="20% - Ênfase4 2 2 2 2 4 2 3" xfId="35144"/>
    <cellStyle name="20% - Ênfase4 2 2 2 2 4 3" xfId="16356"/>
    <cellStyle name="20% - Ênfase4 2 2 2 2 4 3 2" xfId="41427"/>
    <cellStyle name="20% - Ênfase4 2 2 2 2 4 4" xfId="28886"/>
    <cellStyle name="20% - Ênfase4 2 2 2 2 5" xfId="6942"/>
    <cellStyle name="20% - Ênfase4 2 2 2 2 5 2" xfId="19486"/>
    <cellStyle name="20% - Ênfase4 2 2 2 2 5 2 2" xfId="44557"/>
    <cellStyle name="20% - Ênfase4 2 2 2 2 5 3" xfId="32016"/>
    <cellStyle name="20% - Ênfase4 2 2 2 2 6" xfId="13228"/>
    <cellStyle name="20% - Ênfase4 2 2 2 2 6 2" xfId="38299"/>
    <cellStyle name="20% - Ênfase4 2 2 2 2 7" xfId="25758"/>
    <cellStyle name="20% - Ênfase4 2 2 2 3" xfId="1069"/>
    <cellStyle name="20% - Ênfase4 2 2 2 3 2" xfId="2634"/>
    <cellStyle name="20% - Ênfase4 2 2 2 3 2 2" xfId="5763"/>
    <cellStyle name="20% - Ênfase4 2 2 2 3 2 2 2" xfId="12022"/>
    <cellStyle name="20% - Ênfase4 2 2 2 3 2 2 2 2" xfId="24566"/>
    <cellStyle name="20% - Ênfase4 2 2 2 3 2 2 2 2 2" xfId="49637"/>
    <cellStyle name="20% - Ênfase4 2 2 2 3 2 2 2 3" xfId="37096"/>
    <cellStyle name="20% - Ênfase4 2 2 2 3 2 2 3" xfId="18308"/>
    <cellStyle name="20% - Ênfase4 2 2 2 3 2 2 3 2" xfId="43379"/>
    <cellStyle name="20% - Ênfase4 2 2 2 3 2 2 4" xfId="30838"/>
    <cellStyle name="20% - Ênfase4 2 2 2 3 2 3" xfId="8894"/>
    <cellStyle name="20% - Ênfase4 2 2 2 3 2 3 2" xfId="21438"/>
    <cellStyle name="20% - Ênfase4 2 2 2 3 2 3 2 2" xfId="46509"/>
    <cellStyle name="20% - Ênfase4 2 2 2 3 2 3 3" xfId="33968"/>
    <cellStyle name="20% - Ênfase4 2 2 2 3 2 4" xfId="15180"/>
    <cellStyle name="20% - Ênfase4 2 2 2 3 2 4 2" xfId="40251"/>
    <cellStyle name="20% - Ênfase4 2 2 2 3 2 5" xfId="27710"/>
    <cellStyle name="20% - Ênfase4 2 2 2 3 3" xfId="4199"/>
    <cellStyle name="20% - Ênfase4 2 2 2 3 3 2" xfId="10458"/>
    <cellStyle name="20% - Ênfase4 2 2 2 3 3 2 2" xfId="23002"/>
    <cellStyle name="20% - Ênfase4 2 2 2 3 3 2 2 2" xfId="48073"/>
    <cellStyle name="20% - Ênfase4 2 2 2 3 3 2 3" xfId="35532"/>
    <cellStyle name="20% - Ênfase4 2 2 2 3 3 3" xfId="16744"/>
    <cellStyle name="20% - Ênfase4 2 2 2 3 3 3 2" xfId="41815"/>
    <cellStyle name="20% - Ênfase4 2 2 2 3 3 4" xfId="29274"/>
    <cellStyle name="20% - Ênfase4 2 2 2 3 4" xfId="7330"/>
    <cellStyle name="20% - Ênfase4 2 2 2 3 4 2" xfId="19874"/>
    <cellStyle name="20% - Ênfase4 2 2 2 3 4 2 2" xfId="44945"/>
    <cellStyle name="20% - Ênfase4 2 2 2 3 4 3" xfId="32404"/>
    <cellStyle name="20% - Ênfase4 2 2 2 3 5" xfId="13616"/>
    <cellStyle name="20% - Ênfase4 2 2 2 3 5 2" xfId="38687"/>
    <cellStyle name="20% - Ênfase4 2 2 2 3 6" xfId="26146"/>
    <cellStyle name="20% - Ênfase4 2 2 2 4" xfId="1858"/>
    <cellStyle name="20% - Ênfase4 2 2 2 4 2" xfId="4987"/>
    <cellStyle name="20% - Ênfase4 2 2 2 4 2 2" xfId="11246"/>
    <cellStyle name="20% - Ênfase4 2 2 2 4 2 2 2" xfId="23790"/>
    <cellStyle name="20% - Ênfase4 2 2 2 4 2 2 2 2" xfId="48861"/>
    <cellStyle name="20% - Ênfase4 2 2 2 4 2 2 3" xfId="36320"/>
    <cellStyle name="20% - Ênfase4 2 2 2 4 2 3" xfId="17532"/>
    <cellStyle name="20% - Ênfase4 2 2 2 4 2 3 2" xfId="42603"/>
    <cellStyle name="20% - Ênfase4 2 2 2 4 2 4" xfId="30062"/>
    <cellStyle name="20% - Ênfase4 2 2 2 4 3" xfId="8118"/>
    <cellStyle name="20% - Ênfase4 2 2 2 4 3 2" xfId="20662"/>
    <cellStyle name="20% - Ênfase4 2 2 2 4 3 2 2" xfId="45733"/>
    <cellStyle name="20% - Ênfase4 2 2 2 4 3 3" xfId="33192"/>
    <cellStyle name="20% - Ênfase4 2 2 2 4 4" xfId="14404"/>
    <cellStyle name="20% - Ênfase4 2 2 2 4 4 2" xfId="39475"/>
    <cellStyle name="20% - Ênfase4 2 2 2 4 5" xfId="26934"/>
    <cellStyle name="20% - Ênfase4 2 2 2 5" xfId="3423"/>
    <cellStyle name="20% - Ênfase4 2 2 2 5 2" xfId="9682"/>
    <cellStyle name="20% - Ênfase4 2 2 2 5 2 2" xfId="22226"/>
    <cellStyle name="20% - Ênfase4 2 2 2 5 2 2 2" xfId="47297"/>
    <cellStyle name="20% - Ênfase4 2 2 2 5 2 3" xfId="34756"/>
    <cellStyle name="20% - Ênfase4 2 2 2 5 3" xfId="15968"/>
    <cellStyle name="20% - Ênfase4 2 2 2 5 3 2" xfId="41039"/>
    <cellStyle name="20% - Ênfase4 2 2 2 5 4" xfId="28498"/>
    <cellStyle name="20% - Ênfase4 2 2 2 6" xfId="6554"/>
    <cellStyle name="20% - Ênfase4 2 2 2 6 2" xfId="19098"/>
    <cellStyle name="20% - Ênfase4 2 2 2 6 2 2" xfId="44169"/>
    <cellStyle name="20% - Ênfase4 2 2 2 6 3" xfId="31628"/>
    <cellStyle name="20% - Ênfase4 2 2 2 7" xfId="12840"/>
    <cellStyle name="20% - Ênfase4 2 2 2 7 2" xfId="37911"/>
    <cellStyle name="20% - Ênfase4 2 2 2 8" xfId="25370"/>
    <cellStyle name="20% - Ênfase4 2 2 3" xfId="493"/>
    <cellStyle name="20% - Ênfase4 2 2 3 2" xfId="1270"/>
    <cellStyle name="20% - Ênfase4 2 2 3 2 2" xfId="2835"/>
    <cellStyle name="20% - Ênfase4 2 2 3 2 2 2" xfId="5964"/>
    <cellStyle name="20% - Ênfase4 2 2 3 2 2 2 2" xfId="12223"/>
    <cellStyle name="20% - Ênfase4 2 2 3 2 2 2 2 2" xfId="24767"/>
    <cellStyle name="20% - Ênfase4 2 2 3 2 2 2 2 2 2" xfId="49838"/>
    <cellStyle name="20% - Ênfase4 2 2 3 2 2 2 2 3" xfId="37297"/>
    <cellStyle name="20% - Ênfase4 2 2 3 2 2 2 3" xfId="18509"/>
    <cellStyle name="20% - Ênfase4 2 2 3 2 2 2 3 2" xfId="43580"/>
    <cellStyle name="20% - Ênfase4 2 2 3 2 2 2 4" xfId="31039"/>
    <cellStyle name="20% - Ênfase4 2 2 3 2 2 3" xfId="9095"/>
    <cellStyle name="20% - Ênfase4 2 2 3 2 2 3 2" xfId="21639"/>
    <cellStyle name="20% - Ênfase4 2 2 3 2 2 3 2 2" xfId="46710"/>
    <cellStyle name="20% - Ênfase4 2 2 3 2 2 3 3" xfId="34169"/>
    <cellStyle name="20% - Ênfase4 2 2 3 2 2 4" xfId="15381"/>
    <cellStyle name="20% - Ênfase4 2 2 3 2 2 4 2" xfId="40452"/>
    <cellStyle name="20% - Ênfase4 2 2 3 2 2 5" xfId="27911"/>
    <cellStyle name="20% - Ênfase4 2 2 3 2 3" xfId="4400"/>
    <cellStyle name="20% - Ênfase4 2 2 3 2 3 2" xfId="10659"/>
    <cellStyle name="20% - Ênfase4 2 2 3 2 3 2 2" xfId="23203"/>
    <cellStyle name="20% - Ênfase4 2 2 3 2 3 2 2 2" xfId="48274"/>
    <cellStyle name="20% - Ênfase4 2 2 3 2 3 2 3" xfId="35733"/>
    <cellStyle name="20% - Ênfase4 2 2 3 2 3 3" xfId="16945"/>
    <cellStyle name="20% - Ênfase4 2 2 3 2 3 3 2" xfId="42016"/>
    <cellStyle name="20% - Ênfase4 2 2 3 2 3 4" xfId="29475"/>
    <cellStyle name="20% - Ênfase4 2 2 3 2 4" xfId="7531"/>
    <cellStyle name="20% - Ênfase4 2 2 3 2 4 2" xfId="20075"/>
    <cellStyle name="20% - Ênfase4 2 2 3 2 4 2 2" xfId="45146"/>
    <cellStyle name="20% - Ênfase4 2 2 3 2 4 3" xfId="32605"/>
    <cellStyle name="20% - Ênfase4 2 2 3 2 5" xfId="13817"/>
    <cellStyle name="20% - Ênfase4 2 2 3 2 5 2" xfId="38888"/>
    <cellStyle name="20% - Ênfase4 2 2 3 2 6" xfId="26347"/>
    <cellStyle name="20% - Ênfase4 2 2 3 3" xfId="2059"/>
    <cellStyle name="20% - Ênfase4 2 2 3 3 2" xfId="5188"/>
    <cellStyle name="20% - Ênfase4 2 2 3 3 2 2" xfId="11447"/>
    <cellStyle name="20% - Ênfase4 2 2 3 3 2 2 2" xfId="23991"/>
    <cellStyle name="20% - Ênfase4 2 2 3 3 2 2 2 2" xfId="49062"/>
    <cellStyle name="20% - Ênfase4 2 2 3 3 2 2 3" xfId="36521"/>
    <cellStyle name="20% - Ênfase4 2 2 3 3 2 3" xfId="17733"/>
    <cellStyle name="20% - Ênfase4 2 2 3 3 2 3 2" xfId="42804"/>
    <cellStyle name="20% - Ênfase4 2 2 3 3 2 4" xfId="30263"/>
    <cellStyle name="20% - Ênfase4 2 2 3 3 3" xfId="8319"/>
    <cellStyle name="20% - Ênfase4 2 2 3 3 3 2" xfId="20863"/>
    <cellStyle name="20% - Ênfase4 2 2 3 3 3 2 2" xfId="45934"/>
    <cellStyle name="20% - Ênfase4 2 2 3 3 3 3" xfId="33393"/>
    <cellStyle name="20% - Ênfase4 2 2 3 3 4" xfId="14605"/>
    <cellStyle name="20% - Ênfase4 2 2 3 3 4 2" xfId="39676"/>
    <cellStyle name="20% - Ênfase4 2 2 3 3 5" xfId="27135"/>
    <cellStyle name="20% - Ênfase4 2 2 3 4" xfId="3624"/>
    <cellStyle name="20% - Ênfase4 2 2 3 4 2" xfId="9883"/>
    <cellStyle name="20% - Ênfase4 2 2 3 4 2 2" xfId="22427"/>
    <cellStyle name="20% - Ênfase4 2 2 3 4 2 2 2" xfId="47498"/>
    <cellStyle name="20% - Ênfase4 2 2 3 4 2 3" xfId="34957"/>
    <cellStyle name="20% - Ênfase4 2 2 3 4 3" xfId="16169"/>
    <cellStyle name="20% - Ênfase4 2 2 3 4 3 2" xfId="41240"/>
    <cellStyle name="20% - Ênfase4 2 2 3 4 4" xfId="28699"/>
    <cellStyle name="20% - Ênfase4 2 2 3 5" xfId="6755"/>
    <cellStyle name="20% - Ênfase4 2 2 3 5 2" xfId="19299"/>
    <cellStyle name="20% - Ênfase4 2 2 3 5 2 2" xfId="44370"/>
    <cellStyle name="20% - Ênfase4 2 2 3 5 3" xfId="31829"/>
    <cellStyle name="20% - Ênfase4 2 2 3 6" xfId="13041"/>
    <cellStyle name="20% - Ênfase4 2 2 3 6 2" xfId="38112"/>
    <cellStyle name="20% - Ênfase4 2 2 3 7" xfId="25571"/>
    <cellStyle name="20% - Ênfase4 2 2 4" xfId="882"/>
    <cellStyle name="20% - Ênfase4 2 2 4 2" xfId="2447"/>
    <cellStyle name="20% - Ênfase4 2 2 4 2 2" xfId="5576"/>
    <cellStyle name="20% - Ênfase4 2 2 4 2 2 2" xfId="11835"/>
    <cellStyle name="20% - Ênfase4 2 2 4 2 2 2 2" xfId="24379"/>
    <cellStyle name="20% - Ênfase4 2 2 4 2 2 2 2 2" xfId="49450"/>
    <cellStyle name="20% - Ênfase4 2 2 4 2 2 2 3" xfId="36909"/>
    <cellStyle name="20% - Ênfase4 2 2 4 2 2 3" xfId="18121"/>
    <cellStyle name="20% - Ênfase4 2 2 4 2 2 3 2" xfId="43192"/>
    <cellStyle name="20% - Ênfase4 2 2 4 2 2 4" xfId="30651"/>
    <cellStyle name="20% - Ênfase4 2 2 4 2 3" xfId="8707"/>
    <cellStyle name="20% - Ênfase4 2 2 4 2 3 2" xfId="21251"/>
    <cellStyle name="20% - Ênfase4 2 2 4 2 3 2 2" xfId="46322"/>
    <cellStyle name="20% - Ênfase4 2 2 4 2 3 3" xfId="33781"/>
    <cellStyle name="20% - Ênfase4 2 2 4 2 4" xfId="14993"/>
    <cellStyle name="20% - Ênfase4 2 2 4 2 4 2" xfId="40064"/>
    <cellStyle name="20% - Ênfase4 2 2 4 2 5" xfId="27523"/>
    <cellStyle name="20% - Ênfase4 2 2 4 3" xfId="4012"/>
    <cellStyle name="20% - Ênfase4 2 2 4 3 2" xfId="10271"/>
    <cellStyle name="20% - Ênfase4 2 2 4 3 2 2" xfId="22815"/>
    <cellStyle name="20% - Ênfase4 2 2 4 3 2 2 2" xfId="47886"/>
    <cellStyle name="20% - Ênfase4 2 2 4 3 2 3" xfId="35345"/>
    <cellStyle name="20% - Ênfase4 2 2 4 3 3" xfId="16557"/>
    <cellStyle name="20% - Ênfase4 2 2 4 3 3 2" xfId="41628"/>
    <cellStyle name="20% - Ênfase4 2 2 4 3 4" xfId="29087"/>
    <cellStyle name="20% - Ênfase4 2 2 4 4" xfId="7143"/>
    <cellStyle name="20% - Ênfase4 2 2 4 4 2" xfId="19687"/>
    <cellStyle name="20% - Ênfase4 2 2 4 4 2 2" xfId="44758"/>
    <cellStyle name="20% - Ênfase4 2 2 4 4 3" xfId="32217"/>
    <cellStyle name="20% - Ênfase4 2 2 4 5" xfId="13429"/>
    <cellStyle name="20% - Ênfase4 2 2 4 5 2" xfId="38500"/>
    <cellStyle name="20% - Ênfase4 2 2 4 6" xfId="25959"/>
    <cellStyle name="20% - Ênfase4 2 2 5" xfId="1671"/>
    <cellStyle name="20% - Ênfase4 2 2 5 2" xfId="4800"/>
    <cellStyle name="20% - Ênfase4 2 2 5 2 2" xfId="11059"/>
    <cellStyle name="20% - Ênfase4 2 2 5 2 2 2" xfId="23603"/>
    <cellStyle name="20% - Ênfase4 2 2 5 2 2 2 2" xfId="48674"/>
    <cellStyle name="20% - Ênfase4 2 2 5 2 2 3" xfId="36133"/>
    <cellStyle name="20% - Ênfase4 2 2 5 2 3" xfId="17345"/>
    <cellStyle name="20% - Ênfase4 2 2 5 2 3 2" xfId="42416"/>
    <cellStyle name="20% - Ênfase4 2 2 5 2 4" xfId="29875"/>
    <cellStyle name="20% - Ênfase4 2 2 5 3" xfId="7931"/>
    <cellStyle name="20% - Ênfase4 2 2 5 3 2" xfId="20475"/>
    <cellStyle name="20% - Ênfase4 2 2 5 3 2 2" xfId="45546"/>
    <cellStyle name="20% - Ênfase4 2 2 5 3 3" xfId="33005"/>
    <cellStyle name="20% - Ênfase4 2 2 5 4" xfId="14217"/>
    <cellStyle name="20% - Ênfase4 2 2 5 4 2" xfId="39288"/>
    <cellStyle name="20% - Ênfase4 2 2 5 5" xfId="26747"/>
    <cellStyle name="20% - Ênfase4 2 2 6" xfId="3236"/>
    <cellStyle name="20% - Ênfase4 2 2 6 2" xfId="9495"/>
    <cellStyle name="20% - Ênfase4 2 2 6 2 2" xfId="22039"/>
    <cellStyle name="20% - Ênfase4 2 2 6 2 2 2" xfId="47110"/>
    <cellStyle name="20% - Ênfase4 2 2 6 2 3" xfId="34569"/>
    <cellStyle name="20% - Ênfase4 2 2 6 3" xfId="15781"/>
    <cellStyle name="20% - Ênfase4 2 2 6 3 2" xfId="40852"/>
    <cellStyle name="20% - Ênfase4 2 2 6 4" xfId="28311"/>
    <cellStyle name="20% - Ênfase4 2 2 7" xfId="6367"/>
    <cellStyle name="20% - Ênfase4 2 2 7 2" xfId="18911"/>
    <cellStyle name="20% - Ênfase4 2 2 7 2 2" xfId="43982"/>
    <cellStyle name="20% - Ênfase4 2 2 7 3" xfId="31441"/>
    <cellStyle name="20% - Ênfase4 2 2 8" xfId="12653"/>
    <cellStyle name="20% - Ênfase4 2 2 8 2" xfId="37724"/>
    <cellStyle name="20% - Ênfase4 2 2 9" xfId="25183"/>
    <cellStyle name="20% - Ênfase4 2 3" xfId="238"/>
    <cellStyle name="20% - Ênfase4 2 3 2" xfId="627"/>
    <cellStyle name="20% - Ênfase4 2 3 2 2" xfId="1404"/>
    <cellStyle name="20% - Ênfase4 2 3 2 2 2" xfId="2969"/>
    <cellStyle name="20% - Ênfase4 2 3 2 2 2 2" xfId="6098"/>
    <cellStyle name="20% - Ênfase4 2 3 2 2 2 2 2" xfId="12357"/>
    <cellStyle name="20% - Ênfase4 2 3 2 2 2 2 2 2" xfId="24901"/>
    <cellStyle name="20% - Ênfase4 2 3 2 2 2 2 2 2 2" xfId="49972"/>
    <cellStyle name="20% - Ênfase4 2 3 2 2 2 2 2 3" xfId="37431"/>
    <cellStyle name="20% - Ênfase4 2 3 2 2 2 2 3" xfId="18643"/>
    <cellStyle name="20% - Ênfase4 2 3 2 2 2 2 3 2" xfId="43714"/>
    <cellStyle name="20% - Ênfase4 2 3 2 2 2 2 4" xfId="31173"/>
    <cellStyle name="20% - Ênfase4 2 3 2 2 2 3" xfId="9229"/>
    <cellStyle name="20% - Ênfase4 2 3 2 2 2 3 2" xfId="21773"/>
    <cellStyle name="20% - Ênfase4 2 3 2 2 2 3 2 2" xfId="46844"/>
    <cellStyle name="20% - Ênfase4 2 3 2 2 2 3 3" xfId="34303"/>
    <cellStyle name="20% - Ênfase4 2 3 2 2 2 4" xfId="15515"/>
    <cellStyle name="20% - Ênfase4 2 3 2 2 2 4 2" xfId="40586"/>
    <cellStyle name="20% - Ênfase4 2 3 2 2 2 5" xfId="28045"/>
    <cellStyle name="20% - Ênfase4 2 3 2 2 3" xfId="4534"/>
    <cellStyle name="20% - Ênfase4 2 3 2 2 3 2" xfId="10793"/>
    <cellStyle name="20% - Ênfase4 2 3 2 2 3 2 2" xfId="23337"/>
    <cellStyle name="20% - Ênfase4 2 3 2 2 3 2 2 2" xfId="48408"/>
    <cellStyle name="20% - Ênfase4 2 3 2 2 3 2 3" xfId="35867"/>
    <cellStyle name="20% - Ênfase4 2 3 2 2 3 3" xfId="17079"/>
    <cellStyle name="20% - Ênfase4 2 3 2 2 3 3 2" xfId="42150"/>
    <cellStyle name="20% - Ênfase4 2 3 2 2 3 4" xfId="29609"/>
    <cellStyle name="20% - Ênfase4 2 3 2 2 4" xfId="7665"/>
    <cellStyle name="20% - Ênfase4 2 3 2 2 4 2" xfId="20209"/>
    <cellStyle name="20% - Ênfase4 2 3 2 2 4 2 2" xfId="45280"/>
    <cellStyle name="20% - Ênfase4 2 3 2 2 4 3" xfId="32739"/>
    <cellStyle name="20% - Ênfase4 2 3 2 2 5" xfId="13951"/>
    <cellStyle name="20% - Ênfase4 2 3 2 2 5 2" xfId="39022"/>
    <cellStyle name="20% - Ênfase4 2 3 2 2 6" xfId="26481"/>
    <cellStyle name="20% - Ênfase4 2 3 2 3" xfId="2193"/>
    <cellStyle name="20% - Ênfase4 2 3 2 3 2" xfId="5322"/>
    <cellStyle name="20% - Ênfase4 2 3 2 3 2 2" xfId="11581"/>
    <cellStyle name="20% - Ênfase4 2 3 2 3 2 2 2" xfId="24125"/>
    <cellStyle name="20% - Ênfase4 2 3 2 3 2 2 2 2" xfId="49196"/>
    <cellStyle name="20% - Ênfase4 2 3 2 3 2 2 3" xfId="36655"/>
    <cellStyle name="20% - Ênfase4 2 3 2 3 2 3" xfId="17867"/>
    <cellStyle name="20% - Ênfase4 2 3 2 3 2 3 2" xfId="42938"/>
    <cellStyle name="20% - Ênfase4 2 3 2 3 2 4" xfId="30397"/>
    <cellStyle name="20% - Ênfase4 2 3 2 3 3" xfId="8453"/>
    <cellStyle name="20% - Ênfase4 2 3 2 3 3 2" xfId="20997"/>
    <cellStyle name="20% - Ênfase4 2 3 2 3 3 2 2" xfId="46068"/>
    <cellStyle name="20% - Ênfase4 2 3 2 3 3 3" xfId="33527"/>
    <cellStyle name="20% - Ênfase4 2 3 2 3 4" xfId="14739"/>
    <cellStyle name="20% - Ênfase4 2 3 2 3 4 2" xfId="39810"/>
    <cellStyle name="20% - Ênfase4 2 3 2 3 5" xfId="27269"/>
    <cellStyle name="20% - Ênfase4 2 3 2 4" xfId="3758"/>
    <cellStyle name="20% - Ênfase4 2 3 2 4 2" xfId="10017"/>
    <cellStyle name="20% - Ênfase4 2 3 2 4 2 2" xfId="22561"/>
    <cellStyle name="20% - Ênfase4 2 3 2 4 2 2 2" xfId="47632"/>
    <cellStyle name="20% - Ênfase4 2 3 2 4 2 3" xfId="35091"/>
    <cellStyle name="20% - Ênfase4 2 3 2 4 3" xfId="16303"/>
    <cellStyle name="20% - Ênfase4 2 3 2 4 3 2" xfId="41374"/>
    <cellStyle name="20% - Ênfase4 2 3 2 4 4" xfId="28833"/>
    <cellStyle name="20% - Ênfase4 2 3 2 5" xfId="6889"/>
    <cellStyle name="20% - Ênfase4 2 3 2 5 2" xfId="19433"/>
    <cellStyle name="20% - Ênfase4 2 3 2 5 2 2" xfId="44504"/>
    <cellStyle name="20% - Ênfase4 2 3 2 5 3" xfId="31963"/>
    <cellStyle name="20% - Ênfase4 2 3 2 6" xfId="13175"/>
    <cellStyle name="20% - Ênfase4 2 3 2 6 2" xfId="38246"/>
    <cellStyle name="20% - Ênfase4 2 3 2 7" xfId="25705"/>
    <cellStyle name="20% - Ênfase4 2 3 3" xfId="1016"/>
    <cellStyle name="20% - Ênfase4 2 3 3 2" xfId="2581"/>
    <cellStyle name="20% - Ênfase4 2 3 3 2 2" xfId="5710"/>
    <cellStyle name="20% - Ênfase4 2 3 3 2 2 2" xfId="11969"/>
    <cellStyle name="20% - Ênfase4 2 3 3 2 2 2 2" xfId="24513"/>
    <cellStyle name="20% - Ênfase4 2 3 3 2 2 2 2 2" xfId="49584"/>
    <cellStyle name="20% - Ênfase4 2 3 3 2 2 2 3" xfId="37043"/>
    <cellStyle name="20% - Ênfase4 2 3 3 2 2 3" xfId="18255"/>
    <cellStyle name="20% - Ênfase4 2 3 3 2 2 3 2" xfId="43326"/>
    <cellStyle name="20% - Ênfase4 2 3 3 2 2 4" xfId="30785"/>
    <cellStyle name="20% - Ênfase4 2 3 3 2 3" xfId="8841"/>
    <cellStyle name="20% - Ênfase4 2 3 3 2 3 2" xfId="21385"/>
    <cellStyle name="20% - Ênfase4 2 3 3 2 3 2 2" xfId="46456"/>
    <cellStyle name="20% - Ênfase4 2 3 3 2 3 3" xfId="33915"/>
    <cellStyle name="20% - Ênfase4 2 3 3 2 4" xfId="15127"/>
    <cellStyle name="20% - Ênfase4 2 3 3 2 4 2" xfId="40198"/>
    <cellStyle name="20% - Ênfase4 2 3 3 2 5" xfId="27657"/>
    <cellStyle name="20% - Ênfase4 2 3 3 3" xfId="4146"/>
    <cellStyle name="20% - Ênfase4 2 3 3 3 2" xfId="10405"/>
    <cellStyle name="20% - Ênfase4 2 3 3 3 2 2" xfId="22949"/>
    <cellStyle name="20% - Ênfase4 2 3 3 3 2 2 2" xfId="48020"/>
    <cellStyle name="20% - Ênfase4 2 3 3 3 2 3" xfId="35479"/>
    <cellStyle name="20% - Ênfase4 2 3 3 3 3" xfId="16691"/>
    <cellStyle name="20% - Ênfase4 2 3 3 3 3 2" xfId="41762"/>
    <cellStyle name="20% - Ênfase4 2 3 3 3 4" xfId="29221"/>
    <cellStyle name="20% - Ênfase4 2 3 3 4" xfId="7277"/>
    <cellStyle name="20% - Ênfase4 2 3 3 4 2" xfId="19821"/>
    <cellStyle name="20% - Ênfase4 2 3 3 4 2 2" xfId="44892"/>
    <cellStyle name="20% - Ênfase4 2 3 3 4 3" xfId="32351"/>
    <cellStyle name="20% - Ênfase4 2 3 3 5" xfId="13563"/>
    <cellStyle name="20% - Ênfase4 2 3 3 5 2" xfId="38634"/>
    <cellStyle name="20% - Ênfase4 2 3 3 6" xfId="26093"/>
    <cellStyle name="20% - Ênfase4 2 3 4" xfId="1805"/>
    <cellStyle name="20% - Ênfase4 2 3 4 2" xfId="4934"/>
    <cellStyle name="20% - Ênfase4 2 3 4 2 2" xfId="11193"/>
    <cellStyle name="20% - Ênfase4 2 3 4 2 2 2" xfId="23737"/>
    <cellStyle name="20% - Ênfase4 2 3 4 2 2 2 2" xfId="48808"/>
    <cellStyle name="20% - Ênfase4 2 3 4 2 2 3" xfId="36267"/>
    <cellStyle name="20% - Ênfase4 2 3 4 2 3" xfId="17479"/>
    <cellStyle name="20% - Ênfase4 2 3 4 2 3 2" xfId="42550"/>
    <cellStyle name="20% - Ênfase4 2 3 4 2 4" xfId="30009"/>
    <cellStyle name="20% - Ênfase4 2 3 4 3" xfId="8065"/>
    <cellStyle name="20% - Ênfase4 2 3 4 3 2" xfId="20609"/>
    <cellStyle name="20% - Ênfase4 2 3 4 3 2 2" xfId="45680"/>
    <cellStyle name="20% - Ênfase4 2 3 4 3 3" xfId="33139"/>
    <cellStyle name="20% - Ênfase4 2 3 4 4" xfId="14351"/>
    <cellStyle name="20% - Ênfase4 2 3 4 4 2" xfId="39422"/>
    <cellStyle name="20% - Ênfase4 2 3 4 5" xfId="26881"/>
    <cellStyle name="20% - Ênfase4 2 3 5" xfId="3370"/>
    <cellStyle name="20% - Ênfase4 2 3 5 2" xfId="9629"/>
    <cellStyle name="20% - Ênfase4 2 3 5 2 2" xfId="22173"/>
    <cellStyle name="20% - Ênfase4 2 3 5 2 2 2" xfId="47244"/>
    <cellStyle name="20% - Ênfase4 2 3 5 2 3" xfId="34703"/>
    <cellStyle name="20% - Ênfase4 2 3 5 3" xfId="15915"/>
    <cellStyle name="20% - Ênfase4 2 3 5 3 2" xfId="40986"/>
    <cellStyle name="20% - Ênfase4 2 3 5 4" xfId="28445"/>
    <cellStyle name="20% - Ênfase4 2 3 6" xfId="6501"/>
    <cellStyle name="20% - Ênfase4 2 3 6 2" xfId="19045"/>
    <cellStyle name="20% - Ênfase4 2 3 6 2 2" xfId="44116"/>
    <cellStyle name="20% - Ênfase4 2 3 6 3" xfId="31575"/>
    <cellStyle name="20% - Ênfase4 2 3 7" xfId="12787"/>
    <cellStyle name="20% - Ênfase4 2 3 7 2" xfId="37858"/>
    <cellStyle name="20% - Ênfase4 2 3 8" xfId="25317"/>
    <cellStyle name="20% - Ênfase4 2 4" xfId="440"/>
    <cellStyle name="20% - Ênfase4 2 4 2" xfId="1217"/>
    <cellStyle name="20% - Ênfase4 2 4 2 2" xfId="2782"/>
    <cellStyle name="20% - Ênfase4 2 4 2 2 2" xfId="5911"/>
    <cellStyle name="20% - Ênfase4 2 4 2 2 2 2" xfId="12170"/>
    <cellStyle name="20% - Ênfase4 2 4 2 2 2 2 2" xfId="24714"/>
    <cellStyle name="20% - Ênfase4 2 4 2 2 2 2 2 2" xfId="49785"/>
    <cellStyle name="20% - Ênfase4 2 4 2 2 2 2 3" xfId="37244"/>
    <cellStyle name="20% - Ênfase4 2 4 2 2 2 3" xfId="18456"/>
    <cellStyle name="20% - Ênfase4 2 4 2 2 2 3 2" xfId="43527"/>
    <cellStyle name="20% - Ênfase4 2 4 2 2 2 4" xfId="30986"/>
    <cellStyle name="20% - Ênfase4 2 4 2 2 3" xfId="9042"/>
    <cellStyle name="20% - Ênfase4 2 4 2 2 3 2" xfId="21586"/>
    <cellStyle name="20% - Ênfase4 2 4 2 2 3 2 2" xfId="46657"/>
    <cellStyle name="20% - Ênfase4 2 4 2 2 3 3" xfId="34116"/>
    <cellStyle name="20% - Ênfase4 2 4 2 2 4" xfId="15328"/>
    <cellStyle name="20% - Ênfase4 2 4 2 2 4 2" xfId="40399"/>
    <cellStyle name="20% - Ênfase4 2 4 2 2 5" xfId="27858"/>
    <cellStyle name="20% - Ênfase4 2 4 2 3" xfId="4347"/>
    <cellStyle name="20% - Ênfase4 2 4 2 3 2" xfId="10606"/>
    <cellStyle name="20% - Ênfase4 2 4 2 3 2 2" xfId="23150"/>
    <cellStyle name="20% - Ênfase4 2 4 2 3 2 2 2" xfId="48221"/>
    <cellStyle name="20% - Ênfase4 2 4 2 3 2 3" xfId="35680"/>
    <cellStyle name="20% - Ênfase4 2 4 2 3 3" xfId="16892"/>
    <cellStyle name="20% - Ênfase4 2 4 2 3 3 2" xfId="41963"/>
    <cellStyle name="20% - Ênfase4 2 4 2 3 4" xfId="29422"/>
    <cellStyle name="20% - Ênfase4 2 4 2 4" xfId="7478"/>
    <cellStyle name="20% - Ênfase4 2 4 2 4 2" xfId="20022"/>
    <cellStyle name="20% - Ênfase4 2 4 2 4 2 2" xfId="45093"/>
    <cellStyle name="20% - Ênfase4 2 4 2 4 3" xfId="32552"/>
    <cellStyle name="20% - Ênfase4 2 4 2 5" xfId="13764"/>
    <cellStyle name="20% - Ênfase4 2 4 2 5 2" xfId="38835"/>
    <cellStyle name="20% - Ênfase4 2 4 2 6" xfId="26294"/>
    <cellStyle name="20% - Ênfase4 2 4 3" xfId="2006"/>
    <cellStyle name="20% - Ênfase4 2 4 3 2" xfId="5135"/>
    <cellStyle name="20% - Ênfase4 2 4 3 2 2" xfId="11394"/>
    <cellStyle name="20% - Ênfase4 2 4 3 2 2 2" xfId="23938"/>
    <cellStyle name="20% - Ênfase4 2 4 3 2 2 2 2" xfId="49009"/>
    <cellStyle name="20% - Ênfase4 2 4 3 2 2 3" xfId="36468"/>
    <cellStyle name="20% - Ênfase4 2 4 3 2 3" xfId="17680"/>
    <cellStyle name="20% - Ênfase4 2 4 3 2 3 2" xfId="42751"/>
    <cellStyle name="20% - Ênfase4 2 4 3 2 4" xfId="30210"/>
    <cellStyle name="20% - Ênfase4 2 4 3 3" xfId="8266"/>
    <cellStyle name="20% - Ênfase4 2 4 3 3 2" xfId="20810"/>
    <cellStyle name="20% - Ênfase4 2 4 3 3 2 2" xfId="45881"/>
    <cellStyle name="20% - Ênfase4 2 4 3 3 3" xfId="33340"/>
    <cellStyle name="20% - Ênfase4 2 4 3 4" xfId="14552"/>
    <cellStyle name="20% - Ênfase4 2 4 3 4 2" xfId="39623"/>
    <cellStyle name="20% - Ênfase4 2 4 3 5" xfId="27082"/>
    <cellStyle name="20% - Ênfase4 2 4 4" xfId="3571"/>
    <cellStyle name="20% - Ênfase4 2 4 4 2" xfId="9830"/>
    <cellStyle name="20% - Ênfase4 2 4 4 2 2" xfId="22374"/>
    <cellStyle name="20% - Ênfase4 2 4 4 2 2 2" xfId="47445"/>
    <cellStyle name="20% - Ênfase4 2 4 4 2 3" xfId="34904"/>
    <cellStyle name="20% - Ênfase4 2 4 4 3" xfId="16116"/>
    <cellStyle name="20% - Ênfase4 2 4 4 3 2" xfId="41187"/>
    <cellStyle name="20% - Ênfase4 2 4 4 4" xfId="28646"/>
    <cellStyle name="20% - Ênfase4 2 4 5" xfId="6702"/>
    <cellStyle name="20% - Ênfase4 2 4 5 2" xfId="19246"/>
    <cellStyle name="20% - Ênfase4 2 4 5 2 2" xfId="44317"/>
    <cellStyle name="20% - Ênfase4 2 4 5 3" xfId="31776"/>
    <cellStyle name="20% - Ênfase4 2 4 6" xfId="12988"/>
    <cellStyle name="20% - Ênfase4 2 4 6 2" xfId="38059"/>
    <cellStyle name="20% - Ênfase4 2 4 7" xfId="25518"/>
    <cellStyle name="20% - Ênfase4 2 5" xfId="829"/>
    <cellStyle name="20% - Ênfase4 2 5 2" xfId="2394"/>
    <cellStyle name="20% - Ênfase4 2 5 2 2" xfId="5523"/>
    <cellStyle name="20% - Ênfase4 2 5 2 2 2" xfId="11782"/>
    <cellStyle name="20% - Ênfase4 2 5 2 2 2 2" xfId="24326"/>
    <cellStyle name="20% - Ênfase4 2 5 2 2 2 2 2" xfId="49397"/>
    <cellStyle name="20% - Ênfase4 2 5 2 2 2 3" xfId="36856"/>
    <cellStyle name="20% - Ênfase4 2 5 2 2 3" xfId="18068"/>
    <cellStyle name="20% - Ênfase4 2 5 2 2 3 2" xfId="43139"/>
    <cellStyle name="20% - Ênfase4 2 5 2 2 4" xfId="30598"/>
    <cellStyle name="20% - Ênfase4 2 5 2 3" xfId="8654"/>
    <cellStyle name="20% - Ênfase4 2 5 2 3 2" xfId="21198"/>
    <cellStyle name="20% - Ênfase4 2 5 2 3 2 2" xfId="46269"/>
    <cellStyle name="20% - Ênfase4 2 5 2 3 3" xfId="33728"/>
    <cellStyle name="20% - Ênfase4 2 5 2 4" xfId="14940"/>
    <cellStyle name="20% - Ênfase4 2 5 2 4 2" xfId="40011"/>
    <cellStyle name="20% - Ênfase4 2 5 2 5" xfId="27470"/>
    <cellStyle name="20% - Ênfase4 2 5 3" xfId="3959"/>
    <cellStyle name="20% - Ênfase4 2 5 3 2" xfId="10218"/>
    <cellStyle name="20% - Ênfase4 2 5 3 2 2" xfId="22762"/>
    <cellStyle name="20% - Ênfase4 2 5 3 2 2 2" xfId="47833"/>
    <cellStyle name="20% - Ênfase4 2 5 3 2 3" xfId="35292"/>
    <cellStyle name="20% - Ênfase4 2 5 3 3" xfId="16504"/>
    <cellStyle name="20% - Ênfase4 2 5 3 3 2" xfId="41575"/>
    <cellStyle name="20% - Ênfase4 2 5 3 4" xfId="29034"/>
    <cellStyle name="20% - Ênfase4 2 5 4" xfId="7090"/>
    <cellStyle name="20% - Ênfase4 2 5 4 2" xfId="19634"/>
    <cellStyle name="20% - Ênfase4 2 5 4 2 2" xfId="44705"/>
    <cellStyle name="20% - Ênfase4 2 5 4 3" xfId="32164"/>
    <cellStyle name="20% - Ênfase4 2 5 5" xfId="13376"/>
    <cellStyle name="20% - Ênfase4 2 5 5 2" xfId="38447"/>
    <cellStyle name="20% - Ênfase4 2 5 6" xfId="25906"/>
    <cellStyle name="20% - Ênfase4 2 6" xfId="1618"/>
    <cellStyle name="20% - Ênfase4 2 6 2" xfId="4747"/>
    <cellStyle name="20% - Ênfase4 2 6 2 2" xfId="11006"/>
    <cellStyle name="20% - Ênfase4 2 6 2 2 2" xfId="23550"/>
    <cellStyle name="20% - Ênfase4 2 6 2 2 2 2" xfId="48621"/>
    <cellStyle name="20% - Ênfase4 2 6 2 2 3" xfId="36080"/>
    <cellStyle name="20% - Ênfase4 2 6 2 3" xfId="17292"/>
    <cellStyle name="20% - Ênfase4 2 6 2 3 2" xfId="42363"/>
    <cellStyle name="20% - Ênfase4 2 6 2 4" xfId="29822"/>
    <cellStyle name="20% - Ênfase4 2 6 3" xfId="7878"/>
    <cellStyle name="20% - Ênfase4 2 6 3 2" xfId="20422"/>
    <cellStyle name="20% - Ênfase4 2 6 3 2 2" xfId="45493"/>
    <cellStyle name="20% - Ênfase4 2 6 3 3" xfId="32952"/>
    <cellStyle name="20% - Ênfase4 2 6 4" xfId="14164"/>
    <cellStyle name="20% - Ênfase4 2 6 4 2" xfId="39235"/>
    <cellStyle name="20% - Ênfase4 2 6 5" xfId="26694"/>
    <cellStyle name="20% - Ênfase4 2 7" xfId="3183"/>
    <cellStyle name="20% - Ênfase4 2 7 2" xfId="9442"/>
    <cellStyle name="20% - Ênfase4 2 7 2 2" xfId="21986"/>
    <cellStyle name="20% - Ênfase4 2 7 2 2 2" xfId="47057"/>
    <cellStyle name="20% - Ênfase4 2 7 2 3" xfId="34516"/>
    <cellStyle name="20% - Ênfase4 2 7 3" xfId="15728"/>
    <cellStyle name="20% - Ênfase4 2 7 3 2" xfId="40799"/>
    <cellStyle name="20% - Ênfase4 2 7 4" xfId="28258"/>
    <cellStyle name="20% - Ênfase4 2 8" xfId="6314"/>
    <cellStyle name="20% - Ênfase4 2 8 2" xfId="18858"/>
    <cellStyle name="20% - Ênfase4 2 8 2 2" xfId="43929"/>
    <cellStyle name="20% - Ênfase4 2 8 3" xfId="31388"/>
    <cellStyle name="20% - Ênfase4 2 9" xfId="12600"/>
    <cellStyle name="20% - Ênfase4 2 9 2" xfId="37671"/>
    <cellStyle name="20% - Ênfase4 20" xfId="3169"/>
    <cellStyle name="20% - Ênfase4 20 2" xfId="9428"/>
    <cellStyle name="20% - Ênfase4 20 2 2" xfId="21972"/>
    <cellStyle name="20% - Ênfase4 20 2 2 2" xfId="47043"/>
    <cellStyle name="20% - Ênfase4 20 2 3" xfId="34502"/>
    <cellStyle name="20% - Ênfase4 20 3" xfId="15714"/>
    <cellStyle name="20% - Ênfase4 20 3 2" xfId="40785"/>
    <cellStyle name="20% - Ênfase4 20 4" xfId="28244"/>
    <cellStyle name="20% - Ênfase4 21" xfId="3155"/>
    <cellStyle name="20% - Ênfase4 21 2" xfId="9415"/>
    <cellStyle name="20% - Ênfase4 21 2 2" xfId="21959"/>
    <cellStyle name="20% - Ênfase4 21 2 2 2" xfId="47030"/>
    <cellStyle name="20% - Ênfase4 21 2 3" xfId="34489"/>
    <cellStyle name="20% - Ênfase4 21 3" xfId="15701"/>
    <cellStyle name="20% - Ênfase4 21 3 2" xfId="40772"/>
    <cellStyle name="20% - Ênfase4 21 4" xfId="28231"/>
    <cellStyle name="20% - Ênfase4 22" xfId="6285"/>
    <cellStyle name="20% - Ênfase4 22 2" xfId="12544"/>
    <cellStyle name="20% - Ênfase4 22 2 2" xfId="25088"/>
    <cellStyle name="20% - Ênfase4 22 2 2 2" xfId="50159"/>
    <cellStyle name="20% - Ênfase4 22 2 3" xfId="37618"/>
    <cellStyle name="20% - Ênfase4 22 3" xfId="18830"/>
    <cellStyle name="20% - Ênfase4 22 3 2" xfId="43901"/>
    <cellStyle name="20% - Ênfase4 22 4" xfId="31360"/>
    <cellStyle name="20% - Ênfase4 23" xfId="6299"/>
    <cellStyle name="20% - Ênfase4 23 2" xfId="18844"/>
    <cellStyle name="20% - Ênfase4 23 2 2" xfId="43915"/>
    <cellStyle name="20% - Ênfase4 23 3" xfId="31374"/>
    <cellStyle name="20% - Ênfase4 24" xfId="12551"/>
    <cellStyle name="20% - Ênfase4 24 2" xfId="25095"/>
    <cellStyle name="20% - Ênfase4 24 2 2" xfId="50166"/>
    <cellStyle name="20% - Ênfase4 24 3" xfId="37625"/>
    <cellStyle name="20% - Ênfase4 25" xfId="12586"/>
    <cellStyle name="20% - Ênfase4 25 2" xfId="37657"/>
    <cellStyle name="20% - Ênfase4 26" xfId="12572"/>
    <cellStyle name="20% - Ênfase4 26 2" xfId="37644"/>
    <cellStyle name="20% - Ênfase4 27" xfId="25115"/>
    <cellStyle name="20% - Ênfase4 28" xfId="50185"/>
    <cellStyle name="20% - Ênfase4 29" xfId="50199"/>
    <cellStyle name="20% - Ênfase4 3" xfId="63"/>
    <cellStyle name="20% - Ênfase4 3 10" xfId="25143"/>
    <cellStyle name="20% - Ênfase4 3 2" xfId="117"/>
    <cellStyle name="20% - Ênfase4 3 2 2" xfId="304"/>
    <cellStyle name="20% - Ênfase4 3 2 2 2" xfId="693"/>
    <cellStyle name="20% - Ênfase4 3 2 2 2 2" xfId="1470"/>
    <cellStyle name="20% - Ênfase4 3 2 2 2 2 2" xfId="3035"/>
    <cellStyle name="20% - Ênfase4 3 2 2 2 2 2 2" xfId="6164"/>
    <cellStyle name="20% - Ênfase4 3 2 2 2 2 2 2 2" xfId="12423"/>
    <cellStyle name="20% - Ênfase4 3 2 2 2 2 2 2 2 2" xfId="24967"/>
    <cellStyle name="20% - Ênfase4 3 2 2 2 2 2 2 2 2 2" xfId="50038"/>
    <cellStyle name="20% - Ênfase4 3 2 2 2 2 2 2 2 3" xfId="37497"/>
    <cellStyle name="20% - Ênfase4 3 2 2 2 2 2 2 3" xfId="18709"/>
    <cellStyle name="20% - Ênfase4 3 2 2 2 2 2 2 3 2" xfId="43780"/>
    <cellStyle name="20% - Ênfase4 3 2 2 2 2 2 2 4" xfId="31239"/>
    <cellStyle name="20% - Ênfase4 3 2 2 2 2 2 3" xfId="9295"/>
    <cellStyle name="20% - Ênfase4 3 2 2 2 2 2 3 2" xfId="21839"/>
    <cellStyle name="20% - Ênfase4 3 2 2 2 2 2 3 2 2" xfId="46910"/>
    <cellStyle name="20% - Ênfase4 3 2 2 2 2 2 3 3" xfId="34369"/>
    <cellStyle name="20% - Ênfase4 3 2 2 2 2 2 4" xfId="15581"/>
    <cellStyle name="20% - Ênfase4 3 2 2 2 2 2 4 2" xfId="40652"/>
    <cellStyle name="20% - Ênfase4 3 2 2 2 2 2 5" xfId="28111"/>
    <cellStyle name="20% - Ênfase4 3 2 2 2 2 3" xfId="4600"/>
    <cellStyle name="20% - Ênfase4 3 2 2 2 2 3 2" xfId="10859"/>
    <cellStyle name="20% - Ênfase4 3 2 2 2 2 3 2 2" xfId="23403"/>
    <cellStyle name="20% - Ênfase4 3 2 2 2 2 3 2 2 2" xfId="48474"/>
    <cellStyle name="20% - Ênfase4 3 2 2 2 2 3 2 3" xfId="35933"/>
    <cellStyle name="20% - Ênfase4 3 2 2 2 2 3 3" xfId="17145"/>
    <cellStyle name="20% - Ênfase4 3 2 2 2 2 3 3 2" xfId="42216"/>
    <cellStyle name="20% - Ênfase4 3 2 2 2 2 3 4" xfId="29675"/>
    <cellStyle name="20% - Ênfase4 3 2 2 2 2 4" xfId="7731"/>
    <cellStyle name="20% - Ênfase4 3 2 2 2 2 4 2" xfId="20275"/>
    <cellStyle name="20% - Ênfase4 3 2 2 2 2 4 2 2" xfId="45346"/>
    <cellStyle name="20% - Ênfase4 3 2 2 2 2 4 3" xfId="32805"/>
    <cellStyle name="20% - Ênfase4 3 2 2 2 2 5" xfId="14017"/>
    <cellStyle name="20% - Ênfase4 3 2 2 2 2 5 2" xfId="39088"/>
    <cellStyle name="20% - Ênfase4 3 2 2 2 2 6" xfId="26547"/>
    <cellStyle name="20% - Ênfase4 3 2 2 2 3" xfId="2259"/>
    <cellStyle name="20% - Ênfase4 3 2 2 2 3 2" xfId="5388"/>
    <cellStyle name="20% - Ênfase4 3 2 2 2 3 2 2" xfId="11647"/>
    <cellStyle name="20% - Ênfase4 3 2 2 2 3 2 2 2" xfId="24191"/>
    <cellStyle name="20% - Ênfase4 3 2 2 2 3 2 2 2 2" xfId="49262"/>
    <cellStyle name="20% - Ênfase4 3 2 2 2 3 2 2 3" xfId="36721"/>
    <cellStyle name="20% - Ênfase4 3 2 2 2 3 2 3" xfId="17933"/>
    <cellStyle name="20% - Ênfase4 3 2 2 2 3 2 3 2" xfId="43004"/>
    <cellStyle name="20% - Ênfase4 3 2 2 2 3 2 4" xfId="30463"/>
    <cellStyle name="20% - Ênfase4 3 2 2 2 3 3" xfId="8519"/>
    <cellStyle name="20% - Ênfase4 3 2 2 2 3 3 2" xfId="21063"/>
    <cellStyle name="20% - Ênfase4 3 2 2 2 3 3 2 2" xfId="46134"/>
    <cellStyle name="20% - Ênfase4 3 2 2 2 3 3 3" xfId="33593"/>
    <cellStyle name="20% - Ênfase4 3 2 2 2 3 4" xfId="14805"/>
    <cellStyle name="20% - Ênfase4 3 2 2 2 3 4 2" xfId="39876"/>
    <cellStyle name="20% - Ênfase4 3 2 2 2 3 5" xfId="27335"/>
    <cellStyle name="20% - Ênfase4 3 2 2 2 4" xfId="3824"/>
    <cellStyle name="20% - Ênfase4 3 2 2 2 4 2" xfId="10083"/>
    <cellStyle name="20% - Ênfase4 3 2 2 2 4 2 2" xfId="22627"/>
    <cellStyle name="20% - Ênfase4 3 2 2 2 4 2 2 2" xfId="47698"/>
    <cellStyle name="20% - Ênfase4 3 2 2 2 4 2 3" xfId="35157"/>
    <cellStyle name="20% - Ênfase4 3 2 2 2 4 3" xfId="16369"/>
    <cellStyle name="20% - Ênfase4 3 2 2 2 4 3 2" xfId="41440"/>
    <cellStyle name="20% - Ênfase4 3 2 2 2 4 4" xfId="28899"/>
    <cellStyle name="20% - Ênfase4 3 2 2 2 5" xfId="6955"/>
    <cellStyle name="20% - Ênfase4 3 2 2 2 5 2" xfId="19499"/>
    <cellStyle name="20% - Ênfase4 3 2 2 2 5 2 2" xfId="44570"/>
    <cellStyle name="20% - Ênfase4 3 2 2 2 5 3" xfId="32029"/>
    <cellStyle name="20% - Ênfase4 3 2 2 2 6" xfId="13241"/>
    <cellStyle name="20% - Ênfase4 3 2 2 2 6 2" xfId="38312"/>
    <cellStyle name="20% - Ênfase4 3 2 2 2 7" xfId="25771"/>
    <cellStyle name="20% - Ênfase4 3 2 2 3" xfId="1082"/>
    <cellStyle name="20% - Ênfase4 3 2 2 3 2" xfId="2647"/>
    <cellStyle name="20% - Ênfase4 3 2 2 3 2 2" xfId="5776"/>
    <cellStyle name="20% - Ênfase4 3 2 2 3 2 2 2" xfId="12035"/>
    <cellStyle name="20% - Ênfase4 3 2 2 3 2 2 2 2" xfId="24579"/>
    <cellStyle name="20% - Ênfase4 3 2 2 3 2 2 2 2 2" xfId="49650"/>
    <cellStyle name="20% - Ênfase4 3 2 2 3 2 2 2 3" xfId="37109"/>
    <cellStyle name="20% - Ênfase4 3 2 2 3 2 2 3" xfId="18321"/>
    <cellStyle name="20% - Ênfase4 3 2 2 3 2 2 3 2" xfId="43392"/>
    <cellStyle name="20% - Ênfase4 3 2 2 3 2 2 4" xfId="30851"/>
    <cellStyle name="20% - Ênfase4 3 2 2 3 2 3" xfId="8907"/>
    <cellStyle name="20% - Ênfase4 3 2 2 3 2 3 2" xfId="21451"/>
    <cellStyle name="20% - Ênfase4 3 2 2 3 2 3 2 2" xfId="46522"/>
    <cellStyle name="20% - Ênfase4 3 2 2 3 2 3 3" xfId="33981"/>
    <cellStyle name="20% - Ênfase4 3 2 2 3 2 4" xfId="15193"/>
    <cellStyle name="20% - Ênfase4 3 2 2 3 2 4 2" xfId="40264"/>
    <cellStyle name="20% - Ênfase4 3 2 2 3 2 5" xfId="27723"/>
    <cellStyle name="20% - Ênfase4 3 2 2 3 3" xfId="4212"/>
    <cellStyle name="20% - Ênfase4 3 2 2 3 3 2" xfId="10471"/>
    <cellStyle name="20% - Ênfase4 3 2 2 3 3 2 2" xfId="23015"/>
    <cellStyle name="20% - Ênfase4 3 2 2 3 3 2 2 2" xfId="48086"/>
    <cellStyle name="20% - Ênfase4 3 2 2 3 3 2 3" xfId="35545"/>
    <cellStyle name="20% - Ênfase4 3 2 2 3 3 3" xfId="16757"/>
    <cellStyle name="20% - Ênfase4 3 2 2 3 3 3 2" xfId="41828"/>
    <cellStyle name="20% - Ênfase4 3 2 2 3 3 4" xfId="29287"/>
    <cellStyle name="20% - Ênfase4 3 2 2 3 4" xfId="7343"/>
    <cellStyle name="20% - Ênfase4 3 2 2 3 4 2" xfId="19887"/>
    <cellStyle name="20% - Ênfase4 3 2 2 3 4 2 2" xfId="44958"/>
    <cellStyle name="20% - Ênfase4 3 2 2 3 4 3" xfId="32417"/>
    <cellStyle name="20% - Ênfase4 3 2 2 3 5" xfId="13629"/>
    <cellStyle name="20% - Ênfase4 3 2 2 3 5 2" xfId="38700"/>
    <cellStyle name="20% - Ênfase4 3 2 2 3 6" xfId="26159"/>
    <cellStyle name="20% - Ênfase4 3 2 2 4" xfId="1871"/>
    <cellStyle name="20% - Ênfase4 3 2 2 4 2" xfId="5000"/>
    <cellStyle name="20% - Ênfase4 3 2 2 4 2 2" xfId="11259"/>
    <cellStyle name="20% - Ênfase4 3 2 2 4 2 2 2" xfId="23803"/>
    <cellStyle name="20% - Ênfase4 3 2 2 4 2 2 2 2" xfId="48874"/>
    <cellStyle name="20% - Ênfase4 3 2 2 4 2 2 3" xfId="36333"/>
    <cellStyle name="20% - Ênfase4 3 2 2 4 2 3" xfId="17545"/>
    <cellStyle name="20% - Ênfase4 3 2 2 4 2 3 2" xfId="42616"/>
    <cellStyle name="20% - Ênfase4 3 2 2 4 2 4" xfId="30075"/>
    <cellStyle name="20% - Ênfase4 3 2 2 4 3" xfId="8131"/>
    <cellStyle name="20% - Ênfase4 3 2 2 4 3 2" xfId="20675"/>
    <cellStyle name="20% - Ênfase4 3 2 2 4 3 2 2" xfId="45746"/>
    <cellStyle name="20% - Ênfase4 3 2 2 4 3 3" xfId="33205"/>
    <cellStyle name="20% - Ênfase4 3 2 2 4 4" xfId="14417"/>
    <cellStyle name="20% - Ênfase4 3 2 2 4 4 2" xfId="39488"/>
    <cellStyle name="20% - Ênfase4 3 2 2 4 5" xfId="26947"/>
    <cellStyle name="20% - Ênfase4 3 2 2 5" xfId="3436"/>
    <cellStyle name="20% - Ênfase4 3 2 2 5 2" xfId="9695"/>
    <cellStyle name="20% - Ênfase4 3 2 2 5 2 2" xfId="22239"/>
    <cellStyle name="20% - Ênfase4 3 2 2 5 2 2 2" xfId="47310"/>
    <cellStyle name="20% - Ênfase4 3 2 2 5 2 3" xfId="34769"/>
    <cellStyle name="20% - Ênfase4 3 2 2 5 3" xfId="15981"/>
    <cellStyle name="20% - Ênfase4 3 2 2 5 3 2" xfId="41052"/>
    <cellStyle name="20% - Ênfase4 3 2 2 5 4" xfId="28511"/>
    <cellStyle name="20% - Ênfase4 3 2 2 6" xfId="6567"/>
    <cellStyle name="20% - Ênfase4 3 2 2 6 2" xfId="19111"/>
    <cellStyle name="20% - Ênfase4 3 2 2 6 2 2" xfId="44182"/>
    <cellStyle name="20% - Ênfase4 3 2 2 6 3" xfId="31641"/>
    <cellStyle name="20% - Ênfase4 3 2 2 7" xfId="12853"/>
    <cellStyle name="20% - Ênfase4 3 2 2 7 2" xfId="37924"/>
    <cellStyle name="20% - Ênfase4 3 2 2 8" xfId="25383"/>
    <cellStyle name="20% - Ênfase4 3 2 3" xfId="506"/>
    <cellStyle name="20% - Ênfase4 3 2 3 2" xfId="1283"/>
    <cellStyle name="20% - Ênfase4 3 2 3 2 2" xfId="2848"/>
    <cellStyle name="20% - Ênfase4 3 2 3 2 2 2" xfId="5977"/>
    <cellStyle name="20% - Ênfase4 3 2 3 2 2 2 2" xfId="12236"/>
    <cellStyle name="20% - Ênfase4 3 2 3 2 2 2 2 2" xfId="24780"/>
    <cellStyle name="20% - Ênfase4 3 2 3 2 2 2 2 2 2" xfId="49851"/>
    <cellStyle name="20% - Ênfase4 3 2 3 2 2 2 2 3" xfId="37310"/>
    <cellStyle name="20% - Ênfase4 3 2 3 2 2 2 3" xfId="18522"/>
    <cellStyle name="20% - Ênfase4 3 2 3 2 2 2 3 2" xfId="43593"/>
    <cellStyle name="20% - Ênfase4 3 2 3 2 2 2 4" xfId="31052"/>
    <cellStyle name="20% - Ênfase4 3 2 3 2 2 3" xfId="9108"/>
    <cellStyle name="20% - Ênfase4 3 2 3 2 2 3 2" xfId="21652"/>
    <cellStyle name="20% - Ênfase4 3 2 3 2 2 3 2 2" xfId="46723"/>
    <cellStyle name="20% - Ênfase4 3 2 3 2 2 3 3" xfId="34182"/>
    <cellStyle name="20% - Ênfase4 3 2 3 2 2 4" xfId="15394"/>
    <cellStyle name="20% - Ênfase4 3 2 3 2 2 4 2" xfId="40465"/>
    <cellStyle name="20% - Ênfase4 3 2 3 2 2 5" xfId="27924"/>
    <cellStyle name="20% - Ênfase4 3 2 3 2 3" xfId="4413"/>
    <cellStyle name="20% - Ênfase4 3 2 3 2 3 2" xfId="10672"/>
    <cellStyle name="20% - Ênfase4 3 2 3 2 3 2 2" xfId="23216"/>
    <cellStyle name="20% - Ênfase4 3 2 3 2 3 2 2 2" xfId="48287"/>
    <cellStyle name="20% - Ênfase4 3 2 3 2 3 2 3" xfId="35746"/>
    <cellStyle name="20% - Ênfase4 3 2 3 2 3 3" xfId="16958"/>
    <cellStyle name="20% - Ênfase4 3 2 3 2 3 3 2" xfId="42029"/>
    <cellStyle name="20% - Ênfase4 3 2 3 2 3 4" xfId="29488"/>
    <cellStyle name="20% - Ênfase4 3 2 3 2 4" xfId="7544"/>
    <cellStyle name="20% - Ênfase4 3 2 3 2 4 2" xfId="20088"/>
    <cellStyle name="20% - Ênfase4 3 2 3 2 4 2 2" xfId="45159"/>
    <cellStyle name="20% - Ênfase4 3 2 3 2 4 3" xfId="32618"/>
    <cellStyle name="20% - Ênfase4 3 2 3 2 5" xfId="13830"/>
    <cellStyle name="20% - Ênfase4 3 2 3 2 5 2" xfId="38901"/>
    <cellStyle name="20% - Ênfase4 3 2 3 2 6" xfId="26360"/>
    <cellStyle name="20% - Ênfase4 3 2 3 3" xfId="2072"/>
    <cellStyle name="20% - Ênfase4 3 2 3 3 2" xfId="5201"/>
    <cellStyle name="20% - Ênfase4 3 2 3 3 2 2" xfId="11460"/>
    <cellStyle name="20% - Ênfase4 3 2 3 3 2 2 2" xfId="24004"/>
    <cellStyle name="20% - Ênfase4 3 2 3 3 2 2 2 2" xfId="49075"/>
    <cellStyle name="20% - Ênfase4 3 2 3 3 2 2 3" xfId="36534"/>
    <cellStyle name="20% - Ênfase4 3 2 3 3 2 3" xfId="17746"/>
    <cellStyle name="20% - Ênfase4 3 2 3 3 2 3 2" xfId="42817"/>
    <cellStyle name="20% - Ênfase4 3 2 3 3 2 4" xfId="30276"/>
    <cellStyle name="20% - Ênfase4 3 2 3 3 3" xfId="8332"/>
    <cellStyle name="20% - Ênfase4 3 2 3 3 3 2" xfId="20876"/>
    <cellStyle name="20% - Ênfase4 3 2 3 3 3 2 2" xfId="45947"/>
    <cellStyle name="20% - Ênfase4 3 2 3 3 3 3" xfId="33406"/>
    <cellStyle name="20% - Ênfase4 3 2 3 3 4" xfId="14618"/>
    <cellStyle name="20% - Ênfase4 3 2 3 3 4 2" xfId="39689"/>
    <cellStyle name="20% - Ênfase4 3 2 3 3 5" xfId="27148"/>
    <cellStyle name="20% - Ênfase4 3 2 3 4" xfId="3637"/>
    <cellStyle name="20% - Ênfase4 3 2 3 4 2" xfId="9896"/>
    <cellStyle name="20% - Ênfase4 3 2 3 4 2 2" xfId="22440"/>
    <cellStyle name="20% - Ênfase4 3 2 3 4 2 2 2" xfId="47511"/>
    <cellStyle name="20% - Ênfase4 3 2 3 4 2 3" xfId="34970"/>
    <cellStyle name="20% - Ênfase4 3 2 3 4 3" xfId="16182"/>
    <cellStyle name="20% - Ênfase4 3 2 3 4 3 2" xfId="41253"/>
    <cellStyle name="20% - Ênfase4 3 2 3 4 4" xfId="28712"/>
    <cellStyle name="20% - Ênfase4 3 2 3 5" xfId="6768"/>
    <cellStyle name="20% - Ênfase4 3 2 3 5 2" xfId="19312"/>
    <cellStyle name="20% - Ênfase4 3 2 3 5 2 2" xfId="44383"/>
    <cellStyle name="20% - Ênfase4 3 2 3 5 3" xfId="31842"/>
    <cellStyle name="20% - Ênfase4 3 2 3 6" xfId="13054"/>
    <cellStyle name="20% - Ênfase4 3 2 3 6 2" xfId="38125"/>
    <cellStyle name="20% - Ênfase4 3 2 3 7" xfId="25584"/>
    <cellStyle name="20% - Ênfase4 3 2 4" xfId="895"/>
    <cellStyle name="20% - Ênfase4 3 2 4 2" xfId="2460"/>
    <cellStyle name="20% - Ênfase4 3 2 4 2 2" xfId="5589"/>
    <cellStyle name="20% - Ênfase4 3 2 4 2 2 2" xfId="11848"/>
    <cellStyle name="20% - Ênfase4 3 2 4 2 2 2 2" xfId="24392"/>
    <cellStyle name="20% - Ênfase4 3 2 4 2 2 2 2 2" xfId="49463"/>
    <cellStyle name="20% - Ênfase4 3 2 4 2 2 2 3" xfId="36922"/>
    <cellStyle name="20% - Ênfase4 3 2 4 2 2 3" xfId="18134"/>
    <cellStyle name="20% - Ênfase4 3 2 4 2 2 3 2" xfId="43205"/>
    <cellStyle name="20% - Ênfase4 3 2 4 2 2 4" xfId="30664"/>
    <cellStyle name="20% - Ênfase4 3 2 4 2 3" xfId="8720"/>
    <cellStyle name="20% - Ênfase4 3 2 4 2 3 2" xfId="21264"/>
    <cellStyle name="20% - Ênfase4 3 2 4 2 3 2 2" xfId="46335"/>
    <cellStyle name="20% - Ênfase4 3 2 4 2 3 3" xfId="33794"/>
    <cellStyle name="20% - Ênfase4 3 2 4 2 4" xfId="15006"/>
    <cellStyle name="20% - Ênfase4 3 2 4 2 4 2" xfId="40077"/>
    <cellStyle name="20% - Ênfase4 3 2 4 2 5" xfId="27536"/>
    <cellStyle name="20% - Ênfase4 3 2 4 3" xfId="4025"/>
    <cellStyle name="20% - Ênfase4 3 2 4 3 2" xfId="10284"/>
    <cellStyle name="20% - Ênfase4 3 2 4 3 2 2" xfId="22828"/>
    <cellStyle name="20% - Ênfase4 3 2 4 3 2 2 2" xfId="47899"/>
    <cellStyle name="20% - Ênfase4 3 2 4 3 2 3" xfId="35358"/>
    <cellStyle name="20% - Ênfase4 3 2 4 3 3" xfId="16570"/>
    <cellStyle name="20% - Ênfase4 3 2 4 3 3 2" xfId="41641"/>
    <cellStyle name="20% - Ênfase4 3 2 4 3 4" xfId="29100"/>
    <cellStyle name="20% - Ênfase4 3 2 4 4" xfId="7156"/>
    <cellStyle name="20% - Ênfase4 3 2 4 4 2" xfId="19700"/>
    <cellStyle name="20% - Ênfase4 3 2 4 4 2 2" xfId="44771"/>
    <cellStyle name="20% - Ênfase4 3 2 4 4 3" xfId="32230"/>
    <cellStyle name="20% - Ênfase4 3 2 4 5" xfId="13442"/>
    <cellStyle name="20% - Ênfase4 3 2 4 5 2" xfId="38513"/>
    <cellStyle name="20% - Ênfase4 3 2 4 6" xfId="25972"/>
    <cellStyle name="20% - Ênfase4 3 2 5" xfId="1684"/>
    <cellStyle name="20% - Ênfase4 3 2 5 2" xfId="4813"/>
    <cellStyle name="20% - Ênfase4 3 2 5 2 2" xfId="11072"/>
    <cellStyle name="20% - Ênfase4 3 2 5 2 2 2" xfId="23616"/>
    <cellStyle name="20% - Ênfase4 3 2 5 2 2 2 2" xfId="48687"/>
    <cellStyle name="20% - Ênfase4 3 2 5 2 2 3" xfId="36146"/>
    <cellStyle name="20% - Ênfase4 3 2 5 2 3" xfId="17358"/>
    <cellStyle name="20% - Ênfase4 3 2 5 2 3 2" xfId="42429"/>
    <cellStyle name="20% - Ênfase4 3 2 5 2 4" xfId="29888"/>
    <cellStyle name="20% - Ênfase4 3 2 5 3" xfId="7944"/>
    <cellStyle name="20% - Ênfase4 3 2 5 3 2" xfId="20488"/>
    <cellStyle name="20% - Ênfase4 3 2 5 3 2 2" xfId="45559"/>
    <cellStyle name="20% - Ênfase4 3 2 5 3 3" xfId="33018"/>
    <cellStyle name="20% - Ênfase4 3 2 5 4" xfId="14230"/>
    <cellStyle name="20% - Ênfase4 3 2 5 4 2" xfId="39301"/>
    <cellStyle name="20% - Ênfase4 3 2 5 5" xfId="26760"/>
    <cellStyle name="20% - Ênfase4 3 2 6" xfId="3249"/>
    <cellStyle name="20% - Ênfase4 3 2 6 2" xfId="9508"/>
    <cellStyle name="20% - Ênfase4 3 2 6 2 2" xfId="22052"/>
    <cellStyle name="20% - Ênfase4 3 2 6 2 2 2" xfId="47123"/>
    <cellStyle name="20% - Ênfase4 3 2 6 2 3" xfId="34582"/>
    <cellStyle name="20% - Ênfase4 3 2 6 3" xfId="15794"/>
    <cellStyle name="20% - Ênfase4 3 2 6 3 2" xfId="40865"/>
    <cellStyle name="20% - Ênfase4 3 2 6 4" xfId="28324"/>
    <cellStyle name="20% - Ênfase4 3 2 7" xfId="6380"/>
    <cellStyle name="20% - Ênfase4 3 2 7 2" xfId="18924"/>
    <cellStyle name="20% - Ênfase4 3 2 7 2 2" xfId="43995"/>
    <cellStyle name="20% - Ênfase4 3 2 7 3" xfId="31454"/>
    <cellStyle name="20% - Ênfase4 3 2 8" xfId="12666"/>
    <cellStyle name="20% - Ênfase4 3 2 8 2" xfId="37737"/>
    <cellStyle name="20% - Ênfase4 3 2 9" xfId="25196"/>
    <cellStyle name="20% - Ênfase4 3 3" xfId="251"/>
    <cellStyle name="20% - Ênfase4 3 3 2" xfId="640"/>
    <cellStyle name="20% - Ênfase4 3 3 2 2" xfId="1417"/>
    <cellStyle name="20% - Ênfase4 3 3 2 2 2" xfId="2982"/>
    <cellStyle name="20% - Ênfase4 3 3 2 2 2 2" xfId="6111"/>
    <cellStyle name="20% - Ênfase4 3 3 2 2 2 2 2" xfId="12370"/>
    <cellStyle name="20% - Ênfase4 3 3 2 2 2 2 2 2" xfId="24914"/>
    <cellStyle name="20% - Ênfase4 3 3 2 2 2 2 2 2 2" xfId="49985"/>
    <cellStyle name="20% - Ênfase4 3 3 2 2 2 2 2 3" xfId="37444"/>
    <cellStyle name="20% - Ênfase4 3 3 2 2 2 2 3" xfId="18656"/>
    <cellStyle name="20% - Ênfase4 3 3 2 2 2 2 3 2" xfId="43727"/>
    <cellStyle name="20% - Ênfase4 3 3 2 2 2 2 4" xfId="31186"/>
    <cellStyle name="20% - Ênfase4 3 3 2 2 2 3" xfId="9242"/>
    <cellStyle name="20% - Ênfase4 3 3 2 2 2 3 2" xfId="21786"/>
    <cellStyle name="20% - Ênfase4 3 3 2 2 2 3 2 2" xfId="46857"/>
    <cellStyle name="20% - Ênfase4 3 3 2 2 2 3 3" xfId="34316"/>
    <cellStyle name="20% - Ênfase4 3 3 2 2 2 4" xfId="15528"/>
    <cellStyle name="20% - Ênfase4 3 3 2 2 2 4 2" xfId="40599"/>
    <cellStyle name="20% - Ênfase4 3 3 2 2 2 5" xfId="28058"/>
    <cellStyle name="20% - Ênfase4 3 3 2 2 3" xfId="4547"/>
    <cellStyle name="20% - Ênfase4 3 3 2 2 3 2" xfId="10806"/>
    <cellStyle name="20% - Ênfase4 3 3 2 2 3 2 2" xfId="23350"/>
    <cellStyle name="20% - Ênfase4 3 3 2 2 3 2 2 2" xfId="48421"/>
    <cellStyle name="20% - Ênfase4 3 3 2 2 3 2 3" xfId="35880"/>
    <cellStyle name="20% - Ênfase4 3 3 2 2 3 3" xfId="17092"/>
    <cellStyle name="20% - Ênfase4 3 3 2 2 3 3 2" xfId="42163"/>
    <cellStyle name="20% - Ênfase4 3 3 2 2 3 4" xfId="29622"/>
    <cellStyle name="20% - Ênfase4 3 3 2 2 4" xfId="7678"/>
    <cellStyle name="20% - Ênfase4 3 3 2 2 4 2" xfId="20222"/>
    <cellStyle name="20% - Ênfase4 3 3 2 2 4 2 2" xfId="45293"/>
    <cellStyle name="20% - Ênfase4 3 3 2 2 4 3" xfId="32752"/>
    <cellStyle name="20% - Ênfase4 3 3 2 2 5" xfId="13964"/>
    <cellStyle name="20% - Ênfase4 3 3 2 2 5 2" xfId="39035"/>
    <cellStyle name="20% - Ênfase4 3 3 2 2 6" xfId="26494"/>
    <cellStyle name="20% - Ênfase4 3 3 2 3" xfId="2206"/>
    <cellStyle name="20% - Ênfase4 3 3 2 3 2" xfId="5335"/>
    <cellStyle name="20% - Ênfase4 3 3 2 3 2 2" xfId="11594"/>
    <cellStyle name="20% - Ênfase4 3 3 2 3 2 2 2" xfId="24138"/>
    <cellStyle name="20% - Ênfase4 3 3 2 3 2 2 2 2" xfId="49209"/>
    <cellStyle name="20% - Ênfase4 3 3 2 3 2 2 3" xfId="36668"/>
    <cellStyle name="20% - Ênfase4 3 3 2 3 2 3" xfId="17880"/>
    <cellStyle name="20% - Ênfase4 3 3 2 3 2 3 2" xfId="42951"/>
    <cellStyle name="20% - Ênfase4 3 3 2 3 2 4" xfId="30410"/>
    <cellStyle name="20% - Ênfase4 3 3 2 3 3" xfId="8466"/>
    <cellStyle name="20% - Ênfase4 3 3 2 3 3 2" xfId="21010"/>
    <cellStyle name="20% - Ênfase4 3 3 2 3 3 2 2" xfId="46081"/>
    <cellStyle name="20% - Ênfase4 3 3 2 3 3 3" xfId="33540"/>
    <cellStyle name="20% - Ênfase4 3 3 2 3 4" xfId="14752"/>
    <cellStyle name="20% - Ênfase4 3 3 2 3 4 2" xfId="39823"/>
    <cellStyle name="20% - Ênfase4 3 3 2 3 5" xfId="27282"/>
    <cellStyle name="20% - Ênfase4 3 3 2 4" xfId="3771"/>
    <cellStyle name="20% - Ênfase4 3 3 2 4 2" xfId="10030"/>
    <cellStyle name="20% - Ênfase4 3 3 2 4 2 2" xfId="22574"/>
    <cellStyle name="20% - Ênfase4 3 3 2 4 2 2 2" xfId="47645"/>
    <cellStyle name="20% - Ênfase4 3 3 2 4 2 3" xfId="35104"/>
    <cellStyle name="20% - Ênfase4 3 3 2 4 3" xfId="16316"/>
    <cellStyle name="20% - Ênfase4 3 3 2 4 3 2" xfId="41387"/>
    <cellStyle name="20% - Ênfase4 3 3 2 4 4" xfId="28846"/>
    <cellStyle name="20% - Ênfase4 3 3 2 5" xfId="6902"/>
    <cellStyle name="20% - Ênfase4 3 3 2 5 2" xfId="19446"/>
    <cellStyle name="20% - Ênfase4 3 3 2 5 2 2" xfId="44517"/>
    <cellStyle name="20% - Ênfase4 3 3 2 5 3" xfId="31976"/>
    <cellStyle name="20% - Ênfase4 3 3 2 6" xfId="13188"/>
    <cellStyle name="20% - Ênfase4 3 3 2 6 2" xfId="38259"/>
    <cellStyle name="20% - Ênfase4 3 3 2 7" xfId="25718"/>
    <cellStyle name="20% - Ênfase4 3 3 3" xfId="1029"/>
    <cellStyle name="20% - Ênfase4 3 3 3 2" xfId="2594"/>
    <cellStyle name="20% - Ênfase4 3 3 3 2 2" xfId="5723"/>
    <cellStyle name="20% - Ênfase4 3 3 3 2 2 2" xfId="11982"/>
    <cellStyle name="20% - Ênfase4 3 3 3 2 2 2 2" xfId="24526"/>
    <cellStyle name="20% - Ênfase4 3 3 3 2 2 2 2 2" xfId="49597"/>
    <cellStyle name="20% - Ênfase4 3 3 3 2 2 2 3" xfId="37056"/>
    <cellStyle name="20% - Ênfase4 3 3 3 2 2 3" xfId="18268"/>
    <cellStyle name="20% - Ênfase4 3 3 3 2 2 3 2" xfId="43339"/>
    <cellStyle name="20% - Ênfase4 3 3 3 2 2 4" xfId="30798"/>
    <cellStyle name="20% - Ênfase4 3 3 3 2 3" xfId="8854"/>
    <cellStyle name="20% - Ênfase4 3 3 3 2 3 2" xfId="21398"/>
    <cellStyle name="20% - Ênfase4 3 3 3 2 3 2 2" xfId="46469"/>
    <cellStyle name="20% - Ênfase4 3 3 3 2 3 3" xfId="33928"/>
    <cellStyle name="20% - Ênfase4 3 3 3 2 4" xfId="15140"/>
    <cellStyle name="20% - Ênfase4 3 3 3 2 4 2" xfId="40211"/>
    <cellStyle name="20% - Ênfase4 3 3 3 2 5" xfId="27670"/>
    <cellStyle name="20% - Ênfase4 3 3 3 3" xfId="4159"/>
    <cellStyle name="20% - Ênfase4 3 3 3 3 2" xfId="10418"/>
    <cellStyle name="20% - Ênfase4 3 3 3 3 2 2" xfId="22962"/>
    <cellStyle name="20% - Ênfase4 3 3 3 3 2 2 2" xfId="48033"/>
    <cellStyle name="20% - Ênfase4 3 3 3 3 2 3" xfId="35492"/>
    <cellStyle name="20% - Ênfase4 3 3 3 3 3" xfId="16704"/>
    <cellStyle name="20% - Ênfase4 3 3 3 3 3 2" xfId="41775"/>
    <cellStyle name="20% - Ênfase4 3 3 3 3 4" xfId="29234"/>
    <cellStyle name="20% - Ênfase4 3 3 3 4" xfId="7290"/>
    <cellStyle name="20% - Ênfase4 3 3 3 4 2" xfId="19834"/>
    <cellStyle name="20% - Ênfase4 3 3 3 4 2 2" xfId="44905"/>
    <cellStyle name="20% - Ênfase4 3 3 3 4 3" xfId="32364"/>
    <cellStyle name="20% - Ênfase4 3 3 3 5" xfId="13576"/>
    <cellStyle name="20% - Ênfase4 3 3 3 5 2" xfId="38647"/>
    <cellStyle name="20% - Ênfase4 3 3 3 6" xfId="26106"/>
    <cellStyle name="20% - Ênfase4 3 3 4" xfId="1818"/>
    <cellStyle name="20% - Ênfase4 3 3 4 2" xfId="4947"/>
    <cellStyle name="20% - Ênfase4 3 3 4 2 2" xfId="11206"/>
    <cellStyle name="20% - Ênfase4 3 3 4 2 2 2" xfId="23750"/>
    <cellStyle name="20% - Ênfase4 3 3 4 2 2 2 2" xfId="48821"/>
    <cellStyle name="20% - Ênfase4 3 3 4 2 2 3" xfId="36280"/>
    <cellStyle name="20% - Ênfase4 3 3 4 2 3" xfId="17492"/>
    <cellStyle name="20% - Ênfase4 3 3 4 2 3 2" xfId="42563"/>
    <cellStyle name="20% - Ênfase4 3 3 4 2 4" xfId="30022"/>
    <cellStyle name="20% - Ênfase4 3 3 4 3" xfId="8078"/>
    <cellStyle name="20% - Ênfase4 3 3 4 3 2" xfId="20622"/>
    <cellStyle name="20% - Ênfase4 3 3 4 3 2 2" xfId="45693"/>
    <cellStyle name="20% - Ênfase4 3 3 4 3 3" xfId="33152"/>
    <cellStyle name="20% - Ênfase4 3 3 4 4" xfId="14364"/>
    <cellStyle name="20% - Ênfase4 3 3 4 4 2" xfId="39435"/>
    <cellStyle name="20% - Ênfase4 3 3 4 5" xfId="26894"/>
    <cellStyle name="20% - Ênfase4 3 3 5" xfId="3383"/>
    <cellStyle name="20% - Ênfase4 3 3 5 2" xfId="9642"/>
    <cellStyle name="20% - Ênfase4 3 3 5 2 2" xfId="22186"/>
    <cellStyle name="20% - Ênfase4 3 3 5 2 2 2" xfId="47257"/>
    <cellStyle name="20% - Ênfase4 3 3 5 2 3" xfId="34716"/>
    <cellStyle name="20% - Ênfase4 3 3 5 3" xfId="15928"/>
    <cellStyle name="20% - Ênfase4 3 3 5 3 2" xfId="40999"/>
    <cellStyle name="20% - Ênfase4 3 3 5 4" xfId="28458"/>
    <cellStyle name="20% - Ênfase4 3 3 6" xfId="6514"/>
    <cellStyle name="20% - Ênfase4 3 3 6 2" xfId="19058"/>
    <cellStyle name="20% - Ênfase4 3 3 6 2 2" xfId="44129"/>
    <cellStyle name="20% - Ênfase4 3 3 6 3" xfId="31588"/>
    <cellStyle name="20% - Ênfase4 3 3 7" xfId="12800"/>
    <cellStyle name="20% - Ênfase4 3 3 7 2" xfId="37871"/>
    <cellStyle name="20% - Ênfase4 3 3 8" xfId="25330"/>
    <cellStyle name="20% - Ênfase4 3 4" xfId="453"/>
    <cellStyle name="20% - Ênfase4 3 4 2" xfId="1230"/>
    <cellStyle name="20% - Ênfase4 3 4 2 2" xfId="2795"/>
    <cellStyle name="20% - Ênfase4 3 4 2 2 2" xfId="5924"/>
    <cellStyle name="20% - Ênfase4 3 4 2 2 2 2" xfId="12183"/>
    <cellStyle name="20% - Ênfase4 3 4 2 2 2 2 2" xfId="24727"/>
    <cellStyle name="20% - Ênfase4 3 4 2 2 2 2 2 2" xfId="49798"/>
    <cellStyle name="20% - Ênfase4 3 4 2 2 2 2 3" xfId="37257"/>
    <cellStyle name="20% - Ênfase4 3 4 2 2 2 3" xfId="18469"/>
    <cellStyle name="20% - Ênfase4 3 4 2 2 2 3 2" xfId="43540"/>
    <cellStyle name="20% - Ênfase4 3 4 2 2 2 4" xfId="30999"/>
    <cellStyle name="20% - Ênfase4 3 4 2 2 3" xfId="9055"/>
    <cellStyle name="20% - Ênfase4 3 4 2 2 3 2" xfId="21599"/>
    <cellStyle name="20% - Ênfase4 3 4 2 2 3 2 2" xfId="46670"/>
    <cellStyle name="20% - Ênfase4 3 4 2 2 3 3" xfId="34129"/>
    <cellStyle name="20% - Ênfase4 3 4 2 2 4" xfId="15341"/>
    <cellStyle name="20% - Ênfase4 3 4 2 2 4 2" xfId="40412"/>
    <cellStyle name="20% - Ênfase4 3 4 2 2 5" xfId="27871"/>
    <cellStyle name="20% - Ênfase4 3 4 2 3" xfId="4360"/>
    <cellStyle name="20% - Ênfase4 3 4 2 3 2" xfId="10619"/>
    <cellStyle name="20% - Ênfase4 3 4 2 3 2 2" xfId="23163"/>
    <cellStyle name="20% - Ênfase4 3 4 2 3 2 2 2" xfId="48234"/>
    <cellStyle name="20% - Ênfase4 3 4 2 3 2 3" xfId="35693"/>
    <cellStyle name="20% - Ênfase4 3 4 2 3 3" xfId="16905"/>
    <cellStyle name="20% - Ênfase4 3 4 2 3 3 2" xfId="41976"/>
    <cellStyle name="20% - Ênfase4 3 4 2 3 4" xfId="29435"/>
    <cellStyle name="20% - Ênfase4 3 4 2 4" xfId="7491"/>
    <cellStyle name="20% - Ênfase4 3 4 2 4 2" xfId="20035"/>
    <cellStyle name="20% - Ênfase4 3 4 2 4 2 2" xfId="45106"/>
    <cellStyle name="20% - Ênfase4 3 4 2 4 3" xfId="32565"/>
    <cellStyle name="20% - Ênfase4 3 4 2 5" xfId="13777"/>
    <cellStyle name="20% - Ênfase4 3 4 2 5 2" xfId="38848"/>
    <cellStyle name="20% - Ênfase4 3 4 2 6" xfId="26307"/>
    <cellStyle name="20% - Ênfase4 3 4 3" xfId="2019"/>
    <cellStyle name="20% - Ênfase4 3 4 3 2" xfId="5148"/>
    <cellStyle name="20% - Ênfase4 3 4 3 2 2" xfId="11407"/>
    <cellStyle name="20% - Ênfase4 3 4 3 2 2 2" xfId="23951"/>
    <cellStyle name="20% - Ênfase4 3 4 3 2 2 2 2" xfId="49022"/>
    <cellStyle name="20% - Ênfase4 3 4 3 2 2 3" xfId="36481"/>
    <cellStyle name="20% - Ênfase4 3 4 3 2 3" xfId="17693"/>
    <cellStyle name="20% - Ênfase4 3 4 3 2 3 2" xfId="42764"/>
    <cellStyle name="20% - Ênfase4 3 4 3 2 4" xfId="30223"/>
    <cellStyle name="20% - Ênfase4 3 4 3 3" xfId="8279"/>
    <cellStyle name="20% - Ênfase4 3 4 3 3 2" xfId="20823"/>
    <cellStyle name="20% - Ênfase4 3 4 3 3 2 2" xfId="45894"/>
    <cellStyle name="20% - Ênfase4 3 4 3 3 3" xfId="33353"/>
    <cellStyle name="20% - Ênfase4 3 4 3 4" xfId="14565"/>
    <cellStyle name="20% - Ênfase4 3 4 3 4 2" xfId="39636"/>
    <cellStyle name="20% - Ênfase4 3 4 3 5" xfId="27095"/>
    <cellStyle name="20% - Ênfase4 3 4 4" xfId="3584"/>
    <cellStyle name="20% - Ênfase4 3 4 4 2" xfId="9843"/>
    <cellStyle name="20% - Ênfase4 3 4 4 2 2" xfId="22387"/>
    <cellStyle name="20% - Ênfase4 3 4 4 2 2 2" xfId="47458"/>
    <cellStyle name="20% - Ênfase4 3 4 4 2 3" xfId="34917"/>
    <cellStyle name="20% - Ênfase4 3 4 4 3" xfId="16129"/>
    <cellStyle name="20% - Ênfase4 3 4 4 3 2" xfId="41200"/>
    <cellStyle name="20% - Ênfase4 3 4 4 4" xfId="28659"/>
    <cellStyle name="20% - Ênfase4 3 4 5" xfId="6715"/>
    <cellStyle name="20% - Ênfase4 3 4 5 2" xfId="19259"/>
    <cellStyle name="20% - Ênfase4 3 4 5 2 2" xfId="44330"/>
    <cellStyle name="20% - Ênfase4 3 4 5 3" xfId="31789"/>
    <cellStyle name="20% - Ênfase4 3 4 6" xfId="13001"/>
    <cellStyle name="20% - Ênfase4 3 4 6 2" xfId="38072"/>
    <cellStyle name="20% - Ênfase4 3 4 7" xfId="25531"/>
    <cellStyle name="20% - Ênfase4 3 5" xfId="842"/>
    <cellStyle name="20% - Ênfase4 3 5 2" xfId="2407"/>
    <cellStyle name="20% - Ênfase4 3 5 2 2" xfId="5536"/>
    <cellStyle name="20% - Ênfase4 3 5 2 2 2" xfId="11795"/>
    <cellStyle name="20% - Ênfase4 3 5 2 2 2 2" xfId="24339"/>
    <cellStyle name="20% - Ênfase4 3 5 2 2 2 2 2" xfId="49410"/>
    <cellStyle name="20% - Ênfase4 3 5 2 2 2 3" xfId="36869"/>
    <cellStyle name="20% - Ênfase4 3 5 2 2 3" xfId="18081"/>
    <cellStyle name="20% - Ênfase4 3 5 2 2 3 2" xfId="43152"/>
    <cellStyle name="20% - Ênfase4 3 5 2 2 4" xfId="30611"/>
    <cellStyle name="20% - Ênfase4 3 5 2 3" xfId="8667"/>
    <cellStyle name="20% - Ênfase4 3 5 2 3 2" xfId="21211"/>
    <cellStyle name="20% - Ênfase4 3 5 2 3 2 2" xfId="46282"/>
    <cellStyle name="20% - Ênfase4 3 5 2 3 3" xfId="33741"/>
    <cellStyle name="20% - Ênfase4 3 5 2 4" xfId="14953"/>
    <cellStyle name="20% - Ênfase4 3 5 2 4 2" xfId="40024"/>
    <cellStyle name="20% - Ênfase4 3 5 2 5" xfId="27483"/>
    <cellStyle name="20% - Ênfase4 3 5 3" xfId="3972"/>
    <cellStyle name="20% - Ênfase4 3 5 3 2" xfId="10231"/>
    <cellStyle name="20% - Ênfase4 3 5 3 2 2" xfId="22775"/>
    <cellStyle name="20% - Ênfase4 3 5 3 2 2 2" xfId="47846"/>
    <cellStyle name="20% - Ênfase4 3 5 3 2 3" xfId="35305"/>
    <cellStyle name="20% - Ênfase4 3 5 3 3" xfId="16517"/>
    <cellStyle name="20% - Ênfase4 3 5 3 3 2" xfId="41588"/>
    <cellStyle name="20% - Ênfase4 3 5 3 4" xfId="29047"/>
    <cellStyle name="20% - Ênfase4 3 5 4" xfId="7103"/>
    <cellStyle name="20% - Ênfase4 3 5 4 2" xfId="19647"/>
    <cellStyle name="20% - Ênfase4 3 5 4 2 2" xfId="44718"/>
    <cellStyle name="20% - Ênfase4 3 5 4 3" xfId="32177"/>
    <cellStyle name="20% - Ênfase4 3 5 5" xfId="13389"/>
    <cellStyle name="20% - Ênfase4 3 5 5 2" xfId="38460"/>
    <cellStyle name="20% - Ênfase4 3 5 6" xfId="25919"/>
    <cellStyle name="20% - Ênfase4 3 6" xfId="1631"/>
    <cellStyle name="20% - Ênfase4 3 6 2" xfId="4760"/>
    <cellStyle name="20% - Ênfase4 3 6 2 2" xfId="11019"/>
    <cellStyle name="20% - Ênfase4 3 6 2 2 2" xfId="23563"/>
    <cellStyle name="20% - Ênfase4 3 6 2 2 2 2" xfId="48634"/>
    <cellStyle name="20% - Ênfase4 3 6 2 2 3" xfId="36093"/>
    <cellStyle name="20% - Ênfase4 3 6 2 3" xfId="17305"/>
    <cellStyle name="20% - Ênfase4 3 6 2 3 2" xfId="42376"/>
    <cellStyle name="20% - Ênfase4 3 6 2 4" xfId="29835"/>
    <cellStyle name="20% - Ênfase4 3 6 3" xfId="7891"/>
    <cellStyle name="20% - Ênfase4 3 6 3 2" xfId="20435"/>
    <cellStyle name="20% - Ênfase4 3 6 3 2 2" xfId="45506"/>
    <cellStyle name="20% - Ênfase4 3 6 3 3" xfId="32965"/>
    <cellStyle name="20% - Ênfase4 3 6 4" xfId="14177"/>
    <cellStyle name="20% - Ênfase4 3 6 4 2" xfId="39248"/>
    <cellStyle name="20% - Ênfase4 3 6 5" xfId="26707"/>
    <cellStyle name="20% - Ênfase4 3 7" xfId="3196"/>
    <cellStyle name="20% - Ênfase4 3 7 2" xfId="9455"/>
    <cellStyle name="20% - Ênfase4 3 7 2 2" xfId="21999"/>
    <cellStyle name="20% - Ênfase4 3 7 2 2 2" xfId="47070"/>
    <cellStyle name="20% - Ênfase4 3 7 2 3" xfId="34529"/>
    <cellStyle name="20% - Ênfase4 3 7 3" xfId="15741"/>
    <cellStyle name="20% - Ênfase4 3 7 3 2" xfId="40812"/>
    <cellStyle name="20% - Ênfase4 3 7 4" xfId="28271"/>
    <cellStyle name="20% - Ênfase4 3 8" xfId="6327"/>
    <cellStyle name="20% - Ênfase4 3 8 2" xfId="18871"/>
    <cellStyle name="20% - Ênfase4 3 8 2 2" xfId="43942"/>
    <cellStyle name="20% - Ênfase4 3 8 3" xfId="31401"/>
    <cellStyle name="20% - Ênfase4 3 9" xfId="12613"/>
    <cellStyle name="20% - Ênfase4 3 9 2" xfId="37684"/>
    <cellStyle name="20% - Ênfase4 30" xfId="50212"/>
    <cellStyle name="20% - Ênfase4 31" xfId="50226"/>
    <cellStyle name="20% - Ênfase4 32" xfId="50240"/>
    <cellStyle name="20% - Ênfase4 33" xfId="50253"/>
    <cellStyle name="20% - Ênfase4 34" xfId="50272"/>
    <cellStyle name="20% - Ênfase4 35" xfId="50294"/>
    <cellStyle name="20% - Ênfase4 36" xfId="50314"/>
    <cellStyle name="20% - Ênfase4 37" xfId="50334"/>
    <cellStyle name="20% - Ênfase4 38" xfId="50355"/>
    <cellStyle name="20% - Ênfase4 39" xfId="50375"/>
    <cellStyle name="20% - Ênfase4 4" xfId="90"/>
    <cellStyle name="20% - Ênfase4 4 2" xfId="277"/>
    <cellStyle name="20% - Ênfase4 4 2 2" xfId="666"/>
    <cellStyle name="20% - Ênfase4 4 2 2 2" xfId="1443"/>
    <cellStyle name="20% - Ênfase4 4 2 2 2 2" xfId="3008"/>
    <cellStyle name="20% - Ênfase4 4 2 2 2 2 2" xfId="6137"/>
    <cellStyle name="20% - Ênfase4 4 2 2 2 2 2 2" xfId="12396"/>
    <cellStyle name="20% - Ênfase4 4 2 2 2 2 2 2 2" xfId="24940"/>
    <cellStyle name="20% - Ênfase4 4 2 2 2 2 2 2 2 2" xfId="50011"/>
    <cellStyle name="20% - Ênfase4 4 2 2 2 2 2 2 3" xfId="37470"/>
    <cellStyle name="20% - Ênfase4 4 2 2 2 2 2 3" xfId="18682"/>
    <cellStyle name="20% - Ênfase4 4 2 2 2 2 2 3 2" xfId="43753"/>
    <cellStyle name="20% - Ênfase4 4 2 2 2 2 2 4" xfId="31212"/>
    <cellStyle name="20% - Ênfase4 4 2 2 2 2 3" xfId="9268"/>
    <cellStyle name="20% - Ênfase4 4 2 2 2 2 3 2" xfId="21812"/>
    <cellStyle name="20% - Ênfase4 4 2 2 2 2 3 2 2" xfId="46883"/>
    <cellStyle name="20% - Ênfase4 4 2 2 2 2 3 3" xfId="34342"/>
    <cellStyle name="20% - Ênfase4 4 2 2 2 2 4" xfId="15554"/>
    <cellStyle name="20% - Ênfase4 4 2 2 2 2 4 2" xfId="40625"/>
    <cellStyle name="20% - Ênfase4 4 2 2 2 2 5" xfId="28084"/>
    <cellStyle name="20% - Ênfase4 4 2 2 2 3" xfId="4573"/>
    <cellStyle name="20% - Ênfase4 4 2 2 2 3 2" xfId="10832"/>
    <cellStyle name="20% - Ênfase4 4 2 2 2 3 2 2" xfId="23376"/>
    <cellStyle name="20% - Ênfase4 4 2 2 2 3 2 2 2" xfId="48447"/>
    <cellStyle name="20% - Ênfase4 4 2 2 2 3 2 3" xfId="35906"/>
    <cellStyle name="20% - Ênfase4 4 2 2 2 3 3" xfId="17118"/>
    <cellStyle name="20% - Ênfase4 4 2 2 2 3 3 2" xfId="42189"/>
    <cellStyle name="20% - Ênfase4 4 2 2 2 3 4" xfId="29648"/>
    <cellStyle name="20% - Ênfase4 4 2 2 2 4" xfId="7704"/>
    <cellStyle name="20% - Ênfase4 4 2 2 2 4 2" xfId="20248"/>
    <cellStyle name="20% - Ênfase4 4 2 2 2 4 2 2" xfId="45319"/>
    <cellStyle name="20% - Ênfase4 4 2 2 2 4 3" xfId="32778"/>
    <cellStyle name="20% - Ênfase4 4 2 2 2 5" xfId="13990"/>
    <cellStyle name="20% - Ênfase4 4 2 2 2 5 2" xfId="39061"/>
    <cellStyle name="20% - Ênfase4 4 2 2 2 6" xfId="26520"/>
    <cellStyle name="20% - Ênfase4 4 2 2 3" xfId="2232"/>
    <cellStyle name="20% - Ênfase4 4 2 2 3 2" xfId="5361"/>
    <cellStyle name="20% - Ênfase4 4 2 2 3 2 2" xfId="11620"/>
    <cellStyle name="20% - Ênfase4 4 2 2 3 2 2 2" xfId="24164"/>
    <cellStyle name="20% - Ênfase4 4 2 2 3 2 2 2 2" xfId="49235"/>
    <cellStyle name="20% - Ênfase4 4 2 2 3 2 2 3" xfId="36694"/>
    <cellStyle name="20% - Ênfase4 4 2 2 3 2 3" xfId="17906"/>
    <cellStyle name="20% - Ênfase4 4 2 2 3 2 3 2" xfId="42977"/>
    <cellStyle name="20% - Ênfase4 4 2 2 3 2 4" xfId="30436"/>
    <cellStyle name="20% - Ênfase4 4 2 2 3 3" xfId="8492"/>
    <cellStyle name="20% - Ênfase4 4 2 2 3 3 2" xfId="21036"/>
    <cellStyle name="20% - Ênfase4 4 2 2 3 3 2 2" xfId="46107"/>
    <cellStyle name="20% - Ênfase4 4 2 2 3 3 3" xfId="33566"/>
    <cellStyle name="20% - Ênfase4 4 2 2 3 4" xfId="14778"/>
    <cellStyle name="20% - Ênfase4 4 2 2 3 4 2" xfId="39849"/>
    <cellStyle name="20% - Ênfase4 4 2 2 3 5" xfId="27308"/>
    <cellStyle name="20% - Ênfase4 4 2 2 4" xfId="3797"/>
    <cellStyle name="20% - Ênfase4 4 2 2 4 2" xfId="10056"/>
    <cellStyle name="20% - Ênfase4 4 2 2 4 2 2" xfId="22600"/>
    <cellStyle name="20% - Ênfase4 4 2 2 4 2 2 2" xfId="47671"/>
    <cellStyle name="20% - Ênfase4 4 2 2 4 2 3" xfId="35130"/>
    <cellStyle name="20% - Ênfase4 4 2 2 4 3" xfId="16342"/>
    <cellStyle name="20% - Ênfase4 4 2 2 4 3 2" xfId="41413"/>
    <cellStyle name="20% - Ênfase4 4 2 2 4 4" xfId="28872"/>
    <cellStyle name="20% - Ênfase4 4 2 2 5" xfId="6928"/>
    <cellStyle name="20% - Ênfase4 4 2 2 5 2" xfId="19472"/>
    <cellStyle name="20% - Ênfase4 4 2 2 5 2 2" xfId="44543"/>
    <cellStyle name="20% - Ênfase4 4 2 2 5 3" xfId="32002"/>
    <cellStyle name="20% - Ênfase4 4 2 2 6" xfId="13214"/>
    <cellStyle name="20% - Ênfase4 4 2 2 6 2" xfId="38285"/>
    <cellStyle name="20% - Ênfase4 4 2 2 7" xfId="25744"/>
    <cellStyle name="20% - Ênfase4 4 2 3" xfId="1055"/>
    <cellStyle name="20% - Ênfase4 4 2 3 2" xfId="2620"/>
    <cellStyle name="20% - Ênfase4 4 2 3 2 2" xfId="5749"/>
    <cellStyle name="20% - Ênfase4 4 2 3 2 2 2" xfId="12008"/>
    <cellStyle name="20% - Ênfase4 4 2 3 2 2 2 2" xfId="24552"/>
    <cellStyle name="20% - Ênfase4 4 2 3 2 2 2 2 2" xfId="49623"/>
    <cellStyle name="20% - Ênfase4 4 2 3 2 2 2 3" xfId="37082"/>
    <cellStyle name="20% - Ênfase4 4 2 3 2 2 3" xfId="18294"/>
    <cellStyle name="20% - Ênfase4 4 2 3 2 2 3 2" xfId="43365"/>
    <cellStyle name="20% - Ênfase4 4 2 3 2 2 4" xfId="30824"/>
    <cellStyle name="20% - Ênfase4 4 2 3 2 3" xfId="8880"/>
    <cellStyle name="20% - Ênfase4 4 2 3 2 3 2" xfId="21424"/>
    <cellStyle name="20% - Ênfase4 4 2 3 2 3 2 2" xfId="46495"/>
    <cellStyle name="20% - Ênfase4 4 2 3 2 3 3" xfId="33954"/>
    <cellStyle name="20% - Ênfase4 4 2 3 2 4" xfId="15166"/>
    <cellStyle name="20% - Ênfase4 4 2 3 2 4 2" xfId="40237"/>
    <cellStyle name="20% - Ênfase4 4 2 3 2 5" xfId="27696"/>
    <cellStyle name="20% - Ênfase4 4 2 3 3" xfId="4185"/>
    <cellStyle name="20% - Ênfase4 4 2 3 3 2" xfId="10444"/>
    <cellStyle name="20% - Ênfase4 4 2 3 3 2 2" xfId="22988"/>
    <cellStyle name="20% - Ênfase4 4 2 3 3 2 2 2" xfId="48059"/>
    <cellStyle name="20% - Ênfase4 4 2 3 3 2 3" xfId="35518"/>
    <cellStyle name="20% - Ênfase4 4 2 3 3 3" xfId="16730"/>
    <cellStyle name="20% - Ênfase4 4 2 3 3 3 2" xfId="41801"/>
    <cellStyle name="20% - Ênfase4 4 2 3 3 4" xfId="29260"/>
    <cellStyle name="20% - Ênfase4 4 2 3 4" xfId="7316"/>
    <cellStyle name="20% - Ênfase4 4 2 3 4 2" xfId="19860"/>
    <cellStyle name="20% - Ênfase4 4 2 3 4 2 2" xfId="44931"/>
    <cellStyle name="20% - Ênfase4 4 2 3 4 3" xfId="32390"/>
    <cellStyle name="20% - Ênfase4 4 2 3 5" xfId="13602"/>
    <cellStyle name="20% - Ênfase4 4 2 3 5 2" xfId="38673"/>
    <cellStyle name="20% - Ênfase4 4 2 3 6" xfId="26132"/>
    <cellStyle name="20% - Ênfase4 4 2 4" xfId="1844"/>
    <cellStyle name="20% - Ênfase4 4 2 4 2" xfId="4973"/>
    <cellStyle name="20% - Ênfase4 4 2 4 2 2" xfId="11232"/>
    <cellStyle name="20% - Ênfase4 4 2 4 2 2 2" xfId="23776"/>
    <cellStyle name="20% - Ênfase4 4 2 4 2 2 2 2" xfId="48847"/>
    <cellStyle name="20% - Ênfase4 4 2 4 2 2 3" xfId="36306"/>
    <cellStyle name="20% - Ênfase4 4 2 4 2 3" xfId="17518"/>
    <cellStyle name="20% - Ênfase4 4 2 4 2 3 2" xfId="42589"/>
    <cellStyle name="20% - Ênfase4 4 2 4 2 4" xfId="30048"/>
    <cellStyle name="20% - Ênfase4 4 2 4 3" xfId="8104"/>
    <cellStyle name="20% - Ênfase4 4 2 4 3 2" xfId="20648"/>
    <cellStyle name="20% - Ênfase4 4 2 4 3 2 2" xfId="45719"/>
    <cellStyle name="20% - Ênfase4 4 2 4 3 3" xfId="33178"/>
    <cellStyle name="20% - Ênfase4 4 2 4 4" xfId="14390"/>
    <cellStyle name="20% - Ênfase4 4 2 4 4 2" xfId="39461"/>
    <cellStyle name="20% - Ênfase4 4 2 4 5" xfId="26920"/>
    <cellStyle name="20% - Ênfase4 4 2 5" xfId="3409"/>
    <cellStyle name="20% - Ênfase4 4 2 5 2" xfId="9668"/>
    <cellStyle name="20% - Ênfase4 4 2 5 2 2" xfId="22212"/>
    <cellStyle name="20% - Ênfase4 4 2 5 2 2 2" xfId="47283"/>
    <cellStyle name="20% - Ênfase4 4 2 5 2 3" xfId="34742"/>
    <cellStyle name="20% - Ênfase4 4 2 5 3" xfId="15954"/>
    <cellStyle name="20% - Ênfase4 4 2 5 3 2" xfId="41025"/>
    <cellStyle name="20% - Ênfase4 4 2 5 4" xfId="28484"/>
    <cellStyle name="20% - Ênfase4 4 2 6" xfId="6540"/>
    <cellStyle name="20% - Ênfase4 4 2 6 2" xfId="19084"/>
    <cellStyle name="20% - Ênfase4 4 2 6 2 2" xfId="44155"/>
    <cellStyle name="20% - Ênfase4 4 2 6 3" xfId="31614"/>
    <cellStyle name="20% - Ênfase4 4 2 7" xfId="12826"/>
    <cellStyle name="20% - Ênfase4 4 2 7 2" xfId="37897"/>
    <cellStyle name="20% - Ênfase4 4 2 8" xfId="25356"/>
    <cellStyle name="20% - Ênfase4 4 3" xfId="479"/>
    <cellStyle name="20% - Ênfase4 4 3 2" xfId="1256"/>
    <cellStyle name="20% - Ênfase4 4 3 2 2" xfId="2821"/>
    <cellStyle name="20% - Ênfase4 4 3 2 2 2" xfId="5950"/>
    <cellStyle name="20% - Ênfase4 4 3 2 2 2 2" xfId="12209"/>
    <cellStyle name="20% - Ênfase4 4 3 2 2 2 2 2" xfId="24753"/>
    <cellStyle name="20% - Ênfase4 4 3 2 2 2 2 2 2" xfId="49824"/>
    <cellStyle name="20% - Ênfase4 4 3 2 2 2 2 3" xfId="37283"/>
    <cellStyle name="20% - Ênfase4 4 3 2 2 2 3" xfId="18495"/>
    <cellStyle name="20% - Ênfase4 4 3 2 2 2 3 2" xfId="43566"/>
    <cellStyle name="20% - Ênfase4 4 3 2 2 2 4" xfId="31025"/>
    <cellStyle name="20% - Ênfase4 4 3 2 2 3" xfId="9081"/>
    <cellStyle name="20% - Ênfase4 4 3 2 2 3 2" xfId="21625"/>
    <cellStyle name="20% - Ênfase4 4 3 2 2 3 2 2" xfId="46696"/>
    <cellStyle name="20% - Ênfase4 4 3 2 2 3 3" xfId="34155"/>
    <cellStyle name="20% - Ênfase4 4 3 2 2 4" xfId="15367"/>
    <cellStyle name="20% - Ênfase4 4 3 2 2 4 2" xfId="40438"/>
    <cellStyle name="20% - Ênfase4 4 3 2 2 5" xfId="27897"/>
    <cellStyle name="20% - Ênfase4 4 3 2 3" xfId="4386"/>
    <cellStyle name="20% - Ênfase4 4 3 2 3 2" xfId="10645"/>
    <cellStyle name="20% - Ênfase4 4 3 2 3 2 2" xfId="23189"/>
    <cellStyle name="20% - Ênfase4 4 3 2 3 2 2 2" xfId="48260"/>
    <cellStyle name="20% - Ênfase4 4 3 2 3 2 3" xfId="35719"/>
    <cellStyle name="20% - Ênfase4 4 3 2 3 3" xfId="16931"/>
    <cellStyle name="20% - Ênfase4 4 3 2 3 3 2" xfId="42002"/>
    <cellStyle name="20% - Ênfase4 4 3 2 3 4" xfId="29461"/>
    <cellStyle name="20% - Ênfase4 4 3 2 4" xfId="7517"/>
    <cellStyle name="20% - Ênfase4 4 3 2 4 2" xfId="20061"/>
    <cellStyle name="20% - Ênfase4 4 3 2 4 2 2" xfId="45132"/>
    <cellStyle name="20% - Ênfase4 4 3 2 4 3" xfId="32591"/>
    <cellStyle name="20% - Ênfase4 4 3 2 5" xfId="13803"/>
    <cellStyle name="20% - Ênfase4 4 3 2 5 2" xfId="38874"/>
    <cellStyle name="20% - Ênfase4 4 3 2 6" xfId="26333"/>
    <cellStyle name="20% - Ênfase4 4 3 3" xfId="2045"/>
    <cellStyle name="20% - Ênfase4 4 3 3 2" xfId="5174"/>
    <cellStyle name="20% - Ênfase4 4 3 3 2 2" xfId="11433"/>
    <cellStyle name="20% - Ênfase4 4 3 3 2 2 2" xfId="23977"/>
    <cellStyle name="20% - Ênfase4 4 3 3 2 2 2 2" xfId="49048"/>
    <cellStyle name="20% - Ênfase4 4 3 3 2 2 3" xfId="36507"/>
    <cellStyle name="20% - Ênfase4 4 3 3 2 3" xfId="17719"/>
    <cellStyle name="20% - Ênfase4 4 3 3 2 3 2" xfId="42790"/>
    <cellStyle name="20% - Ênfase4 4 3 3 2 4" xfId="30249"/>
    <cellStyle name="20% - Ênfase4 4 3 3 3" xfId="8305"/>
    <cellStyle name="20% - Ênfase4 4 3 3 3 2" xfId="20849"/>
    <cellStyle name="20% - Ênfase4 4 3 3 3 2 2" xfId="45920"/>
    <cellStyle name="20% - Ênfase4 4 3 3 3 3" xfId="33379"/>
    <cellStyle name="20% - Ênfase4 4 3 3 4" xfId="14591"/>
    <cellStyle name="20% - Ênfase4 4 3 3 4 2" xfId="39662"/>
    <cellStyle name="20% - Ênfase4 4 3 3 5" xfId="27121"/>
    <cellStyle name="20% - Ênfase4 4 3 4" xfId="3610"/>
    <cellStyle name="20% - Ênfase4 4 3 4 2" xfId="9869"/>
    <cellStyle name="20% - Ênfase4 4 3 4 2 2" xfId="22413"/>
    <cellStyle name="20% - Ênfase4 4 3 4 2 2 2" xfId="47484"/>
    <cellStyle name="20% - Ênfase4 4 3 4 2 3" xfId="34943"/>
    <cellStyle name="20% - Ênfase4 4 3 4 3" xfId="16155"/>
    <cellStyle name="20% - Ênfase4 4 3 4 3 2" xfId="41226"/>
    <cellStyle name="20% - Ênfase4 4 3 4 4" xfId="28685"/>
    <cellStyle name="20% - Ênfase4 4 3 5" xfId="6741"/>
    <cellStyle name="20% - Ênfase4 4 3 5 2" xfId="19285"/>
    <cellStyle name="20% - Ênfase4 4 3 5 2 2" xfId="44356"/>
    <cellStyle name="20% - Ênfase4 4 3 5 3" xfId="31815"/>
    <cellStyle name="20% - Ênfase4 4 3 6" xfId="13027"/>
    <cellStyle name="20% - Ênfase4 4 3 6 2" xfId="38098"/>
    <cellStyle name="20% - Ênfase4 4 3 7" xfId="25557"/>
    <cellStyle name="20% - Ênfase4 4 4" xfId="868"/>
    <cellStyle name="20% - Ênfase4 4 4 2" xfId="2433"/>
    <cellStyle name="20% - Ênfase4 4 4 2 2" xfId="5562"/>
    <cellStyle name="20% - Ênfase4 4 4 2 2 2" xfId="11821"/>
    <cellStyle name="20% - Ênfase4 4 4 2 2 2 2" xfId="24365"/>
    <cellStyle name="20% - Ênfase4 4 4 2 2 2 2 2" xfId="49436"/>
    <cellStyle name="20% - Ênfase4 4 4 2 2 2 3" xfId="36895"/>
    <cellStyle name="20% - Ênfase4 4 4 2 2 3" xfId="18107"/>
    <cellStyle name="20% - Ênfase4 4 4 2 2 3 2" xfId="43178"/>
    <cellStyle name="20% - Ênfase4 4 4 2 2 4" xfId="30637"/>
    <cellStyle name="20% - Ênfase4 4 4 2 3" xfId="8693"/>
    <cellStyle name="20% - Ênfase4 4 4 2 3 2" xfId="21237"/>
    <cellStyle name="20% - Ênfase4 4 4 2 3 2 2" xfId="46308"/>
    <cellStyle name="20% - Ênfase4 4 4 2 3 3" xfId="33767"/>
    <cellStyle name="20% - Ênfase4 4 4 2 4" xfId="14979"/>
    <cellStyle name="20% - Ênfase4 4 4 2 4 2" xfId="40050"/>
    <cellStyle name="20% - Ênfase4 4 4 2 5" xfId="27509"/>
    <cellStyle name="20% - Ênfase4 4 4 3" xfId="3998"/>
    <cellStyle name="20% - Ênfase4 4 4 3 2" xfId="10257"/>
    <cellStyle name="20% - Ênfase4 4 4 3 2 2" xfId="22801"/>
    <cellStyle name="20% - Ênfase4 4 4 3 2 2 2" xfId="47872"/>
    <cellStyle name="20% - Ênfase4 4 4 3 2 3" xfId="35331"/>
    <cellStyle name="20% - Ênfase4 4 4 3 3" xfId="16543"/>
    <cellStyle name="20% - Ênfase4 4 4 3 3 2" xfId="41614"/>
    <cellStyle name="20% - Ênfase4 4 4 3 4" xfId="29073"/>
    <cellStyle name="20% - Ênfase4 4 4 4" xfId="7129"/>
    <cellStyle name="20% - Ênfase4 4 4 4 2" xfId="19673"/>
    <cellStyle name="20% - Ênfase4 4 4 4 2 2" xfId="44744"/>
    <cellStyle name="20% - Ênfase4 4 4 4 3" xfId="32203"/>
    <cellStyle name="20% - Ênfase4 4 4 5" xfId="13415"/>
    <cellStyle name="20% - Ênfase4 4 4 5 2" xfId="38486"/>
    <cellStyle name="20% - Ênfase4 4 4 6" xfId="25945"/>
    <cellStyle name="20% - Ênfase4 4 5" xfId="1657"/>
    <cellStyle name="20% - Ênfase4 4 5 2" xfId="4786"/>
    <cellStyle name="20% - Ênfase4 4 5 2 2" xfId="11045"/>
    <cellStyle name="20% - Ênfase4 4 5 2 2 2" xfId="23589"/>
    <cellStyle name="20% - Ênfase4 4 5 2 2 2 2" xfId="48660"/>
    <cellStyle name="20% - Ênfase4 4 5 2 2 3" xfId="36119"/>
    <cellStyle name="20% - Ênfase4 4 5 2 3" xfId="17331"/>
    <cellStyle name="20% - Ênfase4 4 5 2 3 2" xfId="42402"/>
    <cellStyle name="20% - Ênfase4 4 5 2 4" xfId="29861"/>
    <cellStyle name="20% - Ênfase4 4 5 3" xfId="7917"/>
    <cellStyle name="20% - Ênfase4 4 5 3 2" xfId="20461"/>
    <cellStyle name="20% - Ênfase4 4 5 3 2 2" xfId="45532"/>
    <cellStyle name="20% - Ênfase4 4 5 3 3" xfId="32991"/>
    <cellStyle name="20% - Ênfase4 4 5 4" xfId="14203"/>
    <cellStyle name="20% - Ênfase4 4 5 4 2" xfId="39274"/>
    <cellStyle name="20% - Ênfase4 4 5 5" xfId="26733"/>
    <cellStyle name="20% - Ênfase4 4 6" xfId="3222"/>
    <cellStyle name="20% - Ênfase4 4 6 2" xfId="9481"/>
    <cellStyle name="20% - Ênfase4 4 6 2 2" xfId="22025"/>
    <cellStyle name="20% - Ênfase4 4 6 2 2 2" xfId="47096"/>
    <cellStyle name="20% - Ênfase4 4 6 2 3" xfId="34555"/>
    <cellStyle name="20% - Ênfase4 4 6 3" xfId="15767"/>
    <cellStyle name="20% - Ênfase4 4 6 3 2" xfId="40838"/>
    <cellStyle name="20% - Ênfase4 4 6 4" xfId="28297"/>
    <cellStyle name="20% - Ênfase4 4 7" xfId="6353"/>
    <cellStyle name="20% - Ênfase4 4 7 2" xfId="18897"/>
    <cellStyle name="20% - Ênfase4 4 7 2 2" xfId="43968"/>
    <cellStyle name="20% - Ênfase4 4 7 3" xfId="31427"/>
    <cellStyle name="20% - Ênfase4 4 8" xfId="12639"/>
    <cellStyle name="20% - Ênfase4 4 8 2" xfId="37710"/>
    <cellStyle name="20% - Ênfase4 4 9" xfId="25169"/>
    <cellStyle name="20% - Ênfase4 40" xfId="50392"/>
    <cellStyle name="20% - Ênfase4 41" xfId="50406"/>
    <cellStyle name="20% - Ênfase4 42" xfId="50420"/>
    <cellStyle name="20% - Ênfase4 43" xfId="50434"/>
    <cellStyle name="20% - Ênfase4 44" xfId="50448"/>
    <cellStyle name="20% - Ênfase4 45" xfId="50462"/>
    <cellStyle name="20% - Ênfase4 46" xfId="50476"/>
    <cellStyle name="20% - Ênfase4 5" xfId="76"/>
    <cellStyle name="20% - Ênfase4 5 2" xfId="264"/>
    <cellStyle name="20% - Ênfase4 5 2 2" xfId="653"/>
    <cellStyle name="20% - Ênfase4 5 2 2 2" xfId="1430"/>
    <cellStyle name="20% - Ênfase4 5 2 2 2 2" xfId="2995"/>
    <cellStyle name="20% - Ênfase4 5 2 2 2 2 2" xfId="6124"/>
    <cellStyle name="20% - Ênfase4 5 2 2 2 2 2 2" xfId="12383"/>
    <cellStyle name="20% - Ênfase4 5 2 2 2 2 2 2 2" xfId="24927"/>
    <cellStyle name="20% - Ênfase4 5 2 2 2 2 2 2 2 2" xfId="49998"/>
    <cellStyle name="20% - Ênfase4 5 2 2 2 2 2 2 3" xfId="37457"/>
    <cellStyle name="20% - Ênfase4 5 2 2 2 2 2 3" xfId="18669"/>
    <cellStyle name="20% - Ênfase4 5 2 2 2 2 2 3 2" xfId="43740"/>
    <cellStyle name="20% - Ênfase4 5 2 2 2 2 2 4" xfId="31199"/>
    <cellStyle name="20% - Ênfase4 5 2 2 2 2 3" xfId="9255"/>
    <cellStyle name="20% - Ênfase4 5 2 2 2 2 3 2" xfId="21799"/>
    <cellStyle name="20% - Ênfase4 5 2 2 2 2 3 2 2" xfId="46870"/>
    <cellStyle name="20% - Ênfase4 5 2 2 2 2 3 3" xfId="34329"/>
    <cellStyle name="20% - Ênfase4 5 2 2 2 2 4" xfId="15541"/>
    <cellStyle name="20% - Ênfase4 5 2 2 2 2 4 2" xfId="40612"/>
    <cellStyle name="20% - Ênfase4 5 2 2 2 2 5" xfId="28071"/>
    <cellStyle name="20% - Ênfase4 5 2 2 2 3" xfId="4560"/>
    <cellStyle name="20% - Ênfase4 5 2 2 2 3 2" xfId="10819"/>
    <cellStyle name="20% - Ênfase4 5 2 2 2 3 2 2" xfId="23363"/>
    <cellStyle name="20% - Ênfase4 5 2 2 2 3 2 2 2" xfId="48434"/>
    <cellStyle name="20% - Ênfase4 5 2 2 2 3 2 3" xfId="35893"/>
    <cellStyle name="20% - Ênfase4 5 2 2 2 3 3" xfId="17105"/>
    <cellStyle name="20% - Ênfase4 5 2 2 2 3 3 2" xfId="42176"/>
    <cellStyle name="20% - Ênfase4 5 2 2 2 3 4" xfId="29635"/>
    <cellStyle name="20% - Ênfase4 5 2 2 2 4" xfId="7691"/>
    <cellStyle name="20% - Ênfase4 5 2 2 2 4 2" xfId="20235"/>
    <cellStyle name="20% - Ênfase4 5 2 2 2 4 2 2" xfId="45306"/>
    <cellStyle name="20% - Ênfase4 5 2 2 2 4 3" xfId="32765"/>
    <cellStyle name="20% - Ênfase4 5 2 2 2 5" xfId="13977"/>
    <cellStyle name="20% - Ênfase4 5 2 2 2 5 2" xfId="39048"/>
    <cellStyle name="20% - Ênfase4 5 2 2 2 6" xfId="26507"/>
    <cellStyle name="20% - Ênfase4 5 2 2 3" xfId="2219"/>
    <cellStyle name="20% - Ênfase4 5 2 2 3 2" xfId="5348"/>
    <cellStyle name="20% - Ênfase4 5 2 2 3 2 2" xfId="11607"/>
    <cellStyle name="20% - Ênfase4 5 2 2 3 2 2 2" xfId="24151"/>
    <cellStyle name="20% - Ênfase4 5 2 2 3 2 2 2 2" xfId="49222"/>
    <cellStyle name="20% - Ênfase4 5 2 2 3 2 2 3" xfId="36681"/>
    <cellStyle name="20% - Ênfase4 5 2 2 3 2 3" xfId="17893"/>
    <cellStyle name="20% - Ênfase4 5 2 2 3 2 3 2" xfId="42964"/>
    <cellStyle name="20% - Ênfase4 5 2 2 3 2 4" xfId="30423"/>
    <cellStyle name="20% - Ênfase4 5 2 2 3 3" xfId="8479"/>
    <cellStyle name="20% - Ênfase4 5 2 2 3 3 2" xfId="21023"/>
    <cellStyle name="20% - Ênfase4 5 2 2 3 3 2 2" xfId="46094"/>
    <cellStyle name="20% - Ênfase4 5 2 2 3 3 3" xfId="33553"/>
    <cellStyle name="20% - Ênfase4 5 2 2 3 4" xfId="14765"/>
    <cellStyle name="20% - Ênfase4 5 2 2 3 4 2" xfId="39836"/>
    <cellStyle name="20% - Ênfase4 5 2 2 3 5" xfId="27295"/>
    <cellStyle name="20% - Ênfase4 5 2 2 4" xfId="3784"/>
    <cellStyle name="20% - Ênfase4 5 2 2 4 2" xfId="10043"/>
    <cellStyle name="20% - Ênfase4 5 2 2 4 2 2" xfId="22587"/>
    <cellStyle name="20% - Ênfase4 5 2 2 4 2 2 2" xfId="47658"/>
    <cellStyle name="20% - Ênfase4 5 2 2 4 2 3" xfId="35117"/>
    <cellStyle name="20% - Ênfase4 5 2 2 4 3" xfId="16329"/>
    <cellStyle name="20% - Ênfase4 5 2 2 4 3 2" xfId="41400"/>
    <cellStyle name="20% - Ênfase4 5 2 2 4 4" xfId="28859"/>
    <cellStyle name="20% - Ênfase4 5 2 2 5" xfId="6915"/>
    <cellStyle name="20% - Ênfase4 5 2 2 5 2" xfId="19459"/>
    <cellStyle name="20% - Ênfase4 5 2 2 5 2 2" xfId="44530"/>
    <cellStyle name="20% - Ênfase4 5 2 2 5 3" xfId="31989"/>
    <cellStyle name="20% - Ênfase4 5 2 2 6" xfId="13201"/>
    <cellStyle name="20% - Ênfase4 5 2 2 6 2" xfId="38272"/>
    <cellStyle name="20% - Ênfase4 5 2 2 7" xfId="25731"/>
    <cellStyle name="20% - Ênfase4 5 2 3" xfId="1042"/>
    <cellStyle name="20% - Ênfase4 5 2 3 2" xfId="2607"/>
    <cellStyle name="20% - Ênfase4 5 2 3 2 2" xfId="5736"/>
    <cellStyle name="20% - Ênfase4 5 2 3 2 2 2" xfId="11995"/>
    <cellStyle name="20% - Ênfase4 5 2 3 2 2 2 2" xfId="24539"/>
    <cellStyle name="20% - Ênfase4 5 2 3 2 2 2 2 2" xfId="49610"/>
    <cellStyle name="20% - Ênfase4 5 2 3 2 2 2 3" xfId="37069"/>
    <cellStyle name="20% - Ênfase4 5 2 3 2 2 3" xfId="18281"/>
    <cellStyle name="20% - Ênfase4 5 2 3 2 2 3 2" xfId="43352"/>
    <cellStyle name="20% - Ênfase4 5 2 3 2 2 4" xfId="30811"/>
    <cellStyle name="20% - Ênfase4 5 2 3 2 3" xfId="8867"/>
    <cellStyle name="20% - Ênfase4 5 2 3 2 3 2" xfId="21411"/>
    <cellStyle name="20% - Ênfase4 5 2 3 2 3 2 2" xfId="46482"/>
    <cellStyle name="20% - Ênfase4 5 2 3 2 3 3" xfId="33941"/>
    <cellStyle name="20% - Ênfase4 5 2 3 2 4" xfId="15153"/>
    <cellStyle name="20% - Ênfase4 5 2 3 2 4 2" xfId="40224"/>
    <cellStyle name="20% - Ênfase4 5 2 3 2 5" xfId="27683"/>
    <cellStyle name="20% - Ênfase4 5 2 3 3" xfId="4172"/>
    <cellStyle name="20% - Ênfase4 5 2 3 3 2" xfId="10431"/>
    <cellStyle name="20% - Ênfase4 5 2 3 3 2 2" xfId="22975"/>
    <cellStyle name="20% - Ênfase4 5 2 3 3 2 2 2" xfId="48046"/>
    <cellStyle name="20% - Ênfase4 5 2 3 3 2 3" xfId="35505"/>
    <cellStyle name="20% - Ênfase4 5 2 3 3 3" xfId="16717"/>
    <cellStyle name="20% - Ênfase4 5 2 3 3 3 2" xfId="41788"/>
    <cellStyle name="20% - Ênfase4 5 2 3 3 4" xfId="29247"/>
    <cellStyle name="20% - Ênfase4 5 2 3 4" xfId="7303"/>
    <cellStyle name="20% - Ênfase4 5 2 3 4 2" xfId="19847"/>
    <cellStyle name="20% - Ênfase4 5 2 3 4 2 2" xfId="44918"/>
    <cellStyle name="20% - Ênfase4 5 2 3 4 3" xfId="32377"/>
    <cellStyle name="20% - Ênfase4 5 2 3 5" xfId="13589"/>
    <cellStyle name="20% - Ênfase4 5 2 3 5 2" xfId="38660"/>
    <cellStyle name="20% - Ênfase4 5 2 3 6" xfId="26119"/>
    <cellStyle name="20% - Ênfase4 5 2 4" xfId="1831"/>
    <cellStyle name="20% - Ênfase4 5 2 4 2" xfId="4960"/>
    <cellStyle name="20% - Ênfase4 5 2 4 2 2" xfId="11219"/>
    <cellStyle name="20% - Ênfase4 5 2 4 2 2 2" xfId="23763"/>
    <cellStyle name="20% - Ênfase4 5 2 4 2 2 2 2" xfId="48834"/>
    <cellStyle name="20% - Ênfase4 5 2 4 2 2 3" xfId="36293"/>
    <cellStyle name="20% - Ênfase4 5 2 4 2 3" xfId="17505"/>
    <cellStyle name="20% - Ênfase4 5 2 4 2 3 2" xfId="42576"/>
    <cellStyle name="20% - Ênfase4 5 2 4 2 4" xfId="30035"/>
    <cellStyle name="20% - Ênfase4 5 2 4 3" xfId="8091"/>
    <cellStyle name="20% - Ênfase4 5 2 4 3 2" xfId="20635"/>
    <cellStyle name="20% - Ênfase4 5 2 4 3 2 2" xfId="45706"/>
    <cellStyle name="20% - Ênfase4 5 2 4 3 3" xfId="33165"/>
    <cellStyle name="20% - Ênfase4 5 2 4 4" xfId="14377"/>
    <cellStyle name="20% - Ênfase4 5 2 4 4 2" xfId="39448"/>
    <cellStyle name="20% - Ênfase4 5 2 4 5" xfId="26907"/>
    <cellStyle name="20% - Ênfase4 5 2 5" xfId="3396"/>
    <cellStyle name="20% - Ênfase4 5 2 5 2" xfId="9655"/>
    <cellStyle name="20% - Ênfase4 5 2 5 2 2" xfId="22199"/>
    <cellStyle name="20% - Ênfase4 5 2 5 2 2 2" xfId="47270"/>
    <cellStyle name="20% - Ênfase4 5 2 5 2 3" xfId="34729"/>
    <cellStyle name="20% - Ênfase4 5 2 5 3" xfId="15941"/>
    <cellStyle name="20% - Ênfase4 5 2 5 3 2" xfId="41012"/>
    <cellStyle name="20% - Ênfase4 5 2 5 4" xfId="28471"/>
    <cellStyle name="20% - Ênfase4 5 2 6" xfId="6527"/>
    <cellStyle name="20% - Ênfase4 5 2 6 2" xfId="19071"/>
    <cellStyle name="20% - Ênfase4 5 2 6 2 2" xfId="44142"/>
    <cellStyle name="20% - Ênfase4 5 2 6 3" xfId="31601"/>
    <cellStyle name="20% - Ênfase4 5 2 7" xfId="12813"/>
    <cellStyle name="20% - Ênfase4 5 2 7 2" xfId="37884"/>
    <cellStyle name="20% - Ênfase4 5 2 8" xfId="25343"/>
    <cellStyle name="20% - Ênfase4 5 3" xfId="466"/>
    <cellStyle name="20% - Ênfase4 5 3 2" xfId="1243"/>
    <cellStyle name="20% - Ênfase4 5 3 2 2" xfId="2808"/>
    <cellStyle name="20% - Ênfase4 5 3 2 2 2" xfId="5937"/>
    <cellStyle name="20% - Ênfase4 5 3 2 2 2 2" xfId="12196"/>
    <cellStyle name="20% - Ênfase4 5 3 2 2 2 2 2" xfId="24740"/>
    <cellStyle name="20% - Ênfase4 5 3 2 2 2 2 2 2" xfId="49811"/>
    <cellStyle name="20% - Ênfase4 5 3 2 2 2 2 3" xfId="37270"/>
    <cellStyle name="20% - Ênfase4 5 3 2 2 2 3" xfId="18482"/>
    <cellStyle name="20% - Ênfase4 5 3 2 2 2 3 2" xfId="43553"/>
    <cellStyle name="20% - Ênfase4 5 3 2 2 2 4" xfId="31012"/>
    <cellStyle name="20% - Ênfase4 5 3 2 2 3" xfId="9068"/>
    <cellStyle name="20% - Ênfase4 5 3 2 2 3 2" xfId="21612"/>
    <cellStyle name="20% - Ênfase4 5 3 2 2 3 2 2" xfId="46683"/>
    <cellStyle name="20% - Ênfase4 5 3 2 2 3 3" xfId="34142"/>
    <cellStyle name="20% - Ênfase4 5 3 2 2 4" xfId="15354"/>
    <cellStyle name="20% - Ênfase4 5 3 2 2 4 2" xfId="40425"/>
    <cellStyle name="20% - Ênfase4 5 3 2 2 5" xfId="27884"/>
    <cellStyle name="20% - Ênfase4 5 3 2 3" xfId="4373"/>
    <cellStyle name="20% - Ênfase4 5 3 2 3 2" xfId="10632"/>
    <cellStyle name="20% - Ênfase4 5 3 2 3 2 2" xfId="23176"/>
    <cellStyle name="20% - Ênfase4 5 3 2 3 2 2 2" xfId="48247"/>
    <cellStyle name="20% - Ênfase4 5 3 2 3 2 3" xfId="35706"/>
    <cellStyle name="20% - Ênfase4 5 3 2 3 3" xfId="16918"/>
    <cellStyle name="20% - Ênfase4 5 3 2 3 3 2" xfId="41989"/>
    <cellStyle name="20% - Ênfase4 5 3 2 3 4" xfId="29448"/>
    <cellStyle name="20% - Ênfase4 5 3 2 4" xfId="7504"/>
    <cellStyle name="20% - Ênfase4 5 3 2 4 2" xfId="20048"/>
    <cellStyle name="20% - Ênfase4 5 3 2 4 2 2" xfId="45119"/>
    <cellStyle name="20% - Ênfase4 5 3 2 4 3" xfId="32578"/>
    <cellStyle name="20% - Ênfase4 5 3 2 5" xfId="13790"/>
    <cellStyle name="20% - Ênfase4 5 3 2 5 2" xfId="38861"/>
    <cellStyle name="20% - Ênfase4 5 3 2 6" xfId="26320"/>
    <cellStyle name="20% - Ênfase4 5 3 3" xfId="2032"/>
    <cellStyle name="20% - Ênfase4 5 3 3 2" xfId="5161"/>
    <cellStyle name="20% - Ênfase4 5 3 3 2 2" xfId="11420"/>
    <cellStyle name="20% - Ênfase4 5 3 3 2 2 2" xfId="23964"/>
    <cellStyle name="20% - Ênfase4 5 3 3 2 2 2 2" xfId="49035"/>
    <cellStyle name="20% - Ênfase4 5 3 3 2 2 3" xfId="36494"/>
    <cellStyle name="20% - Ênfase4 5 3 3 2 3" xfId="17706"/>
    <cellStyle name="20% - Ênfase4 5 3 3 2 3 2" xfId="42777"/>
    <cellStyle name="20% - Ênfase4 5 3 3 2 4" xfId="30236"/>
    <cellStyle name="20% - Ênfase4 5 3 3 3" xfId="8292"/>
    <cellStyle name="20% - Ênfase4 5 3 3 3 2" xfId="20836"/>
    <cellStyle name="20% - Ênfase4 5 3 3 3 2 2" xfId="45907"/>
    <cellStyle name="20% - Ênfase4 5 3 3 3 3" xfId="33366"/>
    <cellStyle name="20% - Ênfase4 5 3 3 4" xfId="14578"/>
    <cellStyle name="20% - Ênfase4 5 3 3 4 2" xfId="39649"/>
    <cellStyle name="20% - Ênfase4 5 3 3 5" xfId="27108"/>
    <cellStyle name="20% - Ênfase4 5 3 4" xfId="3597"/>
    <cellStyle name="20% - Ênfase4 5 3 4 2" xfId="9856"/>
    <cellStyle name="20% - Ênfase4 5 3 4 2 2" xfId="22400"/>
    <cellStyle name="20% - Ênfase4 5 3 4 2 2 2" xfId="47471"/>
    <cellStyle name="20% - Ênfase4 5 3 4 2 3" xfId="34930"/>
    <cellStyle name="20% - Ênfase4 5 3 4 3" xfId="16142"/>
    <cellStyle name="20% - Ênfase4 5 3 4 3 2" xfId="41213"/>
    <cellStyle name="20% - Ênfase4 5 3 4 4" xfId="28672"/>
    <cellStyle name="20% - Ênfase4 5 3 5" xfId="6728"/>
    <cellStyle name="20% - Ênfase4 5 3 5 2" xfId="19272"/>
    <cellStyle name="20% - Ênfase4 5 3 5 2 2" xfId="44343"/>
    <cellStyle name="20% - Ênfase4 5 3 5 3" xfId="31802"/>
    <cellStyle name="20% - Ênfase4 5 3 6" xfId="13014"/>
    <cellStyle name="20% - Ênfase4 5 3 6 2" xfId="38085"/>
    <cellStyle name="20% - Ênfase4 5 3 7" xfId="25544"/>
    <cellStyle name="20% - Ênfase4 5 4" xfId="855"/>
    <cellStyle name="20% - Ênfase4 5 4 2" xfId="2420"/>
    <cellStyle name="20% - Ênfase4 5 4 2 2" xfId="5549"/>
    <cellStyle name="20% - Ênfase4 5 4 2 2 2" xfId="11808"/>
    <cellStyle name="20% - Ênfase4 5 4 2 2 2 2" xfId="24352"/>
    <cellStyle name="20% - Ênfase4 5 4 2 2 2 2 2" xfId="49423"/>
    <cellStyle name="20% - Ênfase4 5 4 2 2 2 3" xfId="36882"/>
    <cellStyle name="20% - Ênfase4 5 4 2 2 3" xfId="18094"/>
    <cellStyle name="20% - Ênfase4 5 4 2 2 3 2" xfId="43165"/>
    <cellStyle name="20% - Ênfase4 5 4 2 2 4" xfId="30624"/>
    <cellStyle name="20% - Ênfase4 5 4 2 3" xfId="8680"/>
    <cellStyle name="20% - Ênfase4 5 4 2 3 2" xfId="21224"/>
    <cellStyle name="20% - Ênfase4 5 4 2 3 2 2" xfId="46295"/>
    <cellStyle name="20% - Ênfase4 5 4 2 3 3" xfId="33754"/>
    <cellStyle name="20% - Ênfase4 5 4 2 4" xfId="14966"/>
    <cellStyle name="20% - Ênfase4 5 4 2 4 2" xfId="40037"/>
    <cellStyle name="20% - Ênfase4 5 4 2 5" xfId="27496"/>
    <cellStyle name="20% - Ênfase4 5 4 3" xfId="3985"/>
    <cellStyle name="20% - Ênfase4 5 4 3 2" xfId="10244"/>
    <cellStyle name="20% - Ênfase4 5 4 3 2 2" xfId="22788"/>
    <cellStyle name="20% - Ênfase4 5 4 3 2 2 2" xfId="47859"/>
    <cellStyle name="20% - Ênfase4 5 4 3 2 3" xfId="35318"/>
    <cellStyle name="20% - Ênfase4 5 4 3 3" xfId="16530"/>
    <cellStyle name="20% - Ênfase4 5 4 3 3 2" xfId="41601"/>
    <cellStyle name="20% - Ênfase4 5 4 3 4" xfId="29060"/>
    <cellStyle name="20% - Ênfase4 5 4 4" xfId="7116"/>
    <cellStyle name="20% - Ênfase4 5 4 4 2" xfId="19660"/>
    <cellStyle name="20% - Ênfase4 5 4 4 2 2" xfId="44731"/>
    <cellStyle name="20% - Ênfase4 5 4 4 3" xfId="32190"/>
    <cellStyle name="20% - Ênfase4 5 4 5" xfId="13402"/>
    <cellStyle name="20% - Ênfase4 5 4 5 2" xfId="38473"/>
    <cellStyle name="20% - Ênfase4 5 4 6" xfId="25932"/>
    <cellStyle name="20% - Ênfase4 5 5" xfId="1644"/>
    <cellStyle name="20% - Ênfase4 5 5 2" xfId="4773"/>
    <cellStyle name="20% - Ênfase4 5 5 2 2" xfId="11032"/>
    <cellStyle name="20% - Ênfase4 5 5 2 2 2" xfId="23576"/>
    <cellStyle name="20% - Ênfase4 5 5 2 2 2 2" xfId="48647"/>
    <cellStyle name="20% - Ênfase4 5 5 2 2 3" xfId="36106"/>
    <cellStyle name="20% - Ênfase4 5 5 2 3" xfId="17318"/>
    <cellStyle name="20% - Ênfase4 5 5 2 3 2" xfId="42389"/>
    <cellStyle name="20% - Ênfase4 5 5 2 4" xfId="29848"/>
    <cellStyle name="20% - Ênfase4 5 5 3" xfId="7904"/>
    <cellStyle name="20% - Ênfase4 5 5 3 2" xfId="20448"/>
    <cellStyle name="20% - Ênfase4 5 5 3 2 2" xfId="45519"/>
    <cellStyle name="20% - Ênfase4 5 5 3 3" xfId="32978"/>
    <cellStyle name="20% - Ênfase4 5 5 4" xfId="14190"/>
    <cellStyle name="20% - Ênfase4 5 5 4 2" xfId="39261"/>
    <cellStyle name="20% - Ênfase4 5 5 5" xfId="26720"/>
    <cellStyle name="20% - Ênfase4 5 6" xfId="3209"/>
    <cellStyle name="20% - Ênfase4 5 6 2" xfId="9468"/>
    <cellStyle name="20% - Ênfase4 5 6 2 2" xfId="22012"/>
    <cellStyle name="20% - Ênfase4 5 6 2 2 2" xfId="47083"/>
    <cellStyle name="20% - Ênfase4 5 6 2 3" xfId="34542"/>
    <cellStyle name="20% - Ênfase4 5 6 3" xfId="15754"/>
    <cellStyle name="20% - Ênfase4 5 6 3 2" xfId="40825"/>
    <cellStyle name="20% - Ênfase4 5 6 4" xfId="28284"/>
    <cellStyle name="20% - Ênfase4 5 7" xfId="6340"/>
    <cellStyle name="20% - Ênfase4 5 7 2" xfId="18884"/>
    <cellStyle name="20% - Ênfase4 5 7 2 2" xfId="43955"/>
    <cellStyle name="20% - Ênfase4 5 7 3" xfId="31414"/>
    <cellStyle name="20% - Ênfase4 5 8" xfId="12626"/>
    <cellStyle name="20% - Ênfase4 5 8 2" xfId="37697"/>
    <cellStyle name="20% - Ênfase4 5 9" xfId="25156"/>
    <cellStyle name="20% - Ênfase4 6" xfId="130"/>
    <cellStyle name="20% - Ênfase4 6 2" xfId="317"/>
    <cellStyle name="20% - Ênfase4 6 2 2" xfId="706"/>
    <cellStyle name="20% - Ênfase4 6 2 2 2" xfId="1483"/>
    <cellStyle name="20% - Ênfase4 6 2 2 2 2" xfId="3048"/>
    <cellStyle name="20% - Ênfase4 6 2 2 2 2 2" xfId="6177"/>
    <cellStyle name="20% - Ênfase4 6 2 2 2 2 2 2" xfId="12436"/>
    <cellStyle name="20% - Ênfase4 6 2 2 2 2 2 2 2" xfId="24980"/>
    <cellStyle name="20% - Ênfase4 6 2 2 2 2 2 2 2 2" xfId="50051"/>
    <cellStyle name="20% - Ênfase4 6 2 2 2 2 2 2 3" xfId="37510"/>
    <cellStyle name="20% - Ênfase4 6 2 2 2 2 2 3" xfId="18722"/>
    <cellStyle name="20% - Ênfase4 6 2 2 2 2 2 3 2" xfId="43793"/>
    <cellStyle name="20% - Ênfase4 6 2 2 2 2 2 4" xfId="31252"/>
    <cellStyle name="20% - Ênfase4 6 2 2 2 2 3" xfId="9308"/>
    <cellStyle name="20% - Ênfase4 6 2 2 2 2 3 2" xfId="21852"/>
    <cellStyle name="20% - Ênfase4 6 2 2 2 2 3 2 2" xfId="46923"/>
    <cellStyle name="20% - Ênfase4 6 2 2 2 2 3 3" xfId="34382"/>
    <cellStyle name="20% - Ênfase4 6 2 2 2 2 4" xfId="15594"/>
    <cellStyle name="20% - Ênfase4 6 2 2 2 2 4 2" xfId="40665"/>
    <cellStyle name="20% - Ênfase4 6 2 2 2 2 5" xfId="28124"/>
    <cellStyle name="20% - Ênfase4 6 2 2 2 3" xfId="4613"/>
    <cellStyle name="20% - Ênfase4 6 2 2 2 3 2" xfId="10872"/>
    <cellStyle name="20% - Ênfase4 6 2 2 2 3 2 2" xfId="23416"/>
    <cellStyle name="20% - Ênfase4 6 2 2 2 3 2 2 2" xfId="48487"/>
    <cellStyle name="20% - Ênfase4 6 2 2 2 3 2 3" xfId="35946"/>
    <cellStyle name="20% - Ênfase4 6 2 2 2 3 3" xfId="17158"/>
    <cellStyle name="20% - Ênfase4 6 2 2 2 3 3 2" xfId="42229"/>
    <cellStyle name="20% - Ênfase4 6 2 2 2 3 4" xfId="29688"/>
    <cellStyle name="20% - Ênfase4 6 2 2 2 4" xfId="7744"/>
    <cellStyle name="20% - Ênfase4 6 2 2 2 4 2" xfId="20288"/>
    <cellStyle name="20% - Ênfase4 6 2 2 2 4 2 2" xfId="45359"/>
    <cellStyle name="20% - Ênfase4 6 2 2 2 4 3" xfId="32818"/>
    <cellStyle name="20% - Ênfase4 6 2 2 2 5" xfId="14030"/>
    <cellStyle name="20% - Ênfase4 6 2 2 2 5 2" xfId="39101"/>
    <cellStyle name="20% - Ênfase4 6 2 2 2 6" xfId="26560"/>
    <cellStyle name="20% - Ênfase4 6 2 2 3" xfId="2272"/>
    <cellStyle name="20% - Ênfase4 6 2 2 3 2" xfId="5401"/>
    <cellStyle name="20% - Ênfase4 6 2 2 3 2 2" xfId="11660"/>
    <cellStyle name="20% - Ênfase4 6 2 2 3 2 2 2" xfId="24204"/>
    <cellStyle name="20% - Ênfase4 6 2 2 3 2 2 2 2" xfId="49275"/>
    <cellStyle name="20% - Ênfase4 6 2 2 3 2 2 3" xfId="36734"/>
    <cellStyle name="20% - Ênfase4 6 2 2 3 2 3" xfId="17946"/>
    <cellStyle name="20% - Ênfase4 6 2 2 3 2 3 2" xfId="43017"/>
    <cellStyle name="20% - Ênfase4 6 2 2 3 2 4" xfId="30476"/>
    <cellStyle name="20% - Ênfase4 6 2 2 3 3" xfId="8532"/>
    <cellStyle name="20% - Ênfase4 6 2 2 3 3 2" xfId="21076"/>
    <cellStyle name="20% - Ênfase4 6 2 2 3 3 2 2" xfId="46147"/>
    <cellStyle name="20% - Ênfase4 6 2 2 3 3 3" xfId="33606"/>
    <cellStyle name="20% - Ênfase4 6 2 2 3 4" xfId="14818"/>
    <cellStyle name="20% - Ênfase4 6 2 2 3 4 2" xfId="39889"/>
    <cellStyle name="20% - Ênfase4 6 2 2 3 5" xfId="27348"/>
    <cellStyle name="20% - Ênfase4 6 2 2 4" xfId="3837"/>
    <cellStyle name="20% - Ênfase4 6 2 2 4 2" xfId="10096"/>
    <cellStyle name="20% - Ênfase4 6 2 2 4 2 2" xfId="22640"/>
    <cellStyle name="20% - Ênfase4 6 2 2 4 2 2 2" xfId="47711"/>
    <cellStyle name="20% - Ênfase4 6 2 2 4 2 3" xfId="35170"/>
    <cellStyle name="20% - Ênfase4 6 2 2 4 3" xfId="16382"/>
    <cellStyle name="20% - Ênfase4 6 2 2 4 3 2" xfId="41453"/>
    <cellStyle name="20% - Ênfase4 6 2 2 4 4" xfId="28912"/>
    <cellStyle name="20% - Ênfase4 6 2 2 5" xfId="6968"/>
    <cellStyle name="20% - Ênfase4 6 2 2 5 2" xfId="19512"/>
    <cellStyle name="20% - Ênfase4 6 2 2 5 2 2" xfId="44583"/>
    <cellStyle name="20% - Ênfase4 6 2 2 5 3" xfId="32042"/>
    <cellStyle name="20% - Ênfase4 6 2 2 6" xfId="13254"/>
    <cellStyle name="20% - Ênfase4 6 2 2 6 2" xfId="38325"/>
    <cellStyle name="20% - Ênfase4 6 2 2 7" xfId="25784"/>
    <cellStyle name="20% - Ênfase4 6 2 3" xfId="1095"/>
    <cellStyle name="20% - Ênfase4 6 2 3 2" xfId="2660"/>
    <cellStyle name="20% - Ênfase4 6 2 3 2 2" xfId="5789"/>
    <cellStyle name="20% - Ênfase4 6 2 3 2 2 2" xfId="12048"/>
    <cellStyle name="20% - Ênfase4 6 2 3 2 2 2 2" xfId="24592"/>
    <cellStyle name="20% - Ênfase4 6 2 3 2 2 2 2 2" xfId="49663"/>
    <cellStyle name="20% - Ênfase4 6 2 3 2 2 2 3" xfId="37122"/>
    <cellStyle name="20% - Ênfase4 6 2 3 2 2 3" xfId="18334"/>
    <cellStyle name="20% - Ênfase4 6 2 3 2 2 3 2" xfId="43405"/>
    <cellStyle name="20% - Ênfase4 6 2 3 2 2 4" xfId="30864"/>
    <cellStyle name="20% - Ênfase4 6 2 3 2 3" xfId="8920"/>
    <cellStyle name="20% - Ênfase4 6 2 3 2 3 2" xfId="21464"/>
    <cellStyle name="20% - Ênfase4 6 2 3 2 3 2 2" xfId="46535"/>
    <cellStyle name="20% - Ênfase4 6 2 3 2 3 3" xfId="33994"/>
    <cellStyle name="20% - Ênfase4 6 2 3 2 4" xfId="15206"/>
    <cellStyle name="20% - Ênfase4 6 2 3 2 4 2" xfId="40277"/>
    <cellStyle name="20% - Ênfase4 6 2 3 2 5" xfId="27736"/>
    <cellStyle name="20% - Ênfase4 6 2 3 3" xfId="4225"/>
    <cellStyle name="20% - Ênfase4 6 2 3 3 2" xfId="10484"/>
    <cellStyle name="20% - Ênfase4 6 2 3 3 2 2" xfId="23028"/>
    <cellStyle name="20% - Ênfase4 6 2 3 3 2 2 2" xfId="48099"/>
    <cellStyle name="20% - Ênfase4 6 2 3 3 2 3" xfId="35558"/>
    <cellStyle name="20% - Ênfase4 6 2 3 3 3" xfId="16770"/>
    <cellStyle name="20% - Ênfase4 6 2 3 3 3 2" xfId="41841"/>
    <cellStyle name="20% - Ênfase4 6 2 3 3 4" xfId="29300"/>
    <cellStyle name="20% - Ênfase4 6 2 3 4" xfId="7356"/>
    <cellStyle name="20% - Ênfase4 6 2 3 4 2" xfId="19900"/>
    <cellStyle name="20% - Ênfase4 6 2 3 4 2 2" xfId="44971"/>
    <cellStyle name="20% - Ênfase4 6 2 3 4 3" xfId="32430"/>
    <cellStyle name="20% - Ênfase4 6 2 3 5" xfId="13642"/>
    <cellStyle name="20% - Ênfase4 6 2 3 5 2" xfId="38713"/>
    <cellStyle name="20% - Ênfase4 6 2 3 6" xfId="26172"/>
    <cellStyle name="20% - Ênfase4 6 2 4" xfId="1884"/>
    <cellStyle name="20% - Ênfase4 6 2 4 2" xfId="5013"/>
    <cellStyle name="20% - Ênfase4 6 2 4 2 2" xfId="11272"/>
    <cellStyle name="20% - Ênfase4 6 2 4 2 2 2" xfId="23816"/>
    <cellStyle name="20% - Ênfase4 6 2 4 2 2 2 2" xfId="48887"/>
    <cellStyle name="20% - Ênfase4 6 2 4 2 2 3" xfId="36346"/>
    <cellStyle name="20% - Ênfase4 6 2 4 2 3" xfId="17558"/>
    <cellStyle name="20% - Ênfase4 6 2 4 2 3 2" xfId="42629"/>
    <cellStyle name="20% - Ênfase4 6 2 4 2 4" xfId="30088"/>
    <cellStyle name="20% - Ênfase4 6 2 4 3" xfId="8144"/>
    <cellStyle name="20% - Ênfase4 6 2 4 3 2" xfId="20688"/>
    <cellStyle name="20% - Ênfase4 6 2 4 3 2 2" xfId="45759"/>
    <cellStyle name="20% - Ênfase4 6 2 4 3 3" xfId="33218"/>
    <cellStyle name="20% - Ênfase4 6 2 4 4" xfId="14430"/>
    <cellStyle name="20% - Ênfase4 6 2 4 4 2" xfId="39501"/>
    <cellStyle name="20% - Ênfase4 6 2 4 5" xfId="26960"/>
    <cellStyle name="20% - Ênfase4 6 2 5" xfId="3449"/>
    <cellStyle name="20% - Ênfase4 6 2 5 2" xfId="9708"/>
    <cellStyle name="20% - Ênfase4 6 2 5 2 2" xfId="22252"/>
    <cellStyle name="20% - Ênfase4 6 2 5 2 2 2" xfId="47323"/>
    <cellStyle name="20% - Ênfase4 6 2 5 2 3" xfId="34782"/>
    <cellStyle name="20% - Ênfase4 6 2 5 3" xfId="15994"/>
    <cellStyle name="20% - Ênfase4 6 2 5 3 2" xfId="41065"/>
    <cellStyle name="20% - Ênfase4 6 2 5 4" xfId="28524"/>
    <cellStyle name="20% - Ênfase4 6 2 6" xfId="6580"/>
    <cellStyle name="20% - Ênfase4 6 2 6 2" xfId="19124"/>
    <cellStyle name="20% - Ênfase4 6 2 6 2 2" xfId="44195"/>
    <cellStyle name="20% - Ênfase4 6 2 6 3" xfId="31654"/>
    <cellStyle name="20% - Ênfase4 6 2 7" xfId="12866"/>
    <cellStyle name="20% - Ênfase4 6 2 7 2" xfId="37937"/>
    <cellStyle name="20% - Ênfase4 6 2 8" xfId="25396"/>
    <cellStyle name="20% - Ênfase4 6 3" xfId="519"/>
    <cellStyle name="20% - Ênfase4 6 3 2" xfId="1296"/>
    <cellStyle name="20% - Ênfase4 6 3 2 2" xfId="2861"/>
    <cellStyle name="20% - Ênfase4 6 3 2 2 2" xfId="5990"/>
    <cellStyle name="20% - Ênfase4 6 3 2 2 2 2" xfId="12249"/>
    <cellStyle name="20% - Ênfase4 6 3 2 2 2 2 2" xfId="24793"/>
    <cellStyle name="20% - Ênfase4 6 3 2 2 2 2 2 2" xfId="49864"/>
    <cellStyle name="20% - Ênfase4 6 3 2 2 2 2 3" xfId="37323"/>
    <cellStyle name="20% - Ênfase4 6 3 2 2 2 3" xfId="18535"/>
    <cellStyle name="20% - Ênfase4 6 3 2 2 2 3 2" xfId="43606"/>
    <cellStyle name="20% - Ênfase4 6 3 2 2 2 4" xfId="31065"/>
    <cellStyle name="20% - Ênfase4 6 3 2 2 3" xfId="9121"/>
    <cellStyle name="20% - Ênfase4 6 3 2 2 3 2" xfId="21665"/>
    <cellStyle name="20% - Ênfase4 6 3 2 2 3 2 2" xfId="46736"/>
    <cellStyle name="20% - Ênfase4 6 3 2 2 3 3" xfId="34195"/>
    <cellStyle name="20% - Ênfase4 6 3 2 2 4" xfId="15407"/>
    <cellStyle name="20% - Ênfase4 6 3 2 2 4 2" xfId="40478"/>
    <cellStyle name="20% - Ênfase4 6 3 2 2 5" xfId="27937"/>
    <cellStyle name="20% - Ênfase4 6 3 2 3" xfId="4426"/>
    <cellStyle name="20% - Ênfase4 6 3 2 3 2" xfId="10685"/>
    <cellStyle name="20% - Ênfase4 6 3 2 3 2 2" xfId="23229"/>
    <cellStyle name="20% - Ênfase4 6 3 2 3 2 2 2" xfId="48300"/>
    <cellStyle name="20% - Ênfase4 6 3 2 3 2 3" xfId="35759"/>
    <cellStyle name="20% - Ênfase4 6 3 2 3 3" xfId="16971"/>
    <cellStyle name="20% - Ênfase4 6 3 2 3 3 2" xfId="42042"/>
    <cellStyle name="20% - Ênfase4 6 3 2 3 4" xfId="29501"/>
    <cellStyle name="20% - Ênfase4 6 3 2 4" xfId="7557"/>
    <cellStyle name="20% - Ênfase4 6 3 2 4 2" xfId="20101"/>
    <cellStyle name="20% - Ênfase4 6 3 2 4 2 2" xfId="45172"/>
    <cellStyle name="20% - Ênfase4 6 3 2 4 3" xfId="32631"/>
    <cellStyle name="20% - Ênfase4 6 3 2 5" xfId="13843"/>
    <cellStyle name="20% - Ênfase4 6 3 2 5 2" xfId="38914"/>
    <cellStyle name="20% - Ênfase4 6 3 2 6" xfId="26373"/>
    <cellStyle name="20% - Ênfase4 6 3 3" xfId="2085"/>
    <cellStyle name="20% - Ênfase4 6 3 3 2" xfId="5214"/>
    <cellStyle name="20% - Ênfase4 6 3 3 2 2" xfId="11473"/>
    <cellStyle name="20% - Ênfase4 6 3 3 2 2 2" xfId="24017"/>
    <cellStyle name="20% - Ênfase4 6 3 3 2 2 2 2" xfId="49088"/>
    <cellStyle name="20% - Ênfase4 6 3 3 2 2 3" xfId="36547"/>
    <cellStyle name="20% - Ênfase4 6 3 3 2 3" xfId="17759"/>
    <cellStyle name="20% - Ênfase4 6 3 3 2 3 2" xfId="42830"/>
    <cellStyle name="20% - Ênfase4 6 3 3 2 4" xfId="30289"/>
    <cellStyle name="20% - Ênfase4 6 3 3 3" xfId="8345"/>
    <cellStyle name="20% - Ênfase4 6 3 3 3 2" xfId="20889"/>
    <cellStyle name="20% - Ênfase4 6 3 3 3 2 2" xfId="45960"/>
    <cellStyle name="20% - Ênfase4 6 3 3 3 3" xfId="33419"/>
    <cellStyle name="20% - Ênfase4 6 3 3 4" xfId="14631"/>
    <cellStyle name="20% - Ênfase4 6 3 3 4 2" xfId="39702"/>
    <cellStyle name="20% - Ênfase4 6 3 3 5" xfId="27161"/>
    <cellStyle name="20% - Ênfase4 6 3 4" xfId="3650"/>
    <cellStyle name="20% - Ênfase4 6 3 4 2" xfId="9909"/>
    <cellStyle name="20% - Ênfase4 6 3 4 2 2" xfId="22453"/>
    <cellStyle name="20% - Ênfase4 6 3 4 2 2 2" xfId="47524"/>
    <cellStyle name="20% - Ênfase4 6 3 4 2 3" xfId="34983"/>
    <cellStyle name="20% - Ênfase4 6 3 4 3" xfId="16195"/>
    <cellStyle name="20% - Ênfase4 6 3 4 3 2" xfId="41266"/>
    <cellStyle name="20% - Ênfase4 6 3 4 4" xfId="28725"/>
    <cellStyle name="20% - Ênfase4 6 3 5" xfId="6781"/>
    <cellStyle name="20% - Ênfase4 6 3 5 2" xfId="19325"/>
    <cellStyle name="20% - Ênfase4 6 3 5 2 2" xfId="44396"/>
    <cellStyle name="20% - Ênfase4 6 3 5 3" xfId="31855"/>
    <cellStyle name="20% - Ênfase4 6 3 6" xfId="13067"/>
    <cellStyle name="20% - Ênfase4 6 3 6 2" xfId="38138"/>
    <cellStyle name="20% - Ênfase4 6 3 7" xfId="25597"/>
    <cellStyle name="20% - Ênfase4 6 4" xfId="908"/>
    <cellStyle name="20% - Ênfase4 6 4 2" xfId="2473"/>
    <cellStyle name="20% - Ênfase4 6 4 2 2" xfId="5602"/>
    <cellStyle name="20% - Ênfase4 6 4 2 2 2" xfId="11861"/>
    <cellStyle name="20% - Ênfase4 6 4 2 2 2 2" xfId="24405"/>
    <cellStyle name="20% - Ênfase4 6 4 2 2 2 2 2" xfId="49476"/>
    <cellStyle name="20% - Ênfase4 6 4 2 2 2 3" xfId="36935"/>
    <cellStyle name="20% - Ênfase4 6 4 2 2 3" xfId="18147"/>
    <cellStyle name="20% - Ênfase4 6 4 2 2 3 2" xfId="43218"/>
    <cellStyle name="20% - Ênfase4 6 4 2 2 4" xfId="30677"/>
    <cellStyle name="20% - Ênfase4 6 4 2 3" xfId="8733"/>
    <cellStyle name="20% - Ênfase4 6 4 2 3 2" xfId="21277"/>
    <cellStyle name="20% - Ênfase4 6 4 2 3 2 2" xfId="46348"/>
    <cellStyle name="20% - Ênfase4 6 4 2 3 3" xfId="33807"/>
    <cellStyle name="20% - Ênfase4 6 4 2 4" xfId="15019"/>
    <cellStyle name="20% - Ênfase4 6 4 2 4 2" xfId="40090"/>
    <cellStyle name="20% - Ênfase4 6 4 2 5" xfId="27549"/>
    <cellStyle name="20% - Ênfase4 6 4 3" xfId="4038"/>
    <cellStyle name="20% - Ênfase4 6 4 3 2" xfId="10297"/>
    <cellStyle name="20% - Ênfase4 6 4 3 2 2" xfId="22841"/>
    <cellStyle name="20% - Ênfase4 6 4 3 2 2 2" xfId="47912"/>
    <cellStyle name="20% - Ênfase4 6 4 3 2 3" xfId="35371"/>
    <cellStyle name="20% - Ênfase4 6 4 3 3" xfId="16583"/>
    <cellStyle name="20% - Ênfase4 6 4 3 3 2" xfId="41654"/>
    <cellStyle name="20% - Ênfase4 6 4 3 4" xfId="29113"/>
    <cellStyle name="20% - Ênfase4 6 4 4" xfId="7169"/>
    <cellStyle name="20% - Ênfase4 6 4 4 2" xfId="19713"/>
    <cellStyle name="20% - Ênfase4 6 4 4 2 2" xfId="44784"/>
    <cellStyle name="20% - Ênfase4 6 4 4 3" xfId="32243"/>
    <cellStyle name="20% - Ênfase4 6 4 5" xfId="13455"/>
    <cellStyle name="20% - Ênfase4 6 4 5 2" xfId="38526"/>
    <cellStyle name="20% - Ênfase4 6 4 6" xfId="25985"/>
    <cellStyle name="20% - Ênfase4 6 5" xfId="1697"/>
    <cellStyle name="20% - Ênfase4 6 5 2" xfId="4826"/>
    <cellStyle name="20% - Ênfase4 6 5 2 2" xfId="11085"/>
    <cellStyle name="20% - Ênfase4 6 5 2 2 2" xfId="23629"/>
    <cellStyle name="20% - Ênfase4 6 5 2 2 2 2" xfId="48700"/>
    <cellStyle name="20% - Ênfase4 6 5 2 2 3" xfId="36159"/>
    <cellStyle name="20% - Ênfase4 6 5 2 3" xfId="17371"/>
    <cellStyle name="20% - Ênfase4 6 5 2 3 2" xfId="42442"/>
    <cellStyle name="20% - Ênfase4 6 5 2 4" xfId="29901"/>
    <cellStyle name="20% - Ênfase4 6 5 3" xfId="7957"/>
    <cellStyle name="20% - Ênfase4 6 5 3 2" xfId="20501"/>
    <cellStyle name="20% - Ênfase4 6 5 3 2 2" xfId="45572"/>
    <cellStyle name="20% - Ênfase4 6 5 3 3" xfId="33031"/>
    <cellStyle name="20% - Ênfase4 6 5 4" xfId="14243"/>
    <cellStyle name="20% - Ênfase4 6 5 4 2" xfId="39314"/>
    <cellStyle name="20% - Ênfase4 6 5 5" xfId="26773"/>
    <cellStyle name="20% - Ênfase4 6 6" xfId="3262"/>
    <cellStyle name="20% - Ênfase4 6 6 2" xfId="9521"/>
    <cellStyle name="20% - Ênfase4 6 6 2 2" xfId="22065"/>
    <cellStyle name="20% - Ênfase4 6 6 2 2 2" xfId="47136"/>
    <cellStyle name="20% - Ênfase4 6 6 2 3" xfId="34595"/>
    <cellStyle name="20% - Ênfase4 6 6 3" xfId="15807"/>
    <cellStyle name="20% - Ênfase4 6 6 3 2" xfId="40878"/>
    <cellStyle name="20% - Ênfase4 6 6 4" xfId="28337"/>
    <cellStyle name="20% - Ênfase4 6 7" xfId="6393"/>
    <cellStyle name="20% - Ênfase4 6 7 2" xfId="18937"/>
    <cellStyle name="20% - Ênfase4 6 7 2 2" xfId="44008"/>
    <cellStyle name="20% - Ênfase4 6 7 3" xfId="31467"/>
    <cellStyle name="20% - Ênfase4 6 8" xfId="12679"/>
    <cellStyle name="20% - Ênfase4 6 8 2" xfId="37750"/>
    <cellStyle name="20% - Ênfase4 6 9" xfId="25209"/>
    <cellStyle name="20% - Ênfase4 7" xfId="144"/>
    <cellStyle name="20% - Ênfase4 7 2" xfId="331"/>
    <cellStyle name="20% - Ênfase4 7 2 2" xfId="720"/>
    <cellStyle name="20% - Ênfase4 7 2 2 2" xfId="1497"/>
    <cellStyle name="20% - Ênfase4 7 2 2 2 2" xfId="3062"/>
    <cellStyle name="20% - Ênfase4 7 2 2 2 2 2" xfId="6191"/>
    <cellStyle name="20% - Ênfase4 7 2 2 2 2 2 2" xfId="12450"/>
    <cellStyle name="20% - Ênfase4 7 2 2 2 2 2 2 2" xfId="24994"/>
    <cellStyle name="20% - Ênfase4 7 2 2 2 2 2 2 2 2" xfId="50065"/>
    <cellStyle name="20% - Ênfase4 7 2 2 2 2 2 2 3" xfId="37524"/>
    <cellStyle name="20% - Ênfase4 7 2 2 2 2 2 3" xfId="18736"/>
    <cellStyle name="20% - Ênfase4 7 2 2 2 2 2 3 2" xfId="43807"/>
    <cellStyle name="20% - Ênfase4 7 2 2 2 2 2 4" xfId="31266"/>
    <cellStyle name="20% - Ênfase4 7 2 2 2 2 3" xfId="9322"/>
    <cellStyle name="20% - Ênfase4 7 2 2 2 2 3 2" xfId="21866"/>
    <cellStyle name="20% - Ênfase4 7 2 2 2 2 3 2 2" xfId="46937"/>
    <cellStyle name="20% - Ênfase4 7 2 2 2 2 3 3" xfId="34396"/>
    <cellStyle name="20% - Ênfase4 7 2 2 2 2 4" xfId="15608"/>
    <cellStyle name="20% - Ênfase4 7 2 2 2 2 4 2" xfId="40679"/>
    <cellStyle name="20% - Ênfase4 7 2 2 2 2 5" xfId="28138"/>
    <cellStyle name="20% - Ênfase4 7 2 2 2 3" xfId="4627"/>
    <cellStyle name="20% - Ênfase4 7 2 2 2 3 2" xfId="10886"/>
    <cellStyle name="20% - Ênfase4 7 2 2 2 3 2 2" xfId="23430"/>
    <cellStyle name="20% - Ênfase4 7 2 2 2 3 2 2 2" xfId="48501"/>
    <cellStyle name="20% - Ênfase4 7 2 2 2 3 2 3" xfId="35960"/>
    <cellStyle name="20% - Ênfase4 7 2 2 2 3 3" xfId="17172"/>
    <cellStyle name="20% - Ênfase4 7 2 2 2 3 3 2" xfId="42243"/>
    <cellStyle name="20% - Ênfase4 7 2 2 2 3 4" xfId="29702"/>
    <cellStyle name="20% - Ênfase4 7 2 2 2 4" xfId="7758"/>
    <cellStyle name="20% - Ênfase4 7 2 2 2 4 2" xfId="20302"/>
    <cellStyle name="20% - Ênfase4 7 2 2 2 4 2 2" xfId="45373"/>
    <cellStyle name="20% - Ênfase4 7 2 2 2 4 3" xfId="32832"/>
    <cellStyle name="20% - Ênfase4 7 2 2 2 5" xfId="14044"/>
    <cellStyle name="20% - Ênfase4 7 2 2 2 5 2" xfId="39115"/>
    <cellStyle name="20% - Ênfase4 7 2 2 2 6" xfId="26574"/>
    <cellStyle name="20% - Ênfase4 7 2 2 3" xfId="2286"/>
    <cellStyle name="20% - Ênfase4 7 2 2 3 2" xfId="5415"/>
    <cellStyle name="20% - Ênfase4 7 2 2 3 2 2" xfId="11674"/>
    <cellStyle name="20% - Ênfase4 7 2 2 3 2 2 2" xfId="24218"/>
    <cellStyle name="20% - Ênfase4 7 2 2 3 2 2 2 2" xfId="49289"/>
    <cellStyle name="20% - Ênfase4 7 2 2 3 2 2 3" xfId="36748"/>
    <cellStyle name="20% - Ênfase4 7 2 2 3 2 3" xfId="17960"/>
    <cellStyle name="20% - Ênfase4 7 2 2 3 2 3 2" xfId="43031"/>
    <cellStyle name="20% - Ênfase4 7 2 2 3 2 4" xfId="30490"/>
    <cellStyle name="20% - Ênfase4 7 2 2 3 3" xfId="8546"/>
    <cellStyle name="20% - Ênfase4 7 2 2 3 3 2" xfId="21090"/>
    <cellStyle name="20% - Ênfase4 7 2 2 3 3 2 2" xfId="46161"/>
    <cellStyle name="20% - Ênfase4 7 2 2 3 3 3" xfId="33620"/>
    <cellStyle name="20% - Ênfase4 7 2 2 3 4" xfId="14832"/>
    <cellStyle name="20% - Ênfase4 7 2 2 3 4 2" xfId="39903"/>
    <cellStyle name="20% - Ênfase4 7 2 2 3 5" xfId="27362"/>
    <cellStyle name="20% - Ênfase4 7 2 2 4" xfId="3851"/>
    <cellStyle name="20% - Ênfase4 7 2 2 4 2" xfId="10110"/>
    <cellStyle name="20% - Ênfase4 7 2 2 4 2 2" xfId="22654"/>
    <cellStyle name="20% - Ênfase4 7 2 2 4 2 2 2" xfId="47725"/>
    <cellStyle name="20% - Ênfase4 7 2 2 4 2 3" xfId="35184"/>
    <cellStyle name="20% - Ênfase4 7 2 2 4 3" xfId="16396"/>
    <cellStyle name="20% - Ênfase4 7 2 2 4 3 2" xfId="41467"/>
    <cellStyle name="20% - Ênfase4 7 2 2 4 4" xfId="28926"/>
    <cellStyle name="20% - Ênfase4 7 2 2 5" xfId="6982"/>
    <cellStyle name="20% - Ênfase4 7 2 2 5 2" xfId="19526"/>
    <cellStyle name="20% - Ênfase4 7 2 2 5 2 2" xfId="44597"/>
    <cellStyle name="20% - Ênfase4 7 2 2 5 3" xfId="32056"/>
    <cellStyle name="20% - Ênfase4 7 2 2 6" xfId="13268"/>
    <cellStyle name="20% - Ênfase4 7 2 2 6 2" xfId="38339"/>
    <cellStyle name="20% - Ênfase4 7 2 2 7" xfId="25798"/>
    <cellStyle name="20% - Ênfase4 7 2 3" xfId="1109"/>
    <cellStyle name="20% - Ênfase4 7 2 3 2" xfId="2674"/>
    <cellStyle name="20% - Ênfase4 7 2 3 2 2" xfId="5803"/>
    <cellStyle name="20% - Ênfase4 7 2 3 2 2 2" xfId="12062"/>
    <cellStyle name="20% - Ênfase4 7 2 3 2 2 2 2" xfId="24606"/>
    <cellStyle name="20% - Ênfase4 7 2 3 2 2 2 2 2" xfId="49677"/>
    <cellStyle name="20% - Ênfase4 7 2 3 2 2 2 3" xfId="37136"/>
    <cellStyle name="20% - Ênfase4 7 2 3 2 2 3" xfId="18348"/>
    <cellStyle name="20% - Ênfase4 7 2 3 2 2 3 2" xfId="43419"/>
    <cellStyle name="20% - Ênfase4 7 2 3 2 2 4" xfId="30878"/>
    <cellStyle name="20% - Ênfase4 7 2 3 2 3" xfId="8934"/>
    <cellStyle name="20% - Ênfase4 7 2 3 2 3 2" xfId="21478"/>
    <cellStyle name="20% - Ênfase4 7 2 3 2 3 2 2" xfId="46549"/>
    <cellStyle name="20% - Ênfase4 7 2 3 2 3 3" xfId="34008"/>
    <cellStyle name="20% - Ênfase4 7 2 3 2 4" xfId="15220"/>
    <cellStyle name="20% - Ênfase4 7 2 3 2 4 2" xfId="40291"/>
    <cellStyle name="20% - Ênfase4 7 2 3 2 5" xfId="27750"/>
    <cellStyle name="20% - Ênfase4 7 2 3 3" xfId="4239"/>
    <cellStyle name="20% - Ênfase4 7 2 3 3 2" xfId="10498"/>
    <cellStyle name="20% - Ênfase4 7 2 3 3 2 2" xfId="23042"/>
    <cellStyle name="20% - Ênfase4 7 2 3 3 2 2 2" xfId="48113"/>
    <cellStyle name="20% - Ênfase4 7 2 3 3 2 3" xfId="35572"/>
    <cellStyle name="20% - Ênfase4 7 2 3 3 3" xfId="16784"/>
    <cellStyle name="20% - Ênfase4 7 2 3 3 3 2" xfId="41855"/>
    <cellStyle name="20% - Ênfase4 7 2 3 3 4" xfId="29314"/>
    <cellStyle name="20% - Ênfase4 7 2 3 4" xfId="7370"/>
    <cellStyle name="20% - Ênfase4 7 2 3 4 2" xfId="19914"/>
    <cellStyle name="20% - Ênfase4 7 2 3 4 2 2" xfId="44985"/>
    <cellStyle name="20% - Ênfase4 7 2 3 4 3" xfId="32444"/>
    <cellStyle name="20% - Ênfase4 7 2 3 5" xfId="13656"/>
    <cellStyle name="20% - Ênfase4 7 2 3 5 2" xfId="38727"/>
    <cellStyle name="20% - Ênfase4 7 2 3 6" xfId="26186"/>
    <cellStyle name="20% - Ênfase4 7 2 4" xfId="1898"/>
    <cellStyle name="20% - Ênfase4 7 2 4 2" xfId="5027"/>
    <cellStyle name="20% - Ênfase4 7 2 4 2 2" xfId="11286"/>
    <cellStyle name="20% - Ênfase4 7 2 4 2 2 2" xfId="23830"/>
    <cellStyle name="20% - Ênfase4 7 2 4 2 2 2 2" xfId="48901"/>
    <cellStyle name="20% - Ênfase4 7 2 4 2 2 3" xfId="36360"/>
    <cellStyle name="20% - Ênfase4 7 2 4 2 3" xfId="17572"/>
    <cellStyle name="20% - Ênfase4 7 2 4 2 3 2" xfId="42643"/>
    <cellStyle name="20% - Ênfase4 7 2 4 2 4" xfId="30102"/>
    <cellStyle name="20% - Ênfase4 7 2 4 3" xfId="8158"/>
    <cellStyle name="20% - Ênfase4 7 2 4 3 2" xfId="20702"/>
    <cellStyle name="20% - Ênfase4 7 2 4 3 2 2" xfId="45773"/>
    <cellStyle name="20% - Ênfase4 7 2 4 3 3" xfId="33232"/>
    <cellStyle name="20% - Ênfase4 7 2 4 4" xfId="14444"/>
    <cellStyle name="20% - Ênfase4 7 2 4 4 2" xfId="39515"/>
    <cellStyle name="20% - Ênfase4 7 2 4 5" xfId="26974"/>
    <cellStyle name="20% - Ênfase4 7 2 5" xfId="3463"/>
    <cellStyle name="20% - Ênfase4 7 2 5 2" xfId="9722"/>
    <cellStyle name="20% - Ênfase4 7 2 5 2 2" xfId="22266"/>
    <cellStyle name="20% - Ênfase4 7 2 5 2 2 2" xfId="47337"/>
    <cellStyle name="20% - Ênfase4 7 2 5 2 3" xfId="34796"/>
    <cellStyle name="20% - Ênfase4 7 2 5 3" xfId="16008"/>
    <cellStyle name="20% - Ênfase4 7 2 5 3 2" xfId="41079"/>
    <cellStyle name="20% - Ênfase4 7 2 5 4" xfId="28538"/>
    <cellStyle name="20% - Ênfase4 7 2 6" xfId="6594"/>
    <cellStyle name="20% - Ênfase4 7 2 6 2" xfId="19138"/>
    <cellStyle name="20% - Ênfase4 7 2 6 2 2" xfId="44209"/>
    <cellStyle name="20% - Ênfase4 7 2 6 3" xfId="31668"/>
    <cellStyle name="20% - Ênfase4 7 2 7" xfId="12880"/>
    <cellStyle name="20% - Ênfase4 7 2 7 2" xfId="37951"/>
    <cellStyle name="20% - Ênfase4 7 2 8" xfId="25410"/>
    <cellStyle name="20% - Ênfase4 7 3" xfId="533"/>
    <cellStyle name="20% - Ênfase4 7 3 2" xfId="1310"/>
    <cellStyle name="20% - Ênfase4 7 3 2 2" xfId="2875"/>
    <cellStyle name="20% - Ênfase4 7 3 2 2 2" xfId="6004"/>
    <cellStyle name="20% - Ênfase4 7 3 2 2 2 2" xfId="12263"/>
    <cellStyle name="20% - Ênfase4 7 3 2 2 2 2 2" xfId="24807"/>
    <cellStyle name="20% - Ênfase4 7 3 2 2 2 2 2 2" xfId="49878"/>
    <cellStyle name="20% - Ênfase4 7 3 2 2 2 2 3" xfId="37337"/>
    <cellStyle name="20% - Ênfase4 7 3 2 2 2 3" xfId="18549"/>
    <cellStyle name="20% - Ênfase4 7 3 2 2 2 3 2" xfId="43620"/>
    <cellStyle name="20% - Ênfase4 7 3 2 2 2 4" xfId="31079"/>
    <cellStyle name="20% - Ênfase4 7 3 2 2 3" xfId="9135"/>
    <cellStyle name="20% - Ênfase4 7 3 2 2 3 2" xfId="21679"/>
    <cellStyle name="20% - Ênfase4 7 3 2 2 3 2 2" xfId="46750"/>
    <cellStyle name="20% - Ênfase4 7 3 2 2 3 3" xfId="34209"/>
    <cellStyle name="20% - Ênfase4 7 3 2 2 4" xfId="15421"/>
    <cellStyle name="20% - Ênfase4 7 3 2 2 4 2" xfId="40492"/>
    <cellStyle name="20% - Ênfase4 7 3 2 2 5" xfId="27951"/>
    <cellStyle name="20% - Ênfase4 7 3 2 3" xfId="4440"/>
    <cellStyle name="20% - Ênfase4 7 3 2 3 2" xfId="10699"/>
    <cellStyle name="20% - Ênfase4 7 3 2 3 2 2" xfId="23243"/>
    <cellStyle name="20% - Ênfase4 7 3 2 3 2 2 2" xfId="48314"/>
    <cellStyle name="20% - Ênfase4 7 3 2 3 2 3" xfId="35773"/>
    <cellStyle name="20% - Ênfase4 7 3 2 3 3" xfId="16985"/>
    <cellStyle name="20% - Ênfase4 7 3 2 3 3 2" xfId="42056"/>
    <cellStyle name="20% - Ênfase4 7 3 2 3 4" xfId="29515"/>
    <cellStyle name="20% - Ênfase4 7 3 2 4" xfId="7571"/>
    <cellStyle name="20% - Ênfase4 7 3 2 4 2" xfId="20115"/>
    <cellStyle name="20% - Ênfase4 7 3 2 4 2 2" xfId="45186"/>
    <cellStyle name="20% - Ênfase4 7 3 2 4 3" xfId="32645"/>
    <cellStyle name="20% - Ênfase4 7 3 2 5" xfId="13857"/>
    <cellStyle name="20% - Ênfase4 7 3 2 5 2" xfId="38928"/>
    <cellStyle name="20% - Ênfase4 7 3 2 6" xfId="26387"/>
    <cellStyle name="20% - Ênfase4 7 3 3" xfId="2099"/>
    <cellStyle name="20% - Ênfase4 7 3 3 2" xfId="5228"/>
    <cellStyle name="20% - Ênfase4 7 3 3 2 2" xfId="11487"/>
    <cellStyle name="20% - Ênfase4 7 3 3 2 2 2" xfId="24031"/>
    <cellStyle name="20% - Ênfase4 7 3 3 2 2 2 2" xfId="49102"/>
    <cellStyle name="20% - Ênfase4 7 3 3 2 2 3" xfId="36561"/>
    <cellStyle name="20% - Ênfase4 7 3 3 2 3" xfId="17773"/>
    <cellStyle name="20% - Ênfase4 7 3 3 2 3 2" xfId="42844"/>
    <cellStyle name="20% - Ênfase4 7 3 3 2 4" xfId="30303"/>
    <cellStyle name="20% - Ênfase4 7 3 3 3" xfId="8359"/>
    <cellStyle name="20% - Ênfase4 7 3 3 3 2" xfId="20903"/>
    <cellStyle name="20% - Ênfase4 7 3 3 3 2 2" xfId="45974"/>
    <cellStyle name="20% - Ênfase4 7 3 3 3 3" xfId="33433"/>
    <cellStyle name="20% - Ênfase4 7 3 3 4" xfId="14645"/>
    <cellStyle name="20% - Ênfase4 7 3 3 4 2" xfId="39716"/>
    <cellStyle name="20% - Ênfase4 7 3 3 5" xfId="27175"/>
    <cellStyle name="20% - Ênfase4 7 3 4" xfId="3664"/>
    <cellStyle name="20% - Ênfase4 7 3 4 2" xfId="9923"/>
    <cellStyle name="20% - Ênfase4 7 3 4 2 2" xfId="22467"/>
    <cellStyle name="20% - Ênfase4 7 3 4 2 2 2" xfId="47538"/>
    <cellStyle name="20% - Ênfase4 7 3 4 2 3" xfId="34997"/>
    <cellStyle name="20% - Ênfase4 7 3 4 3" xfId="16209"/>
    <cellStyle name="20% - Ênfase4 7 3 4 3 2" xfId="41280"/>
    <cellStyle name="20% - Ênfase4 7 3 4 4" xfId="28739"/>
    <cellStyle name="20% - Ênfase4 7 3 5" xfId="6795"/>
    <cellStyle name="20% - Ênfase4 7 3 5 2" xfId="19339"/>
    <cellStyle name="20% - Ênfase4 7 3 5 2 2" xfId="44410"/>
    <cellStyle name="20% - Ênfase4 7 3 5 3" xfId="31869"/>
    <cellStyle name="20% - Ênfase4 7 3 6" xfId="13081"/>
    <cellStyle name="20% - Ênfase4 7 3 6 2" xfId="38152"/>
    <cellStyle name="20% - Ênfase4 7 3 7" xfId="25611"/>
    <cellStyle name="20% - Ênfase4 7 4" xfId="922"/>
    <cellStyle name="20% - Ênfase4 7 4 2" xfId="2487"/>
    <cellStyle name="20% - Ênfase4 7 4 2 2" xfId="5616"/>
    <cellStyle name="20% - Ênfase4 7 4 2 2 2" xfId="11875"/>
    <cellStyle name="20% - Ênfase4 7 4 2 2 2 2" xfId="24419"/>
    <cellStyle name="20% - Ênfase4 7 4 2 2 2 2 2" xfId="49490"/>
    <cellStyle name="20% - Ênfase4 7 4 2 2 2 3" xfId="36949"/>
    <cellStyle name="20% - Ênfase4 7 4 2 2 3" xfId="18161"/>
    <cellStyle name="20% - Ênfase4 7 4 2 2 3 2" xfId="43232"/>
    <cellStyle name="20% - Ênfase4 7 4 2 2 4" xfId="30691"/>
    <cellStyle name="20% - Ênfase4 7 4 2 3" xfId="8747"/>
    <cellStyle name="20% - Ênfase4 7 4 2 3 2" xfId="21291"/>
    <cellStyle name="20% - Ênfase4 7 4 2 3 2 2" xfId="46362"/>
    <cellStyle name="20% - Ênfase4 7 4 2 3 3" xfId="33821"/>
    <cellStyle name="20% - Ênfase4 7 4 2 4" xfId="15033"/>
    <cellStyle name="20% - Ênfase4 7 4 2 4 2" xfId="40104"/>
    <cellStyle name="20% - Ênfase4 7 4 2 5" xfId="27563"/>
    <cellStyle name="20% - Ênfase4 7 4 3" xfId="4052"/>
    <cellStyle name="20% - Ênfase4 7 4 3 2" xfId="10311"/>
    <cellStyle name="20% - Ênfase4 7 4 3 2 2" xfId="22855"/>
    <cellStyle name="20% - Ênfase4 7 4 3 2 2 2" xfId="47926"/>
    <cellStyle name="20% - Ênfase4 7 4 3 2 3" xfId="35385"/>
    <cellStyle name="20% - Ênfase4 7 4 3 3" xfId="16597"/>
    <cellStyle name="20% - Ênfase4 7 4 3 3 2" xfId="41668"/>
    <cellStyle name="20% - Ênfase4 7 4 3 4" xfId="29127"/>
    <cellStyle name="20% - Ênfase4 7 4 4" xfId="7183"/>
    <cellStyle name="20% - Ênfase4 7 4 4 2" xfId="19727"/>
    <cellStyle name="20% - Ênfase4 7 4 4 2 2" xfId="44798"/>
    <cellStyle name="20% - Ênfase4 7 4 4 3" xfId="32257"/>
    <cellStyle name="20% - Ênfase4 7 4 5" xfId="13469"/>
    <cellStyle name="20% - Ênfase4 7 4 5 2" xfId="38540"/>
    <cellStyle name="20% - Ênfase4 7 4 6" xfId="25999"/>
    <cellStyle name="20% - Ênfase4 7 5" xfId="1711"/>
    <cellStyle name="20% - Ênfase4 7 5 2" xfId="4840"/>
    <cellStyle name="20% - Ênfase4 7 5 2 2" xfId="11099"/>
    <cellStyle name="20% - Ênfase4 7 5 2 2 2" xfId="23643"/>
    <cellStyle name="20% - Ênfase4 7 5 2 2 2 2" xfId="48714"/>
    <cellStyle name="20% - Ênfase4 7 5 2 2 3" xfId="36173"/>
    <cellStyle name="20% - Ênfase4 7 5 2 3" xfId="17385"/>
    <cellStyle name="20% - Ênfase4 7 5 2 3 2" xfId="42456"/>
    <cellStyle name="20% - Ênfase4 7 5 2 4" xfId="29915"/>
    <cellStyle name="20% - Ênfase4 7 5 3" xfId="7971"/>
    <cellStyle name="20% - Ênfase4 7 5 3 2" xfId="20515"/>
    <cellStyle name="20% - Ênfase4 7 5 3 2 2" xfId="45586"/>
    <cellStyle name="20% - Ênfase4 7 5 3 3" xfId="33045"/>
    <cellStyle name="20% - Ênfase4 7 5 4" xfId="14257"/>
    <cellStyle name="20% - Ênfase4 7 5 4 2" xfId="39328"/>
    <cellStyle name="20% - Ênfase4 7 5 5" xfId="26787"/>
    <cellStyle name="20% - Ênfase4 7 6" xfId="3276"/>
    <cellStyle name="20% - Ênfase4 7 6 2" xfId="9535"/>
    <cellStyle name="20% - Ênfase4 7 6 2 2" xfId="22079"/>
    <cellStyle name="20% - Ênfase4 7 6 2 2 2" xfId="47150"/>
    <cellStyle name="20% - Ênfase4 7 6 2 3" xfId="34609"/>
    <cellStyle name="20% - Ênfase4 7 6 3" xfId="15821"/>
    <cellStyle name="20% - Ênfase4 7 6 3 2" xfId="40892"/>
    <cellStyle name="20% - Ênfase4 7 6 4" xfId="28351"/>
    <cellStyle name="20% - Ênfase4 7 7" xfId="6407"/>
    <cellStyle name="20% - Ênfase4 7 7 2" xfId="18951"/>
    <cellStyle name="20% - Ênfase4 7 7 2 2" xfId="44022"/>
    <cellStyle name="20% - Ênfase4 7 7 3" xfId="31481"/>
    <cellStyle name="20% - Ênfase4 7 8" xfId="12693"/>
    <cellStyle name="20% - Ênfase4 7 8 2" xfId="37764"/>
    <cellStyle name="20% - Ênfase4 7 9" xfId="25223"/>
    <cellStyle name="20% - Ênfase4 8" xfId="157"/>
    <cellStyle name="20% - Ênfase4 8 2" xfId="344"/>
    <cellStyle name="20% - Ênfase4 8 2 2" xfId="733"/>
    <cellStyle name="20% - Ênfase4 8 2 2 2" xfId="1510"/>
    <cellStyle name="20% - Ênfase4 8 2 2 2 2" xfId="3075"/>
    <cellStyle name="20% - Ênfase4 8 2 2 2 2 2" xfId="6204"/>
    <cellStyle name="20% - Ênfase4 8 2 2 2 2 2 2" xfId="12463"/>
    <cellStyle name="20% - Ênfase4 8 2 2 2 2 2 2 2" xfId="25007"/>
    <cellStyle name="20% - Ênfase4 8 2 2 2 2 2 2 2 2" xfId="50078"/>
    <cellStyle name="20% - Ênfase4 8 2 2 2 2 2 2 3" xfId="37537"/>
    <cellStyle name="20% - Ênfase4 8 2 2 2 2 2 3" xfId="18749"/>
    <cellStyle name="20% - Ênfase4 8 2 2 2 2 2 3 2" xfId="43820"/>
    <cellStyle name="20% - Ênfase4 8 2 2 2 2 2 4" xfId="31279"/>
    <cellStyle name="20% - Ênfase4 8 2 2 2 2 3" xfId="9335"/>
    <cellStyle name="20% - Ênfase4 8 2 2 2 2 3 2" xfId="21879"/>
    <cellStyle name="20% - Ênfase4 8 2 2 2 2 3 2 2" xfId="46950"/>
    <cellStyle name="20% - Ênfase4 8 2 2 2 2 3 3" xfId="34409"/>
    <cellStyle name="20% - Ênfase4 8 2 2 2 2 4" xfId="15621"/>
    <cellStyle name="20% - Ênfase4 8 2 2 2 2 4 2" xfId="40692"/>
    <cellStyle name="20% - Ênfase4 8 2 2 2 2 5" xfId="28151"/>
    <cellStyle name="20% - Ênfase4 8 2 2 2 3" xfId="4640"/>
    <cellStyle name="20% - Ênfase4 8 2 2 2 3 2" xfId="10899"/>
    <cellStyle name="20% - Ênfase4 8 2 2 2 3 2 2" xfId="23443"/>
    <cellStyle name="20% - Ênfase4 8 2 2 2 3 2 2 2" xfId="48514"/>
    <cellStyle name="20% - Ênfase4 8 2 2 2 3 2 3" xfId="35973"/>
    <cellStyle name="20% - Ênfase4 8 2 2 2 3 3" xfId="17185"/>
    <cellStyle name="20% - Ênfase4 8 2 2 2 3 3 2" xfId="42256"/>
    <cellStyle name="20% - Ênfase4 8 2 2 2 3 4" xfId="29715"/>
    <cellStyle name="20% - Ênfase4 8 2 2 2 4" xfId="7771"/>
    <cellStyle name="20% - Ênfase4 8 2 2 2 4 2" xfId="20315"/>
    <cellStyle name="20% - Ênfase4 8 2 2 2 4 2 2" xfId="45386"/>
    <cellStyle name="20% - Ênfase4 8 2 2 2 4 3" xfId="32845"/>
    <cellStyle name="20% - Ênfase4 8 2 2 2 5" xfId="14057"/>
    <cellStyle name="20% - Ênfase4 8 2 2 2 5 2" xfId="39128"/>
    <cellStyle name="20% - Ênfase4 8 2 2 2 6" xfId="26587"/>
    <cellStyle name="20% - Ênfase4 8 2 2 3" xfId="2299"/>
    <cellStyle name="20% - Ênfase4 8 2 2 3 2" xfId="5428"/>
    <cellStyle name="20% - Ênfase4 8 2 2 3 2 2" xfId="11687"/>
    <cellStyle name="20% - Ênfase4 8 2 2 3 2 2 2" xfId="24231"/>
    <cellStyle name="20% - Ênfase4 8 2 2 3 2 2 2 2" xfId="49302"/>
    <cellStyle name="20% - Ênfase4 8 2 2 3 2 2 3" xfId="36761"/>
    <cellStyle name="20% - Ênfase4 8 2 2 3 2 3" xfId="17973"/>
    <cellStyle name="20% - Ênfase4 8 2 2 3 2 3 2" xfId="43044"/>
    <cellStyle name="20% - Ênfase4 8 2 2 3 2 4" xfId="30503"/>
    <cellStyle name="20% - Ênfase4 8 2 2 3 3" xfId="8559"/>
    <cellStyle name="20% - Ênfase4 8 2 2 3 3 2" xfId="21103"/>
    <cellStyle name="20% - Ênfase4 8 2 2 3 3 2 2" xfId="46174"/>
    <cellStyle name="20% - Ênfase4 8 2 2 3 3 3" xfId="33633"/>
    <cellStyle name="20% - Ênfase4 8 2 2 3 4" xfId="14845"/>
    <cellStyle name="20% - Ênfase4 8 2 2 3 4 2" xfId="39916"/>
    <cellStyle name="20% - Ênfase4 8 2 2 3 5" xfId="27375"/>
    <cellStyle name="20% - Ênfase4 8 2 2 4" xfId="3864"/>
    <cellStyle name="20% - Ênfase4 8 2 2 4 2" xfId="10123"/>
    <cellStyle name="20% - Ênfase4 8 2 2 4 2 2" xfId="22667"/>
    <cellStyle name="20% - Ênfase4 8 2 2 4 2 2 2" xfId="47738"/>
    <cellStyle name="20% - Ênfase4 8 2 2 4 2 3" xfId="35197"/>
    <cellStyle name="20% - Ênfase4 8 2 2 4 3" xfId="16409"/>
    <cellStyle name="20% - Ênfase4 8 2 2 4 3 2" xfId="41480"/>
    <cellStyle name="20% - Ênfase4 8 2 2 4 4" xfId="28939"/>
    <cellStyle name="20% - Ênfase4 8 2 2 5" xfId="6995"/>
    <cellStyle name="20% - Ênfase4 8 2 2 5 2" xfId="19539"/>
    <cellStyle name="20% - Ênfase4 8 2 2 5 2 2" xfId="44610"/>
    <cellStyle name="20% - Ênfase4 8 2 2 5 3" xfId="32069"/>
    <cellStyle name="20% - Ênfase4 8 2 2 6" xfId="13281"/>
    <cellStyle name="20% - Ênfase4 8 2 2 6 2" xfId="38352"/>
    <cellStyle name="20% - Ênfase4 8 2 2 7" xfId="25811"/>
    <cellStyle name="20% - Ênfase4 8 2 3" xfId="1122"/>
    <cellStyle name="20% - Ênfase4 8 2 3 2" xfId="2687"/>
    <cellStyle name="20% - Ênfase4 8 2 3 2 2" xfId="5816"/>
    <cellStyle name="20% - Ênfase4 8 2 3 2 2 2" xfId="12075"/>
    <cellStyle name="20% - Ênfase4 8 2 3 2 2 2 2" xfId="24619"/>
    <cellStyle name="20% - Ênfase4 8 2 3 2 2 2 2 2" xfId="49690"/>
    <cellStyle name="20% - Ênfase4 8 2 3 2 2 2 3" xfId="37149"/>
    <cellStyle name="20% - Ênfase4 8 2 3 2 2 3" xfId="18361"/>
    <cellStyle name="20% - Ênfase4 8 2 3 2 2 3 2" xfId="43432"/>
    <cellStyle name="20% - Ênfase4 8 2 3 2 2 4" xfId="30891"/>
    <cellStyle name="20% - Ênfase4 8 2 3 2 3" xfId="8947"/>
    <cellStyle name="20% - Ênfase4 8 2 3 2 3 2" xfId="21491"/>
    <cellStyle name="20% - Ênfase4 8 2 3 2 3 2 2" xfId="46562"/>
    <cellStyle name="20% - Ênfase4 8 2 3 2 3 3" xfId="34021"/>
    <cellStyle name="20% - Ênfase4 8 2 3 2 4" xfId="15233"/>
    <cellStyle name="20% - Ênfase4 8 2 3 2 4 2" xfId="40304"/>
    <cellStyle name="20% - Ênfase4 8 2 3 2 5" xfId="27763"/>
    <cellStyle name="20% - Ênfase4 8 2 3 3" xfId="4252"/>
    <cellStyle name="20% - Ênfase4 8 2 3 3 2" xfId="10511"/>
    <cellStyle name="20% - Ênfase4 8 2 3 3 2 2" xfId="23055"/>
    <cellStyle name="20% - Ênfase4 8 2 3 3 2 2 2" xfId="48126"/>
    <cellStyle name="20% - Ênfase4 8 2 3 3 2 3" xfId="35585"/>
    <cellStyle name="20% - Ênfase4 8 2 3 3 3" xfId="16797"/>
    <cellStyle name="20% - Ênfase4 8 2 3 3 3 2" xfId="41868"/>
    <cellStyle name="20% - Ênfase4 8 2 3 3 4" xfId="29327"/>
    <cellStyle name="20% - Ênfase4 8 2 3 4" xfId="7383"/>
    <cellStyle name="20% - Ênfase4 8 2 3 4 2" xfId="19927"/>
    <cellStyle name="20% - Ênfase4 8 2 3 4 2 2" xfId="44998"/>
    <cellStyle name="20% - Ênfase4 8 2 3 4 3" xfId="32457"/>
    <cellStyle name="20% - Ênfase4 8 2 3 5" xfId="13669"/>
    <cellStyle name="20% - Ênfase4 8 2 3 5 2" xfId="38740"/>
    <cellStyle name="20% - Ênfase4 8 2 3 6" xfId="26199"/>
    <cellStyle name="20% - Ênfase4 8 2 4" xfId="1911"/>
    <cellStyle name="20% - Ênfase4 8 2 4 2" xfId="5040"/>
    <cellStyle name="20% - Ênfase4 8 2 4 2 2" xfId="11299"/>
    <cellStyle name="20% - Ênfase4 8 2 4 2 2 2" xfId="23843"/>
    <cellStyle name="20% - Ênfase4 8 2 4 2 2 2 2" xfId="48914"/>
    <cellStyle name="20% - Ênfase4 8 2 4 2 2 3" xfId="36373"/>
    <cellStyle name="20% - Ênfase4 8 2 4 2 3" xfId="17585"/>
    <cellStyle name="20% - Ênfase4 8 2 4 2 3 2" xfId="42656"/>
    <cellStyle name="20% - Ênfase4 8 2 4 2 4" xfId="30115"/>
    <cellStyle name="20% - Ênfase4 8 2 4 3" xfId="8171"/>
    <cellStyle name="20% - Ênfase4 8 2 4 3 2" xfId="20715"/>
    <cellStyle name="20% - Ênfase4 8 2 4 3 2 2" xfId="45786"/>
    <cellStyle name="20% - Ênfase4 8 2 4 3 3" xfId="33245"/>
    <cellStyle name="20% - Ênfase4 8 2 4 4" xfId="14457"/>
    <cellStyle name="20% - Ênfase4 8 2 4 4 2" xfId="39528"/>
    <cellStyle name="20% - Ênfase4 8 2 4 5" xfId="26987"/>
    <cellStyle name="20% - Ênfase4 8 2 5" xfId="3476"/>
    <cellStyle name="20% - Ênfase4 8 2 5 2" xfId="9735"/>
    <cellStyle name="20% - Ênfase4 8 2 5 2 2" xfId="22279"/>
    <cellStyle name="20% - Ênfase4 8 2 5 2 2 2" xfId="47350"/>
    <cellStyle name="20% - Ênfase4 8 2 5 2 3" xfId="34809"/>
    <cellStyle name="20% - Ênfase4 8 2 5 3" xfId="16021"/>
    <cellStyle name="20% - Ênfase4 8 2 5 3 2" xfId="41092"/>
    <cellStyle name="20% - Ênfase4 8 2 5 4" xfId="28551"/>
    <cellStyle name="20% - Ênfase4 8 2 6" xfId="6607"/>
    <cellStyle name="20% - Ênfase4 8 2 6 2" xfId="19151"/>
    <cellStyle name="20% - Ênfase4 8 2 6 2 2" xfId="44222"/>
    <cellStyle name="20% - Ênfase4 8 2 6 3" xfId="31681"/>
    <cellStyle name="20% - Ênfase4 8 2 7" xfId="12893"/>
    <cellStyle name="20% - Ênfase4 8 2 7 2" xfId="37964"/>
    <cellStyle name="20% - Ênfase4 8 2 8" xfId="25423"/>
    <cellStyle name="20% - Ênfase4 8 3" xfId="546"/>
    <cellStyle name="20% - Ênfase4 8 3 2" xfId="1323"/>
    <cellStyle name="20% - Ênfase4 8 3 2 2" xfId="2888"/>
    <cellStyle name="20% - Ênfase4 8 3 2 2 2" xfId="6017"/>
    <cellStyle name="20% - Ênfase4 8 3 2 2 2 2" xfId="12276"/>
    <cellStyle name="20% - Ênfase4 8 3 2 2 2 2 2" xfId="24820"/>
    <cellStyle name="20% - Ênfase4 8 3 2 2 2 2 2 2" xfId="49891"/>
    <cellStyle name="20% - Ênfase4 8 3 2 2 2 2 3" xfId="37350"/>
    <cellStyle name="20% - Ênfase4 8 3 2 2 2 3" xfId="18562"/>
    <cellStyle name="20% - Ênfase4 8 3 2 2 2 3 2" xfId="43633"/>
    <cellStyle name="20% - Ênfase4 8 3 2 2 2 4" xfId="31092"/>
    <cellStyle name="20% - Ênfase4 8 3 2 2 3" xfId="9148"/>
    <cellStyle name="20% - Ênfase4 8 3 2 2 3 2" xfId="21692"/>
    <cellStyle name="20% - Ênfase4 8 3 2 2 3 2 2" xfId="46763"/>
    <cellStyle name="20% - Ênfase4 8 3 2 2 3 3" xfId="34222"/>
    <cellStyle name="20% - Ênfase4 8 3 2 2 4" xfId="15434"/>
    <cellStyle name="20% - Ênfase4 8 3 2 2 4 2" xfId="40505"/>
    <cellStyle name="20% - Ênfase4 8 3 2 2 5" xfId="27964"/>
    <cellStyle name="20% - Ênfase4 8 3 2 3" xfId="4453"/>
    <cellStyle name="20% - Ênfase4 8 3 2 3 2" xfId="10712"/>
    <cellStyle name="20% - Ênfase4 8 3 2 3 2 2" xfId="23256"/>
    <cellStyle name="20% - Ênfase4 8 3 2 3 2 2 2" xfId="48327"/>
    <cellStyle name="20% - Ênfase4 8 3 2 3 2 3" xfId="35786"/>
    <cellStyle name="20% - Ênfase4 8 3 2 3 3" xfId="16998"/>
    <cellStyle name="20% - Ênfase4 8 3 2 3 3 2" xfId="42069"/>
    <cellStyle name="20% - Ênfase4 8 3 2 3 4" xfId="29528"/>
    <cellStyle name="20% - Ênfase4 8 3 2 4" xfId="7584"/>
    <cellStyle name="20% - Ênfase4 8 3 2 4 2" xfId="20128"/>
    <cellStyle name="20% - Ênfase4 8 3 2 4 2 2" xfId="45199"/>
    <cellStyle name="20% - Ênfase4 8 3 2 4 3" xfId="32658"/>
    <cellStyle name="20% - Ênfase4 8 3 2 5" xfId="13870"/>
    <cellStyle name="20% - Ênfase4 8 3 2 5 2" xfId="38941"/>
    <cellStyle name="20% - Ênfase4 8 3 2 6" xfId="26400"/>
    <cellStyle name="20% - Ênfase4 8 3 3" xfId="2112"/>
    <cellStyle name="20% - Ênfase4 8 3 3 2" xfId="5241"/>
    <cellStyle name="20% - Ênfase4 8 3 3 2 2" xfId="11500"/>
    <cellStyle name="20% - Ênfase4 8 3 3 2 2 2" xfId="24044"/>
    <cellStyle name="20% - Ênfase4 8 3 3 2 2 2 2" xfId="49115"/>
    <cellStyle name="20% - Ênfase4 8 3 3 2 2 3" xfId="36574"/>
    <cellStyle name="20% - Ênfase4 8 3 3 2 3" xfId="17786"/>
    <cellStyle name="20% - Ênfase4 8 3 3 2 3 2" xfId="42857"/>
    <cellStyle name="20% - Ênfase4 8 3 3 2 4" xfId="30316"/>
    <cellStyle name="20% - Ênfase4 8 3 3 3" xfId="8372"/>
    <cellStyle name="20% - Ênfase4 8 3 3 3 2" xfId="20916"/>
    <cellStyle name="20% - Ênfase4 8 3 3 3 2 2" xfId="45987"/>
    <cellStyle name="20% - Ênfase4 8 3 3 3 3" xfId="33446"/>
    <cellStyle name="20% - Ênfase4 8 3 3 4" xfId="14658"/>
    <cellStyle name="20% - Ênfase4 8 3 3 4 2" xfId="39729"/>
    <cellStyle name="20% - Ênfase4 8 3 3 5" xfId="27188"/>
    <cellStyle name="20% - Ênfase4 8 3 4" xfId="3677"/>
    <cellStyle name="20% - Ênfase4 8 3 4 2" xfId="9936"/>
    <cellStyle name="20% - Ênfase4 8 3 4 2 2" xfId="22480"/>
    <cellStyle name="20% - Ênfase4 8 3 4 2 2 2" xfId="47551"/>
    <cellStyle name="20% - Ênfase4 8 3 4 2 3" xfId="35010"/>
    <cellStyle name="20% - Ênfase4 8 3 4 3" xfId="16222"/>
    <cellStyle name="20% - Ênfase4 8 3 4 3 2" xfId="41293"/>
    <cellStyle name="20% - Ênfase4 8 3 4 4" xfId="28752"/>
    <cellStyle name="20% - Ênfase4 8 3 5" xfId="6808"/>
    <cellStyle name="20% - Ênfase4 8 3 5 2" xfId="19352"/>
    <cellStyle name="20% - Ênfase4 8 3 5 2 2" xfId="44423"/>
    <cellStyle name="20% - Ênfase4 8 3 5 3" xfId="31882"/>
    <cellStyle name="20% - Ênfase4 8 3 6" xfId="13094"/>
    <cellStyle name="20% - Ênfase4 8 3 6 2" xfId="38165"/>
    <cellStyle name="20% - Ênfase4 8 3 7" xfId="25624"/>
    <cellStyle name="20% - Ênfase4 8 4" xfId="935"/>
    <cellStyle name="20% - Ênfase4 8 4 2" xfId="2500"/>
    <cellStyle name="20% - Ênfase4 8 4 2 2" xfId="5629"/>
    <cellStyle name="20% - Ênfase4 8 4 2 2 2" xfId="11888"/>
    <cellStyle name="20% - Ênfase4 8 4 2 2 2 2" xfId="24432"/>
    <cellStyle name="20% - Ênfase4 8 4 2 2 2 2 2" xfId="49503"/>
    <cellStyle name="20% - Ênfase4 8 4 2 2 2 3" xfId="36962"/>
    <cellStyle name="20% - Ênfase4 8 4 2 2 3" xfId="18174"/>
    <cellStyle name="20% - Ênfase4 8 4 2 2 3 2" xfId="43245"/>
    <cellStyle name="20% - Ênfase4 8 4 2 2 4" xfId="30704"/>
    <cellStyle name="20% - Ênfase4 8 4 2 3" xfId="8760"/>
    <cellStyle name="20% - Ênfase4 8 4 2 3 2" xfId="21304"/>
    <cellStyle name="20% - Ênfase4 8 4 2 3 2 2" xfId="46375"/>
    <cellStyle name="20% - Ênfase4 8 4 2 3 3" xfId="33834"/>
    <cellStyle name="20% - Ênfase4 8 4 2 4" xfId="15046"/>
    <cellStyle name="20% - Ênfase4 8 4 2 4 2" xfId="40117"/>
    <cellStyle name="20% - Ênfase4 8 4 2 5" xfId="27576"/>
    <cellStyle name="20% - Ênfase4 8 4 3" xfId="4065"/>
    <cellStyle name="20% - Ênfase4 8 4 3 2" xfId="10324"/>
    <cellStyle name="20% - Ênfase4 8 4 3 2 2" xfId="22868"/>
    <cellStyle name="20% - Ênfase4 8 4 3 2 2 2" xfId="47939"/>
    <cellStyle name="20% - Ênfase4 8 4 3 2 3" xfId="35398"/>
    <cellStyle name="20% - Ênfase4 8 4 3 3" xfId="16610"/>
    <cellStyle name="20% - Ênfase4 8 4 3 3 2" xfId="41681"/>
    <cellStyle name="20% - Ênfase4 8 4 3 4" xfId="29140"/>
    <cellStyle name="20% - Ênfase4 8 4 4" xfId="7196"/>
    <cellStyle name="20% - Ênfase4 8 4 4 2" xfId="19740"/>
    <cellStyle name="20% - Ênfase4 8 4 4 2 2" xfId="44811"/>
    <cellStyle name="20% - Ênfase4 8 4 4 3" xfId="32270"/>
    <cellStyle name="20% - Ênfase4 8 4 5" xfId="13482"/>
    <cellStyle name="20% - Ênfase4 8 4 5 2" xfId="38553"/>
    <cellStyle name="20% - Ênfase4 8 4 6" xfId="26012"/>
    <cellStyle name="20% - Ênfase4 8 5" xfId="1724"/>
    <cellStyle name="20% - Ênfase4 8 5 2" xfId="4853"/>
    <cellStyle name="20% - Ênfase4 8 5 2 2" xfId="11112"/>
    <cellStyle name="20% - Ênfase4 8 5 2 2 2" xfId="23656"/>
    <cellStyle name="20% - Ênfase4 8 5 2 2 2 2" xfId="48727"/>
    <cellStyle name="20% - Ênfase4 8 5 2 2 3" xfId="36186"/>
    <cellStyle name="20% - Ênfase4 8 5 2 3" xfId="17398"/>
    <cellStyle name="20% - Ênfase4 8 5 2 3 2" xfId="42469"/>
    <cellStyle name="20% - Ênfase4 8 5 2 4" xfId="29928"/>
    <cellStyle name="20% - Ênfase4 8 5 3" xfId="7984"/>
    <cellStyle name="20% - Ênfase4 8 5 3 2" xfId="20528"/>
    <cellStyle name="20% - Ênfase4 8 5 3 2 2" xfId="45599"/>
    <cellStyle name="20% - Ênfase4 8 5 3 3" xfId="33058"/>
    <cellStyle name="20% - Ênfase4 8 5 4" xfId="14270"/>
    <cellStyle name="20% - Ênfase4 8 5 4 2" xfId="39341"/>
    <cellStyle name="20% - Ênfase4 8 5 5" xfId="26800"/>
    <cellStyle name="20% - Ênfase4 8 6" xfId="3289"/>
    <cellStyle name="20% - Ênfase4 8 6 2" xfId="9548"/>
    <cellStyle name="20% - Ênfase4 8 6 2 2" xfId="22092"/>
    <cellStyle name="20% - Ênfase4 8 6 2 2 2" xfId="47163"/>
    <cellStyle name="20% - Ênfase4 8 6 2 3" xfId="34622"/>
    <cellStyle name="20% - Ênfase4 8 6 3" xfId="15834"/>
    <cellStyle name="20% - Ênfase4 8 6 3 2" xfId="40905"/>
    <cellStyle name="20% - Ênfase4 8 6 4" xfId="28364"/>
    <cellStyle name="20% - Ênfase4 8 7" xfId="6420"/>
    <cellStyle name="20% - Ênfase4 8 7 2" xfId="18964"/>
    <cellStyle name="20% - Ênfase4 8 7 2 2" xfId="44035"/>
    <cellStyle name="20% - Ênfase4 8 7 3" xfId="31494"/>
    <cellStyle name="20% - Ênfase4 8 8" xfId="12706"/>
    <cellStyle name="20% - Ênfase4 8 8 2" xfId="37777"/>
    <cellStyle name="20% - Ênfase4 8 9" xfId="25236"/>
    <cellStyle name="20% - Ênfase4 9" xfId="170"/>
    <cellStyle name="20% - Ênfase4 9 2" xfId="357"/>
    <cellStyle name="20% - Ênfase4 9 2 2" xfId="746"/>
    <cellStyle name="20% - Ênfase4 9 2 2 2" xfId="1523"/>
    <cellStyle name="20% - Ênfase4 9 2 2 2 2" xfId="3088"/>
    <cellStyle name="20% - Ênfase4 9 2 2 2 2 2" xfId="6217"/>
    <cellStyle name="20% - Ênfase4 9 2 2 2 2 2 2" xfId="12476"/>
    <cellStyle name="20% - Ênfase4 9 2 2 2 2 2 2 2" xfId="25020"/>
    <cellStyle name="20% - Ênfase4 9 2 2 2 2 2 2 2 2" xfId="50091"/>
    <cellStyle name="20% - Ênfase4 9 2 2 2 2 2 2 3" xfId="37550"/>
    <cellStyle name="20% - Ênfase4 9 2 2 2 2 2 3" xfId="18762"/>
    <cellStyle name="20% - Ênfase4 9 2 2 2 2 2 3 2" xfId="43833"/>
    <cellStyle name="20% - Ênfase4 9 2 2 2 2 2 4" xfId="31292"/>
    <cellStyle name="20% - Ênfase4 9 2 2 2 2 3" xfId="9348"/>
    <cellStyle name="20% - Ênfase4 9 2 2 2 2 3 2" xfId="21892"/>
    <cellStyle name="20% - Ênfase4 9 2 2 2 2 3 2 2" xfId="46963"/>
    <cellStyle name="20% - Ênfase4 9 2 2 2 2 3 3" xfId="34422"/>
    <cellStyle name="20% - Ênfase4 9 2 2 2 2 4" xfId="15634"/>
    <cellStyle name="20% - Ênfase4 9 2 2 2 2 4 2" xfId="40705"/>
    <cellStyle name="20% - Ênfase4 9 2 2 2 2 5" xfId="28164"/>
    <cellStyle name="20% - Ênfase4 9 2 2 2 3" xfId="4653"/>
    <cellStyle name="20% - Ênfase4 9 2 2 2 3 2" xfId="10912"/>
    <cellStyle name="20% - Ênfase4 9 2 2 2 3 2 2" xfId="23456"/>
    <cellStyle name="20% - Ênfase4 9 2 2 2 3 2 2 2" xfId="48527"/>
    <cellStyle name="20% - Ênfase4 9 2 2 2 3 2 3" xfId="35986"/>
    <cellStyle name="20% - Ênfase4 9 2 2 2 3 3" xfId="17198"/>
    <cellStyle name="20% - Ênfase4 9 2 2 2 3 3 2" xfId="42269"/>
    <cellStyle name="20% - Ênfase4 9 2 2 2 3 4" xfId="29728"/>
    <cellStyle name="20% - Ênfase4 9 2 2 2 4" xfId="7784"/>
    <cellStyle name="20% - Ênfase4 9 2 2 2 4 2" xfId="20328"/>
    <cellStyle name="20% - Ênfase4 9 2 2 2 4 2 2" xfId="45399"/>
    <cellStyle name="20% - Ênfase4 9 2 2 2 4 3" xfId="32858"/>
    <cellStyle name="20% - Ênfase4 9 2 2 2 5" xfId="14070"/>
    <cellStyle name="20% - Ênfase4 9 2 2 2 5 2" xfId="39141"/>
    <cellStyle name="20% - Ênfase4 9 2 2 2 6" xfId="26600"/>
    <cellStyle name="20% - Ênfase4 9 2 2 3" xfId="2312"/>
    <cellStyle name="20% - Ênfase4 9 2 2 3 2" xfId="5441"/>
    <cellStyle name="20% - Ênfase4 9 2 2 3 2 2" xfId="11700"/>
    <cellStyle name="20% - Ênfase4 9 2 2 3 2 2 2" xfId="24244"/>
    <cellStyle name="20% - Ênfase4 9 2 2 3 2 2 2 2" xfId="49315"/>
    <cellStyle name="20% - Ênfase4 9 2 2 3 2 2 3" xfId="36774"/>
    <cellStyle name="20% - Ênfase4 9 2 2 3 2 3" xfId="17986"/>
    <cellStyle name="20% - Ênfase4 9 2 2 3 2 3 2" xfId="43057"/>
    <cellStyle name="20% - Ênfase4 9 2 2 3 2 4" xfId="30516"/>
    <cellStyle name="20% - Ênfase4 9 2 2 3 3" xfId="8572"/>
    <cellStyle name="20% - Ênfase4 9 2 2 3 3 2" xfId="21116"/>
    <cellStyle name="20% - Ênfase4 9 2 2 3 3 2 2" xfId="46187"/>
    <cellStyle name="20% - Ênfase4 9 2 2 3 3 3" xfId="33646"/>
    <cellStyle name="20% - Ênfase4 9 2 2 3 4" xfId="14858"/>
    <cellStyle name="20% - Ênfase4 9 2 2 3 4 2" xfId="39929"/>
    <cellStyle name="20% - Ênfase4 9 2 2 3 5" xfId="27388"/>
    <cellStyle name="20% - Ênfase4 9 2 2 4" xfId="3877"/>
    <cellStyle name="20% - Ênfase4 9 2 2 4 2" xfId="10136"/>
    <cellStyle name="20% - Ênfase4 9 2 2 4 2 2" xfId="22680"/>
    <cellStyle name="20% - Ênfase4 9 2 2 4 2 2 2" xfId="47751"/>
    <cellStyle name="20% - Ênfase4 9 2 2 4 2 3" xfId="35210"/>
    <cellStyle name="20% - Ênfase4 9 2 2 4 3" xfId="16422"/>
    <cellStyle name="20% - Ênfase4 9 2 2 4 3 2" xfId="41493"/>
    <cellStyle name="20% - Ênfase4 9 2 2 4 4" xfId="28952"/>
    <cellStyle name="20% - Ênfase4 9 2 2 5" xfId="7008"/>
    <cellStyle name="20% - Ênfase4 9 2 2 5 2" xfId="19552"/>
    <cellStyle name="20% - Ênfase4 9 2 2 5 2 2" xfId="44623"/>
    <cellStyle name="20% - Ênfase4 9 2 2 5 3" xfId="32082"/>
    <cellStyle name="20% - Ênfase4 9 2 2 6" xfId="13294"/>
    <cellStyle name="20% - Ênfase4 9 2 2 6 2" xfId="38365"/>
    <cellStyle name="20% - Ênfase4 9 2 2 7" xfId="25824"/>
    <cellStyle name="20% - Ênfase4 9 2 3" xfId="1135"/>
    <cellStyle name="20% - Ênfase4 9 2 3 2" xfId="2700"/>
    <cellStyle name="20% - Ênfase4 9 2 3 2 2" xfId="5829"/>
    <cellStyle name="20% - Ênfase4 9 2 3 2 2 2" xfId="12088"/>
    <cellStyle name="20% - Ênfase4 9 2 3 2 2 2 2" xfId="24632"/>
    <cellStyle name="20% - Ênfase4 9 2 3 2 2 2 2 2" xfId="49703"/>
    <cellStyle name="20% - Ênfase4 9 2 3 2 2 2 3" xfId="37162"/>
    <cellStyle name="20% - Ênfase4 9 2 3 2 2 3" xfId="18374"/>
    <cellStyle name="20% - Ênfase4 9 2 3 2 2 3 2" xfId="43445"/>
    <cellStyle name="20% - Ênfase4 9 2 3 2 2 4" xfId="30904"/>
    <cellStyle name="20% - Ênfase4 9 2 3 2 3" xfId="8960"/>
    <cellStyle name="20% - Ênfase4 9 2 3 2 3 2" xfId="21504"/>
    <cellStyle name="20% - Ênfase4 9 2 3 2 3 2 2" xfId="46575"/>
    <cellStyle name="20% - Ênfase4 9 2 3 2 3 3" xfId="34034"/>
    <cellStyle name="20% - Ênfase4 9 2 3 2 4" xfId="15246"/>
    <cellStyle name="20% - Ênfase4 9 2 3 2 4 2" xfId="40317"/>
    <cellStyle name="20% - Ênfase4 9 2 3 2 5" xfId="27776"/>
    <cellStyle name="20% - Ênfase4 9 2 3 3" xfId="4265"/>
    <cellStyle name="20% - Ênfase4 9 2 3 3 2" xfId="10524"/>
    <cellStyle name="20% - Ênfase4 9 2 3 3 2 2" xfId="23068"/>
    <cellStyle name="20% - Ênfase4 9 2 3 3 2 2 2" xfId="48139"/>
    <cellStyle name="20% - Ênfase4 9 2 3 3 2 3" xfId="35598"/>
    <cellStyle name="20% - Ênfase4 9 2 3 3 3" xfId="16810"/>
    <cellStyle name="20% - Ênfase4 9 2 3 3 3 2" xfId="41881"/>
    <cellStyle name="20% - Ênfase4 9 2 3 3 4" xfId="29340"/>
    <cellStyle name="20% - Ênfase4 9 2 3 4" xfId="7396"/>
    <cellStyle name="20% - Ênfase4 9 2 3 4 2" xfId="19940"/>
    <cellStyle name="20% - Ênfase4 9 2 3 4 2 2" xfId="45011"/>
    <cellStyle name="20% - Ênfase4 9 2 3 4 3" xfId="32470"/>
    <cellStyle name="20% - Ênfase4 9 2 3 5" xfId="13682"/>
    <cellStyle name="20% - Ênfase4 9 2 3 5 2" xfId="38753"/>
    <cellStyle name="20% - Ênfase4 9 2 3 6" xfId="26212"/>
    <cellStyle name="20% - Ênfase4 9 2 4" xfId="1924"/>
    <cellStyle name="20% - Ênfase4 9 2 4 2" xfId="5053"/>
    <cellStyle name="20% - Ênfase4 9 2 4 2 2" xfId="11312"/>
    <cellStyle name="20% - Ênfase4 9 2 4 2 2 2" xfId="23856"/>
    <cellStyle name="20% - Ênfase4 9 2 4 2 2 2 2" xfId="48927"/>
    <cellStyle name="20% - Ênfase4 9 2 4 2 2 3" xfId="36386"/>
    <cellStyle name="20% - Ênfase4 9 2 4 2 3" xfId="17598"/>
    <cellStyle name="20% - Ênfase4 9 2 4 2 3 2" xfId="42669"/>
    <cellStyle name="20% - Ênfase4 9 2 4 2 4" xfId="30128"/>
    <cellStyle name="20% - Ênfase4 9 2 4 3" xfId="8184"/>
    <cellStyle name="20% - Ênfase4 9 2 4 3 2" xfId="20728"/>
    <cellStyle name="20% - Ênfase4 9 2 4 3 2 2" xfId="45799"/>
    <cellStyle name="20% - Ênfase4 9 2 4 3 3" xfId="33258"/>
    <cellStyle name="20% - Ênfase4 9 2 4 4" xfId="14470"/>
    <cellStyle name="20% - Ênfase4 9 2 4 4 2" xfId="39541"/>
    <cellStyle name="20% - Ênfase4 9 2 4 5" xfId="27000"/>
    <cellStyle name="20% - Ênfase4 9 2 5" xfId="3489"/>
    <cellStyle name="20% - Ênfase4 9 2 5 2" xfId="9748"/>
    <cellStyle name="20% - Ênfase4 9 2 5 2 2" xfId="22292"/>
    <cellStyle name="20% - Ênfase4 9 2 5 2 2 2" xfId="47363"/>
    <cellStyle name="20% - Ênfase4 9 2 5 2 3" xfId="34822"/>
    <cellStyle name="20% - Ênfase4 9 2 5 3" xfId="16034"/>
    <cellStyle name="20% - Ênfase4 9 2 5 3 2" xfId="41105"/>
    <cellStyle name="20% - Ênfase4 9 2 5 4" xfId="28564"/>
    <cellStyle name="20% - Ênfase4 9 2 6" xfId="6620"/>
    <cellStyle name="20% - Ênfase4 9 2 6 2" xfId="19164"/>
    <cellStyle name="20% - Ênfase4 9 2 6 2 2" xfId="44235"/>
    <cellStyle name="20% - Ênfase4 9 2 6 3" xfId="31694"/>
    <cellStyle name="20% - Ênfase4 9 2 7" xfId="12906"/>
    <cellStyle name="20% - Ênfase4 9 2 7 2" xfId="37977"/>
    <cellStyle name="20% - Ênfase4 9 2 8" xfId="25436"/>
    <cellStyle name="20% - Ênfase4 9 3" xfId="559"/>
    <cellStyle name="20% - Ênfase4 9 3 2" xfId="1336"/>
    <cellStyle name="20% - Ênfase4 9 3 2 2" xfId="2901"/>
    <cellStyle name="20% - Ênfase4 9 3 2 2 2" xfId="6030"/>
    <cellStyle name="20% - Ênfase4 9 3 2 2 2 2" xfId="12289"/>
    <cellStyle name="20% - Ênfase4 9 3 2 2 2 2 2" xfId="24833"/>
    <cellStyle name="20% - Ênfase4 9 3 2 2 2 2 2 2" xfId="49904"/>
    <cellStyle name="20% - Ênfase4 9 3 2 2 2 2 3" xfId="37363"/>
    <cellStyle name="20% - Ênfase4 9 3 2 2 2 3" xfId="18575"/>
    <cellStyle name="20% - Ênfase4 9 3 2 2 2 3 2" xfId="43646"/>
    <cellStyle name="20% - Ênfase4 9 3 2 2 2 4" xfId="31105"/>
    <cellStyle name="20% - Ênfase4 9 3 2 2 3" xfId="9161"/>
    <cellStyle name="20% - Ênfase4 9 3 2 2 3 2" xfId="21705"/>
    <cellStyle name="20% - Ênfase4 9 3 2 2 3 2 2" xfId="46776"/>
    <cellStyle name="20% - Ênfase4 9 3 2 2 3 3" xfId="34235"/>
    <cellStyle name="20% - Ênfase4 9 3 2 2 4" xfId="15447"/>
    <cellStyle name="20% - Ênfase4 9 3 2 2 4 2" xfId="40518"/>
    <cellStyle name="20% - Ênfase4 9 3 2 2 5" xfId="27977"/>
    <cellStyle name="20% - Ênfase4 9 3 2 3" xfId="4466"/>
    <cellStyle name="20% - Ênfase4 9 3 2 3 2" xfId="10725"/>
    <cellStyle name="20% - Ênfase4 9 3 2 3 2 2" xfId="23269"/>
    <cellStyle name="20% - Ênfase4 9 3 2 3 2 2 2" xfId="48340"/>
    <cellStyle name="20% - Ênfase4 9 3 2 3 2 3" xfId="35799"/>
    <cellStyle name="20% - Ênfase4 9 3 2 3 3" xfId="17011"/>
    <cellStyle name="20% - Ênfase4 9 3 2 3 3 2" xfId="42082"/>
    <cellStyle name="20% - Ênfase4 9 3 2 3 4" xfId="29541"/>
    <cellStyle name="20% - Ênfase4 9 3 2 4" xfId="7597"/>
    <cellStyle name="20% - Ênfase4 9 3 2 4 2" xfId="20141"/>
    <cellStyle name="20% - Ênfase4 9 3 2 4 2 2" xfId="45212"/>
    <cellStyle name="20% - Ênfase4 9 3 2 4 3" xfId="32671"/>
    <cellStyle name="20% - Ênfase4 9 3 2 5" xfId="13883"/>
    <cellStyle name="20% - Ênfase4 9 3 2 5 2" xfId="38954"/>
    <cellStyle name="20% - Ênfase4 9 3 2 6" xfId="26413"/>
    <cellStyle name="20% - Ênfase4 9 3 3" xfId="2125"/>
    <cellStyle name="20% - Ênfase4 9 3 3 2" xfId="5254"/>
    <cellStyle name="20% - Ênfase4 9 3 3 2 2" xfId="11513"/>
    <cellStyle name="20% - Ênfase4 9 3 3 2 2 2" xfId="24057"/>
    <cellStyle name="20% - Ênfase4 9 3 3 2 2 2 2" xfId="49128"/>
    <cellStyle name="20% - Ênfase4 9 3 3 2 2 3" xfId="36587"/>
    <cellStyle name="20% - Ênfase4 9 3 3 2 3" xfId="17799"/>
    <cellStyle name="20% - Ênfase4 9 3 3 2 3 2" xfId="42870"/>
    <cellStyle name="20% - Ênfase4 9 3 3 2 4" xfId="30329"/>
    <cellStyle name="20% - Ênfase4 9 3 3 3" xfId="8385"/>
    <cellStyle name="20% - Ênfase4 9 3 3 3 2" xfId="20929"/>
    <cellStyle name="20% - Ênfase4 9 3 3 3 2 2" xfId="46000"/>
    <cellStyle name="20% - Ênfase4 9 3 3 3 3" xfId="33459"/>
    <cellStyle name="20% - Ênfase4 9 3 3 4" xfId="14671"/>
    <cellStyle name="20% - Ênfase4 9 3 3 4 2" xfId="39742"/>
    <cellStyle name="20% - Ênfase4 9 3 3 5" xfId="27201"/>
    <cellStyle name="20% - Ênfase4 9 3 4" xfId="3690"/>
    <cellStyle name="20% - Ênfase4 9 3 4 2" xfId="9949"/>
    <cellStyle name="20% - Ênfase4 9 3 4 2 2" xfId="22493"/>
    <cellStyle name="20% - Ênfase4 9 3 4 2 2 2" xfId="47564"/>
    <cellStyle name="20% - Ênfase4 9 3 4 2 3" xfId="35023"/>
    <cellStyle name="20% - Ênfase4 9 3 4 3" xfId="16235"/>
    <cellStyle name="20% - Ênfase4 9 3 4 3 2" xfId="41306"/>
    <cellStyle name="20% - Ênfase4 9 3 4 4" xfId="28765"/>
    <cellStyle name="20% - Ênfase4 9 3 5" xfId="6821"/>
    <cellStyle name="20% - Ênfase4 9 3 5 2" xfId="19365"/>
    <cellStyle name="20% - Ênfase4 9 3 5 2 2" xfId="44436"/>
    <cellStyle name="20% - Ênfase4 9 3 5 3" xfId="31895"/>
    <cellStyle name="20% - Ênfase4 9 3 6" xfId="13107"/>
    <cellStyle name="20% - Ênfase4 9 3 6 2" xfId="38178"/>
    <cellStyle name="20% - Ênfase4 9 3 7" xfId="25637"/>
    <cellStyle name="20% - Ênfase4 9 4" xfId="948"/>
    <cellStyle name="20% - Ênfase4 9 4 2" xfId="2513"/>
    <cellStyle name="20% - Ênfase4 9 4 2 2" xfId="5642"/>
    <cellStyle name="20% - Ênfase4 9 4 2 2 2" xfId="11901"/>
    <cellStyle name="20% - Ênfase4 9 4 2 2 2 2" xfId="24445"/>
    <cellStyle name="20% - Ênfase4 9 4 2 2 2 2 2" xfId="49516"/>
    <cellStyle name="20% - Ênfase4 9 4 2 2 2 3" xfId="36975"/>
    <cellStyle name="20% - Ênfase4 9 4 2 2 3" xfId="18187"/>
    <cellStyle name="20% - Ênfase4 9 4 2 2 3 2" xfId="43258"/>
    <cellStyle name="20% - Ênfase4 9 4 2 2 4" xfId="30717"/>
    <cellStyle name="20% - Ênfase4 9 4 2 3" xfId="8773"/>
    <cellStyle name="20% - Ênfase4 9 4 2 3 2" xfId="21317"/>
    <cellStyle name="20% - Ênfase4 9 4 2 3 2 2" xfId="46388"/>
    <cellStyle name="20% - Ênfase4 9 4 2 3 3" xfId="33847"/>
    <cellStyle name="20% - Ênfase4 9 4 2 4" xfId="15059"/>
    <cellStyle name="20% - Ênfase4 9 4 2 4 2" xfId="40130"/>
    <cellStyle name="20% - Ênfase4 9 4 2 5" xfId="27589"/>
    <cellStyle name="20% - Ênfase4 9 4 3" xfId="4078"/>
    <cellStyle name="20% - Ênfase4 9 4 3 2" xfId="10337"/>
    <cellStyle name="20% - Ênfase4 9 4 3 2 2" xfId="22881"/>
    <cellStyle name="20% - Ênfase4 9 4 3 2 2 2" xfId="47952"/>
    <cellStyle name="20% - Ênfase4 9 4 3 2 3" xfId="35411"/>
    <cellStyle name="20% - Ênfase4 9 4 3 3" xfId="16623"/>
    <cellStyle name="20% - Ênfase4 9 4 3 3 2" xfId="41694"/>
    <cellStyle name="20% - Ênfase4 9 4 3 4" xfId="29153"/>
    <cellStyle name="20% - Ênfase4 9 4 4" xfId="7209"/>
    <cellStyle name="20% - Ênfase4 9 4 4 2" xfId="19753"/>
    <cellStyle name="20% - Ênfase4 9 4 4 2 2" xfId="44824"/>
    <cellStyle name="20% - Ênfase4 9 4 4 3" xfId="32283"/>
    <cellStyle name="20% - Ênfase4 9 4 5" xfId="13495"/>
    <cellStyle name="20% - Ênfase4 9 4 5 2" xfId="38566"/>
    <cellStyle name="20% - Ênfase4 9 4 6" xfId="26025"/>
    <cellStyle name="20% - Ênfase4 9 5" xfId="1737"/>
    <cellStyle name="20% - Ênfase4 9 5 2" xfId="4866"/>
    <cellStyle name="20% - Ênfase4 9 5 2 2" xfId="11125"/>
    <cellStyle name="20% - Ênfase4 9 5 2 2 2" xfId="23669"/>
    <cellStyle name="20% - Ênfase4 9 5 2 2 2 2" xfId="48740"/>
    <cellStyle name="20% - Ênfase4 9 5 2 2 3" xfId="36199"/>
    <cellStyle name="20% - Ênfase4 9 5 2 3" xfId="17411"/>
    <cellStyle name="20% - Ênfase4 9 5 2 3 2" xfId="42482"/>
    <cellStyle name="20% - Ênfase4 9 5 2 4" xfId="29941"/>
    <cellStyle name="20% - Ênfase4 9 5 3" xfId="7997"/>
    <cellStyle name="20% - Ênfase4 9 5 3 2" xfId="20541"/>
    <cellStyle name="20% - Ênfase4 9 5 3 2 2" xfId="45612"/>
    <cellStyle name="20% - Ênfase4 9 5 3 3" xfId="33071"/>
    <cellStyle name="20% - Ênfase4 9 5 4" xfId="14283"/>
    <cellStyle name="20% - Ênfase4 9 5 4 2" xfId="39354"/>
    <cellStyle name="20% - Ênfase4 9 5 5" xfId="26813"/>
    <cellStyle name="20% - Ênfase4 9 6" xfId="3302"/>
    <cellStyle name="20% - Ênfase4 9 6 2" xfId="9561"/>
    <cellStyle name="20% - Ênfase4 9 6 2 2" xfId="22105"/>
    <cellStyle name="20% - Ênfase4 9 6 2 2 2" xfId="47176"/>
    <cellStyle name="20% - Ênfase4 9 6 2 3" xfId="34635"/>
    <cellStyle name="20% - Ênfase4 9 6 3" xfId="15847"/>
    <cellStyle name="20% - Ênfase4 9 6 3 2" xfId="40918"/>
    <cellStyle name="20% - Ênfase4 9 6 4" xfId="28377"/>
    <cellStyle name="20% - Ênfase4 9 7" xfId="6433"/>
    <cellStyle name="20% - Ênfase4 9 7 2" xfId="18977"/>
    <cellStyle name="20% - Ênfase4 9 7 2 2" xfId="44048"/>
    <cellStyle name="20% - Ênfase4 9 7 3" xfId="31507"/>
    <cellStyle name="20% - Ênfase4 9 8" xfId="12719"/>
    <cellStyle name="20% - Ênfase4 9 8 2" xfId="37790"/>
    <cellStyle name="20% - Ênfase4 9 9" xfId="25249"/>
    <cellStyle name="20% - Ênfase5" xfId="35" builtinId="46" customBuiltin="1"/>
    <cellStyle name="20% - Ênfase5 10" xfId="186"/>
    <cellStyle name="20% - Ênfase5 10 2" xfId="373"/>
    <cellStyle name="20% - Ênfase5 10 2 2" xfId="762"/>
    <cellStyle name="20% - Ênfase5 10 2 2 2" xfId="1539"/>
    <cellStyle name="20% - Ênfase5 10 2 2 2 2" xfId="3104"/>
    <cellStyle name="20% - Ênfase5 10 2 2 2 2 2" xfId="6233"/>
    <cellStyle name="20% - Ênfase5 10 2 2 2 2 2 2" xfId="12492"/>
    <cellStyle name="20% - Ênfase5 10 2 2 2 2 2 2 2" xfId="25036"/>
    <cellStyle name="20% - Ênfase5 10 2 2 2 2 2 2 2 2" xfId="50107"/>
    <cellStyle name="20% - Ênfase5 10 2 2 2 2 2 2 3" xfId="37566"/>
    <cellStyle name="20% - Ênfase5 10 2 2 2 2 2 3" xfId="18778"/>
    <cellStyle name="20% - Ênfase5 10 2 2 2 2 2 3 2" xfId="43849"/>
    <cellStyle name="20% - Ênfase5 10 2 2 2 2 2 4" xfId="31308"/>
    <cellStyle name="20% - Ênfase5 10 2 2 2 2 3" xfId="9364"/>
    <cellStyle name="20% - Ênfase5 10 2 2 2 2 3 2" xfId="21908"/>
    <cellStyle name="20% - Ênfase5 10 2 2 2 2 3 2 2" xfId="46979"/>
    <cellStyle name="20% - Ênfase5 10 2 2 2 2 3 3" xfId="34438"/>
    <cellStyle name="20% - Ênfase5 10 2 2 2 2 4" xfId="15650"/>
    <cellStyle name="20% - Ênfase5 10 2 2 2 2 4 2" xfId="40721"/>
    <cellStyle name="20% - Ênfase5 10 2 2 2 2 5" xfId="28180"/>
    <cellStyle name="20% - Ênfase5 10 2 2 2 3" xfId="4669"/>
    <cellStyle name="20% - Ênfase5 10 2 2 2 3 2" xfId="10928"/>
    <cellStyle name="20% - Ênfase5 10 2 2 2 3 2 2" xfId="23472"/>
    <cellStyle name="20% - Ênfase5 10 2 2 2 3 2 2 2" xfId="48543"/>
    <cellStyle name="20% - Ênfase5 10 2 2 2 3 2 3" xfId="36002"/>
    <cellStyle name="20% - Ênfase5 10 2 2 2 3 3" xfId="17214"/>
    <cellStyle name="20% - Ênfase5 10 2 2 2 3 3 2" xfId="42285"/>
    <cellStyle name="20% - Ênfase5 10 2 2 2 3 4" xfId="29744"/>
    <cellStyle name="20% - Ênfase5 10 2 2 2 4" xfId="7800"/>
    <cellStyle name="20% - Ênfase5 10 2 2 2 4 2" xfId="20344"/>
    <cellStyle name="20% - Ênfase5 10 2 2 2 4 2 2" xfId="45415"/>
    <cellStyle name="20% - Ênfase5 10 2 2 2 4 3" xfId="32874"/>
    <cellStyle name="20% - Ênfase5 10 2 2 2 5" xfId="14086"/>
    <cellStyle name="20% - Ênfase5 10 2 2 2 5 2" xfId="39157"/>
    <cellStyle name="20% - Ênfase5 10 2 2 2 6" xfId="26616"/>
    <cellStyle name="20% - Ênfase5 10 2 2 3" xfId="2328"/>
    <cellStyle name="20% - Ênfase5 10 2 2 3 2" xfId="5457"/>
    <cellStyle name="20% - Ênfase5 10 2 2 3 2 2" xfId="11716"/>
    <cellStyle name="20% - Ênfase5 10 2 2 3 2 2 2" xfId="24260"/>
    <cellStyle name="20% - Ênfase5 10 2 2 3 2 2 2 2" xfId="49331"/>
    <cellStyle name="20% - Ênfase5 10 2 2 3 2 2 3" xfId="36790"/>
    <cellStyle name="20% - Ênfase5 10 2 2 3 2 3" xfId="18002"/>
    <cellStyle name="20% - Ênfase5 10 2 2 3 2 3 2" xfId="43073"/>
    <cellStyle name="20% - Ênfase5 10 2 2 3 2 4" xfId="30532"/>
    <cellStyle name="20% - Ênfase5 10 2 2 3 3" xfId="8588"/>
    <cellStyle name="20% - Ênfase5 10 2 2 3 3 2" xfId="21132"/>
    <cellStyle name="20% - Ênfase5 10 2 2 3 3 2 2" xfId="46203"/>
    <cellStyle name="20% - Ênfase5 10 2 2 3 3 3" xfId="33662"/>
    <cellStyle name="20% - Ênfase5 10 2 2 3 4" xfId="14874"/>
    <cellStyle name="20% - Ênfase5 10 2 2 3 4 2" xfId="39945"/>
    <cellStyle name="20% - Ênfase5 10 2 2 3 5" xfId="27404"/>
    <cellStyle name="20% - Ênfase5 10 2 2 4" xfId="3893"/>
    <cellStyle name="20% - Ênfase5 10 2 2 4 2" xfId="10152"/>
    <cellStyle name="20% - Ênfase5 10 2 2 4 2 2" xfId="22696"/>
    <cellStyle name="20% - Ênfase5 10 2 2 4 2 2 2" xfId="47767"/>
    <cellStyle name="20% - Ênfase5 10 2 2 4 2 3" xfId="35226"/>
    <cellStyle name="20% - Ênfase5 10 2 2 4 3" xfId="16438"/>
    <cellStyle name="20% - Ênfase5 10 2 2 4 3 2" xfId="41509"/>
    <cellStyle name="20% - Ênfase5 10 2 2 4 4" xfId="28968"/>
    <cellStyle name="20% - Ênfase5 10 2 2 5" xfId="7024"/>
    <cellStyle name="20% - Ênfase5 10 2 2 5 2" xfId="19568"/>
    <cellStyle name="20% - Ênfase5 10 2 2 5 2 2" xfId="44639"/>
    <cellStyle name="20% - Ênfase5 10 2 2 5 3" xfId="32098"/>
    <cellStyle name="20% - Ênfase5 10 2 2 6" xfId="13310"/>
    <cellStyle name="20% - Ênfase5 10 2 2 6 2" xfId="38381"/>
    <cellStyle name="20% - Ênfase5 10 2 2 7" xfId="25840"/>
    <cellStyle name="20% - Ênfase5 10 2 3" xfId="1151"/>
    <cellStyle name="20% - Ênfase5 10 2 3 2" xfId="2716"/>
    <cellStyle name="20% - Ênfase5 10 2 3 2 2" xfId="5845"/>
    <cellStyle name="20% - Ênfase5 10 2 3 2 2 2" xfId="12104"/>
    <cellStyle name="20% - Ênfase5 10 2 3 2 2 2 2" xfId="24648"/>
    <cellStyle name="20% - Ênfase5 10 2 3 2 2 2 2 2" xfId="49719"/>
    <cellStyle name="20% - Ênfase5 10 2 3 2 2 2 3" xfId="37178"/>
    <cellStyle name="20% - Ênfase5 10 2 3 2 2 3" xfId="18390"/>
    <cellStyle name="20% - Ênfase5 10 2 3 2 2 3 2" xfId="43461"/>
    <cellStyle name="20% - Ênfase5 10 2 3 2 2 4" xfId="30920"/>
    <cellStyle name="20% - Ênfase5 10 2 3 2 3" xfId="8976"/>
    <cellStyle name="20% - Ênfase5 10 2 3 2 3 2" xfId="21520"/>
    <cellStyle name="20% - Ênfase5 10 2 3 2 3 2 2" xfId="46591"/>
    <cellStyle name="20% - Ênfase5 10 2 3 2 3 3" xfId="34050"/>
    <cellStyle name="20% - Ênfase5 10 2 3 2 4" xfId="15262"/>
    <cellStyle name="20% - Ênfase5 10 2 3 2 4 2" xfId="40333"/>
    <cellStyle name="20% - Ênfase5 10 2 3 2 5" xfId="27792"/>
    <cellStyle name="20% - Ênfase5 10 2 3 3" xfId="4281"/>
    <cellStyle name="20% - Ênfase5 10 2 3 3 2" xfId="10540"/>
    <cellStyle name="20% - Ênfase5 10 2 3 3 2 2" xfId="23084"/>
    <cellStyle name="20% - Ênfase5 10 2 3 3 2 2 2" xfId="48155"/>
    <cellStyle name="20% - Ênfase5 10 2 3 3 2 3" xfId="35614"/>
    <cellStyle name="20% - Ênfase5 10 2 3 3 3" xfId="16826"/>
    <cellStyle name="20% - Ênfase5 10 2 3 3 3 2" xfId="41897"/>
    <cellStyle name="20% - Ênfase5 10 2 3 3 4" xfId="29356"/>
    <cellStyle name="20% - Ênfase5 10 2 3 4" xfId="7412"/>
    <cellStyle name="20% - Ênfase5 10 2 3 4 2" xfId="19956"/>
    <cellStyle name="20% - Ênfase5 10 2 3 4 2 2" xfId="45027"/>
    <cellStyle name="20% - Ênfase5 10 2 3 4 3" xfId="32486"/>
    <cellStyle name="20% - Ênfase5 10 2 3 5" xfId="13698"/>
    <cellStyle name="20% - Ênfase5 10 2 3 5 2" xfId="38769"/>
    <cellStyle name="20% - Ênfase5 10 2 3 6" xfId="26228"/>
    <cellStyle name="20% - Ênfase5 10 2 4" xfId="1940"/>
    <cellStyle name="20% - Ênfase5 10 2 4 2" xfId="5069"/>
    <cellStyle name="20% - Ênfase5 10 2 4 2 2" xfId="11328"/>
    <cellStyle name="20% - Ênfase5 10 2 4 2 2 2" xfId="23872"/>
    <cellStyle name="20% - Ênfase5 10 2 4 2 2 2 2" xfId="48943"/>
    <cellStyle name="20% - Ênfase5 10 2 4 2 2 3" xfId="36402"/>
    <cellStyle name="20% - Ênfase5 10 2 4 2 3" xfId="17614"/>
    <cellStyle name="20% - Ênfase5 10 2 4 2 3 2" xfId="42685"/>
    <cellStyle name="20% - Ênfase5 10 2 4 2 4" xfId="30144"/>
    <cellStyle name="20% - Ênfase5 10 2 4 3" xfId="8200"/>
    <cellStyle name="20% - Ênfase5 10 2 4 3 2" xfId="20744"/>
    <cellStyle name="20% - Ênfase5 10 2 4 3 2 2" xfId="45815"/>
    <cellStyle name="20% - Ênfase5 10 2 4 3 3" xfId="33274"/>
    <cellStyle name="20% - Ênfase5 10 2 4 4" xfId="14486"/>
    <cellStyle name="20% - Ênfase5 10 2 4 4 2" xfId="39557"/>
    <cellStyle name="20% - Ênfase5 10 2 4 5" xfId="27016"/>
    <cellStyle name="20% - Ênfase5 10 2 5" xfId="3505"/>
    <cellStyle name="20% - Ênfase5 10 2 5 2" xfId="9764"/>
    <cellStyle name="20% - Ênfase5 10 2 5 2 2" xfId="22308"/>
    <cellStyle name="20% - Ênfase5 10 2 5 2 2 2" xfId="47379"/>
    <cellStyle name="20% - Ênfase5 10 2 5 2 3" xfId="34838"/>
    <cellStyle name="20% - Ênfase5 10 2 5 3" xfId="16050"/>
    <cellStyle name="20% - Ênfase5 10 2 5 3 2" xfId="41121"/>
    <cellStyle name="20% - Ênfase5 10 2 5 4" xfId="28580"/>
    <cellStyle name="20% - Ênfase5 10 2 6" xfId="6636"/>
    <cellStyle name="20% - Ênfase5 10 2 6 2" xfId="19180"/>
    <cellStyle name="20% - Ênfase5 10 2 6 2 2" xfId="44251"/>
    <cellStyle name="20% - Ênfase5 10 2 6 3" xfId="31710"/>
    <cellStyle name="20% - Ênfase5 10 2 7" xfId="12922"/>
    <cellStyle name="20% - Ênfase5 10 2 7 2" xfId="37993"/>
    <cellStyle name="20% - Ênfase5 10 2 8" xfId="25452"/>
    <cellStyle name="20% - Ênfase5 10 3" xfId="575"/>
    <cellStyle name="20% - Ênfase5 10 3 2" xfId="1352"/>
    <cellStyle name="20% - Ênfase5 10 3 2 2" xfId="2917"/>
    <cellStyle name="20% - Ênfase5 10 3 2 2 2" xfId="6046"/>
    <cellStyle name="20% - Ênfase5 10 3 2 2 2 2" xfId="12305"/>
    <cellStyle name="20% - Ênfase5 10 3 2 2 2 2 2" xfId="24849"/>
    <cellStyle name="20% - Ênfase5 10 3 2 2 2 2 2 2" xfId="49920"/>
    <cellStyle name="20% - Ênfase5 10 3 2 2 2 2 3" xfId="37379"/>
    <cellStyle name="20% - Ênfase5 10 3 2 2 2 3" xfId="18591"/>
    <cellStyle name="20% - Ênfase5 10 3 2 2 2 3 2" xfId="43662"/>
    <cellStyle name="20% - Ênfase5 10 3 2 2 2 4" xfId="31121"/>
    <cellStyle name="20% - Ênfase5 10 3 2 2 3" xfId="9177"/>
    <cellStyle name="20% - Ênfase5 10 3 2 2 3 2" xfId="21721"/>
    <cellStyle name="20% - Ênfase5 10 3 2 2 3 2 2" xfId="46792"/>
    <cellStyle name="20% - Ênfase5 10 3 2 2 3 3" xfId="34251"/>
    <cellStyle name="20% - Ênfase5 10 3 2 2 4" xfId="15463"/>
    <cellStyle name="20% - Ênfase5 10 3 2 2 4 2" xfId="40534"/>
    <cellStyle name="20% - Ênfase5 10 3 2 2 5" xfId="27993"/>
    <cellStyle name="20% - Ênfase5 10 3 2 3" xfId="4482"/>
    <cellStyle name="20% - Ênfase5 10 3 2 3 2" xfId="10741"/>
    <cellStyle name="20% - Ênfase5 10 3 2 3 2 2" xfId="23285"/>
    <cellStyle name="20% - Ênfase5 10 3 2 3 2 2 2" xfId="48356"/>
    <cellStyle name="20% - Ênfase5 10 3 2 3 2 3" xfId="35815"/>
    <cellStyle name="20% - Ênfase5 10 3 2 3 3" xfId="17027"/>
    <cellStyle name="20% - Ênfase5 10 3 2 3 3 2" xfId="42098"/>
    <cellStyle name="20% - Ênfase5 10 3 2 3 4" xfId="29557"/>
    <cellStyle name="20% - Ênfase5 10 3 2 4" xfId="7613"/>
    <cellStyle name="20% - Ênfase5 10 3 2 4 2" xfId="20157"/>
    <cellStyle name="20% - Ênfase5 10 3 2 4 2 2" xfId="45228"/>
    <cellStyle name="20% - Ênfase5 10 3 2 4 3" xfId="32687"/>
    <cellStyle name="20% - Ênfase5 10 3 2 5" xfId="13899"/>
    <cellStyle name="20% - Ênfase5 10 3 2 5 2" xfId="38970"/>
    <cellStyle name="20% - Ênfase5 10 3 2 6" xfId="26429"/>
    <cellStyle name="20% - Ênfase5 10 3 3" xfId="2141"/>
    <cellStyle name="20% - Ênfase5 10 3 3 2" xfId="5270"/>
    <cellStyle name="20% - Ênfase5 10 3 3 2 2" xfId="11529"/>
    <cellStyle name="20% - Ênfase5 10 3 3 2 2 2" xfId="24073"/>
    <cellStyle name="20% - Ênfase5 10 3 3 2 2 2 2" xfId="49144"/>
    <cellStyle name="20% - Ênfase5 10 3 3 2 2 3" xfId="36603"/>
    <cellStyle name="20% - Ênfase5 10 3 3 2 3" xfId="17815"/>
    <cellStyle name="20% - Ênfase5 10 3 3 2 3 2" xfId="42886"/>
    <cellStyle name="20% - Ênfase5 10 3 3 2 4" xfId="30345"/>
    <cellStyle name="20% - Ênfase5 10 3 3 3" xfId="8401"/>
    <cellStyle name="20% - Ênfase5 10 3 3 3 2" xfId="20945"/>
    <cellStyle name="20% - Ênfase5 10 3 3 3 2 2" xfId="46016"/>
    <cellStyle name="20% - Ênfase5 10 3 3 3 3" xfId="33475"/>
    <cellStyle name="20% - Ênfase5 10 3 3 4" xfId="14687"/>
    <cellStyle name="20% - Ênfase5 10 3 3 4 2" xfId="39758"/>
    <cellStyle name="20% - Ênfase5 10 3 3 5" xfId="27217"/>
    <cellStyle name="20% - Ênfase5 10 3 4" xfId="3706"/>
    <cellStyle name="20% - Ênfase5 10 3 4 2" xfId="9965"/>
    <cellStyle name="20% - Ênfase5 10 3 4 2 2" xfId="22509"/>
    <cellStyle name="20% - Ênfase5 10 3 4 2 2 2" xfId="47580"/>
    <cellStyle name="20% - Ênfase5 10 3 4 2 3" xfId="35039"/>
    <cellStyle name="20% - Ênfase5 10 3 4 3" xfId="16251"/>
    <cellStyle name="20% - Ênfase5 10 3 4 3 2" xfId="41322"/>
    <cellStyle name="20% - Ênfase5 10 3 4 4" xfId="28781"/>
    <cellStyle name="20% - Ênfase5 10 3 5" xfId="6837"/>
    <cellStyle name="20% - Ênfase5 10 3 5 2" xfId="19381"/>
    <cellStyle name="20% - Ênfase5 10 3 5 2 2" xfId="44452"/>
    <cellStyle name="20% - Ênfase5 10 3 5 3" xfId="31911"/>
    <cellStyle name="20% - Ênfase5 10 3 6" xfId="13123"/>
    <cellStyle name="20% - Ênfase5 10 3 6 2" xfId="38194"/>
    <cellStyle name="20% - Ênfase5 10 3 7" xfId="25653"/>
    <cellStyle name="20% - Ênfase5 10 4" xfId="964"/>
    <cellStyle name="20% - Ênfase5 10 4 2" xfId="2529"/>
    <cellStyle name="20% - Ênfase5 10 4 2 2" xfId="5658"/>
    <cellStyle name="20% - Ênfase5 10 4 2 2 2" xfId="11917"/>
    <cellStyle name="20% - Ênfase5 10 4 2 2 2 2" xfId="24461"/>
    <cellStyle name="20% - Ênfase5 10 4 2 2 2 2 2" xfId="49532"/>
    <cellStyle name="20% - Ênfase5 10 4 2 2 2 3" xfId="36991"/>
    <cellStyle name="20% - Ênfase5 10 4 2 2 3" xfId="18203"/>
    <cellStyle name="20% - Ênfase5 10 4 2 2 3 2" xfId="43274"/>
    <cellStyle name="20% - Ênfase5 10 4 2 2 4" xfId="30733"/>
    <cellStyle name="20% - Ênfase5 10 4 2 3" xfId="8789"/>
    <cellStyle name="20% - Ênfase5 10 4 2 3 2" xfId="21333"/>
    <cellStyle name="20% - Ênfase5 10 4 2 3 2 2" xfId="46404"/>
    <cellStyle name="20% - Ênfase5 10 4 2 3 3" xfId="33863"/>
    <cellStyle name="20% - Ênfase5 10 4 2 4" xfId="15075"/>
    <cellStyle name="20% - Ênfase5 10 4 2 4 2" xfId="40146"/>
    <cellStyle name="20% - Ênfase5 10 4 2 5" xfId="27605"/>
    <cellStyle name="20% - Ênfase5 10 4 3" xfId="4094"/>
    <cellStyle name="20% - Ênfase5 10 4 3 2" xfId="10353"/>
    <cellStyle name="20% - Ênfase5 10 4 3 2 2" xfId="22897"/>
    <cellStyle name="20% - Ênfase5 10 4 3 2 2 2" xfId="47968"/>
    <cellStyle name="20% - Ênfase5 10 4 3 2 3" xfId="35427"/>
    <cellStyle name="20% - Ênfase5 10 4 3 3" xfId="16639"/>
    <cellStyle name="20% - Ênfase5 10 4 3 3 2" xfId="41710"/>
    <cellStyle name="20% - Ênfase5 10 4 3 4" xfId="29169"/>
    <cellStyle name="20% - Ênfase5 10 4 4" xfId="7225"/>
    <cellStyle name="20% - Ênfase5 10 4 4 2" xfId="19769"/>
    <cellStyle name="20% - Ênfase5 10 4 4 2 2" xfId="44840"/>
    <cellStyle name="20% - Ênfase5 10 4 4 3" xfId="32299"/>
    <cellStyle name="20% - Ênfase5 10 4 5" xfId="13511"/>
    <cellStyle name="20% - Ênfase5 10 4 5 2" xfId="38582"/>
    <cellStyle name="20% - Ênfase5 10 4 6" xfId="26041"/>
    <cellStyle name="20% - Ênfase5 10 5" xfId="1753"/>
    <cellStyle name="20% - Ênfase5 10 5 2" xfId="4882"/>
    <cellStyle name="20% - Ênfase5 10 5 2 2" xfId="11141"/>
    <cellStyle name="20% - Ênfase5 10 5 2 2 2" xfId="23685"/>
    <cellStyle name="20% - Ênfase5 10 5 2 2 2 2" xfId="48756"/>
    <cellStyle name="20% - Ênfase5 10 5 2 2 3" xfId="36215"/>
    <cellStyle name="20% - Ênfase5 10 5 2 3" xfId="17427"/>
    <cellStyle name="20% - Ênfase5 10 5 2 3 2" xfId="42498"/>
    <cellStyle name="20% - Ênfase5 10 5 2 4" xfId="29957"/>
    <cellStyle name="20% - Ênfase5 10 5 3" xfId="8013"/>
    <cellStyle name="20% - Ênfase5 10 5 3 2" xfId="20557"/>
    <cellStyle name="20% - Ênfase5 10 5 3 2 2" xfId="45628"/>
    <cellStyle name="20% - Ênfase5 10 5 3 3" xfId="33087"/>
    <cellStyle name="20% - Ênfase5 10 5 4" xfId="14299"/>
    <cellStyle name="20% - Ênfase5 10 5 4 2" xfId="39370"/>
    <cellStyle name="20% - Ênfase5 10 5 5" xfId="26829"/>
    <cellStyle name="20% - Ênfase5 10 6" xfId="3318"/>
    <cellStyle name="20% - Ênfase5 10 6 2" xfId="9577"/>
    <cellStyle name="20% - Ênfase5 10 6 2 2" xfId="22121"/>
    <cellStyle name="20% - Ênfase5 10 6 2 2 2" xfId="47192"/>
    <cellStyle name="20% - Ênfase5 10 6 2 3" xfId="34651"/>
    <cellStyle name="20% - Ênfase5 10 6 3" xfId="15863"/>
    <cellStyle name="20% - Ênfase5 10 6 3 2" xfId="40934"/>
    <cellStyle name="20% - Ênfase5 10 6 4" xfId="28393"/>
    <cellStyle name="20% - Ênfase5 10 7" xfId="6449"/>
    <cellStyle name="20% - Ênfase5 10 7 2" xfId="18993"/>
    <cellStyle name="20% - Ênfase5 10 7 2 2" xfId="44064"/>
    <cellStyle name="20% - Ênfase5 10 7 3" xfId="31523"/>
    <cellStyle name="20% - Ênfase5 10 8" xfId="12735"/>
    <cellStyle name="20% - Ênfase5 10 8 2" xfId="37806"/>
    <cellStyle name="20% - Ênfase5 10 9" xfId="25265"/>
    <cellStyle name="20% - Ênfase5 11" xfId="200"/>
    <cellStyle name="20% - Ênfase5 11 2" xfId="387"/>
    <cellStyle name="20% - Ênfase5 11 2 2" xfId="776"/>
    <cellStyle name="20% - Ênfase5 11 2 2 2" xfId="1553"/>
    <cellStyle name="20% - Ênfase5 11 2 2 2 2" xfId="3118"/>
    <cellStyle name="20% - Ênfase5 11 2 2 2 2 2" xfId="6247"/>
    <cellStyle name="20% - Ênfase5 11 2 2 2 2 2 2" xfId="12506"/>
    <cellStyle name="20% - Ênfase5 11 2 2 2 2 2 2 2" xfId="25050"/>
    <cellStyle name="20% - Ênfase5 11 2 2 2 2 2 2 2 2" xfId="50121"/>
    <cellStyle name="20% - Ênfase5 11 2 2 2 2 2 2 3" xfId="37580"/>
    <cellStyle name="20% - Ênfase5 11 2 2 2 2 2 3" xfId="18792"/>
    <cellStyle name="20% - Ênfase5 11 2 2 2 2 2 3 2" xfId="43863"/>
    <cellStyle name="20% - Ênfase5 11 2 2 2 2 2 4" xfId="31322"/>
    <cellStyle name="20% - Ênfase5 11 2 2 2 2 3" xfId="9378"/>
    <cellStyle name="20% - Ênfase5 11 2 2 2 2 3 2" xfId="21922"/>
    <cellStyle name="20% - Ênfase5 11 2 2 2 2 3 2 2" xfId="46993"/>
    <cellStyle name="20% - Ênfase5 11 2 2 2 2 3 3" xfId="34452"/>
    <cellStyle name="20% - Ênfase5 11 2 2 2 2 4" xfId="15664"/>
    <cellStyle name="20% - Ênfase5 11 2 2 2 2 4 2" xfId="40735"/>
    <cellStyle name="20% - Ênfase5 11 2 2 2 2 5" xfId="28194"/>
    <cellStyle name="20% - Ênfase5 11 2 2 2 3" xfId="4683"/>
    <cellStyle name="20% - Ênfase5 11 2 2 2 3 2" xfId="10942"/>
    <cellStyle name="20% - Ênfase5 11 2 2 2 3 2 2" xfId="23486"/>
    <cellStyle name="20% - Ênfase5 11 2 2 2 3 2 2 2" xfId="48557"/>
    <cellStyle name="20% - Ênfase5 11 2 2 2 3 2 3" xfId="36016"/>
    <cellStyle name="20% - Ênfase5 11 2 2 2 3 3" xfId="17228"/>
    <cellStyle name="20% - Ênfase5 11 2 2 2 3 3 2" xfId="42299"/>
    <cellStyle name="20% - Ênfase5 11 2 2 2 3 4" xfId="29758"/>
    <cellStyle name="20% - Ênfase5 11 2 2 2 4" xfId="7814"/>
    <cellStyle name="20% - Ênfase5 11 2 2 2 4 2" xfId="20358"/>
    <cellStyle name="20% - Ênfase5 11 2 2 2 4 2 2" xfId="45429"/>
    <cellStyle name="20% - Ênfase5 11 2 2 2 4 3" xfId="32888"/>
    <cellStyle name="20% - Ênfase5 11 2 2 2 5" xfId="14100"/>
    <cellStyle name="20% - Ênfase5 11 2 2 2 5 2" xfId="39171"/>
    <cellStyle name="20% - Ênfase5 11 2 2 2 6" xfId="26630"/>
    <cellStyle name="20% - Ênfase5 11 2 2 3" xfId="2342"/>
    <cellStyle name="20% - Ênfase5 11 2 2 3 2" xfId="5471"/>
    <cellStyle name="20% - Ênfase5 11 2 2 3 2 2" xfId="11730"/>
    <cellStyle name="20% - Ênfase5 11 2 2 3 2 2 2" xfId="24274"/>
    <cellStyle name="20% - Ênfase5 11 2 2 3 2 2 2 2" xfId="49345"/>
    <cellStyle name="20% - Ênfase5 11 2 2 3 2 2 3" xfId="36804"/>
    <cellStyle name="20% - Ênfase5 11 2 2 3 2 3" xfId="18016"/>
    <cellStyle name="20% - Ênfase5 11 2 2 3 2 3 2" xfId="43087"/>
    <cellStyle name="20% - Ênfase5 11 2 2 3 2 4" xfId="30546"/>
    <cellStyle name="20% - Ênfase5 11 2 2 3 3" xfId="8602"/>
    <cellStyle name="20% - Ênfase5 11 2 2 3 3 2" xfId="21146"/>
    <cellStyle name="20% - Ênfase5 11 2 2 3 3 2 2" xfId="46217"/>
    <cellStyle name="20% - Ênfase5 11 2 2 3 3 3" xfId="33676"/>
    <cellStyle name="20% - Ênfase5 11 2 2 3 4" xfId="14888"/>
    <cellStyle name="20% - Ênfase5 11 2 2 3 4 2" xfId="39959"/>
    <cellStyle name="20% - Ênfase5 11 2 2 3 5" xfId="27418"/>
    <cellStyle name="20% - Ênfase5 11 2 2 4" xfId="3907"/>
    <cellStyle name="20% - Ênfase5 11 2 2 4 2" xfId="10166"/>
    <cellStyle name="20% - Ênfase5 11 2 2 4 2 2" xfId="22710"/>
    <cellStyle name="20% - Ênfase5 11 2 2 4 2 2 2" xfId="47781"/>
    <cellStyle name="20% - Ênfase5 11 2 2 4 2 3" xfId="35240"/>
    <cellStyle name="20% - Ênfase5 11 2 2 4 3" xfId="16452"/>
    <cellStyle name="20% - Ênfase5 11 2 2 4 3 2" xfId="41523"/>
    <cellStyle name="20% - Ênfase5 11 2 2 4 4" xfId="28982"/>
    <cellStyle name="20% - Ênfase5 11 2 2 5" xfId="7038"/>
    <cellStyle name="20% - Ênfase5 11 2 2 5 2" xfId="19582"/>
    <cellStyle name="20% - Ênfase5 11 2 2 5 2 2" xfId="44653"/>
    <cellStyle name="20% - Ênfase5 11 2 2 5 3" xfId="32112"/>
    <cellStyle name="20% - Ênfase5 11 2 2 6" xfId="13324"/>
    <cellStyle name="20% - Ênfase5 11 2 2 6 2" xfId="38395"/>
    <cellStyle name="20% - Ênfase5 11 2 2 7" xfId="25854"/>
    <cellStyle name="20% - Ênfase5 11 2 3" xfId="1165"/>
    <cellStyle name="20% - Ênfase5 11 2 3 2" xfId="2730"/>
    <cellStyle name="20% - Ênfase5 11 2 3 2 2" xfId="5859"/>
    <cellStyle name="20% - Ênfase5 11 2 3 2 2 2" xfId="12118"/>
    <cellStyle name="20% - Ênfase5 11 2 3 2 2 2 2" xfId="24662"/>
    <cellStyle name="20% - Ênfase5 11 2 3 2 2 2 2 2" xfId="49733"/>
    <cellStyle name="20% - Ênfase5 11 2 3 2 2 2 3" xfId="37192"/>
    <cellStyle name="20% - Ênfase5 11 2 3 2 2 3" xfId="18404"/>
    <cellStyle name="20% - Ênfase5 11 2 3 2 2 3 2" xfId="43475"/>
    <cellStyle name="20% - Ênfase5 11 2 3 2 2 4" xfId="30934"/>
    <cellStyle name="20% - Ênfase5 11 2 3 2 3" xfId="8990"/>
    <cellStyle name="20% - Ênfase5 11 2 3 2 3 2" xfId="21534"/>
    <cellStyle name="20% - Ênfase5 11 2 3 2 3 2 2" xfId="46605"/>
    <cellStyle name="20% - Ênfase5 11 2 3 2 3 3" xfId="34064"/>
    <cellStyle name="20% - Ênfase5 11 2 3 2 4" xfId="15276"/>
    <cellStyle name="20% - Ênfase5 11 2 3 2 4 2" xfId="40347"/>
    <cellStyle name="20% - Ênfase5 11 2 3 2 5" xfId="27806"/>
    <cellStyle name="20% - Ênfase5 11 2 3 3" xfId="4295"/>
    <cellStyle name="20% - Ênfase5 11 2 3 3 2" xfId="10554"/>
    <cellStyle name="20% - Ênfase5 11 2 3 3 2 2" xfId="23098"/>
    <cellStyle name="20% - Ênfase5 11 2 3 3 2 2 2" xfId="48169"/>
    <cellStyle name="20% - Ênfase5 11 2 3 3 2 3" xfId="35628"/>
    <cellStyle name="20% - Ênfase5 11 2 3 3 3" xfId="16840"/>
    <cellStyle name="20% - Ênfase5 11 2 3 3 3 2" xfId="41911"/>
    <cellStyle name="20% - Ênfase5 11 2 3 3 4" xfId="29370"/>
    <cellStyle name="20% - Ênfase5 11 2 3 4" xfId="7426"/>
    <cellStyle name="20% - Ênfase5 11 2 3 4 2" xfId="19970"/>
    <cellStyle name="20% - Ênfase5 11 2 3 4 2 2" xfId="45041"/>
    <cellStyle name="20% - Ênfase5 11 2 3 4 3" xfId="32500"/>
    <cellStyle name="20% - Ênfase5 11 2 3 5" xfId="13712"/>
    <cellStyle name="20% - Ênfase5 11 2 3 5 2" xfId="38783"/>
    <cellStyle name="20% - Ênfase5 11 2 3 6" xfId="26242"/>
    <cellStyle name="20% - Ênfase5 11 2 4" xfId="1954"/>
    <cellStyle name="20% - Ênfase5 11 2 4 2" xfId="5083"/>
    <cellStyle name="20% - Ênfase5 11 2 4 2 2" xfId="11342"/>
    <cellStyle name="20% - Ênfase5 11 2 4 2 2 2" xfId="23886"/>
    <cellStyle name="20% - Ênfase5 11 2 4 2 2 2 2" xfId="48957"/>
    <cellStyle name="20% - Ênfase5 11 2 4 2 2 3" xfId="36416"/>
    <cellStyle name="20% - Ênfase5 11 2 4 2 3" xfId="17628"/>
    <cellStyle name="20% - Ênfase5 11 2 4 2 3 2" xfId="42699"/>
    <cellStyle name="20% - Ênfase5 11 2 4 2 4" xfId="30158"/>
    <cellStyle name="20% - Ênfase5 11 2 4 3" xfId="8214"/>
    <cellStyle name="20% - Ênfase5 11 2 4 3 2" xfId="20758"/>
    <cellStyle name="20% - Ênfase5 11 2 4 3 2 2" xfId="45829"/>
    <cellStyle name="20% - Ênfase5 11 2 4 3 3" xfId="33288"/>
    <cellStyle name="20% - Ênfase5 11 2 4 4" xfId="14500"/>
    <cellStyle name="20% - Ênfase5 11 2 4 4 2" xfId="39571"/>
    <cellStyle name="20% - Ênfase5 11 2 4 5" xfId="27030"/>
    <cellStyle name="20% - Ênfase5 11 2 5" xfId="3519"/>
    <cellStyle name="20% - Ênfase5 11 2 5 2" xfId="9778"/>
    <cellStyle name="20% - Ênfase5 11 2 5 2 2" xfId="22322"/>
    <cellStyle name="20% - Ênfase5 11 2 5 2 2 2" xfId="47393"/>
    <cellStyle name="20% - Ênfase5 11 2 5 2 3" xfId="34852"/>
    <cellStyle name="20% - Ênfase5 11 2 5 3" xfId="16064"/>
    <cellStyle name="20% - Ênfase5 11 2 5 3 2" xfId="41135"/>
    <cellStyle name="20% - Ênfase5 11 2 5 4" xfId="28594"/>
    <cellStyle name="20% - Ênfase5 11 2 6" xfId="6650"/>
    <cellStyle name="20% - Ênfase5 11 2 6 2" xfId="19194"/>
    <cellStyle name="20% - Ênfase5 11 2 6 2 2" xfId="44265"/>
    <cellStyle name="20% - Ênfase5 11 2 6 3" xfId="31724"/>
    <cellStyle name="20% - Ênfase5 11 2 7" xfId="12936"/>
    <cellStyle name="20% - Ênfase5 11 2 7 2" xfId="38007"/>
    <cellStyle name="20% - Ênfase5 11 2 8" xfId="25466"/>
    <cellStyle name="20% - Ênfase5 11 3" xfId="589"/>
    <cellStyle name="20% - Ênfase5 11 3 2" xfId="1366"/>
    <cellStyle name="20% - Ênfase5 11 3 2 2" xfId="2931"/>
    <cellStyle name="20% - Ênfase5 11 3 2 2 2" xfId="6060"/>
    <cellStyle name="20% - Ênfase5 11 3 2 2 2 2" xfId="12319"/>
    <cellStyle name="20% - Ênfase5 11 3 2 2 2 2 2" xfId="24863"/>
    <cellStyle name="20% - Ênfase5 11 3 2 2 2 2 2 2" xfId="49934"/>
    <cellStyle name="20% - Ênfase5 11 3 2 2 2 2 3" xfId="37393"/>
    <cellStyle name="20% - Ênfase5 11 3 2 2 2 3" xfId="18605"/>
    <cellStyle name="20% - Ênfase5 11 3 2 2 2 3 2" xfId="43676"/>
    <cellStyle name="20% - Ênfase5 11 3 2 2 2 4" xfId="31135"/>
    <cellStyle name="20% - Ênfase5 11 3 2 2 3" xfId="9191"/>
    <cellStyle name="20% - Ênfase5 11 3 2 2 3 2" xfId="21735"/>
    <cellStyle name="20% - Ênfase5 11 3 2 2 3 2 2" xfId="46806"/>
    <cellStyle name="20% - Ênfase5 11 3 2 2 3 3" xfId="34265"/>
    <cellStyle name="20% - Ênfase5 11 3 2 2 4" xfId="15477"/>
    <cellStyle name="20% - Ênfase5 11 3 2 2 4 2" xfId="40548"/>
    <cellStyle name="20% - Ênfase5 11 3 2 2 5" xfId="28007"/>
    <cellStyle name="20% - Ênfase5 11 3 2 3" xfId="4496"/>
    <cellStyle name="20% - Ênfase5 11 3 2 3 2" xfId="10755"/>
    <cellStyle name="20% - Ênfase5 11 3 2 3 2 2" xfId="23299"/>
    <cellStyle name="20% - Ênfase5 11 3 2 3 2 2 2" xfId="48370"/>
    <cellStyle name="20% - Ênfase5 11 3 2 3 2 3" xfId="35829"/>
    <cellStyle name="20% - Ênfase5 11 3 2 3 3" xfId="17041"/>
    <cellStyle name="20% - Ênfase5 11 3 2 3 3 2" xfId="42112"/>
    <cellStyle name="20% - Ênfase5 11 3 2 3 4" xfId="29571"/>
    <cellStyle name="20% - Ênfase5 11 3 2 4" xfId="7627"/>
    <cellStyle name="20% - Ênfase5 11 3 2 4 2" xfId="20171"/>
    <cellStyle name="20% - Ênfase5 11 3 2 4 2 2" xfId="45242"/>
    <cellStyle name="20% - Ênfase5 11 3 2 4 3" xfId="32701"/>
    <cellStyle name="20% - Ênfase5 11 3 2 5" xfId="13913"/>
    <cellStyle name="20% - Ênfase5 11 3 2 5 2" xfId="38984"/>
    <cellStyle name="20% - Ênfase5 11 3 2 6" xfId="26443"/>
    <cellStyle name="20% - Ênfase5 11 3 3" xfId="2155"/>
    <cellStyle name="20% - Ênfase5 11 3 3 2" xfId="5284"/>
    <cellStyle name="20% - Ênfase5 11 3 3 2 2" xfId="11543"/>
    <cellStyle name="20% - Ênfase5 11 3 3 2 2 2" xfId="24087"/>
    <cellStyle name="20% - Ênfase5 11 3 3 2 2 2 2" xfId="49158"/>
    <cellStyle name="20% - Ênfase5 11 3 3 2 2 3" xfId="36617"/>
    <cellStyle name="20% - Ênfase5 11 3 3 2 3" xfId="17829"/>
    <cellStyle name="20% - Ênfase5 11 3 3 2 3 2" xfId="42900"/>
    <cellStyle name="20% - Ênfase5 11 3 3 2 4" xfId="30359"/>
    <cellStyle name="20% - Ênfase5 11 3 3 3" xfId="8415"/>
    <cellStyle name="20% - Ênfase5 11 3 3 3 2" xfId="20959"/>
    <cellStyle name="20% - Ênfase5 11 3 3 3 2 2" xfId="46030"/>
    <cellStyle name="20% - Ênfase5 11 3 3 3 3" xfId="33489"/>
    <cellStyle name="20% - Ênfase5 11 3 3 4" xfId="14701"/>
    <cellStyle name="20% - Ênfase5 11 3 3 4 2" xfId="39772"/>
    <cellStyle name="20% - Ênfase5 11 3 3 5" xfId="27231"/>
    <cellStyle name="20% - Ênfase5 11 3 4" xfId="3720"/>
    <cellStyle name="20% - Ênfase5 11 3 4 2" xfId="9979"/>
    <cellStyle name="20% - Ênfase5 11 3 4 2 2" xfId="22523"/>
    <cellStyle name="20% - Ênfase5 11 3 4 2 2 2" xfId="47594"/>
    <cellStyle name="20% - Ênfase5 11 3 4 2 3" xfId="35053"/>
    <cellStyle name="20% - Ênfase5 11 3 4 3" xfId="16265"/>
    <cellStyle name="20% - Ênfase5 11 3 4 3 2" xfId="41336"/>
    <cellStyle name="20% - Ênfase5 11 3 4 4" xfId="28795"/>
    <cellStyle name="20% - Ênfase5 11 3 5" xfId="6851"/>
    <cellStyle name="20% - Ênfase5 11 3 5 2" xfId="19395"/>
    <cellStyle name="20% - Ênfase5 11 3 5 2 2" xfId="44466"/>
    <cellStyle name="20% - Ênfase5 11 3 5 3" xfId="31925"/>
    <cellStyle name="20% - Ênfase5 11 3 6" xfId="13137"/>
    <cellStyle name="20% - Ênfase5 11 3 6 2" xfId="38208"/>
    <cellStyle name="20% - Ênfase5 11 3 7" xfId="25667"/>
    <cellStyle name="20% - Ênfase5 11 4" xfId="978"/>
    <cellStyle name="20% - Ênfase5 11 4 2" xfId="2543"/>
    <cellStyle name="20% - Ênfase5 11 4 2 2" xfId="5672"/>
    <cellStyle name="20% - Ênfase5 11 4 2 2 2" xfId="11931"/>
    <cellStyle name="20% - Ênfase5 11 4 2 2 2 2" xfId="24475"/>
    <cellStyle name="20% - Ênfase5 11 4 2 2 2 2 2" xfId="49546"/>
    <cellStyle name="20% - Ênfase5 11 4 2 2 2 3" xfId="37005"/>
    <cellStyle name="20% - Ênfase5 11 4 2 2 3" xfId="18217"/>
    <cellStyle name="20% - Ênfase5 11 4 2 2 3 2" xfId="43288"/>
    <cellStyle name="20% - Ênfase5 11 4 2 2 4" xfId="30747"/>
    <cellStyle name="20% - Ênfase5 11 4 2 3" xfId="8803"/>
    <cellStyle name="20% - Ênfase5 11 4 2 3 2" xfId="21347"/>
    <cellStyle name="20% - Ênfase5 11 4 2 3 2 2" xfId="46418"/>
    <cellStyle name="20% - Ênfase5 11 4 2 3 3" xfId="33877"/>
    <cellStyle name="20% - Ênfase5 11 4 2 4" xfId="15089"/>
    <cellStyle name="20% - Ênfase5 11 4 2 4 2" xfId="40160"/>
    <cellStyle name="20% - Ênfase5 11 4 2 5" xfId="27619"/>
    <cellStyle name="20% - Ênfase5 11 4 3" xfId="4108"/>
    <cellStyle name="20% - Ênfase5 11 4 3 2" xfId="10367"/>
    <cellStyle name="20% - Ênfase5 11 4 3 2 2" xfId="22911"/>
    <cellStyle name="20% - Ênfase5 11 4 3 2 2 2" xfId="47982"/>
    <cellStyle name="20% - Ênfase5 11 4 3 2 3" xfId="35441"/>
    <cellStyle name="20% - Ênfase5 11 4 3 3" xfId="16653"/>
    <cellStyle name="20% - Ênfase5 11 4 3 3 2" xfId="41724"/>
    <cellStyle name="20% - Ênfase5 11 4 3 4" xfId="29183"/>
    <cellStyle name="20% - Ênfase5 11 4 4" xfId="7239"/>
    <cellStyle name="20% - Ênfase5 11 4 4 2" xfId="19783"/>
    <cellStyle name="20% - Ênfase5 11 4 4 2 2" xfId="44854"/>
    <cellStyle name="20% - Ênfase5 11 4 4 3" xfId="32313"/>
    <cellStyle name="20% - Ênfase5 11 4 5" xfId="13525"/>
    <cellStyle name="20% - Ênfase5 11 4 5 2" xfId="38596"/>
    <cellStyle name="20% - Ênfase5 11 4 6" xfId="26055"/>
    <cellStyle name="20% - Ênfase5 11 5" xfId="1767"/>
    <cellStyle name="20% - Ênfase5 11 5 2" xfId="4896"/>
    <cellStyle name="20% - Ênfase5 11 5 2 2" xfId="11155"/>
    <cellStyle name="20% - Ênfase5 11 5 2 2 2" xfId="23699"/>
    <cellStyle name="20% - Ênfase5 11 5 2 2 2 2" xfId="48770"/>
    <cellStyle name="20% - Ênfase5 11 5 2 2 3" xfId="36229"/>
    <cellStyle name="20% - Ênfase5 11 5 2 3" xfId="17441"/>
    <cellStyle name="20% - Ênfase5 11 5 2 3 2" xfId="42512"/>
    <cellStyle name="20% - Ênfase5 11 5 2 4" xfId="29971"/>
    <cellStyle name="20% - Ênfase5 11 5 3" xfId="8027"/>
    <cellStyle name="20% - Ênfase5 11 5 3 2" xfId="20571"/>
    <cellStyle name="20% - Ênfase5 11 5 3 2 2" xfId="45642"/>
    <cellStyle name="20% - Ênfase5 11 5 3 3" xfId="33101"/>
    <cellStyle name="20% - Ênfase5 11 5 4" xfId="14313"/>
    <cellStyle name="20% - Ênfase5 11 5 4 2" xfId="39384"/>
    <cellStyle name="20% - Ênfase5 11 5 5" xfId="26843"/>
    <cellStyle name="20% - Ênfase5 11 6" xfId="3332"/>
    <cellStyle name="20% - Ênfase5 11 6 2" xfId="9591"/>
    <cellStyle name="20% - Ênfase5 11 6 2 2" xfId="22135"/>
    <cellStyle name="20% - Ênfase5 11 6 2 2 2" xfId="47206"/>
    <cellStyle name="20% - Ênfase5 11 6 2 3" xfId="34665"/>
    <cellStyle name="20% - Ênfase5 11 6 3" xfId="15877"/>
    <cellStyle name="20% - Ênfase5 11 6 3 2" xfId="40948"/>
    <cellStyle name="20% - Ênfase5 11 6 4" xfId="28407"/>
    <cellStyle name="20% - Ênfase5 11 7" xfId="6463"/>
    <cellStyle name="20% - Ênfase5 11 7 2" xfId="19007"/>
    <cellStyle name="20% - Ênfase5 11 7 2 2" xfId="44078"/>
    <cellStyle name="20% - Ênfase5 11 7 3" xfId="31537"/>
    <cellStyle name="20% - Ênfase5 11 8" xfId="12749"/>
    <cellStyle name="20% - Ênfase5 11 8 2" xfId="37820"/>
    <cellStyle name="20% - Ênfase5 11 9" xfId="25279"/>
    <cellStyle name="20% - Ênfase5 12" xfId="226"/>
    <cellStyle name="20% - Ênfase5 12 2" xfId="615"/>
    <cellStyle name="20% - Ênfase5 12 2 2" xfId="1392"/>
    <cellStyle name="20% - Ênfase5 12 2 2 2" xfId="2957"/>
    <cellStyle name="20% - Ênfase5 12 2 2 2 2" xfId="6086"/>
    <cellStyle name="20% - Ênfase5 12 2 2 2 2 2" xfId="12345"/>
    <cellStyle name="20% - Ênfase5 12 2 2 2 2 2 2" xfId="24889"/>
    <cellStyle name="20% - Ênfase5 12 2 2 2 2 2 2 2" xfId="49960"/>
    <cellStyle name="20% - Ênfase5 12 2 2 2 2 2 3" xfId="37419"/>
    <cellStyle name="20% - Ênfase5 12 2 2 2 2 3" xfId="18631"/>
    <cellStyle name="20% - Ênfase5 12 2 2 2 2 3 2" xfId="43702"/>
    <cellStyle name="20% - Ênfase5 12 2 2 2 2 4" xfId="31161"/>
    <cellStyle name="20% - Ênfase5 12 2 2 2 3" xfId="9217"/>
    <cellStyle name="20% - Ênfase5 12 2 2 2 3 2" xfId="21761"/>
    <cellStyle name="20% - Ênfase5 12 2 2 2 3 2 2" xfId="46832"/>
    <cellStyle name="20% - Ênfase5 12 2 2 2 3 3" xfId="34291"/>
    <cellStyle name="20% - Ênfase5 12 2 2 2 4" xfId="15503"/>
    <cellStyle name="20% - Ênfase5 12 2 2 2 4 2" xfId="40574"/>
    <cellStyle name="20% - Ênfase5 12 2 2 2 5" xfId="28033"/>
    <cellStyle name="20% - Ênfase5 12 2 2 3" xfId="4522"/>
    <cellStyle name="20% - Ênfase5 12 2 2 3 2" xfId="10781"/>
    <cellStyle name="20% - Ênfase5 12 2 2 3 2 2" xfId="23325"/>
    <cellStyle name="20% - Ênfase5 12 2 2 3 2 2 2" xfId="48396"/>
    <cellStyle name="20% - Ênfase5 12 2 2 3 2 3" xfId="35855"/>
    <cellStyle name="20% - Ênfase5 12 2 2 3 3" xfId="17067"/>
    <cellStyle name="20% - Ênfase5 12 2 2 3 3 2" xfId="42138"/>
    <cellStyle name="20% - Ênfase5 12 2 2 3 4" xfId="29597"/>
    <cellStyle name="20% - Ênfase5 12 2 2 4" xfId="7653"/>
    <cellStyle name="20% - Ênfase5 12 2 2 4 2" xfId="20197"/>
    <cellStyle name="20% - Ênfase5 12 2 2 4 2 2" xfId="45268"/>
    <cellStyle name="20% - Ênfase5 12 2 2 4 3" xfId="32727"/>
    <cellStyle name="20% - Ênfase5 12 2 2 5" xfId="13939"/>
    <cellStyle name="20% - Ênfase5 12 2 2 5 2" xfId="39010"/>
    <cellStyle name="20% - Ênfase5 12 2 2 6" xfId="26469"/>
    <cellStyle name="20% - Ênfase5 12 2 3" xfId="2181"/>
    <cellStyle name="20% - Ênfase5 12 2 3 2" xfId="5310"/>
    <cellStyle name="20% - Ênfase5 12 2 3 2 2" xfId="11569"/>
    <cellStyle name="20% - Ênfase5 12 2 3 2 2 2" xfId="24113"/>
    <cellStyle name="20% - Ênfase5 12 2 3 2 2 2 2" xfId="49184"/>
    <cellStyle name="20% - Ênfase5 12 2 3 2 2 3" xfId="36643"/>
    <cellStyle name="20% - Ênfase5 12 2 3 2 3" xfId="17855"/>
    <cellStyle name="20% - Ênfase5 12 2 3 2 3 2" xfId="42926"/>
    <cellStyle name="20% - Ênfase5 12 2 3 2 4" xfId="30385"/>
    <cellStyle name="20% - Ênfase5 12 2 3 3" xfId="8441"/>
    <cellStyle name="20% - Ênfase5 12 2 3 3 2" xfId="20985"/>
    <cellStyle name="20% - Ênfase5 12 2 3 3 2 2" xfId="46056"/>
    <cellStyle name="20% - Ênfase5 12 2 3 3 3" xfId="33515"/>
    <cellStyle name="20% - Ênfase5 12 2 3 4" xfId="14727"/>
    <cellStyle name="20% - Ênfase5 12 2 3 4 2" xfId="39798"/>
    <cellStyle name="20% - Ênfase5 12 2 3 5" xfId="27257"/>
    <cellStyle name="20% - Ênfase5 12 2 4" xfId="3746"/>
    <cellStyle name="20% - Ênfase5 12 2 4 2" xfId="10005"/>
    <cellStyle name="20% - Ênfase5 12 2 4 2 2" xfId="22549"/>
    <cellStyle name="20% - Ênfase5 12 2 4 2 2 2" xfId="47620"/>
    <cellStyle name="20% - Ênfase5 12 2 4 2 3" xfId="35079"/>
    <cellStyle name="20% - Ênfase5 12 2 4 3" xfId="16291"/>
    <cellStyle name="20% - Ênfase5 12 2 4 3 2" xfId="41362"/>
    <cellStyle name="20% - Ênfase5 12 2 4 4" xfId="28821"/>
    <cellStyle name="20% - Ênfase5 12 2 5" xfId="6877"/>
    <cellStyle name="20% - Ênfase5 12 2 5 2" xfId="19421"/>
    <cellStyle name="20% - Ênfase5 12 2 5 2 2" xfId="44492"/>
    <cellStyle name="20% - Ênfase5 12 2 5 3" xfId="31951"/>
    <cellStyle name="20% - Ênfase5 12 2 6" xfId="13163"/>
    <cellStyle name="20% - Ênfase5 12 2 6 2" xfId="38234"/>
    <cellStyle name="20% - Ênfase5 12 2 7" xfId="25693"/>
    <cellStyle name="20% - Ênfase5 12 3" xfId="1004"/>
    <cellStyle name="20% - Ênfase5 12 3 2" xfId="2569"/>
    <cellStyle name="20% - Ênfase5 12 3 2 2" xfId="5698"/>
    <cellStyle name="20% - Ênfase5 12 3 2 2 2" xfId="11957"/>
    <cellStyle name="20% - Ênfase5 12 3 2 2 2 2" xfId="24501"/>
    <cellStyle name="20% - Ênfase5 12 3 2 2 2 2 2" xfId="49572"/>
    <cellStyle name="20% - Ênfase5 12 3 2 2 2 3" xfId="37031"/>
    <cellStyle name="20% - Ênfase5 12 3 2 2 3" xfId="18243"/>
    <cellStyle name="20% - Ênfase5 12 3 2 2 3 2" xfId="43314"/>
    <cellStyle name="20% - Ênfase5 12 3 2 2 4" xfId="30773"/>
    <cellStyle name="20% - Ênfase5 12 3 2 3" xfId="8829"/>
    <cellStyle name="20% - Ênfase5 12 3 2 3 2" xfId="21373"/>
    <cellStyle name="20% - Ênfase5 12 3 2 3 2 2" xfId="46444"/>
    <cellStyle name="20% - Ênfase5 12 3 2 3 3" xfId="33903"/>
    <cellStyle name="20% - Ênfase5 12 3 2 4" xfId="15115"/>
    <cellStyle name="20% - Ênfase5 12 3 2 4 2" xfId="40186"/>
    <cellStyle name="20% - Ênfase5 12 3 2 5" xfId="27645"/>
    <cellStyle name="20% - Ênfase5 12 3 3" xfId="4134"/>
    <cellStyle name="20% - Ênfase5 12 3 3 2" xfId="10393"/>
    <cellStyle name="20% - Ênfase5 12 3 3 2 2" xfId="22937"/>
    <cellStyle name="20% - Ênfase5 12 3 3 2 2 2" xfId="48008"/>
    <cellStyle name="20% - Ênfase5 12 3 3 2 3" xfId="35467"/>
    <cellStyle name="20% - Ênfase5 12 3 3 3" xfId="16679"/>
    <cellStyle name="20% - Ênfase5 12 3 3 3 2" xfId="41750"/>
    <cellStyle name="20% - Ênfase5 12 3 3 4" xfId="29209"/>
    <cellStyle name="20% - Ênfase5 12 3 4" xfId="7265"/>
    <cellStyle name="20% - Ênfase5 12 3 4 2" xfId="19809"/>
    <cellStyle name="20% - Ênfase5 12 3 4 2 2" xfId="44880"/>
    <cellStyle name="20% - Ênfase5 12 3 4 3" xfId="32339"/>
    <cellStyle name="20% - Ênfase5 12 3 5" xfId="13551"/>
    <cellStyle name="20% - Ênfase5 12 3 5 2" xfId="38622"/>
    <cellStyle name="20% - Ênfase5 12 3 6" xfId="26081"/>
    <cellStyle name="20% - Ênfase5 12 4" xfId="1793"/>
    <cellStyle name="20% - Ênfase5 12 4 2" xfId="4922"/>
    <cellStyle name="20% - Ênfase5 12 4 2 2" xfId="11181"/>
    <cellStyle name="20% - Ênfase5 12 4 2 2 2" xfId="23725"/>
    <cellStyle name="20% - Ênfase5 12 4 2 2 2 2" xfId="48796"/>
    <cellStyle name="20% - Ênfase5 12 4 2 2 3" xfId="36255"/>
    <cellStyle name="20% - Ênfase5 12 4 2 3" xfId="17467"/>
    <cellStyle name="20% - Ênfase5 12 4 2 3 2" xfId="42538"/>
    <cellStyle name="20% - Ênfase5 12 4 2 4" xfId="29997"/>
    <cellStyle name="20% - Ênfase5 12 4 3" xfId="8053"/>
    <cellStyle name="20% - Ênfase5 12 4 3 2" xfId="20597"/>
    <cellStyle name="20% - Ênfase5 12 4 3 2 2" xfId="45668"/>
    <cellStyle name="20% - Ênfase5 12 4 3 3" xfId="33127"/>
    <cellStyle name="20% - Ênfase5 12 4 4" xfId="14339"/>
    <cellStyle name="20% - Ênfase5 12 4 4 2" xfId="39410"/>
    <cellStyle name="20% - Ênfase5 12 4 5" xfId="26869"/>
    <cellStyle name="20% - Ênfase5 12 5" xfId="3358"/>
    <cellStyle name="20% - Ênfase5 12 5 2" xfId="9617"/>
    <cellStyle name="20% - Ênfase5 12 5 2 2" xfId="22161"/>
    <cellStyle name="20% - Ênfase5 12 5 2 2 2" xfId="47232"/>
    <cellStyle name="20% - Ênfase5 12 5 2 3" xfId="34691"/>
    <cellStyle name="20% - Ênfase5 12 5 3" xfId="15903"/>
    <cellStyle name="20% - Ênfase5 12 5 3 2" xfId="40974"/>
    <cellStyle name="20% - Ênfase5 12 5 4" xfId="28433"/>
    <cellStyle name="20% - Ênfase5 12 6" xfId="6489"/>
    <cellStyle name="20% - Ênfase5 12 6 2" xfId="19033"/>
    <cellStyle name="20% - Ênfase5 12 6 2 2" xfId="44104"/>
    <cellStyle name="20% - Ênfase5 12 6 3" xfId="31563"/>
    <cellStyle name="20% - Ênfase5 12 7" xfId="12775"/>
    <cellStyle name="20% - Ênfase5 12 7 2" xfId="37846"/>
    <cellStyle name="20% - Ênfase5 12 8" xfId="25305"/>
    <cellStyle name="20% - Ênfase5 13" xfId="400"/>
    <cellStyle name="20% - Ênfase5 13 2" xfId="789"/>
    <cellStyle name="20% - Ênfase5 13 2 2" xfId="1566"/>
    <cellStyle name="20% - Ênfase5 13 2 2 2" xfId="3131"/>
    <cellStyle name="20% - Ênfase5 13 2 2 2 2" xfId="6260"/>
    <cellStyle name="20% - Ênfase5 13 2 2 2 2 2" xfId="12519"/>
    <cellStyle name="20% - Ênfase5 13 2 2 2 2 2 2" xfId="25063"/>
    <cellStyle name="20% - Ênfase5 13 2 2 2 2 2 2 2" xfId="50134"/>
    <cellStyle name="20% - Ênfase5 13 2 2 2 2 2 3" xfId="37593"/>
    <cellStyle name="20% - Ênfase5 13 2 2 2 2 3" xfId="18805"/>
    <cellStyle name="20% - Ênfase5 13 2 2 2 2 3 2" xfId="43876"/>
    <cellStyle name="20% - Ênfase5 13 2 2 2 2 4" xfId="31335"/>
    <cellStyle name="20% - Ênfase5 13 2 2 2 3" xfId="9391"/>
    <cellStyle name="20% - Ênfase5 13 2 2 2 3 2" xfId="21935"/>
    <cellStyle name="20% - Ênfase5 13 2 2 2 3 2 2" xfId="47006"/>
    <cellStyle name="20% - Ênfase5 13 2 2 2 3 3" xfId="34465"/>
    <cellStyle name="20% - Ênfase5 13 2 2 2 4" xfId="15677"/>
    <cellStyle name="20% - Ênfase5 13 2 2 2 4 2" xfId="40748"/>
    <cellStyle name="20% - Ênfase5 13 2 2 2 5" xfId="28207"/>
    <cellStyle name="20% - Ênfase5 13 2 2 3" xfId="4696"/>
    <cellStyle name="20% - Ênfase5 13 2 2 3 2" xfId="10955"/>
    <cellStyle name="20% - Ênfase5 13 2 2 3 2 2" xfId="23499"/>
    <cellStyle name="20% - Ênfase5 13 2 2 3 2 2 2" xfId="48570"/>
    <cellStyle name="20% - Ênfase5 13 2 2 3 2 3" xfId="36029"/>
    <cellStyle name="20% - Ênfase5 13 2 2 3 3" xfId="17241"/>
    <cellStyle name="20% - Ênfase5 13 2 2 3 3 2" xfId="42312"/>
    <cellStyle name="20% - Ênfase5 13 2 2 3 4" xfId="29771"/>
    <cellStyle name="20% - Ênfase5 13 2 2 4" xfId="7827"/>
    <cellStyle name="20% - Ênfase5 13 2 2 4 2" xfId="20371"/>
    <cellStyle name="20% - Ênfase5 13 2 2 4 2 2" xfId="45442"/>
    <cellStyle name="20% - Ênfase5 13 2 2 4 3" xfId="32901"/>
    <cellStyle name="20% - Ênfase5 13 2 2 5" xfId="14113"/>
    <cellStyle name="20% - Ênfase5 13 2 2 5 2" xfId="39184"/>
    <cellStyle name="20% - Ênfase5 13 2 2 6" xfId="26643"/>
    <cellStyle name="20% - Ênfase5 13 2 3" xfId="2355"/>
    <cellStyle name="20% - Ênfase5 13 2 3 2" xfId="5484"/>
    <cellStyle name="20% - Ênfase5 13 2 3 2 2" xfId="11743"/>
    <cellStyle name="20% - Ênfase5 13 2 3 2 2 2" xfId="24287"/>
    <cellStyle name="20% - Ênfase5 13 2 3 2 2 2 2" xfId="49358"/>
    <cellStyle name="20% - Ênfase5 13 2 3 2 2 3" xfId="36817"/>
    <cellStyle name="20% - Ênfase5 13 2 3 2 3" xfId="18029"/>
    <cellStyle name="20% - Ênfase5 13 2 3 2 3 2" xfId="43100"/>
    <cellStyle name="20% - Ênfase5 13 2 3 2 4" xfId="30559"/>
    <cellStyle name="20% - Ênfase5 13 2 3 3" xfId="8615"/>
    <cellStyle name="20% - Ênfase5 13 2 3 3 2" xfId="21159"/>
    <cellStyle name="20% - Ênfase5 13 2 3 3 2 2" xfId="46230"/>
    <cellStyle name="20% - Ênfase5 13 2 3 3 3" xfId="33689"/>
    <cellStyle name="20% - Ênfase5 13 2 3 4" xfId="14901"/>
    <cellStyle name="20% - Ênfase5 13 2 3 4 2" xfId="39972"/>
    <cellStyle name="20% - Ênfase5 13 2 3 5" xfId="27431"/>
    <cellStyle name="20% - Ênfase5 13 2 4" xfId="3920"/>
    <cellStyle name="20% - Ênfase5 13 2 4 2" xfId="10179"/>
    <cellStyle name="20% - Ênfase5 13 2 4 2 2" xfId="22723"/>
    <cellStyle name="20% - Ênfase5 13 2 4 2 2 2" xfId="47794"/>
    <cellStyle name="20% - Ênfase5 13 2 4 2 3" xfId="35253"/>
    <cellStyle name="20% - Ênfase5 13 2 4 3" xfId="16465"/>
    <cellStyle name="20% - Ênfase5 13 2 4 3 2" xfId="41536"/>
    <cellStyle name="20% - Ênfase5 13 2 4 4" xfId="28995"/>
    <cellStyle name="20% - Ênfase5 13 2 5" xfId="7051"/>
    <cellStyle name="20% - Ênfase5 13 2 5 2" xfId="19595"/>
    <cellStyle name="20% - Ênfase5 13 2 5 2 2" xfId="44666"/>
    <cellStyle name="20% - Ênfase5 13 2 5 3" xfId="32125"/>
    <cellStyle name="20% - Ênfase5 13 2 6" xfId="13337"/>
    <cellStyle name="20% - Ênfase5 13 2 6 2" xfId="38408"/>
    <cellStyle name="20% - Ênfase5 13 2 7" xfId="25867"/>
    <cellStyle name="20% - Ênfase5 13 3" xfId="1178"/>
    <cellStyle name="20% - Ênfase5 13 3 2" xfId="2743"/>
    <cellStyle name="20% - Ênfase5 13 3 2 2" xfId="5872"/>
    <cellStyle name="20% - Ênfase5 13 3 2 2 2" xfId="12131"/>
    <cellStyle name="20% - Ênfase5 13 3 2 2 2 2" xfId="24675"/>
    <cellStyle name="20% - Ênfase5 13 3 2 2 2 2 2" xfId="49746"/>
    <cellStyle name="20% - Ênfase5 13 3 2 2 2 3" xfId="37205"/>
    <cellStyle name="20% - Ênfase5 13 3 2 2 3" xfId="18417"/>
    <cellStyle name="20% - Ênfase5 13 3 2 2 3 2" xfId="43488"/>
    <cellStyle name="20% - Ênfase5 13 3 2 2 4" xfId="30947"/>
    <cellStyle name="20% - Ênfase5 13 3 2 3" xfId="9003"/>
    <cellStyle name="20% - Ênfase5 13 3 2 3 2" xfId="21547"/>
    <cellStyle name="20% - Ênfase5 13 3 2 3 2 2" xfId="46618"/>
    <cellStyle name="20% - Ênfase5 13 3 2 3 3" xfId="34077"/>
    <cellStyle name="20% - Ênfase5 13 3 2 4" xfId="15289"/>
    <cellStyle name="20% - Ênfase5 13 3 2 4 2" xfId="40360"/>
    <cellStyle name="20% - Ênfase5 13 3 2 5" xfId="27819"/>
    <cellStyle name="20% - Ênfase5 13 3 3" xfId="4308"/>
    <cellStyle name="20% - Ênfase5 13 3 3 2" xfId="10567"/>
    <cellStyle name="20% - Ênfase5 13 3 3 2 2" xfId="23111"/>
    <cellStyle name="20% - Ênfase5 13 3 3 2 2 2" xfId="48182"/>
    <cellStyle name="20% - Ênfase5 13 3 3 2 3" xfId="35641"/>
    <cellStyle name="20% - Ênfase5 13 3 3 3" xfId="16853"/>
    <cellStyle name="20% - Ênfase5 13 3 3 3 2" xfId="41924"/>
    <cellStyle name="20% - Ênfase5 13 3 3 4" xfId="29383"/>
    <cellStyle name="20% - Ênfase5 13 3 4" xfId="7439"/>
    <cellStyle name="20% - Ênfase5 13 3 4 2" xfId="19983"/>
    <cellStyle name="20% - Ênfase5 13 3 4 2 2" xfId="45054"/>
    <cellStyle name="20% - Ênfase5 13 3 4 3" xfId="32513"/>
    <cellStyle name="20% - Ênfase5 13 3 5" xfId="13725"/>
    <cellStyle name="20% - Ênfase5 13 3 5 2" xfId="38796"/>
    <cellStyle name="20% - Ênfase5 13 3 6" xfId="26255"/>
    <cellStyle name="20% - Ênfase5 13 4" xfId="1967"/>
    <cellStyle name="20% - Ênfase5 13 4 2" xfId="5096"/>
    <cellStyle name="20% - Ênfase5 13 4 2 2" xfId="11355"/>
    <cellStyle name="20% - Ênfase5 13 4 2 2 2" xfId="23899"/>
    <cellStyle name="20% - Ênfase5 13 4 2 2 2 2" xfId="48970"/>
    <cellStyle name="20% - Ênfase5 13 4 2 2 3" xfId="36429"/>
    <cellStyle name="20% - Ênfase5 13 4 2 3" xfId="17641"/>
    <cellStyle name="20% - Ênfase5 13 4 2 3 2" xfId="42712"/>
    <cellStyle name="20% - Ênfase5 13 4 2 4" xfId="30171"/>
    <cellStyle name="20% - Ênfase5 13 4 3" xfId="8227"/>
    <cellStyle name="20% - Ênfase5 13 4 3 2" xfId="20771"/>
    <cellStyle name="20% - Ênfase5 13 4 3 2 2" xfId="45842"/>
    <cellStyle name="20% - Ênfase5 13 4 3 3" xfId="33301"/>
    <cellStyle name="20% - Ênfase5 13 4 4" xfId="14513"/>
    <cellStyle name="20% - Ênfase5 13 4 4 2" xfId="39584"/>
    <cellStyle name="20% - Ênfase5 13 4 5" xfId="27043"/>
    <cellStyle name="20% - Ênfase5 13 5" xfId="3532"/>
    <cellStyle name="20% - Ênfase5 13 5 2" xfId="9791"/>
    <cellStyle name="20% - Ênfase5 13 5 2 2" xfId="22335"/>
    <cellStyle name="20% - Ênfase5 13 5 2 2 2" xfId="47406"/>
    <cellStyle name="20% - Ênfase5 13 5 2 3" xfId="34865"/>
    <cellStyle name="20% - Ênfase5 13 5 3" xfId="16077"/>
    <cellStyle name="20% - Ênfase5 13 5 3 2" xfId="41148"/>
    <cellStyle name="20% - Ênfase5 13 5 4" xfId="28607"/>
    <cellStyle name="20% - Ênfase5 13 6" xfId="6663"/>
    <cellStyle name="20% - Ênfase5 13 6 2" xfId="19207"/>
    <cellStyle name="20% - Ênfase5 13 6 2 2" xfId="44278"/>
    <cellStyle name="20% - Ênfase5 13 6 3" xfId="31737"/>
    <cellStyle name="20% - Ênfase5 13 7" xfId="12949"/>
    <cellStyle name="20% - Ênfase5 13 7 2" xfId="38020"/>
    <cellStyle name="20% - Ênfase5 13 8" xfId="25479"/>
    <cellStyle name="20% - Ênfase5 14" xfId="213"/>
    <cellStyle name="20% - Ênfase5 14 2" xfId="602"/>
    <cellStyle name="20% - Ênfase5 14 2 2" xfId="1379"/>
    <cellStyle name="20% - Ênfase5 14 2 2 2" xfId="2944"/>
    <cellStyle name="20% - Ênfase5 14 2 2 2 2" xfId="6073"/>
    <cellStyle name="20% - Ênfase5 14 2 2 2 2 2" xfId="12332"/>
    <cellStyle name="20% - Ênfase5 14 2 2 2 2 2 2" xfId="24876"/>
    <cellStyle name="20% - Ênfase5 14 2 2 2 2 2 2 2" xfId="49947"/>
    <cellStyle name="20% - Ênfase5 14 2 2 2 2 2 3" xfId="37406"/>
    <cellStyle name="20% - Ênfase5 14 2 2 2 2 3" xfId="18618"/>
    <cellStyle name="20% - Ênfase5 14 2 2 2 2 3 2" xfId="43689"/>
    <cellStyle name="20% - Ênfase5 14 2 2 2 2 4" xfId="31148"/>
    <cellStyle name="20% - Ênfase5 14 2 2 2 3" xfId="9204"/>
    <cellStyle name="20% - Ênfase5 14 2 2 2 3 2" xfId="21748"/>
    <cellStyle name="20% - Ênfase5 14 2 2 2 3 2 2" xfId="46819"/>
    <cellStyle name="20% - Ênfase5 14 2 2 2 3 3" xfId="34278"/>
    <cellStyle name="20% - Ênfase5 14 2 2 2 4" xfId="15490"/>
    <cellStyle name="20% - Ênfase5 14 2 2 2 4 2" xfId="40561"/>
    <cellStyle name="20% - Ênfase5 14 2 2 2 5" xfId="28020"/>
    <cellStyle name="20% - Ênfase5 14 2 2 3" xfId="4509"/>
    <cellStyle name="20% - Ênfase5 14 2 2 3 2" xfId="10768"/>
    <cellStyle name="20% - Ênfase5 14 2 2 3 2 2" xfId="23312"/>
    <cellStyle name="20% - Ênfase5 14 2 2 3 2 2 2" xfId="48383"/>
    <cellStyle name="20% - Ênfase5 14 2 2 3 2 3" xfId="35842"/>
    <cellStyle name="20% - Ênfase5 14 2 2 3 3" xfId="17054"/>
    <cellStyle name="20% - Ênfase5 14 2 2 3 3 2" xfId="42125"/>
    <cellStyle name="20% - Ênfase5 14 2 2 3 4" xfId="29584"/>
    <cellStyle name="20% - Ênfase5 14 2 2 4" xfId="7640"/>
    <cellStyle name="20% - Ênfase5 14 2 2 4 2" xfId="20184"/>
    <cellStyle name="20% - Ênfase5 14 2 2 4 2 2" xfId="45255"/>
    <cellStyle name="20% - Ênfase5 14 2 2 4 3" xfId="32714"/>
    <cellStyle name="20% - Ênfase5 14 2 2 5" xfId="13926"/>
    <cellStyle name="20% - Ênfase5 14 2 2 5 2" xfId="38997"/>
    <cellStyle name="20% - Ênfase5 14 2 2 6" xfId="26456"/>
    <cellStyle name="20% - Ênfase5 14 2 3" xfId="2168"/>
    <cellStyle name="20% - Ênfase5 14 2 3 2" xfId="5297"/>
    <cellStyle name="20% - Ênfase5 14 2 3 2 2" xfId="11556"/>
    <cellStyle name="20% - Ênfase5 14 2 3 2 2 2" xfId="24100"/>
    <cellStyle name="20% - Ênfase5 14 2 3 2 2 2 2" xfId="49171"/>
    <cellStyle name="20% - Ênfase5 14 2 3 2 2 3" xfId="36630"/>
    <cellStyle name="20% - Ênfase5 14 2 3 2 3" xfId="17842"/>
    <cellStyle name="20% - Ênfase5 14 2 3 2 3 2" xfId="42913"/>
    <cellStyle name="20% - Ênfase5 14 2 3 2 4" xfId="30372"/>
    <cellStyle name="20% - Ênfase5 14 2 3 3" xfId="8428"/>
    <cellStyle name="20% - Ênfase5 14 2 3 3 2" xfId="20972"/>
    <cellStyle name="20% - Ênfase5 14 2 3 3 2 2" xfId="46043"/>
    <cellStyle name="20% - Ênfase5 14 2 3 3 3" xfId="33502"/>
    <cellStyle name="20% - Ênfase5 14 2 3 4" xfId="14714"/>
    <cellStyle name="20% - Ênfase5 14 2 3 4 2" xfId="39785"/>
    <cellStyle name="20% - Ênfase5 14 2 3 5" xfId="27244"/>
    <cellStyle name="20% - Ênfase5 14 2 4" xfId="3733"/>
    <cellStyle name="20% - Ênfase5 14 2 4 2" xfId="9992"/>
    <cellStyle name="20% - Ênfase5 14 2 4 2 2" xfId="22536"/>
    <cellStyle name="20% - Ênfase5 14 2 4 2 2 2" xfId="47607"/>
    <cellStyle name="20% - Ênfase5 14 2 4 2 3" xfId="35066"/>
    <cellStyle name="20% - Ênfase5 14 2 4 3" xfId="16278"/>
    <cellStyle name="20% - Ênfase5 14 2 4 3 2" xfId="41349"/>
    <cellStyle name="20% - Ênfase5 14 2 4 4" xfId="28808"/>
    <cellStyle name="20% - Ênfase5 14 2 5" xfId="6864"/>
    <cellStyle name="20% - Ênfase5 14 2 5 2" xfId="19408"/>
    <cellStyle name="20% - Ênfase5 14 2 5 2 2" xfId="44479"/>
    <cellStyle name="20% - Ênfase5 14 2 5 3" xfId="31938"/>
    <cellStyle name="20% - Ênfase5 14 2 6" xfId="13150"/>
    <cellStyle name="20% - Ênfase5 14 2 6 2" xfId="38221"/>
    <cellStyle name="20% - Ênfase5 14 2 7" xfId="25680"/>
    <cellStyle name="20% - Ênfase5 14 3" xfId="991"/>
    <cellStyle name="20% - Ênfase5 14 3 2" xfId="2556"/>
    <cellStyle name="20% - Ênfase5 14 3 2 2" xfId="5685"/>
    <cellStyle name="20% - Ênfase5 14 3 2 2 2" xfId="11944"/>
    <cellStyle name="20% - Ênfase5 14 3 2 2 2 2" xfId="24488"/>
    <cellStyle name="20% - Ênfase5 14 3 2 2 2 2 2" xfId="49559"/>
    <cellStyle name="20% - Ênfase5 14 3 2 2 2 3" xfId="37018"/>
    <cellStyle name="20% - Ênfase5 14 3 2 2 3" xfId="18230"/>
    <cellStyle name="20% - Ênfase5 14 3 2 2 3 2" xfId="43301"/>
    <cellStyle name="20% - Ênfase5 14 3 2 2 4" xfId="30760"/>
    <cellStyle name="20% - Ênfase5 14 3 2 3" xfId="8816"/>
    <cellStyle name="20% - Ênfase5 14 3 2 3 2" xfId="21360"/>
    <cellStyle name="20% - Ênfase5 14 3 2 3 2 2" xfId="46431"/>
    <cellStyle name="20% - Ênfase5 14 3 2 3 3" xfId="33890"/>
    <cellStyle name="20% - Ênfase5 14 3 2 4" xfId="15102"/>
    <cellStyle name="20% - Ênfase5 14 3 2 4 2" xfId="40173"/>
    <cellStyle name="20% - Ênfase5 14 3 2 5" xfId="27632"/>
    <cellStyle name="20% - Ênfase5 14 3 3" xfId="4121"/>
    <cellStyle name="20% - Ênfase5 14 3 3 2" xfId="10380"/>
    <cellStyle name="20% - Ênfase5 14 3 3 2 2" xfId="22924"/>
    <cellStyle name="20% - Ênfase5 14 3 3 2 2 2" xfId="47995"/>
    <cellStyle name="20% - Ênfase5 14 3 3 2 3" xfId="35454"/>
    <cellStyle name="20% - Ênfase5 14 3 3 3" xfId="16666"/>
    <cellStyle name="20% - Ênfase5 14 3 3 3 2" xfId="41737"/>
    <cellStyle name="20% - Ênfase5 14 3 3 4" xfId="29196"/>
    <cellStyle name="20% - Ênfase5 14 3 4" xfId="7252"/>
    <cellStyle name="20% - Ênfase5 14 3 4 2" xfId="19796"/>
    <cellStyle name="20% - Ênfase5 14 3 4 2 2" xfId="44867"/>
    <cellStyle name="20% - Ênfase5 14 3 4 3" xfId="32326"/>
    <cellStyle name="20% - Ênfase5 14 3 5" xfId="13538"/>
    <cellStyle name="20% - Ênfase5 14 3 5 2" xfId="38609"/>
    <cellStyle name="20% - Ênfase5 14 3 6" xfId="26068"/>
    <cellStyle name="20% - Ênfase5 14 4" xfId="1780"/>
    <cellStyle name="20% - Ênfase5 14 4 2" xfId="4909"/>
    <cellStyle name="20% - Ênfase5 14 4 2 2" xfId="11168"/>
    <cellStyle name="20% - Ênfase5 14 4 2 2 2" xfId="23712"/>
    <cellStyle name="20% - Ênfase5 14 4 2 2 2 2" xfId="48783"/>
    <cellStyle name="20% - Ênfase5 14 4 2 2 3" xfId="36242"/>
    <cellStyle name="20% - Ênfase5 14 4 2 3" xfId="17454"/>
    <cellStyle name="20% - Ênfase5 14 4 2 3 2" xfId="42525"/>
    <cellStyle name="20% - Ênfase5 14 4 2 4" xfId="29984"/>
    <cellStyle name="20% - Ênfase5 14 4 3" xfId="8040"/>
    <cellStyle name="20% - Ênfase5 14 4 3 2" xfId="20584"/>
    <cellStyle name="20% - Ênfase5 14 4 3 2 2" xfId="45655"/>
    <cellStyle name="20% - Ênfase5 14 4 3 3" xfId="33114"/>
    <cellStyle name="20% - Ênfase5 14 4 4" xfId="14326"/>
    <cellStyle name="20% - Ênfase5 14 4 4 2" xfId="39397"/>
    <cellStyle name="20% - Ênfase5 14 4 5" xfId="26856"/>
    <cellStyle name="20% - Ênfase5 14 5" xfId="3345"/>
    <cellStyle name="20% - Ênfase5 14 5 2" xfId="9604"/>
    <cellStyle name="20% - Ênfase5 14 5 2 2" xfId="22148"/>
    <cellStyle name="20% - Ênfase5 14 5 2 2 2" xfId="47219"/>
    <cellStyle name="20% - Ênfase5 14 5 2 3" xfId="34678"/>
    <cellStyle name="20% - Ênfase5 14 5 3" xfId="15890"/>
    <cellStyle name="20% - Ênfase5 14 5 3 2" xfId="40961"/>
    <cellStyle name="20% - Ênfase5 14 5 4" xfId="28420"/>
    <cellStyle name="20% - Ênfase5 14 6" xfId="6476"/>
    <cellStyle name="20% - Ênfase5 14 6 2" xfId="19020"/>
    <cellStyle name="20% - Ênfase5 14 6 2 2" xfId="44091"/>
    <cellStyle name="20% - Ênfase5 14 6 3" xfId="31550"/>
    <cellStyle name="20% - Ênfase5 14 7" xfId="12762"/>
    <cellStyle name="20% - Ênfase5 14 7 2" xfId="37833"/>
    <cellStyle name="20% - Ênfase5 14 8" xfId="25292"/>
    <cellStyle name="20% - Ênfase5 15" xfId="413"/>
    <cellStyle name="20% - Ênfase5 15 2" xfId="802"/>
    <cellStyle name="20% - Ênfase5 15 2 2" xfId="1579"/>
    <cellStyle name="20% - Ênfase5 15 2 2 2" xfId="3144"/>
    <cellStyle name="20% - Ênfase5 15 2 2 2 2" xfId="6273"/>
    <cellStyle name="20% - Ênfase5 15 2 2 2 2 2" xfId="12532"/>
    <cellStyle name="20% - Ênfase5 15 2 2 2 2 2 2" xfId="25076"/>
    <cellStyle name="20% - Ênfase5 15 2 2 2 2 2 2 2" xfId="50147"/>
    <cellStyle name="20% - Ênfase5 15 2 2 2 2 2 3" xfId="37606"/>
    <cellStyle name="20% - Ênfase5 15 2 2 2 2 3" xfId="18818"/>
    <cellStyle name="20% - Ênfase5 15 2 2 2 2 3 2" xfId="43889"/>
    <cellStyle name="20% - Ênfase5 15 2 2 2 2 4" xfId="31348"/>
    <cellStyle name="20% - Ênfase5 15 2 2 2 3" xfId="9404"/>
    <cellStyle name="20% - Ênfase5 15 2 2 2 3 2" xfId="21948"/>
    <cellStyle name="20% - Ênfase5 15 2 2 2 3 2 2" xfId="47019"/>
    <cellStyle name="20% - Ênfase5 15 2 2 2 3 3" xfId="34478"/>
    <cellStyle name="20% - Ênfase5 15 2 2 2 4" xfId="15690"/>
    <cellStyle name="20% - Ênfase5 15 2 2 2 4 2" xfId="40761"/>
    <cellStyle name="20% - Ênfase5 15 2 2 2 5" xfId="28220"/>
    <cellStyle name="20% - Ênfase5 15 2 2 3" xfId="4709"/>
    <cellStyle name="20% - Ênfase5 15 2 2 3 2" xfId="10968"/>
    <cellStyle name="20% - Ênfase5 15 2 2 3 2 2" xfId="23512"/>
    <cellStyle name="20% - Ênfase5 15 2 2 3 2 2 2" xfId="48583"/>
    <cellStyle name="20% - Ênfase5 15 2 2 3 2 3" xfId="36042"/>
    <cellStyle name="20% - Ênfase5 15 2 2 3 3" xfId="17254"/>
    <cellStyle name="20% - Ênfase5 15 2 2 3 3 2" xfId="42325"/>
    <cellStyle name="20% - Ênfase5 15 2 2 3 4" xfId="29784"/>
    <cellStyle name="20% - Ênfase5 15 2 2 4" xfId="7840"/>
    <cellStyle name="20% - Ênfase5 15 2 2 4 2" xfId="20384"/>
    <cellStyle name="20% - Ênfase5 15 2 2 4 2 2" xfId="45455"/>
    <cellStyle name="20% - Ênfase5 15 2 2 4 3" xfId="32914"/>
    <cellStyle name="20% - Ênfase5 15 2 2 5" xfId="14126"/>
    <cellStyle name="20% - Ênfase5 15 2 2 5 2" xfId="39197"/>
    <cellStyle name="20% - Ênfase5 15 2 2 6" xfId="26656"/>
    <cellStyle name="20% - Ênfase5 15 2 3" xfId="2368"/>
    <cellStyle name="20% - Ênfase5 15 2 3 2" xfId="5497"/>
    <cellStyle name="20% - Ênfase5 15 2 3 2 2" xfId="11756"/>
    <cellStyle name="20% - Ênfase5 15 2 3 2 2 2" xfId="24300"/>
    <cellStyle name="20% - Ênfase5 15 2 3 2 2 2 2" xfId="49371"/>
    <cellStyle name="20% - Ênfase5 15 2 3 2 2 3" xfId="36830"/>
    <cellStyle name="20% - Ênfase5 15 2 3 2 3" xfId="18042"/>
    <cellStyle name="20% - Ênfase5 15 2 3 2 3 2" xfId="43113"/>
    <cellStyle name="20% - Ênfase5 15 2 3 2 4" xfId="30572"/>
    <cellStyle name="20% - Ênfase5 15 2 3 3" xfId="8628"/>
    <cellStyle name="20% - Ênfase5 15 2 3 3 2" xfId="21172"/>
    <cellStyle name="20% - Ênfase5 15 2 3 3 2 2" xfId="46243"/>
    <cellStyle name="20% - Ênfase5 15 2 3 3 3" xfId="33702"/>
    <cellStyle name="20% - Ênfase5 15 2 3 4" xfId="14914"/>
    <cellStyle name="20% - Ênfase5 15 2 3 4 2" xfId="39985"/>
    <cellStyle name="20% - Ênfase5 15 2 3 5" xfId="27444"/>
    <cellStyle name="20% - Ênfase5 15 2 4" xfId="3933"/>
    <cellStyle name="20% - Ênfase5 15 2 4 2" xfId="10192"/>
    <cellStyle name="20% - Ênfase5 15 2 4 2 2" xfId="22736"/>
    <cellStyle name="20% - Ênfase5 15 2 4 2 2 2" xfId="47807"/>
    <cellStyle name="20% - Ênfase5 15 2 4 2 3" xfId="35266"/>
    <cellStyle name="20% - Ênfase5 15 2 4 3" xfId="16478"/>
    <cellStyle name="20% - Ênfase5 15 2 4 3 2" xfId="41549"/>
    <cellStyle name="20% - Ênfase5 15 2 4 4" xfId="29008"/>
    <cellStyle name="20% - Ênfase5 15 2 5" xfId="7064"/>
    <cellStyle name="20% - Ênfase5 15 2 5 2" xfId="19608"/>
    <cellStyle name="20% - Ênfase5 15 2 5 2 2" xfId="44679"/>
    <cellStyle name="20% - Ênfase5 15 2 5 3" xfId="32138"/>
    <cellStyle name="20% - Ênfase5 15 2 6" xfId="13350"/>
    <cellStyle name="20% - Ênfase5 15 2 6 2" xfId="38421"/>
    <cellStyle name="20% - Ênfase5 15 2 7" xfId="25880"/>
    <cellStyle name="20% - Ênfase5 15 3" xfId="1191"/>
    <cellStyle name="20% - Ênfase5 15 3 2" xfId="2756"/>
    <cellStyle name="20% - Ênfase5 15 3 2 2" xfId="5885"/>
    <cellStyle name="20% - Ênfase5 15 3 2 2 2" xfId="12144"/>
    <cellStyle name="20% - Ênfase5 15 3 2 2 2 2" xfId="24688"/>
    <cellStyle name="20% - Ênfase5 15 3 2 2 2 2 2" xfId="49759"/>
    <cellStyle name="20% - Ênfase5 15 3 2 2 2 3" xfId="37218"/>
    <cellStyle name="20% - Ênfase5 15 3 2 2 3" xfId="18430"/>
    <cellStyle name="20% - Ênfase5 15 3 2 2 3 2" xfId="43501"/>
    <cellStyle name="20% - Ênfase5 15 3 2 2 4" xfId="30960"/>
    <cellStyle name="20% - Ênfase5 15 3 2 3" xfId="9016"/>
    <cellStyle name="20% - Ênfase5 15 3 2 3 2" xfId="21560"/>
    <cellStyle name="20% - Ênfase5 15 3 2 3 2 2" xfId="46631"/>
    <cellStyle name="20% - Ênfase5 15 3 2 3 3" xfId="34090"/>
    <cellStyle name="20% - Ênfase5 15 3 2 4" xfId="15302"/>
    <cellStyle name="20% - Ênfase5 15 3 2 4 2" xfId="40373"/>
    <cellStyle name="20% - Ênfase5 15 3 2 5" xfId="27832"/>
    <cellStyle name="20% - Ênfase5 15 3 3" xfId="4321"/>
    <cellStyle name="20% - Ênfase5 15 3 3 2" xfId="10580"/>
    <cellStyle name="20% - Ênfase5 15 3 3 2 2" xfId="23124"/>
    <cellStyle name="20% - Ênfase5 15 3 3 2 2 2" xfId="48195"/>
    <cellStyle name="20% - Ênfase5 15 3 3 2 3" xfId="35654"/>
    <cellStyle name="20% - Ênfase5 15 3 3 3" xfId="16866"/>
    <cellStyle name="20% - Ênfase5 15 3 3 3 2" xfId="41937"/>
    <cellStyle name="20% - Ênfase5 15 3 3 4" xfId="29396"/>
    <cellStyle name="20% - Ênfase5 15 3 4" xfId="7452"/>
    <cellStyle name="20% - Ênfase5 15 3 4 2" xfId="19996"/>
    <cellStyle name="20% - Ênfase5 15 3 4 2 2" xfId="45067"/>
    <cellStyle name="20% - Ênfase5 15 3 4 3" xfId="32526"/>
    <cellStyle name="20% - Ênfase5 15 3 5" xfId="13738"/>
    <cellStyle name="20% - Ênfase5 15 3 5 2" xfId="38809"/>
    <cellStyle name="20% - Ênfase5 15 3 6" xfId="26268"/>
    <cellStyle name="20% - Ênfase5 15 4" xfId="1980"/>
    <cellStyle name="20% - Ênfase5 15 4 2" xfId="5109"/>
    <cellStyle name="20% - Ênfase5 15 4 2 2" xfId="11368"/>
    <cellStyle name="20% - Ênfase5 15 4 2 2 2" xfId="23912"/>
    <cellStyle name="20% - Ênfase5 15 4 2 2 2 2" xfId="48983"/>
    <cellStyle name="20% - Ênfase5 15 4 2 2 3" xfId="36442"/>
    <cellStyle name="20% - Ênfase5 15 4 2 3" xfId="17654"/>
    <cellStyle name="20% - Ênfase5 15 4 2 3 2" xfId="42725"/>
    <cellStyle name="20% - Ênfase5 15 4 2 4" xfId="30184"/>
    <cellStyle name="20% - Ênfase5 15 4 3" xfId="8240"/>
    <cellStyle name="20% - Ênfase5 15 4 3 2" xfId="20784"/>
    <cellStyle name="20% - Ênfase5 15 4 3 2 2" xfId="45855"/>
    <cellStyle name="20% - Ênfase5 15 4 3 3" xfId="33314"/>
    <cellStyle name="20% - Ênfase5 15 4 4" xfId="14526"/>
    <cellStyle name="20% - Ênfase5 15 4 4 2" xfId="39597"/>
    <cellStyle name="20% - Ênfase5 15 4 5" xfId="27056"/>
    <cellStyle name="20% - Ênfase5 15 5" xfId="3545"/>
    <cellStyle name="20% - Ênfase5 15 5 2" xfId="9804"/>
    <cellStyle name="20% - Ênfase5 15 5 2 2" xfId="22348"/>
    <cellStyle name="20% - Ênfase5 15 5 2 2 2" xfId="47419"/>
    <cellStyle name="20% - Ênfase5 15 5 2 3" xfId="34878"/>
    <cellStyle name="20% - Ênfase5 15 5 3" xfId="16090"/>
    <cellStyle name="20% - Ênfase5 15 5 3 2" xfId="41161"/>
    <cellStyle name="20% - Ênfase5 15 5 4" xfId="28620"/>
    <cellStyle name="20% - Ênfase5 15 6" xfId="6676"/>
    <cellStyle name="20% - Ênfase5 15 6 2" xfId="19220"/>
    <cellStyle name="20% - Ênfase5 15 6 2 2" xfId="44291"/>
    <cellStyle name="20% - Ênfase5 15 6 3" xfId="31750"/>
    <cellStyle name="20% - Ênfase5 15 7" xfId="12962"/>
    <cellStyle name="20% - Ênfase5 15 7 2" xfId="38033"/>
    <cellStyle name="20% - Ênfase5 15 8" xfId="25492"/>
    <cellStyle name="20% - Ênfase5 16" xfId="427"/>
    <cellStyle name="20% - Ênfase5 16 2" xfId="1205"/>
    <cellStyle name="20% - Ênfase5 16 2 2" xfId="2770"/>
    <cellStyle name="20% - Ênfase5 16 2 2 2" xfId="5899"/>
    <cellStyle name="20% - Ênfase5 16 2 2 2 2" xfId="12158"/>
    <cellStyle name="20% - Ênfase5 16 2 2 2 2 2" xfId="24702"/>
    <cellStyle name="20% - Ênfase5 16 2 2 2 2 2 2" xfId="49773"/>
    <cellStyle name="20% - Ênfase5 16 2 2 2 2 3" xfId="37232"/>
    <cellStyle name="20% - Ênfase5 16 2 2 2 3" xfId="18444"/>
    <cellStyle name="20% - Ênfase5 16 2 2 2 3 2" xfId="43515"/>
    <cellStyle name="20% - Ênfase5 16 2 2 2 4" xfId="30974"/>
    <cellStyle name="20% - Ênfase5 16 2 2 3" xfId="9030"/>
    <cellStyle name="20% - Ênfase5 16 2 2 3 2" xfId="21574"/>
    <cellStyle name="20% - Ênfase5 16 2 2 3 2 2" xfId="46645"/>
    <cellStyle name="20% - Ênfase5 16 2 2 3 3" xfId="34104"/>
    <cellStyle name="20% - Ênfase5 16 2 2 4" xfId="15316"/>
    <cellStyle name="20% - Ênfase5 16 2 2 4 2" xfId="40387"/>
    <cellStyle name="20% - Ênfase5 16 2 2 5" xfId="27846"/>
    <cellStyle name="20% - Ênfase5 16 2 3" xfId="4335"/>
    <cellStyle name="20% - Ênfase5 16 2 3 2" xfId="10594"/>
    <cellStyle name="20% - Ênfase5 16 2 3 2 2" xfId="23138"/>
    <cellStyle name="20% - Ênfase5 16 2 3 2 2 2" xfId="48209"/>
    <cellStyle name="20% - Ênfase5 16 2 3 2 3" xfId="35668"/>
    <cellStyle name="20% - Ênfase5 16 2 3 3" xfId="16880"/>
    <cellStyle name="20% - Ênfase5 16 2 3 3 2" xfId="41951"/>
    <cellStyle name="20% - Ênfase5 16 2 3 4" xfId="29410"/>
    <cellStyle name="20% - Ênfase5 16 2 4" xfId="7466"/>
    <cellStyle name="20% - Ênfase5 16 2 4 2" xfId="20010"/>
    <cellStyle name="20% - Ênfase5 16 2 4 2 2" xfId="45081"/>
    <cellStyle name="20% - Ênfase5 16 2 4 3" xfId="32540"/>
    <cellStyle name="20% - Ênfase5 16 2 5" xfId="13752"/>
    <cellStyle name="20% - Ênfase5 16 2 5 2" xfId="38823"/>
    <cellStyle name="20% - Ênfase5 16 2 6" xfId="26282"/>
    <cellStyle name="20% - Ênfase5 16 3" xfId="1994"/>
    <cellStyle name="20% - Ênfase5 16 3 2" xfId="5123"/>
    <cellStyle name="20% - Ênfase5 16 3 2 2" xfId="11382"/>
    <cellStyle name="20% - Ênfase5 16 3 2 2 2" xfId="23926"/>
    <cellStyle name="20% - Ênfase5 16 3 2 2 2 2" xfId="48997"/>
    <cellStyle name="20% - Ênfase5 16 3 2 2 3" xfId="36456"/>
    <cellStyle name="20% - Ênfase5 16 3 2 3" xfId="17668"/>
    <cellStyle name="20% - Ênfase5 16 3 2 3 2" xfId="42739"/>
    <cellStyle name="20% - Ênfase5 16 3 2 4" xfId="30198"/>
    <cellStyle name="20% - Ênfase5 16 3 3" xfId="8254"/>
    <cellStyle name="20% - Ênfase5 16 3 3 2" xfId="20798"/>
    <cellStyle name="20% - Ênfase5 16 3 3 2 2" xfId="45869"/>
    <cellStyle name="20% - Ênfase5 16 3 3 3" xfId="33328"/>
    <cellStyle name="20% - Ênfase5 16 3 4" xfId="14540"/>
    <cellStyle name="20% - Ênfase5 16 3 4 2" xfId="39611"/>
    <cellStyle name="20% - Ênfase5 16 3 5" xfId="27070"/>
    <cellStyle name="20% - Ênfase5 16 4" xfId="3559"/>
    <cellStyle name="20% - Ênfase5 16 4 2" xfId="9818"/>
    <cellStyle name="20% - Ênfase5 16 4 2 2" xfId="22362"/>
    <cellStyle name="20% - Ênfase5 16 4 2 2 2" xfId="47433"/>
    <cellStyle name="20% - Ênfase5 16 4 2 3" xfId="34892"/>
    <cellStyle name="20% - Ênfase5 16 4 3" xfId="16104"/>
    <cellStyle name="20% - Ênfase5 16 4 3 2" xfId="41175"/>
    <cellStyle name="20% - Ênfase5 16 4 4" xfId="28634"/>
    <cellStyle name="20% - Ênfase5 16 5" xfId="6690"/>
    <cellStyle name="20% - Ênfase5 16 5 2" xfId="19234"/>
    <cellStyle name="20% - Ênfase5 16 5 2 2" xfId="44305"/>
    <cellStyle name="20% - Ênfase5 16 5 3" xfId="31764"/>
    <cellStyle name="20% - Ênfase5 16 6" xfId="12976"/>
    <cellStyle name="20% - Ênfase5 16 6 2" xfId="38047"/>
    <cellStyle name="20% - Ênfase5 16 7" xfId="25506"/>
    <cellStyle name="20% - Ênfase5 17" xfId="816"/>
    <cellStyle name="20% - Ênfase5 17 2" xfId="2382"/>
    <cellStyle name="20% - Ênfase5 17 2 2" xfId="5511"/>
    <cellStyle name="20% - Ênfase5 17 2 2 2" xfId="11770"/>
    <cellStyle name="20% - Ênfase5 17 2 2 2 2" xfId="24314"/>
    <cellStyle name="20% - Ênfase5 17 2 2 2 2 2" xfId="49385"/>
    <cellStyle name="20% - Ênfase5 17 2 2 2 3" xfId="36844"/>
    <cellStyle name="20% - Ênfase5 17 2 2 3" xfId="18056"/>
    <cellStyle name="20% - Ênfase5 17 2 2 3 2" xfId="43127"/>
    <cellStyle name="20% - Ênfase5 17 2 2 4" xfId="30586"/>
    <cellStyle name="20% - Ênfase5 17 2 3" xfId="8642"/>
    <cellStyle name="20% - Ênfase5 17 2 3 2" xfId="21186"/>
    <cellStyle name="20% - Ênfase5 17 2 3 2 2" xfId="46257"/>
    <cellStyle name="20% - Ênfase5 17 2 3 3" xfId="33716"/>
    <cellStyle name="20% - Ênfase5 17 2 4" xfId="14928"/>
    <cellStyle name="20% - Ênfase5 17 2 4 2" xfId="39999"/>
    <cellStyle name="20% - Ênfase5 17 2 5" xfId="27458"/>
    <cellStyle name="20% - Ênfase5 17 3" xfId="3947"/>
    <cellStyle name="20% - Ênfase5 17 3 2" xfId="10206"/>
    <cellStyle name="20% - Ênfase5 17 3 2 2" xfId="22750"/>
    <cellStyle name="20% - Ênfase5 17 3 2 2 2" xfId="47821"/>
    <cellStyle name="20% - Ênfase5 17 3 2 3" xfId="35280"/>
    <cellStyle name="20% - Ênfase5 17 3 3" xfId="16492"/>
    <cellStyle name="20% - Ênfase5 17 3 3 2" xfId="41563"/>
    <cellStyle name="20% - Ênfase5 17 3 4" xfId="29022"/>
    <cellStyle name="20% - Ênfase5 17 4" xfId="7078"/>
    <cellStyle name="20% - Ênfase5 17 4 2" xfId="19622"/>
    <cellStyle name="20% - Ênfase5 17 4 2 2" xfId="44693"/>
    <cellStyle name="20% - Ênfase5 17 4 3" xfId="32152"/>
    <cellStyle name="20% - Ênfase5 17 5" xfId="13364"/>
    <cellStyle name="20% - Ênfase5 17 5 2" xfId="38435"/>
    <cellStyle name="20% - Ênfase5 17 6" xfId="25894"/>
    <cellStyle name="20% - Ênfase5 18" xfId="1592"/>
    <cellStyle name="20% - Ênfase5 18 2" xfId="4722"/>
    <cellStyle name="20% - Ênfase5 18 2 2" xfId="10981"/>
    <cellStyle name="20% - Ênfase5 18 2 2 2" xfId="23525"/>
    <cellStyle name="20% - Ênfase5 18 2 2 2 2" xfId="48596"/>
    <cellStyle name="20% - Ênfase5 18 2 2 3" xfId="36055"/>
    <cellStyle name="20% - Ênfase5 18 2 3" xfId="17267"/>
    <cellStyle name="20% - Ênfase5 18 2 3 2" xfId="42338"/>
    <cellStyle name="20% - Ênfase5 18 2 4" xfId="29797"/>
    <cellStyle name="20% - Ênfase5 18 3" xfId="7853"/>
    <cellStyle name="20% - Ênfase5 18 3 2" xfId="20397"/>
    <cellStyle name="20% - Ênfase5 18 3 2 2" xfId="45468"/>
    <cellStyle name="20% - Ênfase5 18 3 3" xfId="32927"/>
    <cellStyle name="20% - Ênfase5 18 4" xfId="14139"/>
    <cellStyle name="20% - Ênfase5 18 4 2" xfId="39210"/>
    <cellStyle name="20% - Ênfase5 18 5" xfId="26669"/>
    <cellStyle name="20% - Ênfase5 19" xfId="1606"/>
    <cellStyle name="20% - Ênfase5 19 2" xfId="4735"/>
    <cellStyle name="20% - Ênfase5 19 2 2" xfId="10994"/>
    <cellStyle name="20% - Ênfase5 19 2 2 2" xfId="23538"/>
    <cellStyle name="20% - Ênfase5 19 2 2 2 2" xfId="48609"/>
    <cellStyle name="20% - Ênfase5 19 2 2 3" xfId="36068"/>
    <cellStyle name="20% - Ênfase5 19 2 3" xfId="17280"/>
    <cellStyle name="20% - Ênfase5 19 2 3 2" xfId="42351"/>
    <cellStyle name="20% - Ênfase5 19 2 4" xfId="29810"/>
    <cellStyle name="20% - Ênfase5 19 3" xfId="7866"/>
    <cellStyle name="20% - Ênfase5 19 3 2" xfId="20410"/>
    <cellStyle name="20% - Ênfase5 19 3 2 2" xfId="45481"/>
    <cellStyle name="20% - Ênfase5 19 3 3" xfId="32940"/>
    <cellStyle name="20% - Ênfase5 19 4" xfId="14152"/>
    <cellStyle name="20% - Ênfase5 19 4 2" xfId="39223"/>
    <cellStyle name="20% - Ênfase5 19 5" xfId="26682"/>
    <cellStyle name="20% - Ênfase5 2" xfId="52"/>
    <cellStyle name="20% - Ênfase5 2 10" xfId="25132"/>
    <cellStyle name="20% - Ênfase5 2 2" xfId="106"/>
    <cellStyle name="20% - Ênfase5 2 2 2" xfId="293"/>
    <cellStyle name="20% - Ênfase5 2 2 2 2" xfId="682"/>
    <cellStyle name="20% - Ênfase5 2 2 2 2 2" xfId="1459"/>
    <cellStyle name="20% - Ênfase5 2 2 2 2 2 2" xfId="3024"/>
    <cellStyle name="20% - Ênfase5 2 2 2 2 2 2 2" xfId="6153"/>
    <cellStyle name="20% - Ênfase5 2 2 2 2 2 2 2 2" xfId="12412"/>
    <cellStyle name="20% - Ênfase5 2 2 2 2 2 2 2 2 2" xfId="24956"/>
    <cellStyle name="20% - Ênfase5 2 2 2 2 2 2 2 2 2 2" xfId="50027"/>
    <cellStyle name="20% - Ênfase5 2 2 2 2 2 2 2 2 3" xfId="37486"/>
    <cellStyle name="20% - Ênfase5 2 2 2 2 2 2 2 3" xfId="18698"/>
    <cellStyle name="20% - Ênfase5 2 2 2 2 2 2 2 3 2" xfId="43769"/>
    <cellStyle name="20% - Ênfase5 2 2 2 2 2 2 2 4" xfId="31228"/>
    <cellStyle name="20% - Ênfase5 2 2 2 2 2 2 3" xfId="9284"/>
    <cellStyle name="20% - Ênfase5 2 2 2 2 2 2 3 2" xfId="21828"/>
    <cellStyle name="20% - Ênfase5 2 2 2 2 2 2 3 2 2" xfId="46899"/>
    <cellStyle name="20% - Ênfase5 2 2 2 2 2 2 3 3" xfId="34358"/>
    <cellStyle name="20% - Ênfase5 2 2 2 2 2 2 4" xfId="15570"/>
    <cellStyle name="20% - Ênfase5 2 2 2 2 2 2 4 2" xfId="40641"/>
    <cellStyle name="20% - Ênfase5 2 2 2 2 2 2 5" xfId="28100"/>
    <cellStyle name="20% - Ênfase5 2 2 2 2 2 3" xfId="4589"/>
    <cellStyle name="20% - Ênfase5 2 2 2 2 2 3 2" xfId="10848"/>
    <cellStyle name="20% - Ênfase5 2 2 2 2 2 3 2 2" xfId="23392"/>
    <cellStyle name="20% - Ênfase5 2 2 2 2 2 3 2 2 2" xfId="48463"/>
    <cellStyle name="20% - Ênfase5 2 2 2 2 2 3 2 3" xfId="35922"/>
    <cellStyle name="20% - Ênfase5 2 2 2 2 2 3 3" xfId="17134"/>
    <cellStyle name="20% - Ênfase5 2 2 2 2 2 3 3 2" xfId="42205"/>
    <cellStyle name="20% - Ênfase5 2 2 2 2 2 3 4" xfId="29664"/>
    <cellStyle name="20% - Ênfase5 2 2 2 2 2 4" xfId="7720"/>
    <cellStyle name="20% - Ênfase5 2 2 2 2 2 4 2" xfId="20264"/>
    <cellStyle name="20% - Ênfase5 2 2 2 2 2 4 2 2" xfId="45335"/>
    <cellStyle name="20% - Ênfase5 2 2 2 2 2 4 3" xfId="32794"/>
    <cellStyle name="20% - Ênfase5 2 2 2 2 2 5" xfId="14006"/>
    <cellStyle name="20% - Ênfase5 2 2 2 2 2 5 2" xfId="39077"/>
    <cellStyle name="20% - Ênfase5 2 2 2 2 2 6" xfId="26536"/>
    <cellStyle name="20% - Ênfase5 2 2 2 2 3" xfId="2248"/>
    <cellStyle name="20% - Ênfase5 2 2 2 2 3 2" xfId="5377"/>
    <cellStyle name="20% - Ênfase5 2 2 2 2 3 2 2" xfId="11636"/>
    <cellStyle name="20% - Ênfase5 2 2 2 2 3 2 2 2" xfId="24180"/>
    <cellStyle name="20% - Ênfase5 2 2 2 2 3 2 2 2 2" xfId="49251"/>
    <cellStyle name="20% - Ênfase5 2 2 2 2 3 2 2 3" xfId="36710"/>
    <cellStyle name="20% - Ênfase5 2 2 2 2 3 2 3" xfId="17922"/>
    <cellStyle name="20% - Ênfase5 2 2 2 2 3 2 3 2" xfId="42993"/>
    <cellStyle name="20% - Ênfase5 2 2 2 2 3 2 4" xfId="30452"/>
    <cellStyle name="20% - Ênfase5 2 2 2 2 3 3" xfId="8508"/>
    <cellStyle name="20% - Ênfase5 2 2 2 2 3 3 2" xfId="21052"/>
    <cellStyle name="20% - Ênfase5 2 2 2 2 3 3 2 2" xfId="46123"/>
    <cellStyle name="20% - Ênfase5 2 2 2 2 3 3 3" xfId="33582"/>
    <cellStyle name="20% - Ênfase5 2 2 2 2 3 4" xfId="14794"/>
    <cellStyle name="20% - Ênfase5 2 2 2 2 3 4 2" xfId="39865"/>
    <cellStyle name="20% - Ênfase5 2 2 2 2 3 5" xfId="27324"/>
    <cellStyle name="20% - Ênfase5 2 2 2 2 4" xfId="3813"/>
    <cellStyle name="20% - Ênfase5 2 2 2 2 4 2" xfId="10072"/>
    <cellStyle name="20% - Ênfase5 2 2 2 2 4 2 2" xfId="22616"/>
    <cellStyle name="20% - Ênfase5 2 2 2 2 4 2 2 2" xfId="47687"/>
    <cellStyle name="20% - Ênfase5 2 2 2 2 4 2 3" xfId="35146"/>
    <cellStyle name="20% - Ênfase5 2 2 2 2 4 3" xfId="16358"/>
    <cellStyle name="20% - Ênfase5 2 2 2 2 4 3 2" xfId="41429"/>
    <cellStyle name="20% - Ênfase5 2 2 2 2 4 4" xfId="28888"/>
    <cellStyle name="20% - Ênfase5 2 2 2 2 5" xfId="6944"/>
    <cellStyle name="20% - Ênfase5 2 2 2 2 5 2" xfId="19488"/>
    <cellStyle name="20% - Ênfase5 2 2 2 2 5 2 2" xfId="44559"/>
    <cellStyle name="20% - Ênfase5 2 2 2 2 5 3" xfId="32018"/>
    <cellStyle name="20% - Ênfase5 2 2 2 2 6" xfId="13230"/>
    <cellStyle name="20% - Ênfase5 2 2 2 2 6 2" xfId="38301"/>
    <cellStyle name="20% - Ênfase5 2 2 2 2 7" xfId="25760"/>
    <cellStyle name="20% - Ênfase5 2 2 2 3" xfId="1071"/>
    <cellStyle name="20% - Ênfase5 2 2 2 3 2" xfId="2636"/>
    <cellStyle name="20% - Ênfase5 2 2 2 3 2 2" xfId="5765"/>
    <cellStyle name="20% - Ênfase5 2 2 2 3 2 2 2" xfId="12024"/>
    <cellStyle name="20% - Ênfase5 2 2 2 3 2 2 2 2" xfId="24568"/>
    <cellStyle name="20% - Ênfase5 2 2 2 3 2 2 2 2 2" xfId="49639"/>
    <cellStyle name="20% - Ênfase5 2 2 2 3 2 2 2 3" xfId="37098"/>
    <cellStyle name="20% - Ênfase5 2 2 2 3 2 2 3" xfId="18310"/>
    <cellStyle name="20% - Ênfase5 2 2 2 3 2 2 3 2" xfId="43381"/>
    <cellStyle name="20% - Ênfase5 2 2 2 3 2 2 4" xfId="30840"/>
    <cellStyle name="20% - Ênfase5 2 2 2 3 2 3" xfId="8896"/>
    <cellStyle name="20% - Ênfase5 2 2 2 3 2 3 2" xfId="21440"/>
    <cellStyle name="20% - Ênfase5 2 2 2 3 2 3 2 2" xfId="46511"/>
    <cellStyle name="20% - Ênfase5 2 2 2 3 2 3 3" xfId="33970"/>
    <cellStyle name="20% - Ênfase5 2 2 2 3 2 4" xfId="15182"/>
    <cellStyle name="20% - Ênfase5 2 2 2 3 2 4 2" xfId="40253"/>
    <cellStyle name="20% - Ênfase5 2 2 2 3 2 5" xfId="27712"/>
    <cellStyle name="20% - Ênfase5 2 2 2 3 3" xfId="4201"/>
    <cellStyle name="20% - Ênfase5 2 2 2 3 3 2" xfId="10460"/>
    <cellStyle name="20% - Ênfase5 2 2 2 3 3 2 2" xfId="23004"/>
    <cellStyle name="20% - Ênfase5 2 2 2 3 3 2 2 2" xfId="48075"/>
    <cellStyle name="20% - Ênfase5 2 2 2 3 3 2 3" xfId="35534"/>
    <cellStyle name="20% - Ênfase5 2 2 2 3 3 3" xfId="16746"/>
    <cellStyle name="20% - Ênfase5 2 2 2 3 3 3 2" xfId="41817"/>
    <cellStyle name="20% - Ênfase5 2 2 2 3 3 4" xfId="29276"/>
    <cellStyle name="20% - Ênfase5 2 2 2 3 4" xfId="7332"/>
    <cellStyle name="20% - Ênfase5 2 2 2 3 4 2" xfId="19876"/>
    <cellStyle name="20% - Ênfase5 2 2 2 3 4 2 2" xfId="44947"/>
    <cellStyle name="20% - Ênfase5 2 2 2 3 4 3" xfId="32406"/>
    <cellStyle name="20% - Ênfase5 2 2 2 3 5" xfId="13618"/>
    <cellStyle name="20% - Ênfase5 2 2 2 3 5 2" xfId="38689"/>
    <cellStyle name="20% - Ênfase5 2 2 2 3 6" xfId="26148"/>
    <cellStyle name="20% - Ênfase5 2 2 2 4" xfId="1860"/>
    <cellStyle name="20% - Ênfase5 2 2 2 4 2" xfId="4989"/>
    <cellStyle name="20% - Ênfase5 2 2 2 4 2 2" xfId="11248"/>
    <cellStyle name="20% - Ênfase5 2 2 2 4 2 2 2" xfId="23792"/>
    <cellStyle name="20% - Ênfase5 2 2 2 4 2 2 2 2" xfId="48863"/>
    <cellStyle name="20% - Ênfase5 2 2 2 4 2 2 3" xfId="36322"/>
    <cellStyle name="20% - Ênfase5 2 2 2 4 2 3" xfId="17534"/>
    <cellStyle name="20% - Ênfase5 2 2 2 4 2 3 2" xfId="42605"/>
    <cellStyle name="20% - Ênfase5 2 2 2 4 2 4" xfId="30064"/>
    <cellStyle name="20% - Ênfase5 2 2 2 4 3" xfId="8120"/>
    <cellStyle name="20% - Ênfase5 2 2 2 4 3 2" xfId="20664"/>
    <cellStyle name="20% - Ênfase5 2 2 2 4 3 2 2" xfId="45735"/>
    <cellStyle name="20% - Ênfase5 2 2 2 4 3 3" xfId="33194"/>
    <cellStyle name="20% - Ênfase5 2 2 2 4 4" xfId="14406"/>
    <cellStyle name="20% - Ênfase5 2 2 2 4 4 2" xfId="39477"/>
    <cellStyle name="20% - Ênfase5 2 2 2 4 5" xfId="26936"/>
    <cellStyle name="20% - Ênfase5 2 2 2 5" xfId="3425"/>
    <cellStyle name="20% - Ênfase5 2 2 2 5 2" xfId="9684"/>
    <cellStyle name="20% - Ênfase5 2 2 2 5 2 2" xfId="22228"/>
    <cellStyle name="20% - Ênfase5 2 2 2 5 2 2 2" xfId="47299"/>
    <cellStyle name="20% - Ênfase5 2 2 2 5 2 3" xfId="34758"/>
    <cellStyle name="20% - Ênfase5 2 2 2 5 3" xfId="15970"/>
    <cellStyle name="20% - Ênfase5 2 2 2 5 3 2" xfId="41041"/>
    <cellStyle name="20% - Ênfase5 2 2 2 5 4" xfId="28500"/>
    <cellStyle name="20% - Ênfase5 2 2 2 6" xfId="6556"/>
    <cellStyle name="20% - Ênfase5 2 2 2 6 2" xfId="19100"/>
    <cellStyle name="20% - Ênfase5 2 2 2 6 2 2" xfId="44171"/>
    <cellStyle name="20% - Ênfase5 2 2 2 6 3" xfId="31630"/>
    <cellStyle name="20% - Ênfase5 2 2 2 7" xfId="12842"/>
    <cellStyle name="20% - Ênfase5 2 2 2 7 2" xfId="37913"/>
    <cellStyle name="20% - Ênfase5 2 2 2 8" xfId="25372"/>
    <cellStyle name="20% - Ênfase5 2 2 3" xfId="495"/>
    <cellStyle name="20% - Ênfase5 2 2 3 2" xfId="1272"/>
    <cellStyle name="20% - Ênfase5 2 2 3 2 2" xfId="2837"/>
    <cellStyle name="20% - Ênfase5 2 2 3 2 2 2" xfId="5966"/>
    <cellStyle name="20% - Ênfase5 2 2 3 2 2 2 2" xfId="12225"/>
    <cellStyle name="20% - Ênfase5 2 2 3 2 2 2 2 2" xfId="24769"/>
    <cellStyle name="20% - Ênfase5 2 2 3 2 2 2 2 2 2" xfId="49840"/>
    <cellStyle name="20% - Ênfase5 2 2 3 2 2 2 2 3" xfId="37299"/>
    <cellStyle name="20% - Ênfase5 2 2 3 2 2 2 3" xfId="18511"/>
    <cellStyle name="20% - Ênfase5 2 2 3 2 2 2 3 2" xfId="43582"/>
    <cellStyle name="20% - Ênfase5 2 2 3 2 2 2 4" xfId="31041"/>
    <cellStyle name="20% - Ênfase5 2 2 3 2 2 3" xfId="9097"/>
    <cellStyle name="20% - Ênfase5 2 2 3 2 2 3 2" xfId="21641"/>
    <cellStyle name="20% - Ênfase5 2 2 3 2 2 3 2 2" xfId="46712"/>
    <cellStyle name="20% - Ênfase5 2 2 3 2 2 3 3" xfId="34171"/>
    <cellStyle name="20% - Ênfase5 2 2 3 2 2 4" xfId="15383"/>
    <cellStyle name="20% - Ênfase5 2 2 3 2 2 4 2" xfId="40454"/>
    <cellStyle name="20% - Ênfase5 2 2 3 2 2 5" xfId="27913"/>
    <cellStyle name="20% - Ênfase5 2 2 3 2 3" xfId="4402"/>
    <cellStyle name="20% - Ênfase5 2 2 3 2 3 2" xfId="10661"/>
    <cellStyle name="20% - Ênfase5 2 2 3 2 3 2 2" xfId="23205"/>
    <cellStyle name="20% - Ênfase5 2 2 3 2 3 2 2 2" xfId="48276"/>
    <cellStyle name="20% - Ênfase5 2 2 3 2 3 2 3" xfId="35735"/>
    <cellStyle name="20% - Ênfase5 2 2 3 2 3 3" xfId="16947"/>
    <cellStyle name="20% - Ênfase5 2 2 3 2 3 3 2" xfId="42018"/>
    <cellStyle name="20% - Ênfase5 2 2 3 2 3 4" xfId="29477"/>
    <cellStyle name="20% - Ênfase5 2 2 3 2 4" xfId="7533"/>
    <cellStyle name="20% - Ênfase5 2 2 3 2 4 2" xfId="20077"/>
    <cellStyle name="20% - Ênfase5 2 2 3 2 4 2 2" xfId="45148"/>
    <cellStyle name="20% - Ênfase5 2 2 3 2 4 3" xfId="32607"/>
    <cellStyle name="20% - Ênfase5 2 2 3 2 5" xfId="13819"/>
    <cellStyle name="20% - Ênfase5 2 2 3 2 5 2" xfId="38890"/>
    <cellStyle name="20% - Ênfase5 2 2 3 2 6" xfId="26349"/>
    <cellStyle name="20% - Ênfase5 2 2 3 3" xfId="2061"/>
    <cellStyle name="20% - Ênfase5 2 2 3 3 2" xfId="5190"/>
    <cellStyle name="20% - Ênfase5 2 2 3 3 2 2" xfId="11449"/>
    <cellStyle name="20% - Ênfase5 2 2 3 3 2 2 2" xfId="23993"/>
    <cellStyle name="20% - Ênfase5 2 2 3 3 2 2 2 2" xfId="49064"/>
    <cellStyle name="20% - Ênfase5 2 2 3 3 2 2 3" xfId="36523"/>
    <cellStyle name="20% - Ênfase5 2 2 3 3 2 3" xfId="17735"/>
    <cellStyle name="20% - Ênfase5 2 2 3 3 2 3 2" xfId="42806"/>
    <cellStyle name="20% - Ênfase5 2 2 3 3 2 4" xfId="30265"/>
    <cellStyle name="20% - Ênfase5 2 2 3 3 3" xfId="8321"/>
    <cellStyle name="20% - Ênfase5 2 2 3 3 3 2" xfId="20865"/>
    <cellStyle name="20% - Ênfase5 2 2 3 3 3 2 2" xfId="45936"/>
    <cellStyle name="20% - Ênfase5 2 2 3 3 3 3" xfId="33395"/>
    <cellStyle name="20% - Ênfase5 2 2 3 3 4" xfId="14607"/>
    <cellStyle name="20% - Ênfase5 2 2 3 3 4 2" xfId="39678"/>
    <cellStyle name="20% - Ênfase5 2 2 3 3 5" xfId="27137"/>
    <cellStyle name="20% - Ênfase5 2 2 3 4" xfId="3626"/>
    <cellStyle name="20% - Ênfase5 2 2 3 4 2" xfId="9885"/>
    <cellStyle name="20% - Ênfase5 2 2 3 4 2 2" xfId="22429"/>
    <cellStyle name="20% - Ênfase5 2 2 3 4 2 2 2" xfId="47500"/>
    <cellStyle name="20% - Ênfase5 2 2 3 4 2 3" xfId="34959"/>
    <cellStyle name="20% - Ênfase5 2 2 3 4 3" xfId="16171"/>
    <cellStyle name="20% - Ênfase5 2 2 3 4 3 2" xfId="41242"/>
    <cellStyle name="20% - Ênfase5 2 2 3 4 4" xfId="28701"/>
    <cellStyle name="20% - Ênfase5 2 2 3 5" xfId="6757"/>
    <cellStyle name="20% - Ênfase5 2 2 3 5 2" xfId="19301"/>
    <cellStyle name="20% - Ênfase5 2 2 3 5 2 2" xfId="44372"/>
    <cellStyle name="20% - Ênfase5 2 2 3 5 3" xfId="31831"/>
    <cellStyle name="20% - Ênfase5 2 2 3 6" xfId="13043"/>
    <cellStyle name="20% - Ênfase5 2 2 3 6 2" xfId="38114"/>
    <cellStyle name="20% - Ênfase5 2 2 3 7" xfId="25573"/>
    <cellStyle name="20% - Ênfase5 2 2 4" xfId="884"/>
    <cellStyle name="20% - Ênfase5 2 2 4 2" xfId="2449"/>
    <cellStyle name="20% - Ênfase5 2 2 4 2 2" xfId="5578"/>
    <cellStyle name="20% - Ênfase5 2 2 4 2 2 2" xfId="11837"/>
    <cellStyle name="20% - Ênfase5 2 2 4 2 2 2 2" xfId="24381"/>
    <cellStyle name="20% - Ênfase5 2 2 4 2 2 2 2 2" xfId="49452"/>
    <cellStyle name="20% - Ênfase5 2 2 4 2 2 2 3" xfId="36911"/>
    <cellStyle name="20% - Ênfase5 2 2 4 2 2 3" xfId="18123"/>
    <cellStyle name="20% - Ênfase5 2 2 4 2 2 3 2" xfId="43194"/>
    <cellStyle name="20% - Ênfase5 2 2 4 2 2 4" xfId="30653"/>
    <cellStyle name="20% - Ênfase5 2 2 4 2 3" xfId="8709"/>
    <cellStyle name="20% - Ênfase5 2 2 4 2 3 2" xfId="21253"/>
    <cellStyle name="20% - Ênfase5 2 2 4 2 3 2 2" xfId="46324"/>
    <cellStyle name="20% - Ênfase5 2 2 4 2 3 3" xfId="33783"/>
    <cellStyle name="20% - Ênfase5 2 2 4 2 4" xfId="14995"/>
    <cellStyle name="20% - Ênfase5 2 2 4 2 4 2" xfId="40066"/>
    <cellStyle name="20% - Ênfase5 2 2 4 2 5" xfId="27525"/>
    <cellStyle name="20% - Ênfase5 2 2 4 3" xfId="4014"/>
    <cellStyle name="20% - Ênfase5 2 2 4 3 2" xfId="10273"/>
    <cellStyle name="20% - Ênfase5 2 2 4 3 2 2" xfId="22817"/>
    <cellStyle name="20% - Ênfase5 2 2 4 3 2 2 2" xfId="47888"/>
    <cellStyle name="20% - Ênfase5 2 2 4 3 2 3" xfId="35347"/>
    <cellStyle name="20% - Ênfase5 2 2 4 3 3" xfId="16559"/>
    <cellStyle name="20% - Ênfase5 2 2 4 3 3 2" xfId="41630"/>
    <cellStyle name="20% - Ênfase5 2 2 4 3 4" xfId="29089"/>
    <cellStyle name="20% - Ênfase5 2 2 4 4" xfId="7145"/>
    <cellStyle name="20% - Ênfase5 2 2 4 4 2" xfId="19689"/>
    <cellStyle name="20% - Ênfase5 2 2 4 4 2 2" xfId="44760"/>
    <cellStyle name="20% - Ênfase5 2 2 4 4 3" xfId="32219"/>
    <cellStyle name="20% - Ênfase5 2 2 4 5" xfId="13431"/>
    <cellStyle name="20% - Ênfase5 2 2 4 5 2" xfId="38502"/>
    <cellStyle name="20% - Ênfase5 2 2 4 6" xfId="25961"/>
    <cellStyle name="20% - Ênfase5 2 2 5" xfId="1673"/>
    <cellStyle name="20% - Ênfase5 2 2 5 2" xfId="4802"/>
    <cellStyle name="20% - Ênfase5 2 2 5 2 2" xfId="11061"/>
    <cellStyle name="20% - Ênfase5 2 2 5 2 2 2" xfId="23605"/>
    <cellStyle name="20% - Ênfase5 2 2 5 2 2 2 2" xfId="48676"/>
    <cellStyle name="20% - Ênfase5 2 2 5 2 2 3" xfId="36135"/>
    <cellStyle name="20% - Ênfase5 2 2 5 2 3" xfId="17347"/>
    <cellStyle name="20% - Ênfase5 2 2 5 2 3 2" xfId="42418"/>
    <cellStyle name="20% - Ênfase5 2 2 5 2 4" xfId="29877"/>
    <cellStyle name="20% - Ênfase5 2 2 5 3" xfId="7933"/>
    <cellStyle name="20% - Ênfase5 2 2 5 3 2" xfId="20477"/>
    <cellStyle name="20% - Ênfase5 2 2 5 3 2 2" xfId="45548"/>
    <cellStyle name="20% - Ênfase5 2 2 5 3 3" xfId="33007"/>
    <cellStyle name="20% - Ênfase5 2 2 5 4" xfId="14219"/>
    <cellStyle name="20% - Ênfase5 2 2 5 4 2" xfId="39290"/>
    <cellStyle name="20% - Ênfase5 2 2 5 5" xfId="26749"/>
    <cellStyle name="20% - Ênfase5 2 2 6" xfId="3238"/>
    <cellStyle name="20% - Ênfase5 2 2 6 2" xfId="9497"/>
    <cellStyle name="20% - Ênfase5 2 2 6 2 2" xfId="22041"/>
    <cellStyle name="20% - Ênfase5 2 2 6 2 2 2" xfId="47112"/>
    <cellStyle name="20% - Ênfase5 2 2 6 2 3" xfId="34571"/>
    <cellStyle name="20% - Ênfase5 2 2 6 3" xfId="15783"/>
    <cellStyle name="20% - Ênfase5 2 2 6 3 2" xfId="40854"/>
    <cellStyle name="20% - Ênfase5 2 2 6 4" xfId="28313"/>
    <cellStyle name="20% - Ênfase5 2 2 7" xfId="6369"/>
    <cellStyle name="20% - Ênfase5 2 2 7 2" xfId="18913"/>
    <cellStyle name="20% - Ênfase5 2 2 7 2 2" xfId="43984"/>
    <cellStyle name="20% - Ênfase5 2 2 7 3" xfId="31443"/>
    <cellStyle name="20% - Ênfase5 2 2 8" xfId="12655"/>
    <cellStyle name="20% - Ênfase5 2 2 8 2" xfId="37726"/>
    <cellStyle name="20% - Ênfase5 2 2 9" xfId="25185"/>
    <cellStyle name="20% - Ênfase5 2 3" xfId="240"/>
    <cellStyle name="20% - Ênfase5 2 3 2" xfId="629"/>
    <cellStyle name="20% - Ênfase5 2 3 2 2" xfId="1406"/>
    <cellStyle name="20% - Ênfase5 2 3 2 2 2" xfId="2971"/>
    <cellStyle name="20% - Ênfase5 2 3 2 2 2 2" xfId="6100"/>
    <cellStyle name="20% - Ênfase5 2 3 2 2 2 2 2" xfId="12359"/>
    <cellStyle name="20% - Ênfase5 2 3 2 2 2 2 2 2" xfId="24903"/>
    <cellStyle name="20% - Ênfase5 2 3 2 2 2 2 2 2 2" xfId="49974"/>
    <cellStyle name="20% - Ênfase5 2 3 2 2 2 2 2 3" xfId="37433"/>
    <cellStyle name="20% - Ênfase5 2 3 2 2 2 2 3" xfId="18645"/>
    <cellStyle name="20% - Ênfase5 2 3 2 2 2 2 3 2" xfId="43716"/>
    <cellStyle name="20% - Ênfase5 2 3 2 2 2 2 4" xfId="31175"/>
    <cellStyle name="20% - Ênfase5 2 3 2 2 2 3" xfId="9231"/>
    <cellStyle name="20% - Ênfase5 2 3 2 2 2 3 2" xfId="21775"/>
    <cellStyle name="20% - Ênfase5 2 3 2 2 2 3 2 2" xfId="46846"/>
    <cellStyle name="20% - Ênfase5 2 3 2 2 2 3 3" xfId="34305"/>
    <cellStyle name="20% - Ênfase5 2 3 2 2 2 4" xfId="15517"/>
    <cellStyle name="20% - Ênfase5 2 3 2 2 2 4 2" xfId="40588"/>
    <cellStyle name="20% - Ênfase5 2 3 2 2 2 5" xfId="28047"/>
    <cellStyle name="20% - Ênfase5 2 3 2 2 3" xfId="4536"/>
    <cellStyle name="20% - Ênfase5 2 3 2 2 3 2" xfId="10795"/>
    <cellStyle name="20% - Ênfase5 2 3 2 2 3 2 2" xfId="23339"/>
    <cellStyle name="20% - Ênfase5 2 3 2 2 3 2 2 2" xfId="48410"/>
    <cellStyle name="20% - Ênfase5 2 3 2 2 3 2 3" xfId="35869"/>
    <cellStyle name="20% - Ênfase5 2 3 2 2 3 3" xfId="17081"/>
    <cellStyle name="20% - Ênfase5 2 3 2 2 3 3 2" xfId="42152"/>
    <cellStyle name="20% - Ênfase5 2 3 2 2 3 4" xfId="29611"/>
    <cellStyle name="20% - Ênfase5 2 3 2 2 4" xfId="7667"/>
    <cellStyle name="20% - Ênfase5 2 3 2 2 4 2" xfId="20211"/>
    <cellStyle name="20% - Ênfase5 2 3 2 2 4 2 2" xfId="45282"/>
    <cellStyle name="20% - Ênfase5 2 3 2 2 4 3" xfId="32741"/>
    <cellStyle name="20% - Ênfase5 2 3 2 2 5" xfId="13953"/>
    <cellStyle name="20% - Ênfase5 2 3 2 2 5 2" xfId="39024"/>
    <cellStyle name="20% - Ênfase5 2 3 2 2 6" xfId="26483"/>
    <cellStyle name="20% - Ênfase5 2 3 2 3" xfId="2195"/>
    <cellStyle name="20% - Ênfase5 2 3 2 3 2" xfId="5324"/>
    <cellStyle name="20% - Ênfase5 2 3 2 3 2 2" xfId="11583"/>
    <cellStyle name="20% - Ênfase5 2 3 2 3 2 2 2" xfId="24127"/>
    <cellStyle name="20% - Ênfase5 2 3 2 3 2 2 2 2" xfId="49198"/>
    <cellStyle name="20% - Ênfase5 2 3 2 3 2 2 3" xfId="36657"/>
    <cellStyle name="20% - Ênfase5 2 3 2 3 2 3" xfId="17869"/>
    <cellStyle name="20% - Ênfase5 2 3 2 3 2 3 2" xfId="42940"/>
    <cellStyle name="20% - Ênfase5 2 3 2 3 2 4" xfId="30399"/>
    <cellStyle name="20% - Ênfase5 2 3 2 3 3" xfId="8455"/>
    <cellStyle name="20% - Ênfase5 2 3 2 3 3 2" xfId="20999"/>
    <cellStyle name="20% - Ênfase5 2 3 2 3 3 2 2" xfId="46070"/>
    <cellStyle name="20% - Ênfase5 2 3 2 3 3 3" xfId="33529"/>
    <cellStyle name="20% - Ênfase5 2 3 2 3 4" xfId="14741"/>
    <cellStyle name="20% - Ênfase5 2 3 2 3 4 2" xfId="39812"/>
    <cellStyle name="20% - Ênfase5 2 3 2 3 5" xfId="27271"/>
    <cellStyle name="20% - Ênfase5 2 3 2 4" xfId="3760"/>
    <cellStyle name="20% - Ênfase5 2 3 2 4 2" xfId="10019"/>
    <cellStyle name="20% - Ênfase5 2 3 2 4 2 2" xfId="22563"/>
    <cellStyle name="20% - Ênfase5 2 3 2 4 2 2 2" xfId="47634"/>
    <cellStyle name="20% - Ênfase5 2 3 2 4 2 3" xfId="35093"/>
    <cellStyle name="20% - Ênfase5 2 3 2 4 3" xfId="16305"/>
    <cellStyle name="20% - Ênfase5 2 3 2 4 3 2" xfId="41376"/>
    <cellStyle name="20% - Ênfase5 2 3 2 4 4" xfId="28835"/>
    <cellStyle name="20% - Ênfase5 2 3 2 5" xfId="6891"/>
    <cellStyle name="20% - Ênfase5 2 3 2 5 2" xfId="19435"/>
    <cellStyle name="20% - Ênfase5 2 3 2 5 2 2" xfId="44506"/>
    <cellStyle name="20% - Ênfase5 2 3 2 5 3" xfId="31965"/>
    <cellStyle name="20% - Ênfase5 2 3 2 6" xfId="13177"/>
    <cellStyle name="20% - Ênfase5 2 3 2 6 2" xfId="38248"/>
    <cellStyle name="20% - Ênfase5 2 3 2 7" xfId="25707"/>
    <cellStyle name="20% - Ênfase5 2 3 3" xfId="1018"/>
    <cellStyle name="20% - Ênfase5 2 3 3 2" xfId="2583"/>
    <cellStyle name="20% - Ênfase5 2 3 3 2 2" xfId="5712"/>
    <cellStyle name="20% - Ênfase5 2 3 3 2 2 2" xfId="11971"/>
    <cellStyle name="20% - Ênfase5 2 3 3 2 2 2 2" xfId="24515"/>
    <cellStyle name="20% - Ênfase5 2 3 3 2 2 2 2 2" xfId="49586"/>
    <cellStyle name="20% - Ênfase5 2 3 3 2 2 2 3" xfId="37045"/>
    <cellStyle name="20% - Ênfase5 2 3 3 2 2 3" xfId="18257"/>
    <cellStyle name="20% - Ênfase5 2 3 3 2 2 3 2" xfId="43328"/>
    <cellStyle name="20% - Ênfase5 2 3 3 2 2 4" xfId="30787"/>
    <cellStyle name="20% - Ênfase5 2 3 3 2 3" xfId="8843"/>
    <cellStyle name="20% - Ênfase5 2 3 3 2 3 2" xfId="21387"/>
    <cellStyle name="20% - Ênfase5 2 3 3 2 3 2 2" xfId="46458"/>
    <cellStyle name="20% - Ênfase5 2 3 3 2 3 3" xfId="33917"/>
    <cellStyle name="20% - Ênfase5 2 3 3 2 4" xfId="15129"/>
    <cellStyle name="20% - Ênfase5 2 3 3 2 4 2" xfId="40200"/>
    <cellStyle name="20% - Ênfase5 2 3 3 2 5" xfId="27659"/>
    <cellStyle name="20% - Ênfase5 2 3 3 3" xfId="4148"/>
    <cellStyle name="20% - Ênfase5 2 3 3 3 2" xfId="10407"/>
    <cellStyle name="20% - Ênfase5 2 3 3 3 2 2" xfId="22951"/>
    <cellStyle name="20% - Ênfase5 2 3 3 3 2 2 2" xfId="48022"/>
    <cellStyle name="20% - Ênfase5 2 3 3 3 2 3" xfId="35481"/>
    <cellStyle name="20% - Ênfase5 2 3 3 3 3" xfId="16693"/>
    <cellStyle name="20% - Ênfase5 2 3 3 3 3 2" xfId="41764"/>
    <cellStyle name="20% - Ênfase5 2 3 3 3 4" xfId="29223"/>
    <cellStyle name="20% - Ênfase5 2 3 3 4" xfId="7279"/>
    <cellStyle name="20% - Ênfase5 2 3 3 4 2" xfId="19823"/>
    <cellStyle name="20% - Ênfase5 2 3 3 4 2 2" xfId="44894"/>
    <cellStyle name="20% - Ênfase5 2 3 3 4 3" xfId="32353"/>
    <cellStyle name="20% - Ênfase5 2 3 3 5" xfId="13565"/>
    <cellStyle name="20% - Ênfase5 2 3 3 5 2" xfId="38636"/>
    <cellStyle name="20% - Ênfase5 2 3 3 6" xfId="26095"/>
    <cellStyle name="20% - Ênfase5 2 3 4" xfId="1807"/>
    <cellStyle name="20% - Ênfase5 2 3 4 2" xfId="4936"/>
    <cellStyle name="20% - Ênfase5 2 3 4 2 2" xfId="11195"/>
    <cellStyle name="20% - Ênfase5 2 3 4 2 2 2" xfId="23739"/>
    <cellStyle name="20% - Ênfase5 2 3 4 2 2 2 2" xfId="48810"/>
    <cellStyle name="20% - Ênfase5 2 3 4 2 2 3" xfId="36269"/>
    <cellStyle name="20% - Ênfase5 2 3 4 2 3" xfId="17481"/>
    <cellStyle name="20% - Ênfase5 2 3 4 2 3 2" xfId="42552"/>
    <cellStyle name="20% - Ênfase5 2 3 4 2 4" xfId="30011"/>
    <cellStyle name="20% - Ênfase5 2 3 4 3" xfId="8067"/>
    <cellStyle name="20% - Ênfase5 2 3 4 3 2" xfId="20611"/>
    <cellStyle name="20% - Ênfase5 2 3 4 3 2 2" xfId="45682"/>
    <cellStyle name="20% - Ênfase5 2 3 4 3 3" xfId="33141"/>
    <cellStyle name="20% - Ênfase5 2 3 4 4" xfId="14353"/>
    <cellStyle name="20% - Ênfase5 2 3 4 4 2" xfId="39424"/>
    <cellStyle name="20% - Ênfase5 2 3 4 5" xfId="26883"/>
    <cellStyle name="20% - Ênfase5 2 3 5" xfId="3372"/>
    <cellStyle name="20% - Ênfase5 2 3 5 2" xfId="9631"/>
    <cellStyle name="20% - Ênfase5 2 3 5 2 2" xfId="22175"/>
    <cellStyle name="20% - Ênfase5 2 3 5 2 2 2" xfId="47246"/>
    <cellStyle name="20% - Ênfase5 2 3 5 2 3" xfId="34705"/>
    <cellStyle name="20% - Ênfase5 2 3 5 3" xfId="15917"/>
    <cellStyle name="20% - Ênfase5 2 3 5 3 2" xfId="40988"/>
    <cellStyle name="20% - Ênfase5 2 3 5 4" xfId="28447"/>
    <cellStyle name="20% - Ênfase5 2 3 6" xfId="6503"/>
    <cellStyle name="20% - Ênfase5 2 3 6 2" xfId="19047"/>
    <cellStyle name="20% - Ênfase5 2 3 6 2 2" xfId="44118"/>
    <cellStyle name="20% - Ênfase5 2 3 6 3" xfId="31577"/>
    <cellStyle name="20% - Ênfase5 2 3 7" xfId="12789"/>
    <cellStyle name="20% - Ênfase5 2 3 7 2" xfId="37860"/>
    <cellStyle name="20% - Ênfase5 2 3 8" xfId="25319"/>
    <cellStyle name="20% - Ênfase5 2 4" xfId="442"/>
    <cellStyle name="20% - Ênfase5 2 4 2" xfId="1219"/>
    <cellStyle name="20% - Ênfase5 2 4 2 2" xfId="2784"/>
    <cellStyle name="20% - Ênfase5 2 4 2 2 2" xfId="5913"/>
    <cellStyle name="20% - Ênfase5 2 4 2 2 2 2" xfId="12172"/>
    <cellStyle name="20% - Ênfase5 2 4 2 2 2 2 2" xfId="24716"/>
    <cellStyle name="20% - Ênfase5 2 4 2 2 2 2 2 2" xfId="49787"/>
    <cellStyle name="20% - Ênfase5 2 4 2 2 2 2 3" xfId="37246"/>
    <cellStyle name="20% - Ênfase5 2 4 2 2 2 3" xfId="18458"/>
    <cellStyle name="20% - Ênfase5 2 4 2 2 2 3 2" xfId="43529"/>
    <cellStyle name="20% - Ênfase5 2 4 2 2 2 4" xfId="30988"/>
    <cellStyle name="20% - Ênfase5 2 4 2 2 3" xfId="9044"/>
    <cellStyle name="20% - Ênfase5 2 4 2 2 3 2" xfId="21588"/>
    <cellStyle name="20% - Ênfase5 2 4 2 2 3 2 2" xfId="46659"/>
    <cellStyle name="20% - Ênfase5 2 4 2 2 3 3" xfId="34118"/>
    <cellStyle name="20% - Ênfase5 2 4 2 2 4" xfId="15330"/>
    <cellStyle name="20% - Ênfase5 2 4 2 2 4 2" xfId="40401"/>
    <cellStyle name="20% - Ênfase5 2 4 2 2 5" xfId="27860"/>
    <cellStyle name="20% - Ênfase5 2 4 2 3" xfId="4349"/>
    <cellStyle name="20% - Ênfase5 2 4 2 3 2" xfId="10608"/>
    <cellStyle name="20% - Ênfase5 2 4 2 3 2 2" xfId="23152"/>
    <cellStyle name="20% - Ênfase5 2 4 2 3 2 2 2" xfId="48223"/>
    <cellStyle name="20% - Ênfase5 2 4 2 3 2 3" xfId="35682"/>
    <cellStyle name="20% - Ênfase5 2 4 2 3 3" xfId="16894"/>
    <cellStyle name="20% - Ênfase5 2 4 2 3 3 2" xfId="41965"/>
    <cellStyle name="20% - Ênfase5 2 4 2 3 4" xfId="29424"/>
    <cellStyle name="20% - Ênfase5 2 4 2 4" xfId="7480"/>
    <cellStyle name="20% - Ênfase5 2 4 2 4 2" xfId="20024"/>
    <cellStyle name="20% - Ênfase5 2 4 2 4 2 2" xfId="45095"/>
    <cellStyle name="20% - Ênfase5 2 4 2 4 3" xfId="32554"/>
    <cellStyle name="20% - Ênfase5 2 4 2 5" xfId="13766"/>
    <cellStyle name="20% - Ênfase5 2 4 2 5 2" xfId="38837"/>
    <cellStyle name="20% - Ênfase5 2 4 2 6" xfId="26296"/>
    <cellStyle name="20% - Ênfase5 2 4 3" xfId="2008"/>
    <cellStyle name="20% - Ênfase5 2 4 3 2" xfId="5137"/>
    <cellStyle name="20% - Ênfase5 2 4 3 2 2" xfId="11396"/>
    <cellStyle name="20% - Ênfase5 2 4 3 2 2 2" xfId="23940"/>
    <cellStyle name="20% - Ênfase5 2 4 3 2 2 2 2" xfId="49011"/>
    <cellStyle name="20% - Ênfase5 2 4 3 2 2 3" xfId="36470"/>
    <cellStyle name="20% - Ênfase5 2 4 3 2 3" xfId="17682"/>
    <cellStyle name="20% - Ênfase5 2 4 3 2 3 2" xfId="42753"/>
    <cellStyle name="20% - Ênfase5 2 4 3 2 4" xfId="30212"/>
    <cellStyle name="20% - Ênfase5 2 4 3 3" xfId="8268"/>
    <cellStyle name="20% - Ênfase5 2 4 3 3 2" xfId="20812"/>
    <cellStyle name="20% - Ênfase5 2 4 3 3 2 2" xfId="45883"/>
    <cellStyle name="20% - Ênfase5 2 4 3 3 3" xfId="33342"/>
    <cellStyle name="20% - Ênfase5 2 4 3 4" xfId="14554"/>
    <cellStyle name="20% - Ênfase5 2 4 3 4 2" xfId="39625"/>
    <cellStyle name="20% - Ênfase5 2 4 3 5" xfId="27084"/>
    <cellStyle name="20% - Ênfase5 2 4 4" xfId="3573"/>
    <cellStyle name="20% - Ênfase5 2 4 4 2" xfId="9832"/>
    <cellStyle name="20% - Ênfase5 2 4 4 2 2" xfId="22376"/>
    <cellStyle name="20% - Ênfase5 2 4 4 2 2 2" xfId="47447"/>
    <cellStyle name="20% - Ênfase5 2 4 4 2 3" xfId="34906"/>
    <cellStyle name="20% - Ênfase5 2 4 4 3" xfId="16118"/>
    <cellStyle name="20% - Ênfase5 2 4 4 3 2" xfId="41189"/>
    <cellStyle name="20% - Ênfase5 2 4 4 4" xfId="28648"/>
    <cellStyle name="20% - Ênfase5 2 4 5" xfId="6704"/>
    <cellStyle name="20% - Ênfase5 2 4 5 2" xfId="19248"/>
    <cellStyle name="20% - Ênfase5 2 4 5 2 2" xfId="44319"/>
    <cellStyle name="20% - Ênfase5 2 4 5 3" xfId="31778"/>
    <cellStyle name="20% - Ênfase5 2 4 6" xfId="12990"/>
    <cellStyle name="20% - Ênfase5 2 4 6 2" xfId="38061"/>
    <cellStyle name="20% - Ênfase5 2 4 7" xfId="25520"/>
    <cellStyle name="20% - Ênfase5 2 5" xfId="831"/>
    <cellStyle name="20% - Ênfase5 2 5 2" xfId="2396"/>
    <cellStyle name="20% - Ênfase5 2 5 2 2" xfId="5525"/>
    <cellStyle name="20% - Ênfase5 2 5 2 2 2" xfId="11784"/>
    <cellStyle name="20% - Ênfase5 2 5 2 2 2 2" xfId="24328"/>
    <cellStyle name="20% - Ênfase5 2 5 2 2 2 2 2" xfId="49399"/>
    <cellStyle name="20% - Ênfase5 2 5 2 2 2 3" xfId="36858"/>
    <cellStyle name="20% - Ênfase5 2 5 2 2 3" xfId="18070"/>
    <cellStyle name="20% - Ênfase5 2 5 2 2 3 2" xfId="43141"/>
    <cellStyle name="20% - Ênfase5 2 5 2 2 4" xfId="30600"/>
    <cellStyle name="20% - Ênfase5 2 5 2 3" xfId="8656"/>
    <cellStyle name="20% - Ênfase5 2 5 2 3 2" xfId="21200"/>
    <cellStyle name="20% - Ênfase5 2 5 2 3 2 2" xfId="46271"/>
    <cellStyle name="20% - Ênfase5 2 5 2 3 3" xfId="33730"/>
    <cellStyle name="20% - Ênfase5 2 5 2 4" xfId="14942"/>
    <cellStyle name="20% - Ênfase5 2 5 2 4 2" xfId="40013"/>
    <cellStyle name="20% - Ênfase5 2 5 2 5" xfId="27472"/>
    <cellStyle name="20% - Ênfase5 2 5 3" xfId="3961"/>
    <cellStyle name="20% - Ênfase5 2 5 3 2" xfId="10220"/>
    <cellStyle name="20% - Ênfase5 2 5 3 2 2" xfId="22764"/>
    <cellStyle name="20% - Ênfase5 2 5 3 2 2 2" xfId="47835"/>
    <cellStyle name="20% - Ênfase5 2 5 3 2 3" xfId="35294"/>
    <cellStyle name="20% - Ênfase5 2 5 3 3" xfId="16506"/>
    <cellStyle name="20% - Ênfase5 2 5 3 3 2" xfId="41577"/>
    <cellStyle name="20% - Ênfase5 2 5 3 4" xfId="29036"/>
    <cellStyle name="20% - Ênfase5 2 5 4" xfId="7092"/>
    <cellStyle name="20% - Ênfase5 2 5 4 2" xfId="19636"/>
    <cellStyle name="20% - Ênfase5 2 5 4 2 2" xfId="44707"/>
    <cellStyle name="20% - Ênfase5 2 5 4 3" xfId="32166"/>
    <cellStyle name="20% - Ênfase5 2 5 5" xfId="13378"/>
    <cellStyle name="20% - Ênfase5 2 5 5 2" xfId="38449"/>
    <cellStyle name="20% - Ênfase5 2 5 6" xfId="25908"/>
    <cellStyle name="20% - Ênfase5 2 6" xfId="1620"/>
    <cellStyle name="20% - Ênfase5 2 6 2" xfId="4749"/>
    <cellStyle name="20% - Ênfase5 2 6 2 2" xfId="11008"/>
    <cellStyle name="20% - Ênfase5 2 6 2 2 2" xfId="23552"/>
    <cellStyle name="20% - Ênfase5 2 6 2 2 2 2" xfId="48623"/>
    <cellStyle name="20% - Ênfase5 2 6 2 2 3" xfId="36082"/>
    <cellStyle name="20% - Ênfase5 2 6 2 3" xfId="17294"/>
    <cellStyle name="20% - Ênfase5 2 6 2 3 2" xfId="42365"/>
    <cellStyle name="20% - Ênfase5 2 6 2 4" xfId="29824"/>
    <cellStyle name="20% - Ênfase5 2 6 3" xfId="7880"/>
    <cellStyle name="20% - Ênfase5 2 6 3 2" xfId="20424"/>
    <cellStyle name="20% - Ênfase5 2 6 3 2 2" xfId="45495"/>
    <cellStyle name="20% - Ênfase5 2 6 3 3" xfId="32954"/>
    <cellStyle name="20% - Ênfase5 2 6 4" xfId="14166"/>
    <cellStyle name="20% - Ênfase5 2 6 4 2" xfId="39237"/>
    <cellStyle name="20% - Ênfase5 2 6 5" xfId="26696"/>
    <cellStyle name="20% - Ênfase5 2 7" xfId="3185"/>
    <cellStyle name="20% - Ênfase5 2 7 2" xfId="9444"/>
    <cellStyle name="20% - Ênfase5 2 7 2 2" xfId="21988"/>
    <cellStyle name="20% - Ênfase5 2 7 2 2 2" xfId="47059"/>
    <cellStyle name="20% - Ênfase5 2 7 2 3" xfId="34518"/>
    <cellStyle name="20% - Ênfase5 2 7 3" xfId="15730"/>
    <cellStyle name="20% - Ênfase5 2 7 3 2" xfId="40801"/>
    <cellStyle name="20% - Ênfase5 2 7 4" xfId="28260"/>
    <cellStyle name="20% - Ênfase5 2 8" xfId="6316"/>
    <cellStyle name="20% - Ênfase5 2 8 2" xfId="18860"/>
    <cellStyle name="20% - Ênfase5 2 8 2 2" xfId="43931"/>
    <cellStyle name="20% - Ênfase5 2 8 3" xfId="31390"/>
    <cellStyle name="20% - Ênfase5 2 9" xfId="12602"/>
    <cellStyle name="20% - Ênfase5 2 9 2" xfId="37673"/>
    <cellStyle name="20% - Ênfase5 20" xfId="3171"/>
    <cellStyle name="20% - Ênfase5 20 2" xfId="9430"/>
    <cellStyle name="20% - Ênfase5 20 2 2" xfId="21974"/>
    <cellStyle name="20% - Ênfase5 20 2 2 2" xfId="47045"/>
    <cellStyle name="20% - Ênfase5 20 2 3" xfId="34504"/>
    <cellStyle name="20% - Ênfase5 20 3" xfId="15716"/>
    <cellStyle name="20% - Ênfase5 20 3 2" xfId="40787"/>
    <cellStyle name="20% - Ênfase5 20 4" xfId="28246"/>
    <cellStyle name="20% - Ênfase5 21" xfId="3157"/>
    <cellStyle name="20% - Ênfase5 21 2" xfId="9417"/>
    <cellStyle name="20% - Ênfase5 21 2 2" xfId="21961"/>
    <cellStyle name="20% - Ênfase5 21 2 2 2" xfId="47032"/>
    <cellStyle name="20% - Ênfase5 21 2 3" xfId="34491"/>
    <cellStyle name="20% - Ênfase5 21 3" xfId="15703"/>
    <cellStyle name="20% - Ênfase5 21 3 2" xfId="40774"/>
    <cellStyle name="20% - Ênfase5 21 4" xfId="28233"/>
    <cellStyle name="20% - Ênfase5 22" xfId="6287"/>
    <cellStyle name="20% - Ênfase5 22 2" xfId="12546"/>
    <cellStyle name="20% - Ênfase5 22 2 2" xfId="25090"/>
    <cellStyle name="20% - Ênfase5 22 2 2 2" xfId="50161"/>
    <cellStyle name="20% - Ênfase5 22 2 3" xfId="37620"/>
    <cellStyle name="20% - Ênfase5 22 3" xfId="18832"/>
    <cellStyle name="20% - Ênfase5 22 3 2" xfId="43903"/>
    <cellStyle name="20% - Ênfase5 22 4" xfId="31362"/>
    <cellStyle name="20% - Ênfase5 23" xfId="6301"/>
    <cellStyle name="20% - Ênfase5 23 2" xfId="18846"/>
    <cellStyle name="20% - Ênfase5 23 2 2" xfId="43917"/>
    <cellStyle name="20% - Ênfase5 23 3" xfId="31376"/>
    <cellStyle name="20% - Ênfase5 24" xfId="12558"/>
    <cellStyle name="20% - Ênfase5 24 2" xfId="25102"/>
    <cellStyle name="20% - Ênfase5 24 2 2" xfId="50173"/>
    <cellStyle name="20% - Ênfase5 24 3" xfId="37632"/>
    <cellStyle name="20% - Ênfase5 25" xfId="12588"/>
    <cellStyle name="20% - Ênfase5 25 2" xfId="37659"/>
    <cellStyle name="20% - Ênfase5 26" xfId="12574"/>
    <cellStyle name="20% - Ênfase5 26 2" xfId="37646"/>
    <cellStyle name="20% - Ênfase5 27" xfId="25117"/>
    <cellStyle name="20% - Ênfase5 28" xfId="50187"/>
    <cellStyle name="20% - Ênfase5 29" xfId="50201"/>
    <cellStyle name="20% - Ênfase5 3" xfId="65"/>
    <cellStyle name="20% - Ênfase5 3 10" xfId="25145"/>
    <cellStyle name="20% - Ênfase5 3 2" xfId="119"/>
    <cellStyle name="20% - Ênfase5 3 2 2" xfId="306"/>
    <cellStyle name="20% - Ênfase5 3 2 2 2" xfId="695"/>
    <cellStyle name="20% - Ênfase5 3 2 2 2 2" xfId="1472"/>
    <cellStyle name="20% - Ênfase5 3 2 2 2 2 2" xfId="3037"/>
    <cellStyle name="20% - Ênfase5 3 2 2 2 2 2 2" xfId="6166"/>
    <cellStyle name="20% - Ênfase5 3 2 2 2 2 2 2 2" xfId="12425"/>
    <cellStyle name="20% - Ênfase5 3 2 2 2 2 2 2 2 2" xfId="24969"/>
    <cellStyle name="20% - Ênfase5 3 2 2 2 2 2 2 2 2 2" xfId="50040"/>
    <cellStyle name="20% - Ênfase5 3 2 2 2 2 2 2 2 3" xfId="37499"/>
    <cellStyle name="20% - Ênfase5 3 2 2 2 2 2 2 3" xfId="18711"/>
    <cellStyle name="20% - Ênfase5 3 2 2 2 2 2 2 3 2" xfId="43782"/>
    <cellStyle name="20% - Ênfase5 3 2 2 2 2 2 2 4" xfId="31241"/>
    <cellStyle name="20% - Ênfase5 3 2 2 2 2 2 3" xfId="9297"/>
    <cellStyle name="20% - Ênfase5 3 2 2 2 2 2 3 2" xfId="21841"/>
    <cellStyle name="20% - Ênfase5 3 2 2 2 2 2 3 2 2" xfId="46912"/>
    <cellStyle name="20% - Ênfase5 3 2 2 2 2 2 3 3" xfId="34371"/>
    <cellStyle name="20% - Ênfase5 3 2 2 2 2 2 4" xfId="15583"/>
    <cellStyle name="20% - Ênfase5 3 2 2 2 2 2 4 2" xfId="40654"/>
    <cellStyle name="20% - Ênfase5 3 2 2 2 2 2 5" xfId="28113"/>
    <cellStyle name="20% - Ênfase5 3 2 2 2 2 3" xfId="4602"/>
    <cellStyle name="20% - Ênfase5 3 2 2 2 2 3 2" xfId="10861"/>
    <cellStyle name="20% - Ênfase5 3 2 2 2 2 3 2 2" xfId="23405"/>
    <cellStyle name="20% - Ênfase5 3 2 2 2 2 3 2 2 2" xfId="48476"/>
    <cellStyle name="20% - Ênfase5 3 2 2 2 2 3 2 3" xfId="35935"/>
    <cellStyle name="20% - Ênfase5 3 2 2 2 2 3 3" xfId="17147"/>
    <cellStyle name="20% - Ênfase5 3 2 2 2 2 3 3 2" xfId="42218"/>
    <cellStyle name="20% - Ênfase5 3 2 2 2 2 3 4" xfId="29677"/>
    <cellStyle name="20% - Ênfase5 3 2 2 2 2 4" xfId="7733"/>
    <cellStyle name="20% - Ênfase5 3 2 2 2 2 4 2" xfId="20277"/>
    <cellStyle name="20% - Ênfase5 3 2 2 2 2 4 2 2" xfId="45348"/>
    <cellStyle name="20% - Ênfase5 3 2 2 2 2 4 3" xfId="32807"/>
    <cellStyle name="20% - Ênfase5 3 2 2 2 2 5" xfId="14019"/>
    <cellStyle name="20% - Ênfase5 3 2 2 2 2 5 2" xfId="39090"/>
    <cellStyle name="20% - Ênfase5 3 2 2 2 2 6" xfId="26549"/>
    <cellStyle name="20% - Ênfase5 3 2 2 2 3" xfId="2261"/>
    <cellStyle name="20% - Ênfase5 3 2 2 2 3 2" xfId="5390"/>
    <cellStyle name="20% - Ênfase5 3 2 2 2 3 2 2" xfId="11649"/>
    <cellStyle name="20% - Ênfase5 3 2 2 2 3 2 2 2" xfId="24193"/>
    <cellStyle name="20% - Ênfase5 3 2 2 2 3 2 2 2 2" xfId="49264"/>
    <cellStyle name="20% - Ênfase5 3 2 2 2 3 2 2 3" xfId="36723"/>
    <cellStyle name="20% - Ênfase5 3 2 2 2 3 2 3" xfId="17935"/>
    <cellStyle name="20% - Ênfase5 3 2 2 2 3 2 3 2" xfId="43006"/>
    <cellStyle name="20% - Ênfase5 3 2 2 2 3 2 4" xfId="30465"/>
    <cellStyle name="20% - Ênfase5 3 2 2 2 3 3" xfId="8521"/>
    <cellStyle name="20% - Ênfase5 3 2 2 2 3 3 2" xfId="21065"/>
    <cellStyle name="20% - Ênfase5 3 2 2 2 3 3 2 2" xfId="46136"/>
    <cellStyle name="20% - Ênfase5 3 2 2 2 3 3 3" xfId="33595"/>
    <cellStyle name="20% - Ênfase5 3 2 2 2 3 4" xfId="14807"/>
    <cellStyle name="20% - Ênfase5 3 2 2 2 3 4 2" xfId="39878"/>
    <cellStyle name="20% - Ênfase5 3 2 2 2 3 5" xfId="27337"/>
    <cellStyle name="20% - Ênfase5 3 2 2 2 4" xfId="3826"/>
    <cellStyle name="20% - Ênfase5 3 2 2 2 4 2" xfId="10085"/>
    <cellStyle name="20% - Ênfase5 3 2 2 2 4 2 2" xfId="22629"/>
    <cellStyle name="20% - Ênfase5 3 2 2 2 4 2 2 2" xfId="47700"/>
    <cellStyle name="20% - Ênfase5 3 2 2 2 4 2 3" xfId="35159"/>
    <cellStyle name="20% - Ênfase5 3 2 2 2 4 3" xfId="16371"/>
    <cellStyle name="20% - Ênfase5 3 2 2 2 4 3 2" xfId="41442"/>
    <cellStyle name="20% - Ênfase5 3 2 2 2 4 4" xfId="28901"/>
    <cellStyle name="20% - Ênfase5 3 2 2 2 5" xfId="6957"/>
    <cellStyle name="20% - Ênfase5 3 2 2 2 5 2" xfId="19501"/>
    <cellStyle name="20% - Ênfase5 3 2 2 2 5 2 2" xfId="44572"/>
    <cellStyle name="20% - Ênfase5 3 2 2 2 5 3" xfId="32031"/>
    <cellStyle name="20% - Ênfase5 3 2 2 2 6" xfId="13243"/>
    <cellStyle name="20% - Ênfase5 3 2 2 2 6 2" xfId="38314"/>
    <cellStyle name="20% - Ênfase5 3 2 2 2 7" xfId="25773"/>
    <cellStyle name="20% - Ênfase5 3 2 2 3" xfId="1084"/>
    <cellStyle name="20% - Ênfase5 3 2 2 3 2" xfId="2649"/>
    <cellStyle name="20% - Ênfase5 3 2 2 3 2 2" xfId="5778"/>
    <cellStyle name="20% - Ênfase5 3 2 2 3 2 2 2" xfId="12037"/>
    <cellStyle name="20% - Ênfase5 3 2 2 3 2 2 2 2" xfId="24581"/>
    <cellStyle name="20% - Ênfase5 3 2 2 3 2 2 2 2 2" xfId="49652"/>
    <cellStyle name="20% - Ênfase5 3 2 2 3 2 2 2 3" xfId="37111"/>
    <cellStyle name="20% - Ênfase5 3 2 2 3 2 2 3" xfId="18323"/>
    <cellStyle name="20% - Ênfase5 3 2 2 3 2 2 3 2" xfId="43394"/>
    <cellStyle name="20% - Ênfase5 3 2 2 3 2 2 4" xfId="30853"/>
    <cellStyle name="20% - Ênfase5 3 2 2 3 2 3" xfId="8909"/>
    <cellStyle name="20% - Ênfase5 3 2 2 3 2 3 2" xfId="21453"/>
    <cellStyle name="20% - Ênfase5 3 2 2 3 2 3 2 2" xfId="46524"/>
    <cellStyle name="20% - Ênfase5 3 2 2 3 2 3 3" xfId="33983"/>
    <cellStyle name="20% - Ênfase5 3 2 2 3 2 4" xfId="15195"/>
    <cellStyle name="20% - Ênfase5 3 2 2 3 2 4 2" xfId="40266"/>
    <cellStyle name="20% - Ênfase5 3 2 2 3 2 5" xfId="27725"/>
    <cellStyle name="20% - Ênfase5 3 2 2 3 3" xfId="4214"/>
    <cellStyle name="20% - Ênfase5 3 2 2 3 3 2" xfId="10473"/>
    <cellStyle name="20% - Ênfase5 3 2 2 3 3 2 2" xfId="23017"/>
    <cellStyle name="20% - Ênfase5 3 2 2 3 3 2 2 2" xfId="48088"/>
    <cellStyle name="20% - Ênfase5 3 2 2 3 3 2 3" xfId="35547"/>
    <cellStyle name="20% - Ênfase5 3 2 2 3 3 3" xfId="16759"/>
    <cellStyle name="20% - Ênfase5 3 2 2 3 3 3 2" xfId="41830"/>
    <cellStyle name="20% - Ênfase5 3 2 2 3 3 4" xfId="29289"/>
    <cellStyle name="20% - Ênfase5 3 2 2 3 4" xfId="7345"/>
    <cellStyle name="20% - Ênfase5 3 2 2 3 4 2" xfId="19889"/>
    <cellStyle name="20% - Ênfase5 3 2 2 3 4 2 2" xfId="44960"/>
    <cellStyle name="20% - Ênfase5 3 2 2 3 4 3" xfId="32419"/>
    <cellStyle name="20% - Ênfase5 3 2 2 3 5" xfId="13631"/>
    <cellStyle name="20% - Ênfase5 3 2 2 3 5 2" xfId="38702"/>
    <cellStyle name="20% - Ênfase5 3 2 2 3 6" xfId="26161"/>
    <cellStyle name="20% - Ênfase5 3 2 2 4" xfId="1873"/>
    <cellStyle name="20% - Ênfase5 3 2 2 4 2" xfId="5002"/>
    <cellStyle name="20% - Ênfase5 3 2 2 4 2 2" xfId="11261"/>
    <cellStyle name="20% - Ênfase5 3 2 2 4 2 2 2" xfId="23805"/>
    <cellStyle name="20% - Ênfase5 3 2 2 4 2 2 2 2" xfId="48876"/>
    <cellStyle name="20% - Ênfase5 3 2 2 4 2 2 3" xfId="36335"/>
    <cellStyle name="20% - Ênfase5 3 2 2 4 2 3" xfId="17547"/>
    <cellStyle name="20% - Ênfase5 3 2 2 4 2 3 2" xfId="42618"/>
    <cellStyle name="20% - Ênfase5 3 2 2 4 2 4" xfId="30077"/>
    <cellStyle name="20% - Ênfase5 3 2 2 4 3" xfId="8133"/>
    <cellStyle name="20% - Ênfase5 3 2 2 4 3 2" xfId="20677"/>
    <cellStyle name="20% - Ênfase5 3 2 2 4 3 2 2" xfId="45748"/>
    <cellStyle name="20% - Ênfase5 3 2 2 4 3 3" xfId="33207"/>
    <cellStyle name="20% - Ênfase5 3 2 2 4 4" xfId="14419"/>
    <cellStyle name="20% - Ênfase5 3 2 2 4 4 2" xfId="39490"/>
    <cellStyle name="20% - Ênfase5 3 2 2 4 5" xfId="26949"/>
    <cellStyle name="20% - Ênfase5 3 2 2 5" xfId="3438"/>
    <cellStyle name="20% - Ênfase5 3 2 2 5 2" xfId="9697"/>
    <cellStyle name="20% - Ênfase5 3 2 2 5 2 2" xfId="22241"/>
    <cellStyle name="20% - Ênfase5 3 2 2 5 2 2 2" xfId="47312"/>
    <cellStyle name="20% - Ênfase5 3 2 2 5 2 3" xfId="34771"/>
    <cellStyle name="20% - Ênfase5 3 2 2 5 3" xfId="15983"/>
    <cellStyle name="20% - Ênfase5 3 2 2 5 3 2" xfId="41054"/>
    <cellStyle name="20% - Ênfase5 3 2 2 5 4" xfId="28513"/>
    <cellStyle name="20% - Ênfase5 3 2 2 6" xfId="6569"/>
    <cellStyle name="20% - Ênfase5 3 2 2 6 2" xfId="19113"/>
    <cellStyle name="20% - Ênfase5 3 2 2 6 2 2" xfId="44184"/>
    <cellStyle name="20% - Ênfase5 3 2 2 6 3" xfId="31643"/>
    <cellStyle name="20% - Ênfase5 3 2 2 7" xfId="12855"/>
    <cellStyle name="20% - Ênfase5 3 2 2 7 2" xfId="37926"/>
    <cellStyle name="20% - Ênfase5 3 2 2 8" xfId="25385"/>
    <cellStyle name="20% - Ênfase5 3 2 3" xfId="508"/>
    <cellStyle name="20% - Ênfase5 3 2 3 2" xfId="1285"/>
    <cellStyle name="20% - Ênfase5 3 2 3 2 2" xfId="2850"/>
    <cellStyle name="20% - Ênfase5 3 2 3 2 2 2" xfId="5979"/>
    <cellStyle name="20% - Ênfase5 3 2 3 2 2 2 2" xfId="12238"/>
    <cellStyle name="20% - Ênfase5 3 2 3 2 2 2 2 2" xfId="24782"/>
    <cellStyle name="20% - Ênfase5 3 2 3 2 2 2 2 2 2" xfId="49853"/>
    <cellStyle name="20% - Ênfase5 3 2 3 2 2 2 2 3" xfId="37312"/>
    <cellStyle name="20% - Ênfase5 3 2 3 2 2 2 3" xfId="18524"/>
    <cellStyle name="20% - Ênfase5 3 2 3 2 2 2 3 2" xfId="43595"/>
    <cellStyle name="20% - Ênfase5 3 2 3 2 2 2 4" xfId="31054"/>
    <cellStyle name="20% - Ênfase5 3 2 3 2 2 3" xfId="9110"/>
    <cellStyle name="20% - Ênfase5 3 2 3 2 2 3 2" xfId="21654"/>
    <cellStyle name="20% - Ênfase5 3 2 3 2 2 3 2 2" xfId="46725"/>
    <cellStyle name="20% - Ênfase5 3 2 3 2 2 3 3" xfId="34184"/>
    <cellStyle name="20% - Ênfase5 3 2 3 2 2 4" xfId="15396"/>
    <cellStyle name="20% - Ênfase5 3 2 3 2 2 4 2" xfId="40467"/>
    <cellStyle name="20% - Ênfase5 3 2 3 2 2 5" xfId="27926"/>
    <cellStyle name="20% - Ênfase5 3 2 3 2 3" xfId="4415"/>
    <cellStyle name="20% - Ênfase5 3 2 3 2 3 2" xfId="10674"/>
    <cellStyle name="20% - Ênfase5 3 2 3 2 3 2 2" xfId="23218"/>
    <cellStyle name="20% - Ênfase5 3 2 3 2 3 2 2 2" xfId="48289"/>
    <cellStyle name="20% - Ênfase5 3 2 3 2 3 2 3" xfId="35748"/>
    <cellStyle name="20% - Ênfase5 3 2 3 2 3 3" xfId="16960"/>
    <cellStyle name="20% - Ênfase5 3 2 3 2 3 3 2" xfId="42031"/>
    <cellStyle name="20% - Ênfase5 3 2 3 2 3 4" xfId="29490"/>
    <cellStyle name="20% - Ênfase5 3 2 3 2 4" xfId="7546"/>
    <cellStyle name="20% - Ênfase5 3 2 3 2 4 2" xfId="20090"/>
    <cellStyle name="20% - Ênfase5 3 2 3 2 4 2 2" xfId="45161"/>
    <cellStyle name="20% - Ênfase5 3 2 3 2 4 3" xfId="32620"/>
    <cellStyle name="20% - Ênfase5 3 2 3 2 5" xfId="13832"/>
    <cellStyle name="20% - Ênfase5 3 2 3 2 5 2" xfId="38903"/>
    <cellStyle name="20% - Ênfase5 3 2 3 2 6" xfId="26362"/>
    <cellStyle name="20% - Ênfase5 3 2 3 3" xfId="2074"/>
    <cellStyle name="20% - Ênfase5 3 2 3 3 2" xfId="5203"/>
    <cellStyle name="20% - Ênfase5 3 2 3 3 2 2" xfId="11462"/>
    <cellStyle name="20% - Ênfase5 3 2 3 3 2 2 2" xfId="24006"/>
    <cellStyle name="20% - Ênfase5 3 2 3 3 2 2 2 2" xfId="49077"/>
    <cellStyle name="20% - Ênfase5 3 2 3 3 2 2 3" xfId="36536"/>
    <cellStyle name="20% - Ênfase5 3 2 3 3 2 3" xfId="17748"/>
    <cellStyle name="20% - Ênfase5 3 2 3 3 2 3 2" xfId="42819"/>
    <cellStyle name="20% - Ênfase5 3 2 3 3 2 4" xfId="30278"/>
    <cellStyle name="20% - Ênfase5 3 2 3 3 3" xfId="8334"/>
    <cellStyle name="20% - Ênfase5 3 2 3 3 3 2" xfId="20878"/>
    <cellStyle name="20% - Ênfase5 3 2 3 3 3 2 2" xfId="45949"/>
    <cellStyle name="20% - Ênfase5 3 2 3 3 3 3" xfId="33408"/>
    <cellStyle name="20% - Ênfase5 3 2 3 3 4" xfId="14620"/>
    <cellStyle name="20% - Ênfase5 3 2 3 3 4 2" xfId="39691"/>
    <cellStyle name="20% - Ênfase5 3 2 3 3 5" xfId="27150"/>
    <cellStyle name="20% - Ênfase5 3 2 3 4" xfId="3639"/>
    <cellStyle name="20% - Ênfase5 3 2 3 4 2" xfId="9898"/>
    <cellStyle name="20% - Ênfase5 3 2 3 4 2 2" xfId="22442"/>
    <cellStyle name="20% - Ênfase5 3 2 3 4 2 2 2" xfId="47513"/>
    <cellStyle name="20% - Ênfase5 3 2 3 4 2 3" xfId="34972"/>
    <cellStyle name="20% - Ênfase5 3 2 3 4 3" xfId="16184"/>
    <cellStyle name="20% - Ênfase5 3 2 3 4 3 2" xfId="41255"/>
    <cellStyle name="20% - Ênfase5 3 2 3 4 4" xfId="28714"/>
    <cellStyle name="20% - Ênfase5 3 2 3 5" xfId="6770"/>
    <cellStyle name="20% - Ênfase5 3 2 3 5 2" xfId="19314"/>
    <cellStyle name="20% - Ênfase5 3 2 3 5 2 2" xfId="44385"/>
    <cellStyle name="20% - Ênfase5 3 2 3 5 3" xfId="31844"/>
    <cellStyle name="20% - Ênfase5 3 2 3 6" xfId="13056"/>
    <cellStyle name="20% - Ênfase5 3 2 3 6 2" xfId="38127"/>
    <cellStyle name="20% - Ênfase5 3 2 3 7" xfId="25586"/>
    <cellStyle name="20% - Ênfase5 3 2 4" xfId="897"/>
    <cellStyle name="20% - Ênfase5 3 2 4 2" xfId="2462"/>
    <cellStyle name="20% - Ênfase5 3 2 4 2 2" xfId="5591"/>
    <cellStyle name="20% - Ênfase5 3 2 4 2 2 2" xfId="11850"/>
    <cellStyle name="20% - Ênfase5 3 2 4 2 2 2 2" xfId="24394"/>
    <cellStyle name="20% - Ênfase5 3 2 4 2 2 2 2 2" xfId="49465"/>
    <cellStyle name="20% - Ênfase5 3 2 4 2 2 2 3" xfId="36924"/>
    <cellStyle name="20% - Ênfase5 3 2 4 2 2 3" xfId="18136"/>
    <cellStyle name="20% - Ênfase5 3 2 4 2 2 3 2" xfId="43207"/>
    <cellStyle name="20% - Ênfase5 3 2 4 2 2 4" xfId="30666"/>
    <cellStyle name="20% - Ênfase5 3 2 4 2 3" xfId="8722"/>
    <cellStyle name="20% - Ênfase5 3 2 4 2 3 2" xfId="21266"/>
    <cellStyle name="20% - Ênfase5 3 2 4 2 3 2 2" xfId="46337"/>
    <cellStyle name="20% - Ênfase5 3 2 4 2 3 3" xfId="33796"/>
    <cellStyle name="20% - Ênfase5 3 2 4 2 4" xfId="15008"/>
    <cellStyle name="20% - Ênfase5 3 2 4 2 4 2" xfId="40079"/>
    <cellStyle name="20% - Ênfase5 3 2 4 2 5" xfId="27538"/>
    <cellStyle name="20% - Ênfase5 3 2 4 3" xfId="4027"/>
    <cellStyle name="20% - Ênfase5 3 2 4 3 2" xfId="10286"/>
    <cellStyle name="20% - Ênfase5 3 2 4 3 2 2" xfId="22830"/>
    <cellStyle name="20% - Ênfase5 3 2 4 3 2 2 2" xfId="47901"/>
    <cellStyle name="20% - Ênfase5 3 2 4 3 2 3" xfId="35360"/>
    <cellStyle name="20% - Ênfase5 3 2 4 3 3" xfId="16572"/>
    <cellStyle name="20% - Ênfase5 3 2 4 3 3 2" xfId="41643"/>
    <cellStyle name="20% - Ênfase5 3 2 4 3 4" xfId="29102"/>
    <cellStyle name="20% - Ênfase5 3 2 4 4" xfId="7158"/>
    <cellStyle name="20% - Ênfase5 3 2 4 4 2" xfId="19702"/>
    <cellStyle name="20% - Ênfase5 3 2 4 4 2 2" xfId="44773"/>
    <cellStyle name="20% - Ênfase5 3 2 4 4 3" xfId="32232"/>
    <cellStyle name="20% - Ênfase5 3 2 4 5" xfId="13444"/>
    <cellStyle name="20% - Ênfase5 3 2 4 5 2" xfId="38515"/>
    <cellStyle name="20% - Ênfase5 3 2 4 6" xfId="25974"/>
    <cellStyle name="20% - Ênfase5 3 2 5" xfId="1686"/>
    <cellStyle name="20% - Ênfase5 3 2 5 2" xfId="4815"/>
    <cellStyle name="20% - Ênfase5 3 2 5 2 2" xfId="11074"/>
    <cellStyle name="20% - Ênfase5 3 2 5 2 2 2" xfId="23618"/>
    <cellStyle name="20% - Ênfase5 3 2 5 2 2 2 2" xfId="48689"/>
    <cellStyle name="20% - Ênfase5 3 2 5 2 2 3" xfId="36148"/>
    <cellStyle name="20% - Ênfase5 3 2 5 2 3" xfId="17360"/>
    <cellStyle name="20% - Ênfase5 3 2 5 2 3 2" xfId="42431"/>
    <cellStyle name="20% - Ênfase5 3 2 5 2 4" xfId="29890"/>
    <cellStyle name="20% - Ênfase5 3 2 5 3" xfId="7946"/>
    <cellStyle name="20% - Ênfase5 3 2 5 3 2" xfId="20490"/>
    <cellStyle name="20% - Ênfase5 3 2 5 3 2 2" xfId="45561"/>
    <cellStyle name="20% - Ênfase5 3 2 5 3 3" xfId="33020"/>
    <cellStyle name="20% - Ênfase5 3 2 5 4" xfId="14232"/>
    <cellStyle name="20% - Ênfase5 3 2 5 4 2" xfId="39303"/>
    <cellStyle name="20% - Ênfase5 3 2 5 5" xfId="26762"/>
    <cellStyle name="20% - Ênfase5 3 2 6" xfId="3251"/>
    <cellStyle name="20% - Ênfase5 3 2 6 2" xfId="9510"/>
    <cellStyle name="20% - Ênfase5 3 2 6 2 2" xfId="22054"/>
    <cellStyle name="20% - Ênfase5 3 2 6 2 2 2" xfId="47125"/>
    <cellStyle name="20% - Ênfase5 3 2 6 2 3" xfId="34584"/>
    <cellStyle name="20% - Ênfase5 3 2 6 3" xfId="15796"/>
    <cellStyle name="20% - Ênfase5 3 2 6 3 2" xfId="40867"/>
    <cellStyle name="20% - Ênfase5 3 2 6 4" xfId="28326"/>
    <cellStyle name="20% - Ênfase5 3 2 7" xfId="6382"/>
    <cellStyle name="20% - Ênfase5 3 2 7 2" xfId="18926"/>
    <cellStyle name="20% - Ênfase5 3 2 7 2 2" xfId="43997"/>
    <cellStyle name="20% - Ênfase5 3 2 7 3" xfId="31456"/>
    <cellStyle name="20% - Ênfase5 3 2 8" xfId="12668"/>
    <cellStyle name="20% - Ênfase5 3 2 8 2" xfId="37739"/>
    <cellStyle name="20% - Ênfase5 3 2 9" xfId="25198"/>
    <cellStyle name="20% - Ênfase5 3 3" xfId="253"/>
    <cellStyle name="20% - Ênfase5 3 3 2" xfId="642"/>
    <cellStyle name="20% - Ênfase5 3 3 2 2" xfId="1419"/>
    <cellStyle name="20% - Ênfase5 3 3 2 2 2" xfId="2984"/>
    <cellStyle name="20% - Ênfase5 3 3 2 2 2 2" xfId="6113"/>
    <cellStyle name="20% - Ênfase5 3 3 2 2 2 2 2" xfId="12372"/>
    <cellStyle name="20% - Ênfase5 3 3 2 2 2 2 2 2" xfId="24916"/>
    <cellStyle name="20% - Ênfase5 3 3 2 2 2 2 2 2 2" xfId="49987"/>
    <cellStyle name="20% - Ênfase5 3 3 2 2 2 2 2 3" xfId="37446"/>
    <cellStyle name="20% - Ênfase5 3 3 2 2 2 2 3" xfId="18658"/>
    <cellStyle name="20% - Ênfase5 3 3 2 2 2 2 3 2" xfId="43729"/>
    <cellStyle name="20% - Ênfase5 3 3 2 2 2 2 4" xfId="31188"/>
    <cellStyle name="20% - Ênfase5 3 3 2 2 2 3" xfId="9244"/>
    <cellStyle name="20% - Ênfase5 3 3 2 2 2 3 2" xfId="21788"/>
    <cellStyle name="20% - Ênfase5 3 3 2 2 2 3 2 2" xfId="46859"/>
    <cellStyle name="20% - Ênfase5 3 3 2 2 2 3 3" xfId="34318"/>
    <cellStyle name="20% - Ênfase5 3 3 2 2 2 4" xfId="15530"/>
    <cellStyle name="20% - Ênfase5 3 3 2 2 2 4 2" xfId="40601"/>
    <cellStyle name="20% - Ênfase5 3 3 2 2 2 5" xfId="28060"/>
    <cellStyle name="20% - Ênfase5 3 3 2 2 3" xfId="4549"/>
    <cellStyle name="20% - Ênfase5 3 3 2 2 3 2" xfId="10808"/>
    <cellStyle name="20% - Ênfase5 3 3 2 2 3 2 2" xfId="23352"/>
    <cellStyle name="20% - Ênfase5 3 3 2 2 3 2 2 2" xfId="48423"/>
    <cellStyle name="20% - Ênfase5 3 3 2 2 3 2 3" xfId="35882"/>
    <cellStyle name="20% - Ênfase5 3 3 2 2 3 3" xfId="17094"/>
    <cellStyle name="20% - Ênfase5 3 3 2 2 3 3 2" xfId="42165"/>
    <cellStyle name="20% - Ênfase5 3 3 2 2 3 4" xfId="29624"/>
    <cellStyle name="20% - Ênfase5 3 3 2 2 4" xfId="7680"/>
    <cellStyle name="20% - Ênfase5 3 3 2 2 4 2" xfId="20224"/>
    <cellStyle name="20% - Ênfase5 3 3 2 2 4 2 2" xfId="45295"/>
    <cellStyle name="20% - Ênfase5 3 3 2 2 4 3" xfId="32754"/>
    <cellStyle name="20% - Ênfase5 3 3 2 2 5" xfId="13966"/>
    <cellStyle name="20% - Ênfase5 3 3 2 2 5 2" xfId="39037"/>
    <cellStyle name="20% - Ênfase5 3 3 2 2 6" xfId="26496"/>
    <cellStyle name="20% - Ênfase5 3 3 2 3" xfId="2208"/>
    <cellStyle name="20% - Ênfase5 3 3 2 3 2" xfId="5337"/>
    <cellStyle name="20% - Ênfase5 3 3 2 3 2 2" xfId="11596"/>
    <cellStyle name="20% - Ênfase5 3 3 2 3 2 2 2" xfId="24140"/>
    <cellStyle name="20% - Ênfase5 3 3 2 3 2 2 2 2" xfId="49211"/>
    <cellStyle name="20% - Ênfase5 3 3 2 3 2 2 3" xfId="36670"/>
    <cellStyle name="20% - Ênfase5 3 3 2 3 2 3" xfId="17882"/>
    <cellStyle name="20% - Ênfase5 3 3 2 3 2 3 2" xfId="42953"/>
    <cellStyle name="20% - Ênfase5 3 3 2 3 2 4" xfId="30412"/>
    <cellStyle name="20% - Ênfase5 3 3 2 3 3" xfId="8468"/>
    <cellStyle name="20% - Ênfase5 3 3 2 3 3 2" xfId="21012"/>
    <cellStyle name="20% - Ênfase5 3 3 2 3 3 2 2" xfId="46083"/>
    <cellStyle name="20% - Ênfase5 3 3 2 3 3 3" xfId="33542"/>
    <cellStyle name="20% - Ênfase5 3 3 2 3 4" xfId="14754"/>
    <cellStyle name="20% - Ênfase5 3 3 2 3 4 2" xfId="39825"/>
    <cellStyle name="20% - Ênfase5 3 3 2 3 5" xfId="27284"/>
    <cellStyle name="20% - Ênfase5 3 3 2 4" xfId="3773"/>
    <cellStyle name="20% - Ênfase5 3 3 2 4 2" xfId="10032"/>
    <cellStyle name="20% - Ênfase5 3 3 2 4 2 2" xfId="22576"/>
    <cellStyle name="20% - Ênfase5 3 3 2 4 2 2 2" xfId="47647"/>
    <cellStyle name="20% - Ênfase5 3 3 2 4 2 3" xfId="35106"/>
    <cellStyle name="20% - Ênfase5 3 3 2 4 3" xfId="16318"/>
    <cellStyle name="20% - Ênfase5 3 3 2 4 3 2" xfId="41389"/>
    <cellStyle name="20% - Ênfase5 3 3 2 4 4" xfId="28848"/>
    <cellStyle name="20% - Ênfase5 3 3 2 5" xfId="6904"/>
    <cellStyle name="20% - Ênfase5 3 3 2 5 2" xfId="19448"/>
    <cellStyle name="20% - Ênfase5 3 3 2 5 2 2" xfId="44519"/>
    <cellStyle name="20% - Ênfase5 3 3 2 5 3" xfId="31978"/>
    <cellStyle name="20% - Ênfase5 3 3 2 6" xfId="13190"/>
    <cellStyle name="20% - Ênfase5 3 3 2 6 2" xfId="38261"/>
    <cellStyle name="20% - Ênfase5 3 3 2 7" xfId="25720"/>
    <cellStyle name="20% - Ênfase5 3 3 3" xfId="1031"/>
    <cellStyle name="20% - Ênfase5 3 3 3 2" xfId="2596"/>
    <cellStyle name="20% - Ênfase5 3 3 3 2 2" xfId="5725"/>
    <cellStyle name="20% - Ênfase5 3 3 3 2 2 2" xfId="11984"/>
    <cellStyle name="20% - Ênfase5 3 3 3 2 2 2 2" xfId="24528"/>
    <cellStyle name="20% - Ênfase5 3 3 3 2 2 2 2 2" xfId="49599"/>
    <cellStyle name="20% - Ênfase5 3 3 3 2 2 2 3" xfId="37058"/>
    <cellStyle name="20% - Ênfase5 3 3 3 2 2 3" xfId="18270"/>
    <cellStyle name="20% - Ênfase5 3 3 3 2 2 3 2" xfId="43341"/>
    <cellStyle name="20% - Ênfase5 3 3 3 2 2 4" xfId="30800"/>
    <cellStyle name="20% - Ênfase5 3 3 3 2 3" xfId="8856"/>
    <cellStyle name="20% - Ênfase5 3 3 3 2 3 2" xfId="21400"/>
    <cellStyle name="20% - Ênfase5 3 3 3 2 3 2 2" xfId="46471"/>
    <cellStyle name="20% - Ênfase5 3 3 3 2 3 3" xfId="33930"/>
    <cellStyle name="20% - Ênfase5 3 3 3 2 4" xfId="15142"/>
    <cellStyle name="20% - Ênfase5 3 3 3 2 4 2" xfId="40213"/>
    <cellStyle name="20% - Ênfase5 3 3 3 2 5" xfId="27672"/>
    <cellStyle name="20% - Ênfase5 3 3 3 3" xfId="4161"/>
    <cellStyle name="20% - Ênfase5 3 3 3 3 2" xfId="10420"/>
    <cellStyle name="20% - Ênfase5 3 3 3 3 2 2" xfId="22964"/>
    <cellStyle name="20% - Ênfase5 3 3 3 3 2 2 2" xfId="48035"/>
    <cellStyle name="20% - Ênfase5 3 3 3 3 2 3" xfId="35494"/>
    <cellStyle name="20% - Ênfase5 3 3 3 3 3" xfId="16706"/>
    <cellStyle name="20% - Ênfase5 3 3 3 3 3 2" xfId="41777"/>
    <cellStyle name="20% - Ênfase5 3 3 3 3 4" xfId="29236"/>
    <cellStyle name="20% - Ênfase5 3 3 3 4" xfId="7292"/>
    <cellStyle name="20% - Ênfase5 3 3 3 4 2" xfId="19836"/>
    <cellStyle name="20% - Ênfase5 3 3 3 4 2 2" xfId="44907"/>
    <cellStyle name="20% - Ênfase5 3 3 3 4 3" xfId="32366"/>
    <cellStyle name="20% - Ênfase5 3 3 3 5" xfId="13578"/>
    <cellStyle name="20% - Ênfase5 3 3 3 5 2" xfId="38649"/>
    <cellStyle name="20% - Ênfase5 3 3 3 6" xfId="26108"/>
    <cellStyle name="20% - Ênfase5 3 3 4" xfId="1820"/>
    <cellStyle name="20% - Ênfase5 3 3 4 2" xfId="4949"/>
    <cellStyle name="20% - Ênfase5 3 3 4 2 2" xfId="11208"/>
    <cellStyle name="20% - Ênfase5 3 3 4 2 2 2" xfId="23752"/>
    <cellStyle name="20% - Ênfase5 3 3 4 2 2 2 2" xfId="48823"/>
    <cellStyle name="20% - Ênfase5 3 3 4 2 2 3" xfId="36282"/>
    <cellStyle name="20% - Ênfase5 3 3 4 2 3" xfId="17494"/>
    <cellStyle name="20% - Ênfase5 3 3 4 2 3 2" xfId="42565"/>
    <cellStyle name="20% - Ênfase5 3 3 4 2 4" xfId="30024"/>
    <cellStyle name="20% - Ênfase5 3 3 4 3" xfId="8080"/>
    <cellStyle name="20% - Ênfase5 3 3 4 3 2" xfId="20624"/>
    <cellStyle name="20% - Ênfase5 3 3 4 3 2 2" xfId="45695"/>
    <cellStyle name="20% - Ênfase5 3 3 4 3 3" xfId="33154"/>
    <cellStyle name="20% - Ênfase5 3 3 4 4" xfId="14366"/>
    <cellStyle name="20% - Ênfase5 3 3 4 4 2" xfId="39437"/>
    <cellStyle name="20% - Ênfase5 3 3 4 5" xfId="26896"/>
    <cellStyle name="20% - Ênfase5 3 3 5" xfId="3385"/>
    <cellStyle name="20% - Ênfase5 3 3 5 2" xfId="9644"/>
    <cellStyle name="20% - Ênfase5 3 3 5 2 2" xfId="22188"/>
    <cellStyle name="20% - Ênfase5 3 3 5 2 2 2" xfId="47259"/>
    <cellStyle name="20% - Ênfase5 3 3 5 2 3" xfId="34718"/>
    <cellStyle name="20% - Ênfase5 3 3 5 3" xfId="15930"/>
    <cellStyle name="20% - Ênfase5 3 3 5 3 2" xfId="41001"/>
    <cellStyle name="20% - Ênfase5 3 3 5 4" xfId="28460"/>
    <cellStyle name="20% - Ênfase5 3 3 6" xfId="6516"/>
    <cellStyle name="20% - Ênfase5 3 3 6 2" xfId="19060"/>
    <cellStyle name="20% - Ênfase5 3 3 6 2 2" xfId="44131"/>
    <cellStyle name="20% - Ênfase5 3 3 6 3" xfId="31590"/>
    <cellStyle name="20% - Ênfase5 3 3 7" xfId="12802"/>
    <cellStyle name="20% - Ênfase5 3 3 7 2" xfId="37873"/>
    <cellStyle name="20% - Ênfase5 3 3 8" xfId="25332"/>
    <cellStyle name="20% - Ênfase5 3 4" xfId="455"/>
    <cellStyle name="20% - Ênfase5 3 4 2" xfId="1232"/>
    <cellStyle name="20% - Ênfase5 3 4 2 2" xfId="2797"/>
    <cellStyle name="20% - Ênfase5 3 4 2 2 2" xfId="5926"/>
    <cellStyle name="20% - Ênfase5 3 4 2 2 2 2" xfId="12185"/>
    <cellStyle name="20% - Ênfase5 3 4 2 2 2 2 2" xfId="24729"/>
    <cellStyle name="20% - Ênfase5 3 4 2 2 2 2 2 2" xfId="49800"/>
    <cellStyle name="20% - Ênfase5 3 4 2 2 2 2 3" xfId="37259"/>
    <cellStyle name="20% - Ênfase5 3 4 2 2 2 3" xfId="18471"/>
    <cellStyle name="20% - Ênfase5 3 4 2 2 2 3 2" xfId="43542"/>
    <cellStyle name="20% - Ênfase5 3 4 2 2 2 4" xfId="31001"/>
    <cellStyle name="20% - Ênfase5 3 4 2 2 3" xfId="9057"/>
    <cellStyle name="20% - Ênfase5 3 4 2 2 3 2" xfId="21601"/>
    <cellStyle name="20% - Ênfase5 3 4 2 2 3 2 2" xfId="46672"/>
    <cellStyle name="20% - Ênfase5 3 4 2 2 3 3" xfId="34131"/>
    <cellStyle name="20% - Ênfase5 3 4 2 2 4" xfId="15343"/>
    <cellStyle name="20% - Ênfase5 3 4 2 2 4 2" xfId="40414"/>
    <cellStyle name="20% - Ênfase5 3 4 2 2 5" xfId="27873"/>
    <cellStyle name="20% - Ênfase5 3 4 2 3" xfId="4362"/>
    <cellStyle name="20% - Ênfase5 3 4 2 3 2" xfId="10621"/>
    <cellStyle name="20% - Ênfase5 3 4 2 3 2 2" xfId="23165"/>
    <cellStyle name="20% - Ênfase5 3 4 2 3 2 2 2" xfId="48236"/>
    <cellStyle name="20% - Ênfase5 3 4 2 3 2 3" xfId="35695"/>
    <cellStyle name="20% - Ênfase5 3 4 2 3 3" xfId="16907"/>
    <cellStyle name="20% - Ênfase5 3 4 2 3 3 2" xfId="41978"/>
    <cellStyle name="20% - Ênfase5 3 4 2 3 4" xfId="29437"/>
    <cellStyle name="20% - Ênfase5 3 4 2 4" xfId="7493"/>
    <cellStyle name="20% - Ênfase5 3 4 2 4 2" xfId="20037"/>
    <cellStyle name="20% - Ênfase5 3 4 2 4 2 2" xfId="45108"/>
    <cellStyle name="20% - Ênfase5 3 4 2 4 3" xfId="32567"/>
    <cellStyle name="20% - Ênfase5 3 4 2 5" xfId="13779"/>
    <cellStyle name="20% - Ênfase5 3 4 2 5 2" xfId="38850"/>
    <cellStyle name="20% - Ênfase5 3 4 2 6" xfId="26309"/>
    <cellStyle name="20% - Ênfase5 3 4 3" xfId="2021"/>
    <cellStyle name="20% - Ênfase5 3 4 3 2" xfId="5150"/>
    <cellStyle name="20% - Ênfase5 3 4 3 2 2" xfId="11409"/>
    <cellStyle name="20% - Ênfase5 3 4 3 2 2 2" xfId="23953"/>
    <cellStyle name="20% - Ênfase5 3 4 3 2 2 2 2" xfId="49024"/>
    <cellStyle name="20% - Ênfase5 3 4 3 2 2 3" xfId="36483"/>
    <cellStyle name="20% - Ênfase5 3 4 3 2 3" xfId="17695"/>
    <cellStyle name="20% - Ênfase5 3 4 3 2 3 2" xfId="42766"/>
    <cellStyle name="20% - Ênfase5 3 4 3 2 4" xfId="30225"/>
    <cellStyle name="20% - Ênfase5 3 4 3 3" xfId="8281"/>
    <cellStyle name="20% - Ênfase5 3 4 3 3 2" xfId="20825"/>
    <cellStyle name="20% - Ênfase5 3 4 3 3 2 2" xfId="45896"/>
    <cellStyle name="20% - Ênfase5 3 4 3 3 3" xfId="33355"/>
    <cellStyle name="20% - Ênfase5 3 4 3 4" xfId="14567"/>
    <cellStyle name="20% - Ênfase5 3 4 3 4 2" xfId="39638"/>
    <cellStyle name="20% - Ênfase5 3 4 3 5" xfId="27097"/>
    <cellStyle name="20% - Ênfase5 3 4 4" xfId="3586"/>
    <cellStyle name="20% - Ênfase5 3 4 4 2" xfId="9845"/>
    <cellStyle name="20% - Ênfase5 3 4 4 2 2" xfId="22389"/>
    <cellStyle name="20% - Ênfase5 3 4 4 2 2 2" xfId="47460"/>
    <cellStyle name="20% - Ênfase5 3 4 4 2 3" xfId="34919"/>
    <cellStyle name="20% - Ênfase5 3 4 4 3" xfId="16131"/>
    <cellStyle name="20% - Ênfase5 3 4 4 3 2" xfId="41202"/>
    <cellStyle name="20% - Ênfase5 3 4 4 4" xfId="28661"/>
    <cellStyle name="20% - Ênfase5 3 4 5" xfId="6717"/>
    <cellStyle name="20% - Ênfase5 3 4 5 2" xfId="19261"/>
    <cellStyle name="20% - Ênfase5 3 4 5 2 2" xfId="44332"/>
    <cellStyle name="20% - Ênfase5 3 4 5 3" xfId="31791"/>
    <cellStyle name="20% - Ênfase5 3 4 6" xfId="13003"/>
    <cellStyle name="20% - Ênfase5 3 4 6 2" xfId="38074"/>
    <cellStyle name="20% - Ênfase5 3 4 7" xfId="25533"/>
    <cellStyle name="20% - Ênfase5 3 5" xfId="844"/>
    <cellStyle name="20% - Ênfase5 3 5 2" xfId="2409"/>
    <cellStyle name="20% - Ênfase5 3 5 2 2" xfId="5538"/>
    <cellStyle name="20% - Ênfase5 3 5 2 2 2" xfId="11797"/>
    <cellStyle name="20% - Ênfase5 3 5 2 2 2 2" xfId="24341"/>
    <cellStyle name="20% - Ênfase5 3 5 2 2 2 2 2" xfId="49412"/>
    <cellStyle name="20% - Ênfase5 3 5 2 2 2 3" xfId="36871"/>
    <cellStyle name="20% - Ênfase5 3 5 2 2 3" xfId="18083"/>
    <cellStyle name="20% - Ênfase5 3 5 2 2 3 2" xfId="43154"/>
    <cellStyle name="20% - Ênfase5 3 5 2 2 4" xfId="30613"/>
    <cellStyle name="20% - Ênfase5 3 5 2 3" xfId="8669"/>
    <cellStyle name="20% - Ênfase5 3 5 2 3 2" xfId="21213"/>
    <cellStyle name="20% - Ênfase5 3 5 2 3 2 2" xfId="46284"/>
    <cellStyle name="20% - Ênfase5 3 5 2 3 3" xfId="33743"/>
    <cellStyle name="20% - Ênfase5 3 5 2 4" xfId="14955"/>
    <cellStyle name="20% - Ênfase5 3 5 2 4 2" xfId="40026"/>
    <cellStyle name="20% - Ênfase5 3 5 2 5" xfId="27485"/>
    <cellStyle name="20% - Ênfase5 3 5 3" xfId="3974"/>
    <cellStyle name="20% - Ênfase5 3 5 3 2" xfId="10233"/>
    <cellStyle name="20% - Ênfase5 3 5 3 2 2" xfId="22777"/>
    <cellStyle name="20% - Ênfase5 3 5 3 2 2 2" xfId="47848"/>
    <cellStyle name="20% - Ênfase5 3 5 3 2 3" xfId="35307"/>
    <cellStyle name="20% - Ênfase5 3 5 3 3" xfId="16519"/>
    <cellStyle name="20% - Ênfase5 3 5 3 3 2" xfId="41590"/>
    <cellStyle name="20% - Ênfase5 3 5 3 4" xfId="29049"/>
    <cellStyle name="20% - Ênfase5 3 5 4" xfId="7105"/>
    <cellStyle name="20% - Ênfase5 3 5 4 2" xfId="19649"/>
    <cellStyle name="20% - Ênfase5 3 5 4 2 2" xfId="44720"/>
    <cellStyle name="20% - Ênfase5 3 5 4 3" xfId="32179"/>
    <cellStyle name="20% - Ênfase5 3 5 5" xfId="13391"/>
    <cellStyle name="20% - Ênfase5 3 5 5 2" xfId="38462"/>
    <cellStyle name="20% - Ênfase5 3 5 6" xfId="25921"/>
    <cellStyle name="20% - Ênfase5 3 6" xfId="1633"/>
    <cellStyle name="20% - Ênfase5 3 6 2" xfId="4762"/>
    <cellStyle name="20% - Ênfase5 3 6 2 2" xfId="11021"/>
    <cellStyle name="20% - Ênfase5 3 6 2 2 2" xfId="23565"/>
    <cellStyle name="20% - Ênfase5 3 6 2 2 2 2" xfId="48636"/>
    <cellStyle name="20% - Ênfase5 3 6 2 2 3" xfId="36095"/>
    <cellStyle name="20% - Ênfase5 3 6 2 3" xfId="17307"/>
    <cellStyle name="20% - Ênfase5 3 6 2 3 2" xfId="42378"/>
    <cellStyle name="20% - Ênfase5 3 6 2 4" xfId="29837"/>
    <cellStyle name="20% - Ênfase5 3 6 3" xfId="7893"/>
    <cellStyle name="20% - Ênfase5 3 6 3 2" xfId="20437"/>
    <cellStyle name="20% - Ênfase5 3 6 3 2 2" xfId="45508"/>
    <cellStyle name="20% - Ênfase5 3 6 3 3" xfId="32967"/>
    <cellStyle name="20% - Ênfase5 3 6 4" xfId="14179"/>
    <cellStyle name="20% - Ênfase5 3 6 4 2" xfId="39250"/>
    <cellStyle name="20% - Ênfase5 3 6 5" xfId="26709"/>
    <cellStyle name="20% - Ênfase5 3 7" xfId="3198"/>
    <cellStyle name="20% - Ênfase5 3 7 2" xfId="9457"/>
    <cellStyle name="20% - Ênfase5 3 7 2 2" xfId="22001"/>
    <cellStyle name="20% - Ênfase5 3 7 2 2 2" xfId="47072"/>
    <cellStyle name="20% - Ênfase5 3 7 2 3" xfId="34531"/>
    <cellStyle name="20% - Ênfase5 3 7 3" xfId="15743"/>
    <cellStyle name="20% - Ênfase5 3 7 3 2" xfId="40814"/>
    <cellStyle name="20% - Ênfase5 3 7 4" xfId="28273"/>
    <cellStyle name="20% - Ênfase5 3 8" xfId="6329"/>
    <cellStyle name="20% - Ênfase5 3 8 2" xfId="18873"/>
    <cellStyle name="20% - Ênfase5 3 8 2 2" xfId="43944"/>
    <cellStyle name="20% - Ênfase5 3 8 3" xfId="31403"/>
    <cellStyle name="20% - Ênfase5 3 9" xfId="12615"/>
    <cellStyle name="20% - Ênfase5 3 9 2" xfId="37686"/>
    <cellStyle name="20% - Ênfase5 30" xfId="50214"/>
    <cellStyle name="20% - Ênfase5 31" xfId="50228"/>
    <cellStyle name="20% - Ênfase5 32" xfId="50242"/>
    <cellStyle name="20% - Ênfase5 33" xfId="50255"/>
    <cellStyle name="20% - Ênfase5 34" xfId="50275"/>
    <cellStyle name="20% - Ênfase5 35" xfId="50297"/>
    <cellStyle name="20% - Ênfase5 36" xfId="50317"/>
    <cellStyle name="20% - Ênfase5 37" xfId="50337"/>
    <cellStyle name="20% - Ênfase5 38" xfId="50358"/>
    <cellStyle name="20% - Ênfase5 39" xfId="50378"/>
    <cellStyle name="20% - Ênfase5 4" xfId="92"/>
    <cellStyle name="20% - Ênfase5 4 2" xfId="279"/>
    <cellStyle name="20% - Ênfase5 4 2 2" xfId="668"/>
    <cellStyle name="20% - Ênfase5 4 2 2 2" xfId="1445"/>
    <cellStyle name="20% - Ênfase5 4 2 2 2 2" xfId="3010"/>
    <cellStyle name="20% - Ênfase5 4 2 2 2 2 2" xfId="6139"/>
    <cellStyle name="20% - Ênfase5 4 2 2 2 2 2 2" xfId="12398"/>
    <cellStyle name="20% - Ênfase5 4 2 2 2 2 2 2 2" xfId="24942"/>
    <cellStyle name="20% - Ênfase5 4 2 2 2 2 2 2 2 2" xfId="50013"/>
    <cellStyle name="20% - Ênfase5 4 2 2 2 2 2 2 3" xfId="37472"/>
    <cellStyle name="20% - Ênfase5 4 2 2 2 2 2 3" xfId="18684"/>
    <cellStyle name="20% - Ênfase5 4 2 2 2 2 2 3 2" xfId="43755"/>
    <cellStyle name="20% - Ênfase5 4 2 2 2 2 2 4" xfId="31214"/>
    <cellStyle name="20% - Ênfase5 4 2 2 2 2 3" xfId="9270"/>
    <cellStyle name="20% - Ênfase5 4 2 2 2 2 3 2" xfId="21814"/>
    <cellStyle name="20% - Ênfase5 4 2 2 2 2 3 2 2" xfId="46885"/>
    <cellStyle name="20% - Ênfase5 4 2 2 2 2 3 3" xfId="34344"/>
    <cellStyle name="20% - Ênfase5 4 2 2 2 2 4" xfId="15556"/>
    <cellStyle name="20% - Ênfase5 4 2 2 2 2 4 2" xfId="40627"/>
    <cellStyle name="20% - Ênfase5 4 2 2 2 2 5" xfId="28086"/>
    <cellStyle name="20% - Ênfase5 4 2 2 2 3" xfId="4575"/>
    <cellStyle name="20% - Ênfase5 4 2 2 2 3 2" xfId="10834"/>
    <cellStyle name="20% - Ênfase5 4 2 2 2 3 2 2" xfId="23378"/>
    <cellStyle name="20% - Ênfase5 4 2 2 2 3 2 2 2" xfId="48449"/>
    <cellStyle name="20% - Ênfase5 4 2 2 2 3 2 3" xfId="35908"/>
    <cellStyle name="20% - Ênfase5 4 2 2 2 3 3" xfId="17120"/>
    <cellStyle name="20% - Ênfase5 4 2 2 2 3 3 2" xfId="42191"/>
    <cellStyle name="20% - Ênfase5 4 2 2 2 3 4" xfId="29650"/>
    <cellStyle name="20% - Ênfase5 4 2 2 2 4" xfId="7706"/>
    <cellStyle name="20% - Ênfase5 4 2 2 2 4 2" xfId="20250"/>
    <cellStyle name="20% - Ênfase5 4 2 2 2 4 2 2" xfId="45321"/>
    <cellStyle name="20% - Ênfase5 4 2 2 2 4 3" xfId="32780"/>
    <cellStyle name="20% - Ênfase5 4 2 2 2 5" xfId="13992"/>
    <cellStyle name="20% - Ênfase5 4 2 2 2 5 2" xfId="39063"/>
    <cellStyle name="20% - Ênfase5 4 2 2 2 6" xfId="26522"/>
    <cellStyle name="20% - Ênfase5 4 2 2 3" xfId="2234"/>
    <cellStyle name="20% - Ênfase5 4 2 2 3 2" xfId="5363"/>
    <cellStyle name="20% - Ênfase5 4 2 2 3 2 2" xfId="11622"/>
    <cellStyle name="20% - Ênfase5 4 2 2 3 2 2 2" xfId="24166"/>
    <cellStyle name="20% - Ênfase5 4 2 2 3 2 2 2 2" xfId="49237"/>
    <cellStyle name="20% - Ênfase5 4 2 2 3 2 2 3" xfId="36696"/>
    <cellStyle name="20% - Ênfase5 4 2 2 3 2 3" xfId="17908"/>
    <cellStyle name="20% - Ênfase5 4 2 2 3 2 3 2" xfId="42979"/>
    <cellStyle name="20% - Ênfase5 4 2 2 3 2 4" xfId="30438"/>
    <cellStyle name="20% - Ênfase5 4 2 2 3 3" xfId="8494"/>
    <cellStyle name="20% - Ênfase5 4 2 2 3 3 2" xfId="21038"/>
    <cellStyle name="20% - Ênfase5 4 2 2 3 3 2 2" xfId="46109"/>
    <cellStyle name="20% - Ênfase5 4 2 2 3 3 3" xfId="33568"/>
    <cellStyle name="20% - Ênfase5 4 2 2 3 4" xfId="14780"/>
    <cellStyle name="20% - Ênfase5 4 2 2 3 4 2" xfId="39851"/>
    <cellStyle name="20% - Ênfase5 4 2 2 3 5" xfId="27310"/>
    <cellStyle name="20% - Ênfase5 4 2 2 4" xfId="3799"/>
    <cellStyle name="20% - Ênfase5 4 2 2 4 2" xfId="10058"/>
    <cellStyle name="20% - Ênfase5 4 2 2 4 2 2" xfId="22602"/>
    <cellStyle name="20% - Ênfase5 4 2 2 4 2 2 2" xfId="47673"/>
    <cellStyle name="20% - Ênfase5 4 2 2 4 2 3" xfId="35132"/>
    <cellStyle name="20% - Ênfase5 4 2 2 4 3" xfId="16344"/>
    <cellStyle name="20% - Ênfase5 4 2 2 4 3 2" xfId="41415"/>
    <cellStyle name="20% - Ênfase5 4 2 2 4 4" xfId="28874"/>
    <cellStyle name="20% - Ênfase5 4 2 2 5" xfId="6930"/>
    <cellStyle name="20% - Ênfase5 4 2 2 5 2" xfId="19474"/>
    <cellStyle name="20% - Ênfase5 4 2 2 5 2 2" xfId="44545"/>
    <cellStyle name="20% - Ênfase5 4 2 2 5 3" xfId="32004"/>
    <cellStyle name="20% - Ênfase5 4 2 2 6" xfId="13216"/>
    <cellStyle name="20% - Ênfase5 4 2 2 6 2" xfId="38287"/>
    <cellStyle name="20% - Ênfase5 4 2 2 7" xfId="25746"/>
    <cellStyle name="20% - Ênfase5 4 2 3" xfId="1057"/>
    <cellStyle name="20% - Ênfase5 4 2 3 2" xfId="2622"/>
    <cellStyle name="20% - Ênfase5 4 2 3 2 2" xfId="5751"/>
    <cellStyle name="20% - Ênfase5 4 2 3 2 2 2" xfId="12010"/>
    <cellStyle name="20% - Ênfase5 4 2 3 2 2 2 2" xfId="24554"/>
    <cellStyle name="20% - Ênfase5 4 2 3 2 2 2 2 2" xfId="49625"/>
    <cellStyle name="20% - Ênfase5 4 2 3 2 2 2 3" xfId="37084"/>
    <cellStyle name="20% - Ênfase5 4 2 3 2 2 3" xfId="18296"/>
    <cellStyle name="20% - Ênfase5 4 2 3 2 2 3 2" xfId="43367"/>
    <cellStyle name="20% - Ênfase5 4 2 3 2 2 4" xfId="30826"/>
    <cellStyle name="20% - Ênfase5 4 2 3 2 3" xfId="8882"/>
    <cellStyle name="20% - Ênfase5 4 2 3 2 3 2" xfId="21426"/>
    <cellStyle name="20% - Ênfase5 4 2 3 2 3 2 2" xfId="46497"/>
    <cellStyle name="20% - Ênfase5 4 2 3 2 3 3" xfId="33956"/>
    <cellStyle name="20% - Ênfase5 4 2 3 2 4" xfId="15168"/>
    <cellStyle name="20% - Ênfase5 4 2 3 2 4 2" xfId="40239"/>
    <cellStyle name="20% - Ênfase5 4 2 3 2 5" xfId="27698"/>
    <cellStyle name="20% - Ênfase5 4 2 3 3" xfId="4187"/>
    <cellStyle name="20% - Ênfase5 4 2 3 3 2" xfId="10446"/>
    <cellStyle name="20% - Ênfase5 4 2 3 3 2 2" xfId="22990"/>
    <cellStyle name="20% - Ênfase5 4 2 3 3 2 2 2" xfId="48061"/>
    <cellStyle name="20% - Ênfase5 4 2 3 3 2 3" xfId="35520"/>
    <cellStyle name="20% - Ênfase5 4 2 3 3 3" xfId="16732"/>
    <cellStyle name="20% - Ênfase5 4 2 3 3 3 2" xfId="41803"/>
    <cellStyle name="20% - Ênfase5 4 2 3 3 4" xfId="29262"/>
    <cellStyle name="20% - Ênfase5 4 2 3 4" xfId="7318"/>
    <cellStyle name="20% - Ênfase5 4 2 3 4 2" xfId="19862"/>
    <cellStyle name="20% - Ênfase5 4 2 3 4 2 2" xfId="44933"/>
    <cellStyle name="20% - Ênfase5 4 2 3 4 3" xfId="32392"/>
    <cellStyle name="20% - Ênfase5 4 2 3 5" xfId="13604"/>
    <cellStyle name="20% - Ênfase5 4 2 3 5 2" xfId="38675"/>
    <cellStyle name="20% - Ênfase5 4 2 3 6" xfId="26134"/>
    <cellStyle name="20% - Ênfase5 4 2 4" xfId="1846"/>
    <cellStyle name="20% - Ênfase5 4 2 4 2" xfId="4975"/>
    <cellStyle name="20% - Ênfase5 4 2 4 2 2" xfId="11234"/>
    <cellStyle name="20% - Ênfase5 4 2 4 2 2 2" xfId="23778"/>
    <cellStyle name="20% - Ênfase5 4 2 4 2 2 2 2" xfId="48849"/>
    <cellStyle name="20% - Ênfase5 4 2 4 2 2 3" xfId="36308"/>
    <cellStyle name="20% - Ênfase5 4 2 4 2 3" xfId="17520"/>
    <cellStyle name="20% - Ênfase5 4 2 4 2 3 2" xfId="42591"/>
    <cellStyle name="20% - Ênfase5 4 2 4 2 4" xfId="30050"/>
    <cellStyle name="20% - Ênfase5 4 2 4 3" xfId="8106"/>
    <cellStyle name="20% - Ênfase5 4 2 4 3 2" xfId="20650"/>
    <cellStyle name="20% - Ênfase5 4 2 4 3 2 2" xfId="45721"/>
    <cellStyle name="20% - Ênfase5 4 2 4 3 3" xfId="33180"/>
    <cellStyle name="20% - Ênfase5 4 2 4 4" xfId="14392"/>
    <cellStyle name="20% - Ênfase5 4 2 4 4 2" xfId="39463"/>
    <cellStyle name="20% - Ênfase5 4 2 4 5" xfId="26922"/>
    <cellStyle name="20% - Ênfase5 4 2 5" xfId="3411"/>
    <cellStyle name="20% - Ênfase5 4 2 5 2" xfId="9670"/>
    <cellStyle name="20% - Ênfase5 4 2 5 2 2" xfId="22214"/>
    <cellStyle name="20% - Ênfase5 4 2 5 2 2 2" xfId="47285"/>
    <cellStyle name="20% - Ênfase5 4 2 5 2 3" xfId="34744"/>
    <cellStyle name="20% - Ênfase5 4 2 5 3" xfId="15956"/>
    <cellStyle name="20% - Ênfase5 4 2 5 3 2" xfId="41027"/>
    <cellStyle name="20% - Ênfase5 4 2 5 4" xfId="28486"/>
    <cellStyle name="20% - Ênfase5 4 2 6" xfId="6542"/>
    <cellStyle name="20% - Ênfase5 4 2 6 2" xfId="19086"/>
    <cellStyle name="20% - Ênfase5 4 2 6 2 2" xfId="44157"/>
    <cellStyle name="20% - Ênfase5 4 2 6 3" xfId="31616"/>
    <cellStyle name="20% - Ênfase5 4 2 7" xfId="12828"/>
    <cellStyle name="20% - Ênfase5 4 2 7 2" xfId="37899"/>
    <cellStyle name="20% - Ênfase5 4 2 8" xfId="25358"/>
    <cellStyle name="20% - Ênfase5 4 3" xfId="481"/>
    <cellStyle name="20% - Ênfase5 4 3 2" xfId="1258"/>
    <cellStyle name="20% - Ênfase5 4 3 2 2" xfId="2823"/>
    <cellStyle name="20% - Ênfase5 4 3 2 2 2" xfId="5952"/>
    <cellStyle name="20% - Ênfase5 4 3 2 2 2 2" xfId="12211"/>
    <cellStyle name="20% - Ênfase5 4 3 2 2 2 2 2" xfId="24755"/>
    <cellStyle name="20% - Ênfase5 4 3 2 2 2 2 2 2" xfId="49826"/>
    <cellStyle name="20% - Ênfase5 4 3 2 2 2 2 3" xfId="37285"/>
    <cellStyle name="20% - Ênfase5 4 3 2 2 2 3" xfId="18497"/>
    <cellStyle name="20% - Ênfase5 4 3 2 2 2 3 2" xfId="43568"/>
    <cellStyle name="20% - Ênfase5 4 3 2 2 2 4" xfId="31027"/>
    <cellStyle name="20% - Ênfase5 4 3 2 2 3" xfId="9083"/>
    <cellStyle name="20% - Ênfase5 4 3 2 2 3 2" xfId="21627"/>
    <cellStyle name="20% - Ênfase5 4 3 2 2 3 2 2" xfId="46698"/>
    <cellStyle name="20% - Ênfase5 4 3 2 2 3 3" xfId="34157"/>
    <cellStyle name="20% - Ênfase5 4 3 2 2 4" xfId="15369"/>
    <cellStyle name="20% - Ênfase5 4 3 2 2 4 2" xfId="40440"/>
    <cellStyle name="20% - Ênfase5 4 3 2 2 5" xfId="27899"/>
    <cellStyle name="20% - Ênfase5 4 3 2 3" xfId="4388"/>
    <cellStyle name="20% - Ênfase5 4 3 2 3 2" xfId="10647"/>
    <cellStyle name="20% - Ênfase5 4 3 2 3 2 2" xfId="23191"/>
    <cellStyle name="20% - Ênfase5 4 3 2 3 2 2 2" xfId="48262"/>
    <cellStyle name="20% - Ênfase5 4 3 2 3 2 3" xfId="35721"/>
    <cellStyle name="20% - Ênfase5 4 3 2 3 3" xfId="16933"/>
    <cellStyle name="20% - Ênfase5 4 3 2 3 3 2" xfId="42004"/>
    <cellStyle name="20% - Ênfase5 4 3 2 3 4" xfId="29463"/>
    <cellStyle name="20% - Ênfase5 4 3 2 4" xfId="7519"/>
    <cellStyle name="20% - Ênfase5 4 3 2 4 2" xfId="20063"/>
    <cellStyle name="20% - Ênfase5 4 3 2 4 2 2" xfId="45134"/>
    <cellStyle name="20% - Ênfase5 4 3 2 4 3" xfId="32593"/>
    <cellStyle name="20% - Ênfase5 4 3 2 5" xfId="13805"/>
    <cellStyle name="20% - Ênfase5 4 3 2 5 2" xfId="38876"/>
    <cellStyle name="20% - Ênfase5 4 3 2 6" xfId="26335"/>
    <cellStyle name="20% - Ênfase5 4 3 3" xfId="2047"/>
    <cellStyle name="20% - Ênfase5 4 3 3 2" xfId="5176"/>
    <cellStyle name="20% - Ênfase5 4 3 3 2 2" xfId="11435"/>
    <cellStyle name="20% - Ênfase5 4 3 3 2 2 2" xfId="23979"/>
    <cellStyle name="20% - Ênfase5 4 3 3 2 2 2 2" xfId="49050"/>
    <cellStyle name="20% - Ênfase5 4 3 3 2 2 3" xfId="36509"/>
    <cellStyle name="20% - Ênfase5 4 3 3 2 3" xfId="17721"/>
    <cellStyle name="20% - Ênfase5 4 3 3 2 3 2" xfId="42792"/>
    <cellStyle name="20% - Ênfase5 4 3 3 2 4" xfId="30251"/>
    <cellStyle name="20% - Ênfase5 4 3 3 3" xfId="8307"/>
    <cellStyle name="20% - Ênfase5 4 3 3 3 2" xfId="20851"/>
    <cellStyle name="20% - Ênfase5 4 3 3 3 2 2" xfId="45922"/>
    <cellStyle name="20% - Ênfase5 4 3 3 3 3" xfId="33381"/>
    <cellStyle name="20% - Ênfase5 4 3 3 4" xfId="14593"/>
    <cellStyle name="20% - Ênfase5 4 3 3 4 2" xfId="39664"/>
    <cellStyle name="20% - Ênfase5 4 3 3 5" xfId="27123"/>
    <cellStyle name="20% - Ênfase5 4 3 4" xfId="3612"/>
    <cellStyle name="20% - Ênfase5 4 3 4 2" xfId="9871"/>
    <cellStyle name="20% - Ênfase5 4 3 4 2 2" xfId="22415"/>
    <cellStyle name="20% - Ênfase5 4 3 4 2 2 2" xfId="47486"/>
    <cellStyle name="20% - Ênfase5 4 3 4 2 3" xfId="34945"/>
    <cellStyle name="20% - Ênfase5 4 3 4 3" xfId="16157"/>
    <cellStyle name="20% - Ênfase5 4 3 4 3 2" xfId="41228"/>
    <cellStyle name="20% - Ênfase5 4 3 4 4" xfId="28687"/>
    <cellStyle name="20% - Ênfase5 4 3 5" xfId="6743"/>
    <cellStyle name="20% - Ênfase5 4 3 5 2" xfId="19287"/>
    <cellStyle name="20% - Ênfase5 4 3 5 2 2" xfId="44358"/>
    <cellStyle name="20% - Ênfase5 4 3 5 3" xfId="31817"/>
    <cellStyle name="20% - Ênfase5 4 3 6" xfId="13029"/>
    <cellStyle name="20% - Ênfase5 4 3 6 2" xfId="38100"/>
    <cellStyle name="20% - Ênfase5 4 3 7" xfId="25559"/>
    <cellStyle name="20% - Ênfase5 4 4" xfId="870"/>
    <cellStyle name="20% - Ênfase5 4 4 2" xfId="2435"/>
    <cellStyle name="20% - Ênfase5 4 4 2 2" xfId="5564"/>
    <cellStyle name="20% - Ênfase5 4 4 2 2 2" xfId="11823"/>
    <cellStyle name="20% - Ênfase5 4 4 2 2 2 2" xfId="24367"/>
    <cellStyle name="20% - Ênfase5 4 4 2 2 2 2 2" xfId="49438"/>
    <cellStyle name="20% - Ênfase5 4 4 2 2 2 3" xfId="36897"/>
    <cellStyle name="20% - Ênfase5 4 4 2 2 3" xfId="18109"/>
    <cellStyle name="20% - Ênfase5 4 4 2 2 3 2" xfId="43180"/>
    <cellStyle name="20% - Ênfase5 4 4 2 2 4" xfId="30639"/>
    <cellStyle name="20% - Ênfase5 4 4 2 3" xfId="8695"/>
    <cellStyle name="20% - Ênfase5 4 4 2 3 2" xfId="21239"/>
    <cellStyle name="20% - Ênfase5 4 4 2 3 2 2" xfId="46310"/>
    <cellStyle name="20% - Ênfase5 4 4 2 3 3" xfId="33769"/>
    <cellStyle name="20% - Ênfase5 4 4 2 4" xfId="14981"/>
    <cellStyle name="20% - Ênfase5 4 4 2 4 2" xfId="40052"/>
    <cellStyle name="20% - Ênfase5 4 4 2 5" xfId="27511"/>
    <cellStyle name="20% - Ênfase5 4 4 3" xfId="4000"/>
    <cellStyle name="20% - Ênfase5 4 4 3 2" xfId="10259"/>
    <cellStyle name="20% - Ênfase5 4 4 3 2 2" xfId="22803"/>
    <cellStyle name="20% - Ênfase5 4 4 3 2 2 2" xfId="47874"/>
    <cellStyle name="20% - Ênfase5 4 4 3 2 3" xfId="35333"/>
    <cellStyle name="20% - Ênfase5 4 4 3 3" xfId="16545"/>
    <cellStyle name="20% - Ênfase5 4 4 3 3 2" xfId="41616"/>
    <cellStyle name="20% - Ênfase5 4 4 3 4" xfId="29075"/>
    <cellStyle name="20% - Ênfase5 4 4 4" xfId="7131"/>
    <cellStyle name="20% - Ênfase5 4 4 4 2" xfId="19675"/>
    <cellStyle name="20% - Ênfase5 4 4 4 2 2" xfId="44746"/>
    <cellStyle name="20% - Ênfase5 4 4 4 3" xfId="32205"/>
    <cellStyle name="20% - Ênfase5 4 4 5" xfId="13417"/>
    <cellStyle name="20% - Ênfase5 4 4 5 2" xfId="38488"/>
    <cellStyle name="20% - Ênfase5 4 4 6" xfId="25947"/>
    <cellStyle name="20% - Ênfase5 4 5" xfId="1659"/>
    <cellStyle name="20% - Ênfase5 4 5 2" xfId="4788"/>
    <cellStyle name="20% - Ênfase5 4 5 2 2" xfId="11047"/>
    <cellStyle name="20% - Ênfase5 4 5 2 2 2" xfId="23591"/>
    <cellStyle name="20% - Ênfase5 4 5 2 2 2 2" xfId="48662"/>
    <cellStyle name="20% - Ênfase5 4 5 2 2 3" xfId="36121"/>
    <cellStyle name="20% - Ênfase5 4 5 2 3" xfId="17333"/>
    <cellStyle name="20% - Ênfase5 4 5 2 3 2" xfId="42404"/>
    <cellStyle name="20% - Ênfase5 4 5 2 4" xfId="29863"/>
    <cellStyle name="20% - Ênfase5 4 5 3" xfId="7919"/>
    <cellStyle name="20% - Ênfase5 4 5 3 2" xfId="20463"/>
    <cellStyle name="20% - Ênfase5 4 5 3 2 2" xfId="45534"/>
    <cellStyle name="20% - Ênfase5 4 5 3 3" xfId="32993"/>
    <cellStyle name="20% - Ênfase5 4 5 4" xfId="14205"/>
    <cellStyle name="20% - Ênfase5 4 5 4 2" xfId="39276"/>
    <cellStyle name="20% - Ênfase5 4 5 5" xfId="26735"/>
    <cellStyle name="20% - Ênfase5 4 6" xfId="3224"/>
    <cellStyle name="20% - Ênfase5 4 6 2" xfId="9483"/>
    <cellStyle name="20% - Ênfase5 4 6 2 2" xfId="22027"/>
    <cellStyle name="20% - Ênfase5 4 6 2 2 2" xfId="47098"/>
    <cellStyle name="20% - Ênfase5 4 6 2 3" xfId="34557"/>
    <cellStyle name="20% - Ênfase5 4 6 3" xfId="15769"/>
    <cellStyle name="20% - Ênfase5 4 6 3 2" xfId="40840"/>
    <cellStyle name="20% - Ênfase5 4 6 4" xfId="28299"/>
    <cellStyle name="20% - Ênfase5 4 7" xfId="6355"/>
    <cellStyle name="20% - Ênfase5 4 7 2" xfId="18899"/>
    <cellStyle name="20% - Ênfase5 4 7 2 2" xfId="43970"/>
    <cellStyle name="20% - Ênfase5 4 7 3" xfId="31429"/>
    <cellStyle name="20% - Ênfase5 4 8" xfId="12641"/>
    <cellStyle name="20% - Ênfase5 4 8 2" xfId="37712"/>
    <cellStyle name="20% - Ênfase5 4 9" xfId="25171"/>
    <cellStyle name="20% - Ênfase5 40" xfId="50394"/>
    <cellStyle name="20% - Ênfase5 41" xfId="50408"/>
    <cellStyle name="20% - Ênfase5 42" xfId="50422"/>
    <cellStyle name="20% - Ênfase5 43" xfId="50436"/>
    <cellStyle name="20% - Ênfase5 44" xfId="50450"/>
    <cellStyle name="20% - Ênfase5 45" xfId="50464"/>
    <cellStyle name="20% - Ênfase5 46" xfId="50478"/>
    <cellStyle name="20% - Ênfase5 5" xfId="78"/>
    <cellStyle name="20% - Ênfase5 5 2" xfId="266"/>
    <cellStyle name="20% - Ênfase5 5 2 2" xfId="655"/>
    <cellStyle name="20% - Ênfase5 5 2 2 2" xfId="1432"/>
    <cellStyle name="20% - Ênfase5 5 2 2 2 2" xfId="2997"/>
    <cellStyle name="20% - Ênfase5 5 2 2 2 2 2" xfId="6126"/>
    <cellStyle name="20% - Ênfase5 5 2 2 2 2 2 2" xfId="12385"/>
    <cellStyle name="20% - Ênfase5 5 2 2 2 2 2 2 2" xfId="24929"/>
    <cellStyle name="20% - Ênfase5 5 2 2 2 2 2 2 2 2" xfId="50000"/>
    <cellStyle name="20% - Ênfase5 5 2 2 2 2 2 2 3" xfId="37459"/>
    <cellStyle name="20% - Ênfase5 5 2 2 2 2 2 3" xfId="18671"/>
    <cellStyle name="20% - Ênfase5 5 2 2 2 2 2 3 2" xfId="43742"/>
    <cellStyle name="20% - Ênfase5 5 2 2 2 2 2 4" xfId="31201"/>
    <cellStyle name="20% - Ênfase5 5 2 2 2 2 3" xfId="9257"/>
    <cellStyle name="20% - Ênfase5 5 2 2 2 2 3 2" xfId="21801"/>
    <cellStyle name="20% - Ênfase5 5 2 2 2 2 3 2 2" xfId="46872"/>
    <cellStyle name="20% - Ênfase5 5 2 2 2 2 3 3" xfId="34331"/>
    <cellStyle name="20% - Ênfase5 5 2 2 2 2 4" xfId="15543"/>
    <cellStyle name="20% - Ênfase5 5 2 2 2 2 4 2" xfId="40614"/>
    <cellStyle name="20% - Ênfase5 5 2 2 2 2 5" xfId="28073"/>
    <cellStyle name="20% - Ênfase5 5 2 2 2 3" xfId="4562"/>
    <cellStyle name="20% - Ênfase5 5 2 2 2 3 2" xfId="10821"/>
    <cellStyle name="20% - Ênfase5 5 2 2 2 3 2 2" xfId="23365"/>
    <cellStyle name="20% - Ênfase5 5 2 2 2 3 2 2 2" xfId="48436"/>
    <cellStyle name="20% - Ênfase5 5 2 2 2 3 2 3" xfId="35895"/>
    <cellStyle name="20% - Ênfase5 5 2 2 2 3 3" xfId="17107"/>
    <cellStyle name="20% - Ênfase5 5 2 2 2 3 3 2" xfId="42178"/>
    <cellStyle name="20% - Ênfase5 5 2 2 2 3 4" xfId="29637"/>
    <cellStyle name="20% - Ênfase5 5 2 2 2 4" xfId="7693"/>
    <cellStyle name="20% - Ênfase5 5 2 2 2 4 2" xfId="20237"/>
    <cellStyle name="20% - Ênfase5 5 2 2 2 4 2 2" xfId="45308"/>
    <cellStyle name="20% - Ênfase5 5 2 2 2 4 3" xfId="32767"/>
    <cellStyle name="20% - Ênfase5 5 2 2 2 5" xfId="13979"/>
    <cellStyle name="20% - Ênfase5 5 2 2 2 5 2" xfId="39050"/>
    <cellStyle name="20% - Ênfase5 5 2 2 2 6" xfId="26509"/>
    <cellStyle name="20% - Ênfase5 5 2 2 3" xfId="2221"/>
    <cellStyle name="20% - Ênfase5 5 2 2 3 2" xfId="5350"/>
    <cellStyle name="20% - Ênfase5 5 2 2 3 2 2" xfId="11609"/>
    <cellStyle name="20% - Ênfase5 5 2 2 3 2 2 2" xfId="24153"/>
    <cellStyle name="20% - Ênfase5 5 2 2 3 2 2 2 2" xfId="49224"/>
    <cellStyle name="20% - Ênfase5 5 2 2 3 2 2 3" xfId="36683"/>
    <cellStyle name="20% - Ênfase5 5 2 2 3 2 3" xfId="17895"/>
    <cellStyle name="20% - Ênfase5 5 2 2 3 2 3 2" xfId="42966"/>
    <cellStyle name="20% - Ênfase5 5 2 2 3 2 4" xfId="30425"/>
    <cellStyle name="20% - Ênfase5 5 2 2 3 3" xfId="8481"/>
    <cellStyle name="20% - Ênfase5 5 2 2 3 3 2" xfId="21025"/>
    <cellStyle name="20% - Ênfase5 5 2 2 3 3 2 2" xfId="46096"/>
    <cellStyle name="20% - Ênfase5 5 2 2 3 3 3" xfId="33555"/>
    <cellStyle name="20% - Ênfase5 5 2 2 3 4" xfId="14767"/>
    <cellStyle name="20% - Ênfase5 5 2 2 3 4 2" xfId="39838"/>
    <cellStyle name="20% - Ênfase5 5 2 2 3 5" xfId="27297"/>
    <cellStyle name="20% - Ênfase5 5 2 2 4" xfId="3786"/>
    <cellStyle name="20% - Ênfase5 5 2 2 4 2" xfId="10045"/>
    <cellStyle name="20% - Ênfase5 5 2 2 4 2 2" xfId="22589"/>
    <cellStyle name="20% - Ênfase5 5 2 2 4 2 2 2" xfId="47660"/>
    <cellStyle name="20% - Ênfase5 5 2 2 4 2 3" xfId="35119"/>
    <cellStyle name="20% - Ênfase5 5 2 2 4 3" xfId="16331"/>
    <cellStyle name="20% - Ênfase5 5 2 2 4 3 2" xfId="41402"/>
    <cellStyle name="20% - Ênfase5 5 2 2 4 4" xfId="28861"/>
    <cellStyle name="20% - Ênfase5 5 2 2 5" xfId="6917"/>
    <cellStyle name="20% - Ênfase5 5 2 2 5 2" xfId="19461"/>
    <cellStyle name="20% - Ênfase5 5 2 2 5 2 2" xfId="44532"/>
    <cellStyle name="20% - Ênfase5 5 2 2 5 3" xfId="31991"/>
    <cellStyle name="20% - Ênfase5 5 2 2 6" xfId="13203"/>
    <cellStyle name="20% - Ênfase5 5 2 2 6 2" xfId="38274"/>
    <cellStyle name="20% - Ênfase5 5 2 2 7" xfId="25733"/>
    <cellStyle name="20% - Ênfase5 5 2 3" xfId="1044"/>
    <cellStyle name="20% - Ênfase5 5 2 3 2" xfId="2609"/>
    <cellStyle name="20% - Ênfase5 5 2 3 2 2" xfId="5738"/>
    <cellStyle name="20% - Ênfase5 5 2 3 2 2 2" xfId="11997"/>
    <cellStyle name="20% - Ênfase5 5 2 3 2 2 2 2" xfId="24541"/>
    <cellStyle name="20% - Ênfase5 5 2 3 2 2 2 2 2" xfId="49612"/>
    <cellStyle name="20% - Ênfase5 5 2 3 2 2 2 3" xfId="37071"/>
    <cellStyle name="20% - Ênfase5 5 2 3 2 2 3" xfId="18283"/>
    <cellStyle name="20% - Ênfase5 5 2 3 2 2 3 2" xfId="43354"/>
    <cellStyle name="20% - Ênfase5 5 2 3 2 2 4" xfId="30813"/>
    <cellStyle name="20% - Ênfase5 5 2 3 2 3" xfId="8869"/>
    <cellStyle name="20% - Ênfase5 5 2 3 2 3 2" xfId="21413"/>
    <cellStyle name="20% - Ênfase5 5 2 3 2 3 2 2" xfId="46484"/>
    <cellStyle name="20% - Ênfase5 5 2 3 2 3 3" xfId="33943"/>
    <cellStyle name="20% - Ênfase5 5 2 3 2 4" xfId="15155"/>
    <cellStyle name="20% - Ênfase5 5 2 3 2 4 2" xfId="40226"/>
    <cellStyle name="20% - Ênfase5 5 2 3 2 5" xfId="27685"/>
    <cellStyle name="20% - Ênfase5 5 2 3 3" xfId="4174"/>
    <cellStyle name="20% - Ênfase5 5 2 3 3 2" xfId="10433"/>
    <cellStyle name="20% - Ênfase5 5 2 3 3 2 2" xfId="22977"/>
    <cellStyle name="20% - Ênfase5 5 2 3 3 2 2 2" xfId="48048"/>
    <cellStyle name="20% - Ênfase5 5 2 3 3 2 3" xfId="35507"/>
    <cellStyle name="20% - Ênfase5 5 2 3 3 3" xfId="16719"/>
    <cellStyle name="20% - Ênfase5 5 2 3 3 3 2" xfId="41790"/>
    <cellStyle name="20% - Ênfase5 5 2 3 3 4" xfId="29249"/>
    <cellStyle name="20% - Ênfase5 5 2 3 4" xfId="7305"/>
    <cellStyle name="20% - Ênfase5 5 2 3 4 2" xfId="19849"/>
    <cellStyle name="20% - Ênfase5 5 2 3 4 2 2" xfId="44920"/>
    <cellStyle name="20% - Ênfase5 5 2 3 4 3" xfId="32379"/>
    <cellStyle name="20% - Ênfase5 5 2 3 5" xfId="13591"/>
    <cellStyle name="20% - Ênfase5 5 2 3 5 2" xfId="38662"/>
    <cellStyle name="20% - Ênfase5 5 2 3 6" xfId="26121"/>
    <cellStyle name="20% - Ênfase5 5 2 4" xfId="1833"/>
    <cellStyle name="20% - Ênfase5 5 2 4 2" xfId="4962"/>
    <cellStyle name="20% - Ênfase5 5 2 4 2 2" xfId="11221"/>
    <cellStyle name="20% - Ênfase5 5 2 4 2 2 2" xfId="23765"/>
    <cellStyle name="20% - Ênfase5 5 2 4 2 2 2 2" xfId="48836"/>
    <cellStyle name="20% - Ênfase5 5 2 4 2 2 3" xfId="36295"/>
    <cellStyle name="20% - Ênfase5 5 2 4 2 3" xfId="17507"/>
    <cellStyle name="20% - Ênfase5 5 2 4 2 3 2" xfId="42578"/>
    <cellStyle name="20% - Ênfase5 5 2 4 2 4" xfId="30037"/>
    <cellStyle name="20% - Ênfase5 5 2 4 3" xfId="8093"/>
    <cellStyle name="20% - Ênfase5 5 2 4 3 2" xfId="20637"/>
    <cellStyle name="20% - Ênfase5 5 2 4 3 2 2" xfId="45708"/>
    <cellStyle name="20% - Ênfase5 5 2 4 3 3" xfId="33167"/>
    <cellStyle name="20% - Ênfase5 5 2 4 4" xfId="14379"/>
    <cellStyle name="20% - Ênfase5 5 2 4 4 2" xfId="39450"/>
    <cellStyle name="20% - Ênfase5 5 2 4 5" xfId="26909"/>
    <cellStyle name="20% - Ênfase5 5 2 5" xfId="3398"/>
    <cellStyle name="20% - Ênfase5 5 2 5 2" xfId="9657"/>
    <cellStyle name="20% - Ênfase5 5 2 5 2 2" xfId="22201"/>
    <cellStyle name="20% - Ênfase5 5 2 5 2 2 2" xfId="47272"/>
    <cellStyle name="20% - Ênfase5 5 2 5 2 3" xfId="34731"/>
    <cellStyle name="20% - Ênfase5 5 2 5 3" xfId="15943"/>
    <cellStyle name="20% - Ênfase5 5 2 5 3 2" xfId="41014"/>
    <cellStyle name="20% - Ênfase5 5 2 5 4" xfId="28473"/>
    <cellStyle name="20% - Ênfase5 5 2 6" xfId="6529"/>
    <cellStyle name="20% - Ênfase5 5 2 6 2" xfId="19073"/>
    <cellStyle name="20% - Ênfase5 5 2 6 2 2" xfId="44144"/>
    <cellStyle name="20% - Ênfase5 5 2 6 3" xfId="31603"/>
    <cellStyle name="20% - Ênfase5 5 2 7" xfId="12815"/>
    <cellStyle name="20% - Ênfase5 5 2 7 2" xfId="37886"/>
    <cellStyle name="20% - Ênfase5 5 2 8" xfId="25345"/>
    <cellStyle name="20% - Ênfase5 5 3" xfId="468"/>
    <cellStyle name="20% - Ênfase5 5 3 2" xfId="1245"/>
    <cellStyle name="20% - Ênfase5 5 3 2 2" xfId="2810"/>
    <cellStyle name="20% - Ênfase5 5 3 2 2 2" xfId="5939"/>
    <cellStyle name="20% - Ênfase5 5 3 2 2 2 2" xfId="12198"/>
    <cellStyle name="20% - Ênfase5 5 3 2 2 2 2 2" xfId="24742"/>
    <cellStyle name="20% - Ênfase5 5 3 2 2 2 2 2 2" xfId="49813"/>
    <cellStyle name="20% - Ênfase5 5 3 2 2 2 2 3" xfId="37272"/>
    <cellStyle name="20% - Ênfase5 5 3 2 2 2 3" xfId="18484"/>
    <cellStyle name="20% - Ênfase5 5 3 2 2 2 3 2" xfId="43555"/>
    <cellStyle name="20% - Ênfase5 5 3 2 2 2 4" xfId="31014"/>
    <cellStyle name="20% - Ênfase5 5 3 2 2 3" xfId="9070"/>
    <cellStyle name="20% - Ênfase5 5 3 2 2 3 2" xfId="21614"/>
    <cellStyle name="20% - Ênfase5 5 3 2 2 3 2 2" xfId="46685"/>
    <cellStyle name="20% - Ênfase5 5 3 2 2 3 3" xfId="34144"/>
    <cellStyle name="20% - Ênfase5 5 3 2 2 4" xfId="15356"/>
    <cellStyle name="20% - Ênfase5 5 3 2 2 4 2" xfId="40427"/>
    <cellStyle name="20% - Ênfase5 5 3 2 2 5" xfId="27886"/>
    <cellStyle name="20% - Ênfase5 5 3 2 3" xfId="4375"/>
    <cellStyle name="20% - Ênfase5 5 3 2 3 2" xfId="10634"/>
    <cellStyle name="20% - Ênfase5 5 3 2 3 2 2" xfId="23178"/>
    <cellStyle name="20% - Ênfase5 5 3 2 3 2 2 2" xfId="48249"/>
    <cellStyle name="20% - Ênfase5 5 3 2 3 2 3" xfId="35708"/>
    <cellStyle name="20% - Ênfase5 5 3 2 3 3" xfId="16920"/>
    <cellStyle name="20% - Ênfase5 5 3 2 3 3 2" xfId="41991"/>
    <cellStyle name="20% - Ênfase5 5 3 2 3 4" xfId="29450"/>
    <cellStyle name="20% - Ênfase5 5 3 2 4" xfId="7506"/>
    <cellStyle name="20% - Ênfase5 5 3 2 4 2" xfId="20050"/>
    <cellStyle name="20% - Ênfase5 5 3 2 4 2 2" xfId="45121"/>
    <cellStyle name="20% - Ênfase5 5 3 2 4 3" xfId="32580"/>
    <cellStyle name="20% - Ênfase5 5 3 2 5" xfId="13792"/>
    <cellStyle name="20% - Ênfase5 5 3 2 5 2" xfId="38863"/>
    <cellStyle name="20% - Ênfase5 5 3 2 6" xfId="26322"/>
    <cellStyle name="20% - Ênfase5 5 3 3" xfId="2034"/>
    <cellStyle name="20% - Ênfase5 5 3 3 2" xfId="5163"/>
    <cellStyle name="20% - Ênfase5 5 3 3 2 2" xfId="11422"/>
    <cellStyle name="20% - Ênfase5 5 3 3 2 2 2" xfId="23966"/>
    <cellStyle name="20% - Ênfase5 5 3 3 2 2 2 2" xfId="49037"/>
    <cellStyle name="20% - Ênfase5 5 3 3 2 2 3" xfId="36496"/>
    <cellStyle name="20% - Ênfase5 5 3 3 2 3" xfId="17708"/>
    <cellStyle name="20% - Ênfase5 5 3 3 2 3 2" xfId="42779"/>
    <cellStyle name="20% - Ênfase5 5 3 3 2 4" xfId="30238"/>
    <cellStyle name="20% - Ênfase5 5 3 3 3" xfId="8294"/>
    <cellStyle name="20% - Ênfase5 5 3 3 3 2" xfId="20838"/>
    <cellStyle name="20% - Ênfase5 5 3 3 3 2 2" xfId="45909"/>
    <cellStyle name="20% - Ênfase5 5 3 3 3 3" xfId="33368"/>
    <cellStyle name="20% - Ênfase5 5 3 3 4" xfId="14580"/>
    <cellStyle name="20% - Ênfase5 5 3 3 4 2" xfId="39651"/>
    <cellStyle name="20% - Ênfase5 5 3 3 5" xfId="27110"/>
    <cellStyle name="20% - Ênfase5 5 3 4" xfId="3599"/>
    <cellStyle name="20% - Ênfase5 5 3 4 2" xfId="9858"/>
    <cellStyle name="20% - Ênfase5 5 3 4 2 2" xfId="22402"/>
    <cellStyle name="20% - Ênfase5 5 3 4 2 2 2" xfId="47473"/>
    <cellStyle name="20% - Ênfase5 5 3 4 2 3" xfId="34932"/>
    <cellStyle name="20% - Ênfase5 5 3 4 3" xfId="16144"/>
    <cellStyle name="20% - Ênfase5 5 3 4 3 2" xfId="41215"/>
    <cellStyle name="20% - Ênfase5 5 3 4 4" xfId="28674"/>
    <cellStyle name="20% - Ênfase5 5 3 5" xfId="6730"/>
    <cellStyle name="20% - Ênfase5 5 3 5 2" xfId="19274"/>
    <cellStyle name="20% - Ênfase5 5 3 5 2 2" xfId="44345"/>
    <cellStyle name="20% - Ênfase5 5 3 5 3" xfId="31804"/>
    <cellStyle name="20% - Ênfase5 5 3 6" xfId="13016"/>
    <cellStyle name="20% - Ênfase5 5 3 6 2" xfId="38087"/>
    <cellStyle name="20% - Ênfase5 5 3 7" xfId="25546"/>
    <cellStyle name="20% - Ênfase5 5 4" xfId="857"/>
    <cellStyle name="20% - Ênfase5 5 4 2" xfId="2422"/>
    <cellStyle name="20% - Ênfase5 5 4 2 2" xfId="5551"/>
    <cellStyle name="20% - Ênfase5 5 4 2 2 2" xfId="11810"/>
    <cellStyle name="20% - Ênfase5 5 4 2 2 2 2" xfId="24354"/>
    <cellStyle name="20% - Ênfase5 5 4 2 2 2 2 2" xfId="49425"/>
    <cellStyle name="20% - Ênfase5 5 4 2 2 2 3" xfId="36884"/>
    <cellStyle name="20% - Ênfase5 5 4 2 2 3" xfId="18096"/>
    <cellStyle name="20% - Ênfase5 5 4 2 2 3 2" xfId="43167"/>
    <cellStyle name="20% - Ênfase5 5 4 2 2 4" xfId="30626"/>
    <cellStyle name="20% - Ênfase5 5 4 2 3" xfId="8682"/>
    <cellStyle name="20% - Ênfase5 5 4 2 3 2" xfId="21226"/>
    <cellStyle name="20% - Ênfase5 5 4 2 3 2 2" xfId="46297"/>
    <cellStyle name="20% - Ênfase5 5 4 2 3 3" xfId="33756"/>
    <cellStyle name="20% - Ênfase5 5 4 2 4" xfId="14968"/>
    <cellStyle name="20% - Ênfase5 5 4 2 4 2" xfId="40039"/>
    <cellStyle name="20% - Ênfase5 5 4 2 5" xfId="27498"/>
    <cellStyle name="20% - Ênfase5 5 4 3" xfId="3987"/>
    <cellStyle name="20% - Ênfase5 5 4 3 2" xfId="10246"/>
    <cellStyle name="20% - Ênfase5 5 4 3 2 2" xfId="22790"/>
    <cellStyle name="20% - Ênfase5 5 4 3 2 2 2" xfId="47861"/>
    <cellStyle name="20% - Ênfase5 5 4 3 2 3" xfId="35320"/>
    <cellStyle name="20% - Ênfase5 5 4 3 3" xfId="16532"/>
    <cellStyle name="20% - Ênfase5 5 4 3 3 2" xfId="41603"/>
    <cellStyle name="20% - Ênfase5 5 4 3 4" xfId="29062"/>
    <cellStyle name="20% - Ênfase5 5 4 4" xfId="7118"/>
    <cellStyle name="20% - Ênfase5 5 4 4 2" xfId="19662"/>
    <cellStyle name="20% - Ênfase5 5 4 4 2 2" xfId="44733"/>
    <cellStyle name="20% - Ênfase5 5 4 4 3" xfId="32192"/>
    <cellStyle name="20% - Ênfase5 5 4 5" xfId="13404"/>
    <cellStyle name="20% - Ênfase5 5 4 5 2" xfId="38475"/>
    <cellStyle name="20% - Ênfase5 5 4 6" xfId="25934"/>
    <cellStyle name="20% - Ênfase5 5 5" xfId="1646"/>
    <cellStyle name="20% - Ênfase5 5 5 2" xfId="4775"/>
    <cellStyle name="20% - Ênfase5 5 5 2 2" xfId="11034"/>
    <cellStyle name="20% - Ênfase5 5 5 2 2 2" xfId="23578"/>
    <cellStyle name="20% - Ênfase5 5 5 2 2 2 2" xfId="48649"/>
    <cellStyle name="20% - Ênfase5 5 5 2 2 3" xfId="36108"/>
    <cellStyle name="20% - Ênfase5 5 5 2 3" xfId="17320"/>
    <cellStyle name="20% - Ênfase5 5 5 2 3 2" xfId="42391"/>
    <cellStyle name="20% - Ênfase5 5 5 2 4" xfId="29850"/>
    <cellStyle name="20% - Ênfase5 5 5 3" xfId="7906"/>
    <cellStyle name="20% - Ênfase5 5 5 3 2" xfId="20450"/>
    <cellStyle name="20% - Ênfase5 5 5 3 2 2" xfId="45521"/>
    <cellStyle name="20% - Ênfase5 5 5 3 3" xfId="32980"/>
    <cellStyle name="20% - Ênfase5 5 5 4" xfId="14192"/>
    <cellStyle name="20% - Ênfase5 5 5 4 2" xfId="39263"/>
    <cellStyle name="20% - Ênfase5 5 5 5" xfId="26722"/>
    <cellStyle name="20% - Ênfase5 5 6" xfId="3211"/>
    <cellStyle name="20% - Ênfase5 5 6 2" xfId="9470"/>
    <cellStyle name="20% - Ênfase5 5 6 2 2" xfId="22014"/>
    <cellStyle name="20% - Ênfase5 5 6 2 2 2" xfId="47085"/>
    <cellStyle name="20% - Ênfase5 5 6 2 3" xfId="34544"/>
    <cellStyle name="20% - Ênfase5 5 6 3" xfId="15756"/>
    <cellStyle name="20% - Ênfase5 5 6 3 2" xfId="40827"/>
    <cellStyle name="20% - Ênfase5 5 6 4" xfId="28286"/>
    <cellStyle name="20% - Ênfase5 5 7" xfId="6342"/>
    <cellStyle name="20% - Ênfase5 5 7 2" xfId="18886"/>
    <cellStyle name="20% - Ênfase5 5 7 2 2" xfId="43957"/>
    <cellStyle name="20% - Ênfase5 5 7 3" xfId="31416"/>
    <cellStyle name="20% - Ênfase5 5 8" xfId="12628"/>
    <cellStyle name="20% - Ênfase5 5 8 2" xfId="37699"/>
    <cellStyle name="20% - Ênfase5 5 9" xfId="25158"/>
    <cellStyle name="20% - Ênfase5 6" xfId="132"/>
    <cellStyle name="20% - Ênfase5 6 2" xfId="319"/>
    <cellStyle name="20% - Ênfase5 6 2 2" xfId="708"/>
    <cellStyle name="20% - Ênfase5 6 2 2 2" xfId="1485"/>
    <cellStyle name="20% - Ênfase5 6 2 2 2 2" xfId="3050"/>
    <cellStyle name="20% - Ênfase5 6 2 2 2 2 2" xfId="6179"/>
    <cellStyle name="20% - Ênfase5 6 2 2 2 2 2 2" xfId="12438"/>
    <cellStyle name="20% - Ênfase5 6 2 2 2 2 2 2 2" xfId="24982"/>
    <cellStyle name="20% - Ênfase5 6 2 2 2 2 2 2 2 2" xfId="50053"/>
    <cellStyle name="20% - Ênfase5 6 2 2 2 2 2 2 3" xfId="37512"/>
    <cellStyle name="20% - Ênfase5 6 2 2 2 2 2 3" xfId="18724"/>
    <cellStyle name="20% - Ênfase5 6 2 2 2 2 2 3 2" xfId="43795"/>
    <cellStyle name="20% - Ênfase5 6 2 2 2 2 2 4" xfId="31254"/>
    <cellStyle name="20% - Ênfase5 6 2 2 2 2 3" xfId="9310"/>
    <cellStyle name="20% - Ênfase5 6 2 2 2 2 3 2" xfId="21854"/>
    <cellStyle name="20% - Ênfase5 6 2 2 2 2 3 2 2" xfId="46925"/>
    <cellStyle name="20% - Ênfase5 6 2 2 2 2 3 3" xfId="34384"/>
    <cellStyle name="20% - Ênfase5 6 2 2 2 2 4" xfId="15596"/>
    <cellStyle name="20% - Ênfase5 6 2 2 2 2 4 2" xfId="40667"/>
    <cellStyle name="20% - Ênfase5 6 2 2 2 2 5" xfId="28126"/>
    <cellStyle name="20% - Ênfase5 6 2 2 2 3" xfId="4615"/>
    <cellStyle name="20% - Ênfase5 6 2 2 2 3 2" xfId="10874"/>
    <cellStyle name="20% - Ênfase5 6 2 2 2 3 2 2" xfId="23418"/>
    <cellStyle name="20% - Ênfase5 6 2 2 2 3 2 2 2" xfId="48489"/>
    <cellStyle name="20% - Ênfase5 6 2 2 2 3 2 3" xfId="35948"/>
    <cellStyle name="20% - Ênfase5 6 2 2 2 3 3" xfId="17160"/>
    <cellStyle name="20% - Ênfase5 6 2 2 2 3 3 2" xfId="42231"/>
    <cellStyle name="20% - Ênfase5 6 2 2 2 3 4" xfId="29690"/>
    <cellStyle name="20% - Ênfase5 6 2 2 2 4" xfId="7746"/>
    <cellStyle name="20% - Ênfase5 6 2 2 2 4 2" xfId="20290"/>
    <cellStyle name="20% - Ênfase5 6 2 2 2 4 2 2" xfId="45361"/>
    <cellStyle name="20% - Ênfase5 6 2 2 2 4 3" xfId="32820"/>
    <cellStyle name="20% - Ênfase5 6 2 2 2 5" xfId="14032"/>
    <cellStyle name="20% - Ênfase5 6 2 2 2 5 2" xfId="39103"/>
    <cellStyle name="20% - Ênfase5 6 2 2 2 6" xfId="26562"/>
    <cellStyle name="20% - Ênfase5 6 2 2 3" xfId="2274"/>
    <cellStyle name="20% - Ênfase5 6 2 2 3 2" xfId="5403"/>
    <cellStyle name="20% - Ênfase5 6 2 2 3 2 2" xfId="11662"/>
    <cellStyle name="20% - Ênfase5 6 2 2 3 2 2 2" xfId="24206"/>
    <cellStyle name="20% - Ênfase5 6 2 2 3 2 2 2 2" xfId="49277"/>
    <cellStyle name="20% - Ênfase5 6 2 2 3 2 2 3" xfId="36736"/>
    <cellStyle name="20% - Ênfase5 6 2 2 3 2 3" xfId="17948"/>
    <cellStyle name="20% - Ênfase5 6 2 2 3 2 3 2" xfId="43019"/>
    <cellStyle name="20% - Ênfase5 6 2 2 3 2 4" xfId="30478"/>
    <cellStyle name="20% - Ênfase5 6 2 2 3 3" xfId="8534"/>
    <cellStyle name="20% - Ênfase5 6 2 2 3 3 2" xfId="21078"/>
    <cellStyle name="20% - Ênfase5 6 2 2 3 3 2 2" xfId="46149"/>
    <cellStyle name="20% - Ênfase5 6 2 2 3 3 3" xfId="33608"/>
    <cellStyle name="20% - Ênfase5 6 2 2 3 4" xfId="14820"/>
    <cellStyle name="20% - Ênfase5 6 2 2 3 4 2" xfId="39891"/>
    <cellStyle name="20% - Ênfase5 6 2 2 3 5" xfId="27350"/>
    <cellStyle name="20% - Ênfase5 6 2 2 4" xfId="3839"/>
    <cellStyle name="20% - Ênfase5 6 2 2 4 2" xfId="10098"/>
    <cellStyle name="20% - Ênfase5 6 2 2 4 2 2" xfId="22642"/>
    <cellStyle name="20% - Ênfase5 6 2 2 4 2 2 2" xfId="47713"/>
    <cellStyle name="20% - Ênfase5 6 2 2 4 2 3" xfId="35172"/>
    <cellStyle name="20% - Ênfase5 6 2 2 4 3" xfId="16384"/>
    <cellStyle name="20% - Ênfase5 6 2 2 4 3 2" xfId="41455"/>
    <cellStyle name="20% - Ênfase5 6 2 2 4 4" xfId="28914"/>
    <cellStyle name="20% - Ênfase5 6 2 2 5" xfId="6970"/>
    <cellStyle name="20% - Ênfase5 6 2 2 5 2" xfId="19514"/>
    <cellStyle name="20% - Ênfase5 6 2 2 5 2 2" xfId="44585"/>
    <cellStyle name="20% - Ênfase5 6 2 2 5 3" xfId="32044"/>
    <cellStyle name="20% - Ênfase5 6 2 2 6" xfId="13256"/>
    <cellStyle name="20% - Ênfase5 6 2 2 6 2" xfId="38327"/>
    <cellStyle name="20% - Ênfase5 6 2 2 7" xfId="25786"/>
    <cellStyle name="20% - Ênfase5 6 2 3" xfId="1097"/>
    <cellStyle name="20% - Ênfase5 6 2 3 2" xfId="2662"/>
    <cellStyle name="20% - Ênfase5 6 2 3 2 2" xfId="5791"/>
    <cellStyle name="20% - Ênfase5 6 2 3 2 2 2" xfId="12050"/>
    <cellStyle name="20% - Ênfase5 6 2 3 2 2 2 2" xfId="24594"/>
    <cellStyle name="20% - Ênfase5 6 2 3 2 2 2 2 2" xfId="49665"/>
    <cellStyle name="20% - Ênfase5 6 2 3 2 2 2 3" xfId="37124"/>
    <cellStyle name="20% - Ênfase5 6 2 3 2 2 3" xfId="18336"/>
    <cellStyle name="20% - Ênfase5 6 2 3 2 2 3 2" xfId="43407"/>
    <cellStyle name="20% - Ênfase5 6 2 3 2 2 4" xfId="30866"/>
    <cellStyle name="20% - Ênfase5 6 2 3 2 3" xfId="8922"/>
    <cellStyle name="20% - Ênfase5 6 2 3 2 3 2" xfId="21466"/>
    <cellStyle name="20% - Ênfase5 6 2 3 2 3 2 2" xfId="46537"/>
    <cellStyle name="20% - Ênfase5 6 2 3 2 3 3" xfId="33996"/>
    <cellStyle name="20% - Ênfase5 6 2 3 2 4" xfId="15208"/>
    <cellStyle name="20% - Ênfase5 6 2 3 2 4 2" xfId="40279"/>
    <cellStyle name="20% - Ênfase5 6 2 3 2 5" xfId="27738"/>
    <cellStyle name="20% - Ênfase5 6 2 3 3" xfId="4227"/>
    <cellStyle name="20% - Ênfase5 6 2 3 3 2" xfId="10486"/>
    <cellStyle name="20% - Ênfase5 6 2 3 3 2 2" xfId="23030"/>
    <cellStyle name="20% - Ênfase5 6 2 3 3 2 2 2" xfId="48101"/>
    <cellStyle name="20% - Ênfase5 6 2 3 3 2 3" xfId="35560"/>
    <cellStyle name="20% - Ênfase5 6 2 3 3 3" xfId="16772"/>
    <cellStyle name="20% - Ênfase5 6 2 3 3 3 2" xfId="41843"/>
    <cellStyle name="20% - Ênfase5 6 2 3 3 4" xfId="29302"/>
    <cellStyle name="20% - Ênfase5 6 2 3 4" xfId="7358"/>
    <cellStyle name="20% - Ênfase5 6 2 3 4 2" xfId="19902"/>
    <cellStyle name="20% - Ênfase5 6 2 3 4 2 2" xfId="44973"/>
    <cellStyle name="20% - Ênfase5 6 2 3 4 3" xfId="32432"/>
    <cellStyle name="20% - Ênfase5 6 2 3 5" xfId="13644"/>
    <cellStyle name="20% - Ênfase5 6 2 3 5 2" xfId="38715"/>
    <cellStyle name="20% - Ênfase5 6 2 3 6" xfId="26174"/>
    <cellStyle name="20% - Ênfase5 6 2 4" xfId="1886"/>
    <cellStyle name="20% - Ênfase5 6 2 4 2" xfId="5015"/>
    <cellStyle name="20% - Ênfase5 6 2 4 2 2" xfId="11274"/>
    <cellStyle name="20% - Ênfase5 6 2 4 2 2 2" xfId="23818"/>
    <cellStyle name="20% - Ênfase5 6 2 4 2 2 2 2" xfId="48889"/>
    <cellStyle name="20% - Ênfase5 6 2 4 2 2 3" xfId="36348"/>
    <cellStyle name="20% - Ênfase5 6 2 4 2 3" xfId="17560"/>
    <cellStyle name="20% - Ênfase5 6 2 4 2 3 2" xfId="42631"/>
    <cellStyle name="20% - Ênfase5 6 2 4 2 4" xfId="30090"/>
    <cellStyle name="20% - Ênfase5 6 2 4 3" xfId="8146"/>
    <cellStyle name="20% - Ênfase5 6 2 4 3 2" xfId="20690"/>
    <cellStyle name="20% - Ênfase5 6 2 4 3 2 2" xfId="45761"/>
    <cellStyle name="20% - Ênfase5 6 2 4 3 3" xfId="33220"/>
    <cellStyle name="20% - Ênfase5 6 2 4 4" xfId="14432"/>
    <cellStyle name="20% - Ênfase5 6 2 4 4 2" xfId="39503"/>
    <cellStyle name="20% - Ênfase5 6 2 4 5" xfId="26962"/>
    <cellStyle name="20% - Ênfase5 6 2 5" xfId="3451"/>
    <cellStyle name="20% - Ênfase5 6 2 5 2" xfId="9710"/>
    <cellStyle name="20% - Ênfase5 6 2 5 2 2" xfId="22254"/>
    <cellStyle name="20% - Ênfase5 6 2 5 2 2 2" xfId="47325"/>
    <cellStyle name="20% - Ênfase5 6 2 5 2 3" xfId="34784"/>
    <cellStyle name="20% - Ênfase5 6 2 5 3" xfId="15996"/>
    <cellStyle name="20% - Ênfase5 6 2 5 3 2" xfId="41067"/>
    <cellStyle name="20% - Ênfase5 6 2 5 4" xfId="28526"/>
    <cellStyle name="20% - Ênfase5 6 2 6" xfId="6582"/>
    <cellStyle name="20% - Ênfase5 6 2 6 2" xfId="19126"/>
    <cellStyle name="20% - Ênfase5 6 2 6 2 2" xfId="44197"/>
    <cellStyle name="20% - Ênfase5 6 2 6 3" xfId="31656"/>
    <cellStyle name="20% - Ênfase5 6 2 7" xfId="12868"/>
    <cellStyle name="20% - Ênfase5 6 2 7 2" xfId="37939"/>
    <cellStyle name="20% - Ênfase5 6 2 8" xfId="25398"/>
    <cellStyle name="20% - Ênfase5 6 3" xfId="521"/>
    <cellStyle name="20% - Ênfase5 6 3 2" xfId="1298"/>
    <cellStyle name="20% - Ênfase5 6 3 2 2" xfId="2863"/>
    <cellStyle name="20% - Ênfase5 6 3 2 2 2" xfId="5992"/>
    <cellStyle name="20% - Ênfase5 6 3 2 2 2 2" xfId="12251"/>
    <cellStyle name="20% - Ênfase5 6 3 2 2 2 2 2" xfId="24795"/>
    <cellStyle name="20% - Ênfase5 6 3 2 2 2 2 2 2" xfId="49866"/>
    <cellStyle name="20% - Ênfase5 6 3 2 2 2 2 3" xfId="37325"/>
    <cellStyle name="20% - Ênfase5 6 3 2 2 2 3" xfId="18537"/>
    <cellStyle name="20% - Ênfase5 6 3 2 2 2 3 2" xfId="43608"/>
    <cellStyle name="20% - Ênfase5 6 3 2 2 2 4" xfId="31067"/>
    <cellStyle name="20% - Ênfase5 6 3 2 2 3" xfId="9123"/>
    <cellStyle name="20% - Ênfase5 6 3 2 2 3 2" xfId="21667"/>
    <cellStyle name="20% - Ênfase5 6 3 2 2 3 2 2" xfId="46738"/>
    <cellStyle name="20% - Ênfase5 6 3 2 2 3 3" xfId="34197"/>
    <cellStyle name="20% - Ênfase5 6 3 2 2 4" xfId="15409"/>
    <cellStyle name="20% - Ênfase5 6 3 2 2 4 2" xfId="40480"/>
    <cellStyle name="20% - Ênfase5 6 3 2 2 5" xfId="27939"/>
    <cellStyle name="20% - Ênfase5 6 3 2 3" xfId="4428"/>
    <cellStyle name="20% - Ênfase5 6 3 2 3 2" xfId="10687"/>
    <cellStyle name="20% - Ênfase5 6 3 2 3 2 2" xfId="23231"/>
    <cellStyle name="20% - Ênfase5 6 3 2 3 2 2 2" xfId="48302"/>
    <cellStyle name="20% - Ênfase5 6 3 2 3 2 3" xfId="35761"/>
    <cellStyle name="20% - Ênfase5 6 3 2 3 3" xfId="16973"/>
    <cellStyle name="20% - Ênfase5 6 3 2 3 3 2" xfId="42044"/>
    <cellStyle name="20% - Ênfase5 6 3 2 3 4" xfId="29503"/>
    <cellStyle name="20% - Ênfase5 6 3 2 4" xfId="7559"/>
    <cellStyle name="20% - Ênfase5 6 3 2 4 2" xfId="20103"/>
    <cellStyle name="20% - Ênfase5 6 3 2 4 2 2" xfId="45174"/>
    <cellStyle name="20% - Ênfase5 6 3 2 4 3" xfId="32633"/>
    <cellStyle name="20% - Ênfase5 6 3 2 5" xfId="13845"/>
    <cellStyle name="20% - Ênfase5 6 3 2 5 2" xfId="38916"/>
    <cellStyle name="20% - Ênfase5 6 3 2 6" xfId="26375"/>
    <cellStyle name="20% - Ênfase5 6 3 3" xfId="2087"/>
    <cellStyle name="20% - Ênfase5 6 3 3 2" xfId="5216"/>
    <cellStyle name="20% - Ênfase5 6 3 3 2 2" xfId="11475"/>
    <cellStyle name="20% - Ênfase5 6 3 3 2 2 2" xfId="24019"/>
    <cellStyle name="20% - Ênfase5 6 3 3 2 2 2 2" xfId="49090"/>
    <cellStyle name="20% - Ênfase5 6 3 3 2 2 3" xfId="36549"/>
    <cellStyle name="20% - Ênfase5 6 3 3 2 3" xfId="17761"/>
    <cellStyle name="20% - Ênfase5 6 3 3 2 3 2" xfId="42832"/>
    <cellStyle name="20% - Ênfase5 6 3 3 2 4" xfId="30291"/>
    <cellStyle name="20% - Ênfase5 6 3 3 3" xfId="8347"/>
    <cellStyle name="20% - Ênfase5 6 3 3 3 2" xfId="20891"/>
    <cellStyle name="20% - Ênfase5 6 3 3 3 2 2" xfId="45962"/>
    <cellStyle name="20% - Ênfase5 6 3 3 3 3" xfId="33421"/>
    <cellStyle name="20% - Ênfase5 6 3 3 4" xfId="14633"/>
    <cellStyle name="20% - Ênfase5 6 3 3 4 2" xfId="39704"/>
    <cellStyle name="20% - Ênfase5 6 3 3 5" xfId="27163"/>
    <cellStyle name="20% - Ênfase5 6 3 4" xfId="3652"/>
    <cellStyle name="20% - Ênfase5 6 3 4 2" xfId="9911"/>
    <cellStyle name="20% - Ênfase5 6 3 4 2 2" xfId="22455"/>
    <cellStyle name="20% - Ênfase5 6 3 4 2 2 2" xfId="47526"/>
    <cellStyle name="20% - Ênfase5 6 3 4 2 3" xfId="34985"/>
    <cellStyle name="20% - Ênfase5 6 3 4 3" xfId="16197"/>
    <cellStyle name="20% - Ênfase5 6 3 4 3 2" xfId="41268"/>
    <cellStyle name="20% - Ênfase5 6 3 4 4" xfId="28727"/>
    <cellStyle name="20% - Ênfase5 6 3 5" xfId="6783"/>
    <cellStyle name="20% - Ênfase5 6 3 5 2" xfId="19327"/>
    <cellStyle name="20% - Ênfase5 6 3 5 2 2" xfId="44398"/>
    <cellStyle name="20% - Ênfase5 6 3 5 3" xfId="31857"/>
    <cellStyle name="20% - Ênfase5 6 3 6" xfId="13069"/>
    <cellStyle name="20% - Ênfase5 6 3 6 2" xfId="38140"/>
    <cellStyle name="20% - Ênfase5 6 3 7" xfId="25599"/>
    <cellStyle name="20% - Ênfase5 6 4" xfId="910"/>
    <cellStyle name="20% - Ênfase5 6 4 2" xfId="2475"/>
    <cellStyle name="20% - Ênfase5 6 4 2 2" xfId="5604"/>
    <cellStyle name="20% - Ênfase5 6 4 2 2 2" xfId="11863"/>
    <cellStyle name="20% - Ênfase5 6 4 2 2 2 2" xfId="24407"/>
    <cellStyle name="20% - Ênfase5 6 4 2 2 2 2 2" xfId="49478"/>
    <cellStyle name="20% - Ênfase5 6 4 2 2 2 3" xfId="36937"/>
    <cellStyle name="20% - Ênfase5 6 4 2 2 3" xfId="18149"/>
    <cellStyle name="20% - Ênfase5 6 4 2 2 3 2" xfId="43220"/>
    <cellStyle name="20% - Ênfase5 6 4 2 2 4" xfId="30679"/>
    <cellStyle name="20% - Ênfase5 6 4 2 3" xfId="8735"/>
    <cellStyle name="20% - Ênfase5 6 4 2 3 2" xfId="21279"/>
    <cellStyle name="20% - Ênfase5 6 4 2 3 2 2" xfId="46350"/>
    <cellStyle name="20% - Ênfase5 6 4 2 3 3" xfId="33809"/>
    <cellStyle name="20% - Ênfase5 6 4 2 4" xfId="15021"/>
    <cellStyle name="20% - Ênfase5 6 4 2 4 2" xfId="40092"/>
    <cellStyle name="20% - Ênfase5 6 4 2 5" xfId="27551"/>
    <cellStyle name="20% - Ênfase5 6 4 3" xfId="4040"/>
    <cellStyle name="20% - Ênfase5 6 4 3 2" xfId="10299"/>
    <cellStyle name="20% - Ênfase5 6 4 3 2 2" xfId="22843"/>
    <cellStyle name="20% - Ênfase5 6 4 3 2 2 2" xfId="47914"/>
    <cellStyle name="20% - Ênfase5 6 4 3 2 3" xfId="35373"/>
    <cellStyle name="20% - Ênfase5 6 4 3 3" xfId="16585"/>
    <cellStyle name="20% - Ênfase5 6 4 3 3 2" xfId="41656"/>
    <cellStyle name="20% - Ênfase5 6 4 3 4" xfId="29115"/>
    <cellStyle name="20% - Ênfase5 6 4 4" xfId="7171"/>
    <cellStyle name="20% - Ênfase5 6 4 4 2" xfId="19715"/>
    <cellStyle name="20% - Ênfase5 6 4 4 2 2" xfId="44786"/>
    <cellStyle name="20% - Ênfase5 6 4 4 3" xfId="32245"/>
    <cellStyle name="20% - Ênfase5 6 4 5" xfId="13457"/>
    <cellStyle name="20% - Ênfase5 6 4 5 2" xfId="38528"/>
    <cellStyle name="20% - Ênfase5 6 4 6" xfId="25987"/>
    <cellStyle name="20% - Ênfase5 6 5" xfId="1699"/>
    <cellStyle name="20% - Ênfase5 6 5 2" xfId="4828"/>
    <cellStyle name="20% - Ênfase5 6 5 2 2" xfId="11087"/>
    <cellStyle name="20% - Ênfase5 6 5 2 2 2" xfId="23631"/>
    <cellStyle name="20% - Ênfase5 6 5 2 2 2 2" xfId="48702"/>
    <cellStyle name="20% - Ênfase5 6 5 2 2 3" xfId="36161"/>
    <cellStyle name="20% - Ênfase5 6 5 2 3" xfId="17373"/>
    <cellStyle name="20% - Ênfase5 6 5 2 3 2" xfId="42444"/>
    <cellStyle name="20% - Ênfase5 6 5 2 4" xfId="29903"/>
    <cellStyle name="20% - Ênfase5 6 5 3" xfId="7959"/>
    <cellStyle name="20% - Ênfase5 6 5 3 2" xfId="20503"/>
    <cellStyle name="20% - Ênfase5 6 5 3 2 2" xfId="45574"/>
    <cellStyle name="20% - Ênfase5 6 5 3 3" xfId="33033"/>
    <cellStyle name="20% - Ênfase5 6 5 4" xfId="14245"/>
    <cellStyle name="20% - Ênfase5 6 5 4 2" xfId="39316"/>
    <cellStyle name="20% - Ênfase5 6 5 5" xfId="26775"/>
    <cellStyle name="20% - Ênfase5 6 6" xfId="3264"/>
    <cellStyle name="20% - Ênfase5 6 6 2" xfId="9523"/>
    <cellStyle name="20% - Ênfase5 6 6 2 2" xfId="22067"/>
    <cellStyle name="20% - Ênfase5 6 6 2 2 2" xfId="47138"/>
    <cellStyle name="20% - Ênfase5 6 6 2 3" xfId="34597"/>
    <cellStyle name="20% - Ênfase5 6 6 3" xfId="15809"/>
    <cellStyle name="20% - Ênfase5 6 6 3 2" xfId="40880"/>
    <cellStyle name="20% - Ênfase5 6 6 4" xfId="28339"/>
    <cellStyle name="20% - Ênfase5 6 7" xfId="6395"/>
    <cellStyle name="20% - Ênfase5 6 7 2" xfId="18939"/>
    <cellStyle name="20% - Ênfase5 6 7 2 2" xfId="44010"/>
    <cellStyle name="20% - Ênfase5 6 7 3" xfId="31469"/>
    <cellStyle name="20% - Ênfase5 6 8" xfId="12681"/>
    <cellStyle name="20% - Ênfase5 6 8 2" xfId="37752"/>
    <cellStyle name="20% - Ênfase5 6 9" xfId="25211"/>
    <cellStyle name="20% - Ênfase5 7" xfId="146"/>
    <cellStyle name="20% - Ênfase5 7 2" xfId="333"/>
    <cellStyle name="20% - Ênfase5 7 2 2" xfId="722"/>
    <cellStyle name="20% - Ênfase5 7 2 2 2" xfId="1499"/>
    <cellStyle name="20% - Ênfase5 7 2 2 2 2" xfId="3064"/>
    <cellStyle name="20% - Ênfase5 7 2 2 2 2 2" xfId="6193"/>
    <cellStyle name="20% - Ênfase5 7 2 2 2 2 2 2" xfId="12452"/>
    <cellStyle name="20% - Ênfase5 7 2 2 2 2 2 2 2" xfId="24996"/>
    <cellStyle name="20% - Ênfase5 7 2 2 2 2 2 2 2 2" xfId="50067"/>
    <cellStyle name="20% - Ênfase5 7 2 2 2 2 2 2 3" xfId="37526"/>
    <cellStyle name="20% - Ênfase5 7 2 2 2 2 2 3" xfId="18738"/>
    <cellStyle name="20% - Ênfase5 7 2 2 2 2 2 3 2" xfId="43809"/>
    <cellStyle name="20% - Ênfase5 7 2 2 2 2 2 4" xfId="31268"/>
    <cellStyle name="20% - Ênfase5 7 2 2 2 2 3" xfId="9324"/>
    <cellStyle name="20% - Ênfase5 7 2 2 2 2 3 2" xfId="21868"/>
    <cellStyle name="20% - Ênfase5 7 2 2 2 2 3 2 2" xfId="46939"/>
    <cellStyle name="20% - Ênfase5 7 2 2 2 2 3 3" xfId="34398"/>
    <cellStyle name="20% - Ênfase5 7 2 2 2 2 4" xfId="15610"/>
    <cellStyle name="20% - Ênfase5 7 2 2 2 2 4 2" xfId="40681"/>
    <cellStyle name="20% - Ênfase5 7 2 2 2 2 5" xfId="28140"/>
    <cellStyle name="20% - Ênfase5 7 2 2 2 3" xfId="4629"/>
    <cellStyle name="20% - Ênfase5 7 2 2 2 3 2" xfId="10888"/>
    <cellStyle name="20% - Ênfase5 7 2 2 2 3 2 2" xfId="23432"/>
    <cellStyle name="20% - Ênfase5 7 2 2 2 3 2 2 2" xfId="48503"/>
    <cellStyle name="20% - Ênfase5 7 2 2 2 3 2 3" xfId="35962"/>
    <cellStyle name="20% - Ênfase5 7 2 2 2 3 3" xfId="17174"/>
    <cellStyle name="20% - Ênfase5 7 2 2 2 3 3 2" xfId="42245"/>
    <cellStyle name="20% - Ênfase5 7 2 2 2 3 4" xfId="29704"/>
    <cellStyle name="20% - Ênfase5 7 2 2 2 4" xfId="7760"/>
    <cellStyle name="20% - Ênfase5 7 2 2 2 4 2" xfId="20304"/>
    <cellStyle name="20% - Ênfase5 7 2 2 2 4 2 2" xfId="45375"/>
    <cellStyle name="20% - Ênfase5 7 2 2 2 4 3" xfId="32834"/>
    <cellStyle name="20% - Ênfase5 7 2 2 2 5" xfId="14046"/>
    <cellStyle name="20% - Ênfase5 7 2 2 2 5 2" xfId="39117"/>
    <cellStyle name="20% - Ênfase5 7 2 2 2 6" xfId="26576"/>
    <cellStyle name="20% - Ênfase5 7 2 2 3" xfId="2288"/>
    <cellStyle name="20% - Ênfase5 7 2 2 3 2" xfId="5417"/>
    <cellStyle name="20% - Ênfase5 7 2 2 3 2 2" xfId="11676"/>
    <cellStyle name="20% - Ênfase5 7 2 2 3 2 2 2" xfId="24220"/>
    <cellStyle name="20% - Ênfase5 7 2 2 3 2 2 2 2" xfId="49291"/>
    <cellStyle name="20% - Ênfase5 7 2 2 3 2 2 3" xfId="36750"/>
    <cellStyle name="20% - Ênfase5 7 2 2 3 2 3" xfId="17962"/>
    <cellStyle name="20% - Ênfase5 7 2 2 3 2 3 2" xfId="43033"/>
    <cellStyle name="20% - Ênfase5 7 2 2 3 2 4" xfId="30492"/>
    <cellStyle name="20% - Ênfase5 7 2 2 3 3" xfId="8548"/>
    <cellStyle name="20% - Ênfase5 7 2 2 3 3 2" xfId="21092"/>
    <cellStyle name="20% - Ênfase5 7 2 2 3 3 2 2" xfId="46163"/>
    <cellStyle name="20% - Ênfase5 7 2 2 3 3 3" xfId="33622"/>
    <cellStyle name="20% - Ênfase5 7 2 2 3 4" xfId="14834"/>
    <cellStyle name="20% - Ênfase5 7 2 2 3 4 2" xfId="39905"/>
    <cellStyle name="20% - Ênfase5 7 2 2 3 5" xfId="27364"/>
    <cellStyle name="20% - Ênfase5 7 2 2 4" xfId="3853"/>
    <cellStyle name="20% - Ênfase5 7 2 2 4 2" xfId="10112"/>
    <cellStyle name="20% - Ênfase5 7 2 2 4 2 2" xfId="22656"/>
    <cellStyle name="20% - Ênfase5 7 2 2 4 2 2 2" xfId="47727"/>
    <cellStyle name="20% - Ênfase5 7 2 2 4 2 3" xfId="35186"/>
    <cellStyle name="20% - Ênfase5 7 2 2 4 3" xfId="16398"/>
    <cellStyle name="20% - Ênfase5 7 2 2 4 3 2" xfId="41469"/>
    <cellStyle name="20% - Ênfase5 7 2 2 4 4" xfId="28928"/>
    <cellStyle name="20% - Ênfase5 7 2 2 5" xfId="6984"/>
    <cellStyle name="20% - Ênfase5 7 2 2 5 2" xfId="19528"/>
    <cellStyle name="20% - Ênfase5 7 2 2 5 2 2" xfId="44599"/>
    <cellStyle name="20% - Ênfase5 7 2 2 5 3" xfId="32058"/>
    <cellStyle name="20% - Ênfase5 7 2 2 6" xfId="13270"/>
    <cellStyle name="20% - Ênfase5 7 2 2 6 2" xfId="38341"/>
    <cellStyle name="20% - Ênfase5 7 2 2 7" xfId="25800"/>
    <cellStyle name="20% - Ênfase5 7 2 3" xfId="1111"/>
    <cellStyle name="20% - Ênfase5 7 2 3 2" xfId="2676"/>
    <cellStyle name="20% - Ênfase5 7 2 3 2 2" xfId="5805"/>
    <cellStyle name="20% - Ênfase5 7 2 3 2 2 2" xfId="12064"/>
    <cellStyle name="20% - Ênfase5 7 2 3 2 2 2 2" xfId="24608"/>
    <cellStyle name="20% - Ênfase5 7 2 3 2 2 2 2 2" xfId="49679"/>
    <cellStyle name="20% - Ênfase5 7 2 3 2 2 2 3" xfId="37138"/>
    <cellStyle name="20% - Ênfase5 7 2 3 2 2 3" xfId="18350"/>
    <cellStyle name="20% - Ênfase5 7 2 3 2 2 3 2" xfId="43421"/>
    <cellStyle name="20% - Ênfase5 7 2 3 2 2 4" xfId="30880"/>
    <cellStyle name="20% - Ênfase5 7 2 3 2 3" xfId="8936"/>
    <cellStyle name="20% - Ênfase5 7 2 3 2 3 2" xfId="21480"/>
    <cellStyle name="20% - Ênfase5 7 2 3 2 3 2 2" xfId="46551"/>
    <cellStyle name="20% - Ênfase5 7 2 3 2 3 3" xfId="34010"/>
    <cellStyle name="20% - Ênfase5 7 2 3 2 4" xfId="15222"/>
    <cellStyle name="20% - Ênfase5 7 2 3 2 4 2" xfId="40293"/>
    <cellStyle name="20% - Ênfase5 7 2 3 2 5" xfId="27752"/>
    <cellStyle name="20% - Ênfase5 7 2 3 3" xfId="4241"/>
    <cellStyle name="20% - Ênfase5 7 2 3 3 2" xfId="10500"/>
    <cellStyle name="20% - Ênfase5 7 2 3 3 2 2" xfId="23044"/>
    <cellStyle name="20% - Ênfase5 7 2 3 3 2 2 2" xfId="48115"/>
    <cellStyle name="20% - Ênfase5 7 2 3 3 2 3" xfId="35574"/>
    <cellStyle name="20% - Ênfase5 7 2 3 3 3" xfId="16786"/>
    <cellStyle name="20% - Ênfase5 7 2 3 3 3 2" xfId="41857"/>
    <cellStyle name="20% - Ênfase5 7 2 3 3 4" xfId="29316"/>
    <cellStyle name="20% - Ênfase5 7 2 3 4" xfId="7372"/>
    <cellStyle name="20% - Ênfase5 7 2 3 4 2" xfId="19916"/>
    <cellStyle name="20% - Ênfase5 7 2 3 4 2 2" xfId="44987"/>
    <cellStyle name="20% - Ênfase5 7 2 3 4 3" xfId="32446"/>
    <cellStyle name="20% - Ênfase5 7 2 3 5" xfId="13658"/>
    <cellStyle name="20% - Ênfase5 7 2 3 5 2" xfId="38729"/>
    <cellStyle name="20% - Ênfase5 7 2 3 6" xfId="26188"/>
    <cellStyle name="20% - Ênfase5 7 2 4" xfId="1900"/>
    <cellStyle name="20% - Ênfase5 7 2 4 2" xfId="5029"/>
    <cellStyle name="20% - Ênfase5 7 2 4 2 2" xfId="11288"/>
    <cellStyle name="20% - Ênfase5 7 2 4 2 2 2" xfId="23832"/>
    <cellStyle name="20% - Ênfase5 7 2 4 2 2 2 2" xfId="48903"/>
    <cellStyle name="20% - Ênfase5 7 2 4 2 2 3" xfId="36362"/>
    <cellStyle name="20% - Ênfase5 7 2 4 2 3" xfId="17574"/>
    <cellStyle name="20% - Ênfase5 7 2 4 2 3 2" xfId="42645"/>
    <cellStyle name="20% - Ênfase5 7 2 4 2 4" xfId="30104"/>
    <cellStyle name="20% - Ênfase5 7 2 4 3" xfId="8160"/>
    <cellStyle name="20% - Ênfase5 7 2 4 3 2" xfId="20704"/>
    <cellStyle name="20% - Ênfase5 7 2 4 3 2 2" xfId="45775"/>
    <cellStyle name="20% - Ênfase5 7 2 4 3 3" xfId="33234"/>
    <cellStyle name="20% - Ênfase5 7 2 4 4" xfId="14446"/>
    <cellStyle name="20% - Ênfase5 7 2 4 4 2" xfId="39517"/>
    <cellStyle name="20% - Ênfase5 7 2 4 5" xfId="26976"/>
    <cellStyle name="20% - Ênfase5 7 2 5" xfId="3465"/>
    <cellStyle name="20% - Ênfase5 7 2 5 2" xfId="9724"/>
    <cellStyle name="20% - Ênfase5 7 2 5 2 2" xfId="22268"/>
    <cellStyle name="20% - Ênfase5 7 2 5 2 2 2" xfId="47339"/>
    <cellStyle name="20% - Ênfase5 7 2 5 2 3" xfId="34798"/>
    <cellStyle name="20% - Ênfase5 7 2 5 3" xfId="16010"/>
    <cellStyle name="20% - Ênfase5 7 2 5 3 2" xfId="41081"/>
    <cellStyle name="20% - Ênfase5 7 2 5 4" xfId="28540"/>
    <cellStyle name="20% - Ênfase5 7 2 6" xfId="6596"/>
    <cellStyle name="20% - Ênfase5 7 2 6 2" xfId="19140"/>
    <cellStyle name="20% - Ênfase5 7 2 6 2 2" xfId="44211"/>
    <cellStyle name="20% - Ênfase5 7 2 6 3" xfId="31670"/>
    <cellStyle name="20% - Ênfase5 7 2 7" xfId="12882"/>
    <cellStyle name="20% - Ênfase5 7 2 7 2" xfId="37953"/>
    <cellStyle name="20% - Ênfase5 7 2 8" xfId="25412"/>
    <cellStyle name="20% - Ênfase5 7 3" xfId="535"/>
    <cellStyle name="20% - Ênfase5 7 3 2" xfId="1312"/>
    <cellStyle name="20% - Ênfase5 7 3 2 2" xfId="2877"/>
    <cellStyle name="20% - Ênfase5 7 3 2 2 2" xfId="6006"/>
    <cellStyle name="20% - Ênfase5 7 3 2 2 2 2" xfId="12265"/>
    <cellStyle name="20% - Ênfase5 7 3 2 2 2 2 2" xfId="24809"/>
    <cellStyle name="20% - Ênfase5 7 3 2 2 2 2 2 2" xfId="49880"/>
    <cellStyle name="20% - Ênfase5 7 3 2 2 2 2 3" xfId="37339"/>
    <cellStyle name="20% - Ênfase5 7 3 2 2 2 3" xfId="18551"/>
    <cellStyle name="20% - Ênfase5 7 3 2 2 2 3 2" xfId="43622"/>
    <cellStyle name="20% - Ênfase5 7 3 2 2 2 4" xfId="31081"/>
    <cellStyle name="20% - Ênfase5 7 3 2 2 3" xfId="9137"/>
    <cellStyle name="20% - Ênfase5 7 3 2 2 3 2" xfId="21681"/>
    <cellStyle name="20% - Ênfase5 7 3 2 2 3 2 2" xfId="46752"/>
    <cellStyle name="20% - Ênfase5 7 3 2 2 3 3" xfId="34211"/>
    <cellStyle name="20% - Ênfase5 7 3 2 2 4" xfId="15423"/>
    <cellStyle name="20% - Ênfase5 7 3 2 2 4 2" xfId="40494"/>
    <cellStyle name="20% - Ênfase5 7 3 2 2 5" xfId="27953"/>
    <cellStyle name="20% - Ênfase5 7 3 2 3" xfId="4442"/>
    <cellStyle name="20% - Ênfase5 7 3 2 3 2" xfId="10701"/>
    <cellStyle name="20% - Ênfase5 7 3 2 3 2 2" xfId="23245"/>
    <cellStyle name="20% - Ênfase5 7 3 2 3 2 2 2" xfId="48316"/>
    <cellStyle name="20% - Ênfase5 7 3 2 3 2 3" xfId="35775"/>
    <cellStyle name="20% - Ênfase5 7 3 2 3 3" xfId="16987"/>
    <cellStyle name="20% - Ênfase5 7 3 2 3 3 2" xfId="42058"/>
    <cellStyle name="20% - Ênfase5 7 3 2 3 4" xfId="29517"/>
    <cellStyle name="20% - Ênfase5 7 3 2 4" xfId="7573"/>
    <cellStyle name="20% - Ênfase5 7 3 2 4 2" xfId="20117"/>
    <cellStyle name="20% - Ênfase5 7 3 2 4 2 2" xfId="45188"/>
    <cellStyle name="20% - Ênfase5 7 3 2 4 3" xfId="32647"/>
    <cellStyle name="20% - Ênfase5 7 3 2 5" xfId="13859"/>
    <cellStyle name="20% - Ênfase5 7 3 2 5 2" xfId="38930"/>
    <cellStyle name="20% - Ênfase5 7 3 2 6" xfId="26389"/>
    <cellStyle name="20% - Ênfase5 7 3 3" xfId="2101"/>
    <cellStyle name="20% - Ênfase5 7 3 3 2" xfId="5230"/>
    <cellStyle name="20% - Ênfase5 7 3 3 2 2" xfId="11489"/>
    <cellStyle name="20% - Ênfase5 7 3 3 2 2 2" xfId="24033"/>
    <cellStyle name="20% - Ênfase5 7 3 3 2 2 2 2" xfId="49104"/>
    <cellStyle name="20% - Ênfase5 7 3 3 2 2 3" xfId="36563"/>
    <cellStyle name="20% - Ênfase5 7 3 3 2 3" xfId="17775"/>
    <cellStyle name="20% - Ênfase5 7 3 3 2 3 2" xfId="42846"/>
    <cellStyle name="20% - Ênfase5 7 3 3 2 4" xfId="30305"/>
    <cellStyle name="20% - Ênfase5 7 3 3 3" xfId="8361"/>
    <cellStyle name="20% - Ênfase5 7 3 3 3 2" xfId="20905"/>
    <cellStyle name="20% - Ênfase5 7 3 3 3 2 2" xfId="45976"/>
    <cellStyle name="20% - Ênfase5 7 3 3 3 3" xfId="33435"/>
    <cellStyle name="20% - Ênfase5 7 3 3 4" xfId="14647"/>
    <cellStyle name="20% - Ênfase5 7 3 3 4 2" xfId="39718"/>
    <cellStyle name="20% - Ênfase5 7 3 3 5" xfId="27177"/>
    <cellStyle name="20% - Ênfase5 7 3 4" xfId="3666"/>
    <cellStyle name="20% - Ênfase5 7 3 4 2" xfId="9925"/>
    <cellStyle name="20% - Ênfase5 7 3 4 2 2" xfId="22469"/>
    <cellStyle name="20% - Ênfase5 7 3 4 2 2 2" xfId="47540"/>
    <cellStyle name="20% - Ênfase5 7 3 4 2 3" xfId="34999"/>
    <cellStyle name="20% - Ênfase5 7 3 4 3" xfId="16211"/>
    <cellStyle name="20% - Ênfase5 7 3 4 3 2" xfId="41282"/>
    <cellStyle name="20% - Ênfase5 7 3 4 4" xfId="28741"/>
    <cellStyle name="20% - Ênfase5 7 3 5" xfId="6797"/>
    <cellStyle name="20% - Ênfase5 7 3 5 2" xfId="19341"/>
    <cellStyle name="20% - Ênfase5 7 3 5 2 2" xfId="44412"/>
    <cellStyle name="20% - Ênfase5 7 3 5 3" xfId="31871"/>
    <cellStyle name="20% - Ênfase5 7 3 6" xfId="13083"/>
    <cellStyle name="20% - Ênfase5 7 3 6 2" xfId="38154"/>
    <cellStyle name="20% - Ênfase5 7 3 7" xfId="25613"/>
    <cellStyle name="20% - Ênfase5 7 4" xfId="924"/>
    <cellStyle name="20% - Ênfase5 7 4 2" xfId="2489"/>
    <cellStyle name="20% - Ênfase5 7 4 2 2" xfId="5618"/>
    <cellStyle name="20% - Ênfase5 7 4 2 2 2" xfId="11877"/>
    <cellStyle name="20% - Ênfase5 7 4 2 2 2 2" xfId="24421"/>
    <cellStyle name="20% - Ênfase5 7 4 2 2 2 2 2" xfId="49492"/>
    <cellStyle name="20% - Ênfase5 7 4 2 2 2 3" xfId="36951"/>
    <cellStyle name="20% - Ênfase5 7 4 2 2 3" xfId="18163"/>
    <cellStyle name="20% - Ênfase5 7 4 2 2 3 2" xfId="43234"/>
    <cellStyle name="20% - Ênfase5 7 4 2 2 4" xfId="30693"/>
    <cellStyle name="20% - Ênfase5 7 4 2 3" xfId="8749"/>
    <cellStyle name="20% - Ênfase5 7 4 2 3 2" xfId="21293"/>
    <cellStyle name="20% - Ênfase5 7 4 2 3 2 2" xfId="46364"/>
    <cellStyle name="20% - Ênfase5 7 4 2 3 3" xfId="33823"/>
    <cellStyle name="20% - Ênfase5 7 4 2 4" xfId="15035"/>
    <cellStyle name="20% - Ênfase5 7 4 2 4 2" xfId="40106"/>
    <cellStyle name="20% - Ênfase5 7 4 2 5" xfId="27565"/>
    <cellStyle name="20% - Ênfase5 7 4 3" xfId="4054"/>
    <cellStyle name="20% - Ênfase5 7 4 3 2" xfId="10313"/>
    <cellStyle name="20% - Ênfase5 7 4 3 2 2" xfId="22857"/>
    <cellStyle name="20% - Ênfase5 7 4 3 2 2 2" xfId="47928"/>
    <cellStyle name="20% - Ênfase5 7 4 3 2 3" xfId="35387"/>
    <cellStyle name="20% - Ênfase5 7 4 3 3" xfId="16599"/>
    <cellStyle name="20% - Ênfase5 7 4 3 3 2" xfId="41670"/>
    <cellStyle name="20% - Ênfase5 7 4 3 4" xfId="29129"/>
    <cellStyle name="20% - Ênfase5 7 4 4" xfId="7185"/>
    <cellStyle name="20% - Ênfase5 7 4 4 2" xfId="19729"/>
    <cellStyle name="20% - Ênfase5 7 4 4 2 2" xfId="44800"/>
    <cellStyle name="20% - Ênfase5 7 4 4 3" xfId="32259"/>
    <cellStyle name="20% - Ênfase5 7 4 5" xfId="13471"/>
    <cellStyle name="20% - Ênfase5 7 4 5 2" xfId="38542"/>
    <cellStyle name="20% - Ênfase5 7 4 6" xfId="26001"/>
    <cellStyle name="20% - Ênfase5 7 5" xfId="1713"/>
    <cellStyle name="20% - Ênfase5 7 5 2" xfId="4842"/>
    <cellStyle name="20% - Ênfase5 7 5 2 2" xfId="11101"/>
    <cellStyle name="20% - Ênfase5 7 5 2 2 2" xfId="23645"/>
    <cellStyle name="20% - Ênfase5 7 5 2 2 2 2" xfId="48716"/>
    <cellStyle name="20% - Ênfase5 7 5 2 2 3" xfId="36175"/>
    <cellStyle name="20% - Ênfase5 7 5 2 3" xfId="17387"/>
    <cellStyle name="20% - Ênfase5 7 5 2 3 2" xfId="42458"/>
    <cellStyle name="20% - Ênfase5 7 5 2 4" xfId="29917"/>
    <cellStyle name="20% - Ênfase5 7 5 3" xfId="7973"/>
    <cellStyle name="20% - Ênfase5 7 5 3 2" xfId="20517"/>
    <cellStyle name="20% - Ênfase5 7 5 3 2 2" xfId="45588"/>
    <cellStyle name="20% - Ênfase5 7 5 3 3" xfId="33047"/>
    <cellStyle name="20% - Ênfase5 7 5 4" xfId="14259"/>
    <cellStyle name="20% - Ênfase5 7 5 4 2" xfId="39330"/>
    <cellStyle name="20% - Ênfase5 7 5 5" xfId="26789"/>
    <cellStyle name="20% - Ênfase5 7 6" xfId="3278"/>
    <cellStyle name="20% - Ênfase5 7 6 2" xfId="9537"/>
    <cellStyle name="20% - Ênfase5 7 6 2 2" xfId="22081"/>
    <cellStyle name="20% - Ênfase5 7 6 2 2 2" xfId="47152"/>
    <cellStyle name="20% - Ênfase5 7 6 2 3" xfId="34611"/>
    <cellStyle name="20% - Ênfase5 7 6 3" xfId="15823"/>
    <cellStyle name="20% - Ênfase5 7 6 3 2" xfId="40894"/>
    <cellStyle name="20% - Ênfase5 7 6 4" xfId="28353"/>
    <cellStyle name="20% - Ênfase5 7 7" xfId="6409"/>
    <cellStyle name="20% - Ênfase5 7 7 2" xfId="18953"/>
    <cellStyle name="20% - Ênfase5 7 7 2 2" xfId="44024"/>
    <cellStyle name="20% - Ênfase5 7 7 3" xfId="31483"/>
    <cellStyle name="20% - Ênfase5 7 8" xfId="12695"/>
    <cellStyle name="20% - Ênfase5 7 8 2" xfId="37766"/>
    <cellStyle name="20% - Ênfase5 7 9" xfId="25225"/>
    <cellStyle name="20% - Ênfase5 8" xfId="159"/>
    <cellStyle name="20% - Ênfase5 8 2" xfId="346"/>
    <cellStyle name="20% - Ênfase5 8 2 2" xfId="735"/>
    <cellStyle name="20% - Ênfase5 8 2 2 2" xfId="1512"/>
    <cellStyle name="20% - Ênfase5 8 2 2 2 2" xfId="3077"/>
    <cellStyle name="20% - Ênfase5 8 2 2 2 2 2" xfId="6206"/>
    <cellStyle name="20% - Ênfase5 8 2 2 2 2 2 2" xfId="12465"/>
    <cellStyle name="20% - Ênfase5 8 2 2 2 2 2 2 2" xfId="25009"/>
    <cellStyle name="20% - Ênfase5 8 2 2 2 2 2 2 2 2" xfId="50080"/>
    <cellStyle name="20% - Ênfase5 8 2 2 2 2 2 2 3" xfId="37539"/>
    <cellStyle name="20% - Ênfase5 8 2 2 2 2 2 3" xfId="18751"/>
    <cellStyle name="20% - Ênfase5 8 2 2 2 2 2 3 2" xfId="43822"/>
    <cellStyle name="20% - Ênfase5 8 2 2 2 2 2 4" xfId="31281"/>
    <cellStyle name="20% - Ênfase5 8 2 2 2 2 3" xfId="9337"/>
    <cellStyle name="20% - Ênfase5 8 2 2 2 2 3 2" xfId="21881"/>
    <cellStyle name="20% - Ênfase5 8 2 2 2 2 3 2 2" xfId="46952"/>
    <cellStyle name="20% - Ênfase5 8 2 2 2 2 3 3" xfId="34411"/>
    <cellStyle name="20% - Ênfase5 8 2 2 2 2 4" xfId="15623"/>
    <cellStyle name="20% - Ênfase5 8 2 2 2 2 4 2" xfId="40694"/>
    <cellStyle name="20% - Ênfase5 8 2 2 2 2 5" xfId="28153"/>
    <cellStyle name="20% - Ênfase5 8 2 2 2 3" xfId="4642"/>
    <cellStyle name="20% - Ênfase5 8 2 2 2 3 2" xfId="10901"/>
    <cellStyle name="20% - Ênfase5 8 2 2 2 3 2 2" xfId="23445"/>
    <cellStyle name="20% - Ênfase5 8 2 2 2 3 2 2 2" xfId="48516"/>
    <cellStyle name="20% - Ênfase5 8 2 2 2 3 2 3" xfId="35975"/>
    <cellStyle name="20% - Ênfase5 8 2 2 2 3 3" xfId="17187"/>
    <cellStyle name="20% - Ênfase5 8 2 2 2 3 3 2" xfId="42258"/>
    <cellStyle name="20% - Ênfase5 8 2 2 2 3 4" xfId="29717"/>
    <cellStyle name="20% - Ênfase5 8 2 2 2 4" xfId="7773"/>
    <cellStyle name="20% - Ênfase5 8 2 2 2 4 2" xfId="20317"/>
    <cellStyle name="20% - Ênfase5 8 2 2 2 4 2 2" xfId="45388"/>
    <cellStyle name="20% - Ênfase5 8 2 2 2 4 3" xfId="32847"/>
    <cellStyle name="20% - Ênfase5 8 2 2 2 5" xfId="14059"/>
    <cellStyle name="20% - Ênfase5 8 2 2 2 5 2" xfId="39130"/>
    <cellStyle name="20% - Ênfase5 8 2 2 2 6" xfId="26589"/>
    <cellStyle name="20% - Ênfase5 8 2 2 3" xfId="2301"/>
    <cellStyle name="20% - Ênfase5 8 2 2 3 2" xfId="5430"/>
    <cellStyle name="20% - Ênfase5 8 2 2 3 2 2" xfId="11689"/>
    <cellStyle name="20% - Ênfase5 8 2 2 3 2 2 2" xfId="24233"/>
    <cellStyle name="20% - Ênfase5 8 2 2 3 2 2 2 2" xfId="49304"/>
    <cellStyle name="20% - Ênfase5 8 2 2 3 2 2 3" xfId="36763"/>
    <cellStyle name="20% - Ênfase5 8 2 2 3 2 3" xfId="17975"/>
    <cellStyle name="20% - Ênfase5 8 2 2 3 2 3 2" xfId="43046"/>
    <cellStyle name="20% - Ênfase5 8 2 2 3 2 4" xfId="30505"/>
    <cellStyle name="20% - Ênfase5 8 2 2 3 3" xfId="8561"/>
    <cellStyle name="20% - Ênfase5 8 2 2 3 3 2" xfId="21105"/>
    <cellStyle name="20% - Ênfase5 8 2 2 3 3 2 2" xfId="46176"/>
    <cellStyle name="20% - Ênfase5 8 2 2 3 3 3" xfId="33635"/>
    <cellStyle name="20% - Ênfase5 8 2 2 3 4" xfId="14847"/>
    <cellStyle name="20% - Ênfase5 8 2 2 3 4 2" xfId="39918"/>
    <cellStyle name="20% - Ênfase5 8 2 2 3 5" xfId="27377"/>
    <cellStyle name="20% - Ênfase5 8 2 2 4" xfId="3866"/>
    <cellStyle name="20% - Ênfase5 8 2 2 4 2" xfId="10125"/>
    <cellStyle name="20% - Ênfase5 8 2 2 4 2 2" xfId="22669"/>
    <cellStyle name="20% - Ênfase5 8 2 2 4 2 2 2" xfId="47740"/>
    <cellStyle name="20% - Ênfase5 8 2 2 4 2 3" xfId="35199"/>
    <cellStyle name="20% - Ênfase5 8 2 2 4 3" xfId="16411"/>
    <cellStyle name="20% - Ênfase5 8 2 2 4 3 2" xfId="41482"/>
    <cellStyle name="20% - Ênfase5 8 2 2 4 4" xfId="28941"/>
    <cellStyle name="20% - Ênfase5 8 2 2 5" xfId="6997"/>
    <cellStyle name="20% - Ênfase5 8 2 2 5 2" xfId="19541"/>
    <cellStyle name="20% - Ênfase5 8 2 2 5 2 2" xfId="44612"/>
    <cellStyle name="20% - Ênfase5 8 2 2 5 3" xfId="32071"/>
    <cellStyle name="20% - Ênfase5 8 2 2 6" xfId="13283"/>
    <cellStyle name="20% - Ênfase5 8 2 2 6 2" xfId="38354"/>
    <cellStyle name="20% - Ênfase5 8 2 2 7" xfId="25813"/>
    <cellStyle name="20% - Ênfase5 8 2 3" xfId="1124"/>
    <cellStyle name="20% - Ênfase5 8 2 3 2" xfId="2689"/>
    <cellStyle name="20% - Ênfase5 8 2 3 2 2" xfId="5818"/>
    <cellStyle name="20% - Ênfase5 8 2 3 2 2 2" xfId="12077"/>
    <cellStyle name="20% - Ênfase5 8 2 3 2 2 2 2" xfId="24621"/>
    <cellStyle name="20% - Ênfase5 8 2 3 2 2 2 2 2" xfId="49692"/>
    <cellStyle name="20% - Ênfase5 8 2 3 2 2 2 3" xfId="37151"/>
    <cellStyle name="20% - Ênfase5 8 2 3 2 2 3" xfId="18363"/>
    <cellStyle name="20% - Ênfase5 8 2 3 2 2 3 2" xfId="43434"/>
    <cellStyle name="20% - Ênfase5 8 2 3 2 2 4" xfId="30893"/>
    <cellStyle name="20% - Ênfase5 8 2 3 2 3" xfId="8949"/>
    <cellStyle name="20% - Ênfase5 8 2 3 2 3 2" xfId="21493"/>
    <cellStyle name="20% - Ênfase5 8 2 3 2 3 2 2" xfId="46564"/>
    <cellStyle name="20% - Ênfase5 8 2 3 2 3 3" xfId="34023"/>
    <cellStyle name="20% - Ênfase5 8 2 3 2 4" xfId="15235"/>
    <cellStyle name="20% - Ênfase5 8 2 3 2 4 2" xfId="40306"/>
    <cellStyle name="20% - Ênfase5 8 2 3 2 5" xfId="27765"/>
    <cellStyle name="20% - Ênfase5 8 2 3 3" xfId="4254"/>
    <cellStyle name="20% - Ênfase5 8 2 3 3 2" xfId="10513"/>
    <cellStyle name="20% - Ênfase5 8 2 3 3 2 2" xfId="23057"/>
    <cellStyle name="20% - Ênfase5 8 2 3 3 2 2 2" xfId="48128"/>
    <cellStyle name="20% - Ênfase5 8 2 3 3 2 3" xfId="35587"/>
    <cellStyle name="20% - Ênfase5 8 2 3 3 3" xfId="16799"/>
    <cellStyle name="20% - Ênfase5 8 2 3 3 3 2" xfId="41870"/>
    <cellStyle name="20% - Ênfase5 8 2 3 3 4" xfId="29329"/>
    <cellStyle name="20% - Ênfase5 8 2 3 4" xfId="7385"/>
    <cellStyle name="20% - Ênfase5 8 2 3 4 2" xfId="19929"/>
    <cellStyle name="20% - Ênfase5 8 2 3 4 2 2" xfId="45000"/>
    <cellStyle name="20% - Ênfase5 8 2 3 4 3" xfId="32459"/>
    <cellStyle name="20% - Ênfase5 8 2 3 5" xfId="13671"/>
    <cellStyle name="20% - Ênfase5 8 2 3 5 2" xfId="38742"/>
    <cellStyle name="20% - Ênfase5 8 2 3 6" xfId="26201"/>
    <cellStyle name="20% - Ênfase5 8 2 4" xfId="1913"/>
    <cellStyle name="20% - Ênfase5 8 2 4 2" xfId="5042"/>
    <cellStyle name="20% - Ênfase5 8 2 4 2 2" xfId="11301"/>
    <cellStyle name="20% - Ênfase5 8 2 4 2 2 2" xfId="23845"/>
    <cellStyle name="20% - Ênfase5 8 2 4 2 2 2 2" xfId="48916"/>
    <cellStyle name="20% - Ênfase5 8 2 4 2 2 3" xfId="36375"/>
    <cellStyle name="20% - Ênfase5 8 2 4 2 3" xfId="17587"/>
    <cellStyle name="20% - Ênfase5 8 2 4 2 3 2" xfId="42658"/>
    <cellStyle name="20% - Ênfase5 8 2 4 2 4" xfId="30117"/>
    <cellStyle name="20% - Ênfase5 8 2 4 3" xfId="8173"/>
    <cellStyle name="20% - Ênfase5 8 2 4 3 2" xfId="20717"/>
    <cellStyle name="20% - Ênfase5 8 2 4 3 2 2" xfId="45788"/>
    <cellStyle name="20% - Ênfase5 8 2 4 3 3" xfId="33247"/>
    <cellStyle name="20% - Ênfase5 8 2 4 4" xfId="14459"/>
    <cellStyle name="20% - Ênfase5 8 2 4 4 2" xfId="39530"/>
    <cellStyle name="20% - Ênfase5 8 2 4 5" xfId="26989"/>
    <cellStyle name="20% - Ênfase5 8 2 5" xfId="3478"/>
    <cellStyle name="20% - Ênfase5 8 2 5 2" xfId="9737"/>
    <cellStyle name="20% - Ênfase5 8 2 5 2 2" xfId="22281"/>
    <cellStyle name="20% - Ênfase5 8 2 5 2 2 2" xfId="47352"/>
    <cellStyle name="20% - Ênfase5 8 2 5 2 3" xfId="34811"/>
    <cellStyle name="20% - Ênfase5 8 2 5 3" xfId="16023"/>
    <cellStyle name="20% - Ênfase5 8 2 5 3 2" xfId="41094"/>
    <cellStyle name="20% - Ênfase5 8 2 5 4" xfId="28553"/>
    <cellStyle name="20% - Ênfase5 8 2 6" xfId="6609"/>
    <cellStyle name="20% - Ênfase5 8 2 6 2" xfId="19153"/>
    <cellStyle name="20% - Ênfase5 8 2 6 2 2" xfId="44224"/>
    <cellStyle name="20% - Ênfase5 8 2 6 3" xfId="31683"/>
    <cellStyle name="20% - Ênfase5 8 2 7" xfId="12895"/>
    <cellStyle name="20% - Ênfase5 8 2 7 2" xfId="37966"/>
    <cellStyle name="20% - Ênfase5 8 2 8" xfId="25425"/>
    <cellStyle name="20% - Ênfase5 8 3" xfId="548"/>
    <cellStyle name="20% - Ênfase5 8 3 2" xfId="1325"/>
    <cellStyle name="20% - Ênfase5 8 3 2 2" xfId="2890"/>
    <cellStyle name="20% - Ênfase5 8 3 2 2 2" xfId="6019"/>
    <cellStyle name="20% - Ênfase5 8 3 2 2 2 2" xfId="12278"/>
    <cellStyle name="20% - Ênfase5 8 3 2 2 2 2 2" xfId="24822"/>
    <cellStyle name="20% - Ênfase5 8 3 2 2 2 2 2 2" xfId="49893"/>
    <cellStyle name="20% - Ênfase5 8 3 2 2 2 2 3" xfId="37352"/>
    <cellStyle name="20% - Ênfase5 8 3 2 2 2 3" xfId="18564"/>
    <cellStyle name="20% - Ênfase5 8 3 2 2 2 3 2" xfId="43635"/>
    <cellStyle name="20% - Ênfase5 8 3 2 2 2 4" xfId="31094"/>
    <cellStyle name="20% - Ênfase5 8 3 2 2 3" xfId="9150"/>
    <cellStyle name="20% - Ênfase5 8 3 2 2 3 2" xfId="21694"/>
    <cellStyle name="20% - Ênfase5 8 3 2 2 3 2 2" xfId="46765"/>
    <cellStyle name="20% - Ênfase5 8 3 2 2 3 3" xfId="34224"/>
    <cellStyle name="20% - Ênfase5 8 3 2 2 4" xfId="15436"/>
    <cellStyle name="20% - Ênfase5 8 3 2 2 4 2" xfId="40507"/>
    <cellStyle name="20% - Ênfase5 8 3 2 2 5" xfId="27966"/>
    <cellStyle name="20% - Ênfase5 8 3 2 3" xfId="4455"/>
    <cellStyle name="20% - Ênfase5 8 3 2 3 2" xfId="10714"/>
    <cellStyle name="20% - Ênfase5 8 3 2 3 2 2" xfId="23258"/>
    <cellStyle name="20% - Ênfase5 8 3 2 3 2 2 2" xfId="48329"/>
    <cellStyle name="20% - Ênfase5 8 3 2 3 2 3" xfId="35788"/>
    <cellStyle name="20% - Ênfase5 8 3 2 3 3" xfId="17000"/>
    <cellStyle name="20% - Ênfase5 8 3 2 3 3 2" xfId="42071"/>
    <cellStyle name="20% - Ênfase5 8 3 2 3 4" xfId="29530"/>
    <cellStyle name="20% - Ênfase5 8 3 2 4" xfId="7586"/>
    <cellStyle name="20% - Ênfase5 8 3 2 4 2" xfId="20130"/>
    <cellStyle name="20% - Ênfase5 8 3 2 4 2 2" xfId="45201"/>
    <cellStyle name="20% - Ênfase5 8 3 2 4 3" xfId="32660"/>
    <cellStyle name="20% - Ênfase5 8 3 2 5" xfId="13872"/>
    <cellStyle name="20% - Ênfase5 8 3 2 5 2" xfId="38943"/>
    <cellStyle name="20% - Ênfase5 8 3 2 6" xfId="26402"/>
    <cellStyle name="20% - Ênfase5 8 3 3" xfId="2114"/>
    <cellStyle name="20% - Ênfase5 8 3 3 2" xfId="5243"/>
    <cellStyle name="20% - Ênfase5 8 3 3 2 2" xfId="11502"/>
    <cellStyle name="20% - Ênfase5 8 3 3 2 2 2" xfId="24046"/>
    <cellStyle name="20% - Ênfase5 8 3 3 2 2 2 2" xfId="49117"/>
    <cellStyle name="20% - Ênfase5 8 3 3 2 2 3" xfId="36576"/>
    <cellStyle name="20% - Ênfase5 8 3 3 2 3" xfId="17788"/>
    <cellStyle name="20% - Ênfase5 8 3 3 2 3 2" xfId="42859"/>
    <cellStyle name="20% - Ênfase5 8 3 3 2 4" xfId="30318"/>
    <cellStyle name="20% - Ênfase5 8 3 3 3" xfId="8374"/>
    <cellStyle name="20% - Ênfase5 8 3 3 3 2" xfId="20918"/>
    <cellStyle name="20% - Ênfase5 8 3 3 3 2 2" xfId="45989"/>
    <cellStyle name="20% - Ênfase5 8 3 3 3 3" xfId="33448"/>
    <cellStyle name="20% - Ênfase5 8 3 3 4" xfId="14660"/>
    <cellStyle name="20% - Ênfase5 8 3 3 4 2" xfId="39731"/>
    <cellStyle name="20% - Ênfase5 8 3 3 5" xfId="27190"/>
    <cellStyle name="20% - Ênfase5 8 3 4" xfId="3679"/>
    <cellStyle name="20% - Ênfase5 8 3 4 2" xfId="9938"/>
    <cellStyle name="20% - Ênfase5 8 3 4 2 2" xfId="22482"/>
    <cellStyle name="20% - Ênfase5 8 3 4 2 2 2" xfId="47553"/>
    <cellStyle name="20% - Ênfase5 8 3 4 2 3" xfId="35012"/>
    <cellStyle name="20% - Ênfase5 8 3 4 3" xfId="16224"/>
    <cellStyle name="20% - Ênfase5 8 3 4 3 2" xfId="41295"/>
    <cellStyle name="20% - Ênfase5 8 3 4 4" xfId="28754"/>
    <cellStyle name="20% - Ênfase5 8 3 5" xfId="6810"/>
    <cellStyle name="20% - Ênfase5 8 3 5 2" xfId="19354"/>
    <cellStyle name="20% - Ênfase5 8 3 5 2 2" xfId="44425"/>
    <cellStyle name="20% - Ênfase5 8 3 5 3" xfId="31884"/>
    <cellStyle name="20% - Ênfase5 8 3 6" xfId="13096"/>
    <cellStyle name="20% - Ênfase5 8 3 6 2" xfId="38167"/>
    <cellStyle name="20% - Ênfase5 8 3 7" xfId="25626"/>
    <cellStyle name="20% - Ênfase5 8 4" xfId="937"/>
    <cellStyle name="20% - Ênfase5 8 4 2" xfId="2502"/>
    <cellStyle name="20% - Ênfase5 8 4 2 2" xfId="5631"/>
    <cellStyle name="20% - Ênfase5 8 4 2 2 2" xfId="11890"/>
    <cellStyle name="20% - Ênfase5 8 4 2 2 2 2" xfId="24434"/>
    <cellStyle name="20% - Ênfase5 8 4 2 2 2 2 2" xfId="49505"/>
    <cellStyle name="20% - Ênfase5 8 4 2 2 2 3" xfId="36964"/>
    <cellStyle name="20% - Ênfase5 8 4 2 2 3" xfId="18176"/>
    <cellStyle name="20% - Ênfase5 8 4 2 2 3 2" xfId="43247"/>
    <cellStyle name="20% - Ênfase5 8 4 2 2 4" xfId="30706"/>
    <cellStyle name="20% - Ênfase5 8 4 2 3" xfId="8762"/>
    <cellStyle name="20% - Ênfase5 8 4 2 3 2" xfId="21306"/>
    <cellStyle name="20% - Ênfase5 8 4 2 3 2 2" xfId="46377"/>
    <cellStyle name="20% - Ênfase5 8 4 2 3 3" xfId="33836"/>
    <cellStyle name="20% - Ênfase5 8 4 2 4" xfId="15048"/>
    <cellStyle name="20% - Ênfase5 8 4 2 4 2" xfId="40119"/>
    <cellStyle name="20% - Ênfase5 8 4 2 5" xfId="27578"/>
    <cellStyle name="20% - Ênfase5 8 4 3" xfId="4067"/>
    <cellStyle name="20% - Ênfase5 8 4 3 2" xfId="10326"/>
    <cellStyle name="20% - Ênfase5 8 4 3 2 2" xfId="22870"/>
    <cellStyle name="20% - Ênfase5 8 4 3 2 2 2" xfId="47941"/>
    <cellStyle name="20% - Ênfase5 8 4 3 2 3" xfId="35400"/>
    <cellStyle name="20% - Ênfase5 8 4 3 3" xfId="16612"/>
    <cellStyle name="20% - Ênfase5 8 4 3 3 2" xfId="41683"/>
    <cellStyle name="20% - Ênfase5 8 4 3 4" xfId="29142"/>
    <cellStyle name="20% - Ênfase5 8 4 4" xfId="7198"/>
    <cellStyle name="20% - Ênfase5 8 4 4 2" xfId="19742"/>
    <cellStyle name="20% - Ênfase5 8 4 4 2 2" xfId="44813"/>
    <cellStyle name="20% - Ênfase5 8 4 4 3" xfId="32272"/>
    <cellStyle name="20% - Ênfase5 8 4 5" xfId="13484"/>
    <cellStyle name="20% - Ênfase5 8 4 5 2" xfId="38555"/>
    <cellStyle name="20% - Ênfase5 8 4 6" xfId="26014"/>
    <cellStyle name="20% - Ênfase5 8 5" xfId="1726"/>
    <cellStyle name="20% - Ênfase5 8 5 2" xfId="4855"/>
    <cellStyle name="20% - Ênfase5 8 5 2 2" xfId="11114"/>
    <cellStyle name="20% - Ênfase5 8 5 2 2 2" xfId="23658"/>
    <cellStyle name="20% - Ênfase5 8 5 2 2 2 2" xfId="48729"/>
    <cellStyle name="20% - Ênfase5 8 5 2 2 3" xfId="36188"/>
    <cellStyle name="20% - Ênfase5 8 5 2 3" xfId="17400"/>
    <cellStyle name="20% - Ênfase5 8 5 2 3 2" xfId="42471"/>
    <cellStyle name="20% - Ênfase5 8 5 2 4" xfId="29930"/>
    <cellStyle name="20% - Ênfase5 8 5 3" xfId="7986"/>
    <cellStyle name="20% - Ênfase5 8 5 3 2" xfId="20530"/>
    <cellStyle name="20% - Ênfase5 8 5 3 2 2" xfId="45601"/>
    <cellStyle name="20% - Ênfase5 8 5 3 3" xfId="33060"/>
    <cellStyle name="20% - Ênfase5 8 5 4" xfId="14272"/>
    <cellStyle name="20% - Ênfase5 8 5 4 2" xfId="39343"/>
    <cellStyle name="20% - Ênfase5 8 5 5" xfId="26802"/>
    <cellStyle name="20% - Ênfase5 8 6" xfId="3291"/>
    <cellStyle name="20% - Ênfase5 8 6 2" xfId="9550"/>
    <cellStyle name="20% - Ênfase5 8 6 2 2" xfId="22094"/>
    <cellStyle name="20% - Ênfase5 8 6 2 2 2" xfId="47165"/>
    <cellStyle name="20% - Ênfase5 8 6 2 3" xfId="34624"/>
    <cellStyle name="20% - Ênfase5 8 6 3" xfId="15836"/>
    <cellStyle name="20% - Ênfase5 8 6 3 2" xfId="40907"/>
    <cellStyle name="20% - Ênfase5 8 6 4" xfId="28366"/>
    <cellStyle name="20% - Ênfase5 8 7" xfId="6422"/>
    <cellStyle name="20% - Ênfase5 8 7 2" xfId="18966"/>
    <cellStyle name="20% - Ênfase5 8 7 2 2" xfId="44037"/>
    <cellStyle name="20% - Ênfase5 8 7 3" xfId="31496"/>
    <cellStyle name="20% - Ênfase5 8 8" xfId="12708"/>
    <cellStyle name="20% - Ênfase5 8 8 2" xfId="37779"/>
    <cellStyle name="20% - Ênfase5 8 9" xfId="25238"/>
    <cellStyle name="20% - Ênfase5 9" xfId="172"/>
    <cellStyle name="20% - Ênfase5 9 2" xfId="359"/>
    <cellStyle name="20% - Ênfase5 9 2 2" xfId="748"/>
    <cellStyle name="20% - Ênfase5 9 2 2 2" xfId="1525"/>
    <cellStyle name="20% - Ênfase5 9 2 2 2 2" xfId="3090"/>
    <cellStyle name="20% - Ênfase5 9 2 2 2 2 2" xfId="6219"/>
    <cellStyle name="20% - Ênfase5 9 2 2 2 2 2 2" xfId="12478"/>
    <cellStyle name="20% - Ênfase5 9 2 2 2 2 2 2 2" xfId="25022"/>
    <cellStyle name="20% - Ênfase5 9 2 2 2 2 2 2 2 2" xfId="50093"/>
    <cellStyle name="20% - Ênfase5 9 2 2 2 2 2 2 3" xfId="37552"/>
    <cellStyle name="20% - Ênfase5 9 2 2 2 2 2 3" xfId="18764"/>
    <cellStyle name="20% - Ênfase5 9 2 2 2 2 2 3 2" xfId="43835"/>
    <cellStyle name="20% - Ênfase5 9 2 2 2 2 2 4" xfId="31294"/>
    <cellStyle name="20% - Ênfase5 9 2 2 2 2 3" xfId="9350"/>
    <cellStyle name="20% - Ênfase5 9 2 2 2 2 3 2" xfId="21894"/>
    <cellStyle name="20% - Ênfase5 9 2 2 2 2 3 2 2" xfId="46965"/>
    <cellStyle name="20% - Ênfase5 9 2 2 2 2 3 3" xfId="34424"/>
    <cellStyle name="20% - Ênfase5 9 2 2 2 2 4" xfId="15636"/>
    <cellStyle name="20% - Ênfase5 9 2 2 2 2 4 2" xfId="40707"/>
    <cellStyle name="20% - Ênfase5 9 2 2 2 2 5" xfId="28166"/>
    <cellStyle name="20% - Ênfase5 9 2 2 2 3" xfId="4655"/>
    <cellStyle name="20% - Ênfase5 9 2 2 2 3 2" xfId="10914"/>
    <cellStyle name="20% - Ênfase5 9 2 2 2 3 2 2" xfId="23458"/>
    <cellStyle name="20% - Ênfase5 9 2 2 2 3 2 2 2" xfId="48529"/>
    <cellStyle name="20% - Ênfase5 9 2 2 2 3 2 3" xfId="35988"/>
    <cellStyle name="20% - Ênfase5 9 2 2 2 3 3" xfId="17200"/>
    <cellStyle name="20% - Ênfase5 9 2 2 2 3 3 2" xfId="42271"/>
    <cellStyle name="20% - Ênfase5 9 2 2 2 3 4" xfId="29730"/>
    <cellStyle name="20% - Ênfase5 9 2 2 2 4" xfId="7786"/>
    <cellStyle name="20% - Ênfase5 9 2 2 2 4 2" xfId="20330"/>
    <cellStyle name="20% - Ênfase5 9 2 2 2 4 2 2" xfId="45401"/>
    <cellStyle name="20% - Ênfase5 9 2 2 2 4 3" xfId="32860"/>
    <cellStyle name="20% - Ênfase5 9 2 2 2 5" xfId="14072"/>
    <cellStyle name="20% - Ênfase5 9 2 2 2 5 2" xfId="39143"/>
    <cellStyle name="20% - Ênfase5 9 2 2 2 6" xfId="26602"/>
    <cellStyle name="20% - Ênfase5 9 2 2 3" xfId="2314"/>
    <cellStyle name="20% - Ênfase5 9 2 2 3 2" xfId="5443"/>
    <cellStyle name="20% - Ênfase5 9 2 2 3 2 2" xfId="11702"/>
    <cellStyle name="20% - Ênfase5 9 2 2 3 2 2 2" xfId="24246"/>
    <cellStyle name="20% - Ênfase5 9 2 2 3 2 2 2 2" xfId="49317"/>
    <cellStyle name="20% - Ênfase5 9 2 2 3 2 2 3" xfId="36776"/>
    <cellStyle name="20% - Ênfase5 9 2 2 3 2 3" xfId="17988"/>
    <cellStyle name="20% - Ênfase5 9 2 2 3 2 3 2" xfId="43059"/>
    <cellStyle name="20% - Ênfase5 9 2 2 3 2 4" xfId="30518"/>
    <cellStyle name="20% - Ênfase5 9 2 2 3 3" xfId="8574"/>
    <cellStyle name="20% - Ênfase5 9 2 2 3 3 2" xfId="21118"/>
    <cellStyle name="20% - Ênfase5 9 2 2 3 3 2 2" xfId="46189"/>
    <cellStyle name="20% - Ênfase5 9 2 2 3 3 3" xfId="33648"/>
    <cellStyle name="20% - Ênfase5 9 2 2 3 4" xfId="14860"/>
    <cellStyle name="20% - Ênfase5 9 2 2 3 4 2" xfId="39931"/>
    <cellStyle name="20% - Ênfase5 9 2 2 3 5" xfId="27390"/>
    <cellStyle name="20% - Ênfase5 9 2 2 4" xfId="3879"/>
    <cellStyle name="20% - Ênfase5 9 2 2 4 2" xfId="10138"/>
    <cellStyle name="20% - Ênfase5 9 2 2 4 2 2" xfId="22682"/>
    <cellStyle name="20% - Ênfase5 9 2 2 4 2 2 2" xfId="47753"/>
    <cellStyle name="20% - Ênfase5 9 2 2 4 2 3" xfId="35212"/>
    <cellStyle name="20% - Ênfase5 9 2 2 4 3" xfId="16424"/>
    <cellStyle name="20% - Ênfase5 9 2 2 4 3 2" xfId="41495"/>
    <cellStyle name="20% - Ênfase5 9 2 2 4 4" xfId="28954"/>
    <cellStyle name="20% - Ênfase5 9 2 2 5" xfId="7010"/>
    <cellStyle name="20% - Ênfase5 9 2 2 5 2" xfId="19554"/>
    <cellStyle name="20% - Ênfase5 9 2 2 5 2 2" xfId="44625"/>
    <cellStyle name="20% - Ênfase5 9 2 2 5 3" xfId="32084"/>
    <cellStyle name="20% - Ênfase5 9 2 2 6" xfId="13296"/>
    <cellStyle name="20% - Ênfase5 9 2 2 6 2" xfId="38367"/>
    <cellStyle name="20% - Ênfase5 9 2 2 7" xfId="25826"/>
    <cellStyle name="20% - Ênfase5 9 2 3" xfId="1137"/>
    <cellStyle name="20% - Ênfase5 9 2 3 2" xfId="2702"/>
    <cellStyle name="20% - Ênfase5 9 2 3 2 2" xfId="5831"/>
    <cellStyle name="20% - Ênfase5 9 2 3 2 2 2" xfId="12090"/>
    <cellStyle name="20% - Ênfase5 9 2 3 2 2 2 2" xfId="24634"/>
    <cellStyle name="20% - Ênfase5 9 2 3 2 2 2 2 2" xfId="49705"/>
    <cellStyle name="20% - Ênfase5 9 2 3 2 2 2 3" xfId="37164"/>
    <cellStyle name="20% - Ênfase5 9 2 3 2 2 3" xfId="18376"/>
    <cellStyle name="20% - Ênfase5 9 2 3 2 2 3 2" xfId="43447"/>
    <cellStyle name="20% - Ênfase5 9 2 3 2 2 4" xfId="30906"/>
    <cellStyle name="20% - Ênfase5 9 2 3 2 3" xfId="8962"/>
    <cellStyle name="20% - Ênfase5 9 2 3 2 3 2" xfId="21506"/>
    <cellStyle name="20% - Ênfase5 9 2 3 2 3 2 2" xfId="46577"/>
    <cellStyle name="20% - Ênfase5 9 2 3 2 3 3" xfId="34036"/>
    <cellStyle name="20% - Ênfase5 9 2 3 2 4" xfId="15248"/>
    <cellStyle name="20% - Ênfase5 9 2 3 2 4 2" xfId="40319"/>
    <cellStyle name="20% - Ênfase5 9 2 3 2 5" xfId="27778"/>
    <cellStyle name="20% - Ênfase5 9 2 3 3" xfId="4267"/>
    <cellStyle name="20% - Ênfase5 9 2 3 3 2" xfId="10526"/>
    <cellStyle name="20% - Ênfase5 9 2 3 3 2 2" xfId="23070"/>
    <cellStyle name="20% - Ênfase5 9 2 3 3 2 2 2" xfId="48141"/>
    <cellStyle name="20% - Ênfase5 9 2 3 3 2 3" xfId="35600"/>
    <cellStyle name="20% - Ênfase5 9 2 3 3 3" xfId="16812"/>
    <cellStyle name="20% - Ênfase5 9 2 3 3 3 2" xfId="41883"/>
    <cellStyle name="20% - Ênfase5 9 2 3 3 4" xfId="29342"/>
    <cellStyle name="20% - Ênfase5 9 2 3 4" xfId="7398"/>
    <cellStyle name="20% - Ênfase5 9 2 3 4 2" xfId="19942"/>
    <cellStyle name="20% - Ênfase5 9 2 3 4 2 2" xfId="45013"/>
    <cellStyle name="20% - Ênfase5 9 2 3 4 3" xfId="32472"/>
    <cellStyle name="20% - Ênfase5 9 2 3 5" xfId="13684"/>
    <cellStyle name="20% - Ênfase5 9 2 3 5 2" xfId="38755"/>
    <cellStyle name="20% - Ênfase5 9 2 3 6" xfId="26214"/>
    <cellStyle name="20% - Ênfase5 9 2 4" xfId="1926"/>
    <cellStyle name="20% - Ênfase5 9 2 4 2" xfId="5055"/>
    <cellStyle name="20% - Ênfase5 9 2 4 2 2" xfId="11314"/>
    <cellStyle name="20% - Ênfase5 9 2 4 2 2 2" xfId="23858"/>
    <cellStyle name="20% - Ênfase5 9 2 4 2 2 2 2" xfId="48929"/>
    <cellStyle name="20% - Ênfase5 9 2 4 2 2 3" xfId="36388"/>
    <cellStyle name="20% - Ênfase5 9 2 4 2 3" xfId="17600"/>
    <cellStyle name="20% - Ênfase5 9 2 4 2 3 2" xfId="42671"/>
    <cellStyle name="20% - Ênfase5 9 2 4 2 4" xfId="30130"/>
    <cellStyle name="20% - Ênfase5 9 2 4 3" xfId="8186"/>
    <cellStyle name="20% - Ênfase5 9 2 4 3 2" xfId="20730"/>
    <cellStyle name="20% - Ênfase5 9 2 4 3 2 2" xfId="45801"/>
    <cellStyle name="20% - Ênfase5 9 2 4 3 3" xfId="33260"/>
    <cellStyle name="20% - Ênfase5 9 2 4 4" xfId="14472"/>
    <cellStyle name="20% - Ênfase5 9 2 4 4 2" xfId="39543"/>
    <cellStyle name="20% - Ênfase5 9 2 4 5" xfId="27002"/>
    <cellStyle name="20% - Ênfase5 9 2 5" xfId="3491"/>
    <cellStyle name="20% - Ênfase5 9 2 5 2" xfId="9750"/>
    <cellStyle name="20% - Ênfase5 9 2 5 2 2" xfId="22294"/>
    <cellStyle name="20% - Ênfase5 9 2 5 2 2 2" xfId="47365"/>
    <cellStyle name="20% - Ênfase5 9 2 5 2 3" xfId="34824"/>
    <cellStyle name="20% - Ênfase5 9 2 5 3" xfId="16036"/>
    <cellStyle name="20% - Ênfase5 9 2 5 3 2" xfId="41107"/>
    <cellStyle name="20% - Ênfase5 9 2 5 4" xfId="28566"/>
    <cellStyle name="20% - Ênfase5 9 2 6" xfId="6622"/>
    <cellStyle name="20% - Ênfase5 9 2 6 2" xfId="19166"/>
    <cellStyle name="20% - Ênfase5 9 2 6 2 2" xfId="44237"/>
    <cellStyle name="20% - Ênfase5 9 2 6 3" xfId="31696"/>
    <cellStyle name="20% - Ênfase5 9 2 7" xfId="12908"/>
    <cellStyle name="20% - Ênfase5 9 2 7 2" xfId="37979"/>
    <cellStyle name="20% - Ênfase5 9 2 8" xfId="25438"/>
    <cellStyle name="20% - Ênfase5 9 3" xfId="561"/>
    <cellStyle name="20% - Ênfase5 9 3 2" xfId="1338"/>
    <cellStyle name="20% - Ênfase5 9 3 2 2" xfId="2903"/>
    <cellStyle name="20% - Ênfase5 9 3 2 2 2" xfId="6032"/>
    <cellStyle name="20% - Ênfase5 9 3 2 2 2 2" xfId="12291"/>
    <cellStyle name="20% - Ênfase5 9 3 2 2 2 2 2" xfId="24835"/>
    <cellStyle name="20% - Ênfase5 9 3 2 2 2 2 2 2" xfId="49906"/>
    <cellStyle name="20% - Ênfase5 9 3 2 2 2 2 3" xfId="37365"/>
    <cellStyle name="20% - Ênfase5 9 3 2 2 2 3" xfId="18577"/>
    <cellStyle name="20% - Ênfase5 9 3 2 2 2 3 2" xfId="43648"/>
    <cellStyle name="20% - Ênfase5 9 3 2 2 2 4" xfId="31107"/>
    <cellStyle name="20% - Ênfase5 9 3 2 2 3" xfId="9163"/>
    <cellStyle name="20% - Ênfase5 9 3 2 2 3 2" xfId="21707"/>
    <cellStyle name="20% - Ênfase5 9 3 2 2 3 2 2" xfId="46778"/>
    <cellStyle name="20% - Ênfase5 9 3 2 2 3 3" xfId="34237"/>
    <cellStyle name="20% - Ênfase5 9 3 2 2 4" xfId="15449"/>
    <cellStyle name="20% - Ênfase5 9 3 2 2 4 2" xfId="40520"/>
    <cellStyle name="20% - Ênfase5 9 3 2 2 5" xfId="27979"/>
    <cellStyle name="20% - Ênfase5 9 3 2 3" xfId="4468"/>
    <cellStyle name="20% - Ênfase5 9 3 2 3 2" xfId="10727"/>
    <cellStyle name="20% - Ênfase5 9 3 2 3 2 2" xfId="23271"/>
    <cellStyle name="20% - Ênfase5 9 3 2 3 2 2 2" xfId="48342"/>
    <cellStyle name="20% - Ênfase5 9 3 2 3 2 3" xfId="35801"/>
    <cellStyle name="20% - Ênfase5 9 3 2 3 3" xfId="17013"/>
    <cellStyle name="20% - Ênfase5 9 3 2 3 3 2" xfId="42084"/>
    <cellStyle name="20% - Ênfase5 9 3 2 3 4" xfId="29543"/>
    <cellStyle name="20% - Ênfase5 9 3 2 4" xfId="7599"/>
    <cellStyle name="20% - Ênfase5 9 3 2 4 2" xfId="20143"/>
    <cellStyle name="20% - Ênfase5 9 3 2 4 2 2" xfId="45214"/>
    <cellStyle name="20% - Ênfase5 9 3 2 4 3" xfId="32673"/>
    <cellStyle name="20% - Ênfase5 9 3 2 5" xfId="13885"/>
    <cellStyle name="20% - Ênfase5 9 3 2 5 2" xfId="38956"/>
    <cellStyle name="20% - Ênfase5 9 3 2 6" xfId="26415"/>
    <cellStyle name="20% - Ênfase5 9 3 3" xfId="2127"/>
    <cellStyle name="20% - Ênfase5 9 3 3 2" xfId="5256"/>
    <cellStyle name="20% - Ênfase5 9 3 3 2 2" xfId="11515"/>
    <cellStyle name="20% - Ênfase5 9 3 3 2 2 2" xfId="24059"/>
    <cellStyle name="20% - Ênfase5 9 3 3 2 2 2 2" xfId="49130"/>
    <cellStyle name="20% - Ênfase5 9 3 3 2 2 3" xfId="36589"/>
    <cellStyle name="20% - Ênfase5 9 3 3 2 3" xfId="17801"/>
    <cellStyle name="20% - Ênfase5 9 3 3 2 3 2" xfId="42872"/>
    <cellStyle name="20% - Ênfase5 9 3 3 2 4" xfId="30331"/>
    <cellStyle name="20% - Ênfase5 9 3 3 3" xfId="8387"/>
    <cellStyle name="20% - Ênfase5 9 3 3 3 2" xfId="20931"/>
    <cellStyle name="20% - Ênfase5 9 3 3 3 2 2" xfId="46002"/>
    <cellStyle name="20% - Ênfase5 9 3 3 3 3" xfId="33461"/>
    <cellStyle name="20% - Ênfase5 9 3 3 4" xfId="14673"/>
    <cellStyle name="20% - Ênfase5 9 3 3 4 2" xfId="39744"/>
    <cellStyle name="20% - Ênfase5 9 3 3 5" xfId="27203"/>
    <cellStyle name="20% - Ênfase5 9 3 4" xfId="3692"/>
    <cellStyle name="20% - Ênfase5 9 3 4 2" xfId="9951"/>
    <cellStyle name="20% - Ênfase5 9 3 4 2 2" xfId="22495"/>
    <cellStyle name="20% - Ênfase5 9 3 4 2 2 2" xfId="47566"/>
    <cellStyle name="20% - Ênfase5 9 3 4 2 3" xfId="35025"/>
    <cellStyle name="20% - Ênfase5 9 3 4 3" xfId="16237"/>
    <cellStyle name="20% - Ênfase5 9 3 4 3 2" xfId="41308"/>
    <cellStyle name="20% - Ênfase5 9 3 4 4" xfId="28767"/>
    <cellStyle name="20% - Ênfase5 9 3 5" xfId="6823"/>
    <cellStyle name="20% - Ênfase5 9 3 5 2" xfId="19367"/>
    <cellStyle name="20% - Ênfase5 9 3 5 2 2" xfId="44438"/>
    <cellStyle name="20% - Ênfase5 9 3 5 3" xfId="31897"/>
    <cellStyle name="20% - Ênfase5 9 3 6" xfId="13109"/>
    <cellStyle name="20% - Ênfase5 9 3 6 2" xfId="38180"/>
    <cellStyle name="20% - Ênfase5 9 3 7" xfId="25639"/>
    <cellStyle name="20% - Ênfase5 9 4" xfId="950"/>
    <cellStyle name="20% - Ênfase5 9 4 2" xfId="2515"/>
    <cellStyle name="20% - Ênfase5 9 4 2 2" xfId="5644"/>
    <cellStyle name="20% - Ênfase5 9 4 2 2 2" xfId="11903"/>
    <cellStyle name="20% - Ênfase5 9 4 2 2 2 2" xfId="24447"/>
    <cellStyle name="20% - Ênfase5 9 4 2 2 2 2 2" xfId="49518"/>
    <cellStyle name="20% - Ênfase5 9 4 2 2 2 3" xfId="36977"/>
    <cellStyle name="20% - Ênfase5 9 4 2 2 3" xfId="18189"/>
    <cellStyle name="20% - Ênfase5 9 4 2 2 3 2" xfId="43260"/>
    <cellStyle name="20% - Ênfase5 9 4 2 2 4" xfId="30719"/>
    <cellStyle name="20% - Ênfase5 9 4 2 3" xfId="8775"/>
    <cellStyle name="20% - Ênfase5 9 4 2 3 2" xfId="21319"/>
    <cellStyle name="20% - Ênfase5 9 4 2 3 2 2" xfId="46390"/>
    <cellStyle name="20% - Ênfase5 9 4 2 3 3" xfId="33849"/>
    <cellStyle name="20% - Ênfase5 9 4 2 4" xfId="15061"/>
    <cellStyle name="20% - Ênfase5 9 4 2 4 2" xfId="40132"/>
    <cellStyle name="20% - Ênfase5 9 4 2 5" xfId="27591"/>
    <cellStyle name="20% - Ênfase5 9 4 3" xfId="4080"/>
    <cellStyle name="20% - Ênfase5 9 4 3 2" xfId="10339"/>
    <cellStyle name="20% - Ênfase5 9 4 3 2 2" xfId="22883"/>
    <cellStyle name="20% - Ênfase5 9 4 3 2 2 2" xfId="47954"/>
    <cellStyle name="20% - Ênfase5 9 4 3 2 3" xfId="35413"/>
    <cellStyle name="20% - Ênfase5 9 4 3 3" xfId="16625"/>
    <cellStyle name="20% - Ênfase5 9 4 3 3 2" xfId="41696"/>
    <cellStyle name="20% - Ênfase5 9 4 3 4" xfId="29155"/>
    <cellStyle name="20% - Ênfase5 9 4 4" xfId="7211"/>
    <cellStyle name="20% - Ênfase5 9 4 4 2" xfId="19755"/>
    <cellStyle name="20% - Ênfase5 9 4 4 2 2" xfId="44826"/>
    <cellStyle name="20% - Ênfase5 9 4 4 3" xfId="32285"/>
    <cellStyle name="20% - Ênfase5 9 4 5" xfId="13497"/>
    <cellStyle name="20% - Ênfase5 9 4 5 2" xfId="38568"/>
    <cellStyle name="20% - Ênfase5 9 4 6" xfId="26027"/>
    <cellStyle name="20% - Ênfase5 9 5" xfId="1739"/>
    <cellStyle name="20% - Ênfase5 9 5 2" xfId="4868"/>
    <cellStyle name="20% - Ênfase5 9 5 2 2" xfId="11127"/>
    <cellStyle name="20% - Ênfase5 9 5 2 2 2" xfId="23671"/>
    <cellStyle name="20% - Ênfase5 9 5 2 2 2 2" xfId="48742"/>
    <cellStyle name="20% - Ênfase5 9 5 2 2 3" xfId="36201"/>
    <cellStyle name="20% - Ênfase5 9 5 2 3" xfId="17413"/>
    <cellStyle name="20% - Ênfase5 9 5 2 3 2" xfId="42484"/>
    <cellStyle name="20% - Ênfase5 9 5 2 4" xfId="29943"/>
    <cellStyle name="20% - Ênfase5 9 5 3" xfId="7999"/>
    <cellStyle name="20% - Ênfase5 9 5 3 2" xfId="20543"/>
    <cellStyle name="20% - Ênfase5 9 5 3 2 2" xfId="45614"/>
    <cellStyle name="20% - Ênfase5 9 5 3 3" xfId="33073"/>
    <cellStyle name="20% - Ênfase5 9 5 4" xfId="14285"/>
    <cellStyle name="20% - Ênfase5 9 5 4 2" xfId="39356"/>
    <cellStyle name="20% - Ênfase5 9 5 5" xfId="26815"/>
    <cellStyle name="20% - Ênfase5 9 6" xfId="3304"/>
    <cellStyle name="20% - Ênfase5 9 6 2" xfId="9563"/>
    <cellStyle name="20% - Ênfase5 9 6 2 2" xfId="22107"/>
    <cellStyle name="20% - Ênfase5 9 6 2 2 2" xfId="47178"/>
    <cellStyle name="20% - Ênfase5 9 6 2 3" xfId="34637"/>
    <cellStyle name="20% - Ênfase5 9 6 3" xfId="15849"/>
    <cellStyle name="20% - Ênfase5 9 6 3 2" xfId="40920"/>
    <cellStyle name="20% - Ênfase5 9 6 4" xfId="28379"/>
    <cellStyle name="20% - Ênfase5 9 7" xfId="6435"/>
    <cellStyle name="20% - Ênfase5 9 7 2" xfId="18979"/>
    <cellStyle name="20% - Ênfase5 9 7 2 2" xfId="44050"/>
    <cellStyle name="20% - Ênfase5 9 7 3" xfId="31509"/>
    <cellStyle name="20% - Ênfase5 9 8" xfId="12721"/>
    <cellStyle name="20% - Ênfase5 9 8 2" xfId="37792"/>
    <cellStyle name="20% - Ênfase5 9 9" xfId="25251"/>
    <cellStyle name="20% - Ênfase6" xfId="39" builtinId="50" customBuiltin="1"/>
    <cellStyle name="20% - Ênfase6 10" xfId="188"/>
    <cellStyle name="20% - Ênfase6 10 2" xfId="375"/>
    <cellStyle name="20% - Ênfase6 10 2 2" xfId="764"/>
    <cellStyle name="20% - Ênfase6 10 2 2 2" xfId="1541"/>
    <cellStyle name="20% - Ênfase6 10 2 2 2 2" xfId="3106"/>
    <cellStyle name="20% - Ênfase6 10 2 2 2 2 2" xfId="6235"/>
    <cellStyle name="20% - Ênfase6 10 2 2 2 2 2 2" xfId="12494"/>
    <cellStyle name="20% - Ênfase6 10 2 2 2 2 2 2 2" xfId="25038"/>
    <cellStyle name="20% - Ênfase6 10 2 2 2 2 2 2 2 2" xfId="50109"/>
    <cellStyle name="20% - Ênfase6 10 2 2 2 2 2 2 3" xfId="37568"/>
    <cellStyle name="20% - Ênfase6 10 2 2 2 2 2 3" xfId="18780"/>
    <cellStyle name="20% - Ênfase6 10 2 2 2 2 2 3 2" xfId="43851"/>
    <cellStyle name="20% - Ênfase6 10 2 2 2 2 2 4" xfId="31310"/>
    <cellStyle name="20% - Ênfase6 10 2 2 2 2 3" xfId="9366"/>
    <cellStyle name="20% - Ênfase6 10 2 2 2 2 3 2" xfId="21910"/>
    <cellStyle name="20% - Ênfase6 10 2 2 2 2 3 2 2" xfId="46981"/>
    <cellStyle name="20% - Ênfase6 10 2 2 2 2 3 3" xfId="34440"/>
    <cellStyle name="20% - Ênfase6 10 2 2 2 2 4" xfId="15652"/>
    <cellStyle name="20% - Ênfase6 10 2 2 2 2 4 2" xfId="40723"/>
    <cellStyle name="20% - Ênfase6 10 2 2 2 2 5" xfId="28182"/>
    <cellStyle name="20% - Ênfase6 10 2 2 2 3" xfId="4671"/>
    <cellStyle name="20% - Ênfase6 10 2 2 2 3 2" xfId="10930"/>
    <cellStyle name="20% - Ênfase6 10 2 2 2 3 2 2" xfId="23474"/>
    <cellStyle name="20% - Ênfase6 10 2 2 2 3 2 2 2" xfId="48545"/>
    <cellStyle name="20% - Ênfase6 10 2 2 2 3 2 3" xfId="36004"/>
    <cellStyle name="20% - Ênfase6 10 2 2 2 3 3" xfId="17216"/>
    <cellStyle name="20% - Ênfase6 10 2 2 2 3 3 2" xfId="42287"/>
    <cellStyle name="20% - Ênfase6 10 2 2 2 3 4" xfId="29746"/>
    <cellStyle name="20% - Ênfase6 10 2 2 2 4" xfId="7802"/>
    <cellStyle name="20% - Ênfase6 10 2 2 2 4 2" xfId="20346"/>
    <cellStyle name="20% - Ênfase6 10 2 2 2 4 2 2" xfId="45417"/>
    <cellStyle name="20% - Ênfase6 10 2 2 2 4 3" xfId="32876"/>
    <cellStyle name="20% - Ênfase6 10 2 2 2 5" xfId="14088"/>
    <cellStyle name="20% - Ênfase6 10 2 2 2 5 2" xfId="39159"/>
    <cellStyle name="20% - Ênfase6 10 2 2 2 6" xfId="26618"/>
    <cellStyle name="20% - Ênfase6 10 2 2 3" xfId="2330"/>
    <cellStyle name="20% - Ênfase6 10 2 2 3 2" xfId="5459"/>
    <cellStyle name="20% - Ênfase6 10 2 2 3 2 2" xfId="11718"/>
    <cellStyle name="20% - Ênfase6 10 2 2 3 2 2 2" xfId="24262"/>
    <cellStyle name="20% - Ênfase6 10 2 2 3 2 2 2 2" xfId="49333"/>
    <cellStyle name="20% - Ênfase6 10 2 2 3 2 2 3" xfId="36792"/>
    <cellStyle name="20% - Ênfase6 10 2 2 3 2 3" xfId="18004"/>
    <cellStyle name="20% - Ênfase6 10 2 2 3 2 3 2" xfId="43075"/>
    <cellStyle name="20% - Ênfase6 10 2 2 3 2 4" xfId="30534"/>
    <cellStyle name="20% - Ênfase6 10 2 2 3 3" xfId="8590"/>
    <cellStyle name="20% - Ênfase6 10 2 2 3 3 2" xfId="21134"/>
    <cellStyle name="20% - Ênfase6 10 2 2 3 3 2 2" xfId="46205"/>
    <cellStyle name="20% - Ênfase6 10 2 2 3 3 3" xfId="33664"/>
    <cellStyle name="20% - Ênfase6 10 2 2 3 4" xfId="14876"/>
    <cellStyle name="20% - Ênfase6 10 2 2 3 4 2" xfId="39947"/>
    <cellStyle name="20% - Ênfase6 10 2 2 3 5" xfId="27406"/>
    <cellStyle name="20% - Ênfase6 10 2 2 4" xfId="3895"/>
    <cellStyle name="20% - Ênfase6 10 2 2 4 2" xfId="10154"/>
    <cellStyle name="20% - Ênfase6 10 2 2 4 2 2" xfId="22698"/>
    <cellStyle name="20% - Ênfase6 10 2 2 4 2 2 2" xfId="47769"/>
    <cellStyle name="20% - Ênfase6 10 2 2 4 2 3" xfId="35228"/>
    <cellStyle name="20% - Ênfase6 10 2 2 4 3" xfId="16440"/>
    <cellStyle name="20% - Ênfase6 10 2 2 4 3 2" xfId="41511"/>
    <cellStyle name="20% - Ênfase6 10 2 2 4 4" xfId="28970"/>
    <cellStyle name="20% - Ênfase6 10 2 2 5" xfId="7026"/>
    <cellStyle name="20% - Ênfase6 10 2 2 5 2" xfId="19570"/>
    <cellStyle name="20% - Ênfase6 10 2 2 5 2 2" xfId="44641"/>
    <cellStyle name="20% - Ênfase6 10 2 2 5 3" xfId="32100"/>
    <cellStyle name="20% - Ênfase6 10 2 2 6" xfId="13312"/>
    <cellStyle name="20% - Ênfase6 10 2 2 6 2" xfId="38383"/>
    <cellStyle name="20% - Ênfase6 10 2 2 7" xfId="25842"/>
    <cellStyle name="20% - Ênfase6 10 2 3" xfId="1153"/>
    <cellStyle name="20% - Ênfase6 10 2 3 2" xfId="2718"/>
    <cellStyle name="20% - Ênfase6 10 2 3 2 2" xfId="5847"/>
    <cellStyle name="20% - Ênfase6 10 2 3 2 2 2" xfId="12106"/>
    <cellStyle name="20% - Ênfase6 10 2 3 2 2 2 2" xfId="24650"/>
    <cellStyle name="20% - Ênfase6 10 2 3 2 2 2 2 2" xfId="49721"/>
    <cellStyle name="20% - Ênfase6 10 2 3 2 2 2 3" xfId="37180"/>
    <cellStyle name="20% - Ênfase6 10 2 3 2 2 3" xfId="18392"/>
    <cellStyle name="20% - Ênfase6 10 2 3 2 2 3 2" xfId="43463"/>
    <cellStyle name="20% - Ênfase6 10 2 3 2 2 4" xfId="30922"/>
    <cellStyle name="20% - Ênfase6 10 2 3 2 3" xfId="8978"/>
    <cellStyle name="20% - Ênfase6 10 2 3 2 3 2" xfId="21522"/>
    <cellStyle name="20% - Ênfase6 10 2 3 2 3 2 2" xfId="46593"/>
    <cellStyle name="20% - Ênfase6 10 2 3 2 3 3" xfId="34052"/>
    <cellStyle name="20% - Ênfase6 10 2 3 2 4" xfId="15264"/>
    <cellStyle name="20% - Ênfase6 10 2 3 2 4 2" xfId="40335"/>
    <cellStyle name="20% - Ênfase6 10 2 3 2 5" xfId="27794"/>
    <cellStyle name="20% - Ênfase6 10 2 3 3" xfId="4283"/>
    <cellStyle name="20% - Ênfase6 10 2 3 3 2" xfId="10542"/>
    <cellStyle name="20% - Ênfase6 10 2 3 3 2 2" xfId="23086"/>
    <cellStyle name="20% - Ênfase6 10 2 3 3 2 2 2" xfId="48157"/>
    <cellStyle name="20% - Ênfase6 10 2 3 3 2 3" xfId="35616"/>
    <cellStyle name="20% - Ênfase6 10 2 3 3 3" xfId="16828"/>
    <cellStyle name="20% - Ênfase6 10 2 3 3 3 2" xfId="41899"/>
    <cellStyle name="20% - Ênfase6 10 2 3 3 4" xfId="29358"/>
    <cellStyle name="20% - Ênfase6 10 2 3 4" xfId="7414"/>
    <cellStyle name="20% - Ênfase6 10 2 3 4 2" xfId="19958"/>
    <cellStyle name="20% - Ênfase6 10 2 3 4 2 2" xfId="45029"/>
    <cellStyle name="20% - Ênfase6 10 2 3 4 3" xfId="32488"/>
    <cellStyle name="20% - Ênfase6 10 2 3 5" xfId="13700"/>
    <cellStyle name="20% - Ênfase6 10 2 3 5 2" xfId="38771"/>
    <cellStyle name="20% - Ênfase6 10 2 3 6" xfId="26230"/>
    <cellStyle name="20% - Ênfase6 10 2 4" xfId="1942"/>
    <cellStyle name="20% - Ênfase6 10 2 4 2" xfId="5071"/>
    <cellStyle name="20% - Ênfase6 10 2 4 2 2" xfId="11330"/>
    <cellStyle name="20% - Ênfase6 10 2 4 2 2 2" xfId="23874"/>
    <cellStyle name="20% - Ênfase6 10 2 4 2 2 2 2" xfId="48945"/>
    <cellStyle name="20% - Ênfase6 10 2 4 2 2 3" xfId="36404"/>
    <cellStyle name="20% - Ênfase6 10 2 4 2 3" xfId="17616"/>
    <cellStyle name="20% - Ênfase6 10 2 4 2 3 2" xfId="42687"/>
    <cellStyle name="20% - Ênfase6 10 2 4 2 4" xfId="30146"/>
    <cellStyle name="20% - Ênfase6 10 2 4 3" xfId="8202"/>
    <cellStyle name="20% - Ênfase6 10 2 4 3 2" xfId="20746"/>
    <cellStyle name="20% - Ênfase6 10 2 4 3 2 2" xfId="45817"/>
    <cellStyle name="20% - Ênfase6 10 2 4 3 3" xfId="33276"/>
    <cellStyle name="20% - Ênfase6 10 2 4 4" xfId="14488"/>
    <cellStyle name="20% - Ênfase6 10 2 4 4 2" xfId="39559"/>
    <cellStyle name="20% - Ênfase6 10 2 4 5" xfId="27018"/>
    <cellStyle name="20% - Ênfase6 10 2 5" xfId="3507"/>
    <cellStyle name="20% - Ênfase6 10 2 5 2" xfId="9766"/>
    <cellStyle name="20% - Ênfase6 10 2 5 2 2" xfId="22310"/>
    <cellStyle name="20% - Ênfase6 10 2 5 2 2 2" xfId="47381"/>
    <cellStyle name="20% - Ênfase6 10 2 5 2 3" xfId="34840"/>
    <cellStyle name="20% - Ênfase6 10 2 5 3" xfId="16052"/>
    <cellStyle name="20% - Ênfase6 10 2 5 3 2" xfId="41123"/>
    <cellStyle name="20% - Ênfase6 10 2 5 4" xfId="28582"/>
    <cellStyle name="20% - Ênfase6 10 2 6" xfId="6638"/>
    <cellStyle name="20% - Ênfase6 10 2 6 2" xfId="19182"/>
    <cellStyle name="20% - Ênfase6 10 2 6 2 2" xfId="44253"/>
    <cellStyle name="20% - Ênfase6 10 2 6 3" xfId="31712"/>
    <cellStyle name="20% - Ênfase6 10 2 7" xfId="12924"/>
    <cellStyle name="20% - Ênfase6 10 2 7 2" xfId="37995"/>
    <cellStyle name="20% - Ênfase6 10 2 8" xfId="25454"/>
    <cellStyle name="20% - Ênfase6 10 3" xfId="577"/>
    <cellStyle name="20% - Ênfase6 10 3 2" xfId="1354"/>
    <cellStyle name="20% - Ênfase6 10 3 2 2" xfId="2919"/>
    <cellStyle name="20% - Ênfase6 10 3 2 2 2" xfId="6048"/>
    <cellStyle name="20% - Ênfase6 10 3 2 2 2 2" xfId="12307"/>
    <cellStyle name="20% - Ênfase6 10 3 2 2 2 2 2" xfId="24851"/>
    <cellStyle name="20% - Ênfase6 10 3 2 2 2 2 2 2" xfId="49922"/>
    <cellStyle name="20% - Ênfase6 10 3 2 2 2 2 3" xfId="37381"/>
    <cellStyle name="20% - Ênfase6 10 3 2 2 2 3" xfId="18593"/>
    <cellStyle name="20% - Ênfase6 10 3 2 2 2 3 2" xfId="43664"/>
    <cellStyle name="20% - Ênfase6 10 3 2 2 2 4" xfId="31123"/>
    <cellStyle name="20% - Ênfase6 10 3 2 2 3" xfId="9179"/>
    <cellStyle name="20% - Ênfase6 10 3 2 2 3 2" xfId="21723"/>
    <cellStyle name="20% - Ênfase6 10 3 2 2 3 2 2" xfId="46794"/>
    <cellStyle name="20% - Ênfase6 10 3 2 2 3 3" xfId="34253"/>
    <cellStyle name="20% - Ênfase6 10 3 2 2 4" xfId="15465"/>
    <cellStyle name="20% - Ênfase6 10 3 2 2 4 2" xfId="40536"/>
    <cellStyle name="20% - Ênfase6 10 3 2 2 5" xfId="27995"/>
    <cellStyle name="20% - Ênfase6 10 3 2 3" xfId="4484"/>
    <cellStyle name="20% - Ênfase6 10 3 2 3 2" xfId="10743"/>
    <cellStyle name="20% - Ênfase6 10 3 2 3 2 2" xfId="23287"/>
    <cellStyle name="20% - Ênfase6 10 3 2 3 2 2 2" xfId="48358"/>
    <cellStyle name="20% - Ênfase6 10 3 2 3 2 3" xfId="35817"/>
    <cellStyle name="20% - Ênfase6 10 3 2 3 3" xfId="17029"/>
    <cellStyle name="20% - Ênfase6 10 3 2 3 3 2" xfId="42100"/>
    <cellStyle name="20% - Ênfase6 10 3 2 3 4" xfId="29559"/>
    <cellStyle name="20% - Ênfase6 10 3 2 4" xfId="7615"/>
    <cellStyle name="20% - Ênfase6 10 3 2 4 2" xfId="20159"/>
    <cellStyle name="20% - Ênfase6 10 3 2 4 2 2" xfId="45230"/>
    <cellStyle name="20% - Ênfase6 10 3 2 4 3" xfId="32689"/>
    <cellStyle name="20% - Ênfase6 10 3 2 5" xfId="13901"/>
    <cellStyle name="20% - Ênfase6 10 3 2 5 2" xfId="38972"/>
    <cellStyle name="20% - Ênfase6 10 3 2 6" xfId="26431"/>
    <cellStyle name="20% - Ênfase6 10 3 3" xfId="2143"/>
    <cellStyle name="20% - Ênfase6 10 3 3 2" xfId="5272"/>
    <cellStyle name="20% - Ênfase6 10 3 3 2 2" xfId="11531"/>
    <cellStyle name="20% - Ênfase6 10 3 3 2 2 2" xfId="24075"/>
    <cellStyle name="20% - Ênfase6 10 3 3 2 2 2 2" xfId="49146"/>
    <cellStyle name="20% - Ênfase6 10 3 3 2 2 3" xfId="36605"/>
    <cellStyle name="20% - Ênfase6 10 3 3 2 3" xfId="17817"/>
    <cellStyle name="20% - Ênfase6 10 3 3 2 3 2" xfId="42888"/>
    <cellStyle name="20% - Ênfase6 10 3 3 2 4" xfId="30347"/>
    <cellStyle name="20% - Ênfase6 10 3 3 3" xfId="8403"/>
    <cellStyle name="20% - Ênfase6 10 3 3 3 2" xfId="20947"/>
    <cellStyle name="20% - Ênfase6 10 3 3 3 2 2" xfId="46018"/>
    <cellStyle name="20% - Ênfase6 10 3 3 3 3" xfId="33477"/>
    <cellStyle name="20% - Ênfase6 10 3 3 4" xfId="14689"/>
    <cellStyle name="20% - Ênfase6 10 3 3 4 2" xfId="39760"/>
    <cellStyle name="20% - Ênfase6 10 3 3 5" xfId="27219"/>
    <cellStyle name="20% - Ênfase6 10 3 4" xfId="3708"/>
    <cellStyle name="20% - Ênfase6 10 3 4 2" xfId="9967"/>
    <cellStyle name="20% - Ênfase6 10 3 4 2 2" xfId="22511"/>
    <cellStyle name="20% - Ênfase6 10 3 4 2 2 2" xfId="47582"/>
    <cellStyle name="20% - Ênfase6 10 3 4 2 3" xfId="35041"/>
    <cellStyle name="20% - Ênfase6 10 3 4 3" xfId="16253"/>
    <cellStyle name="20% - Ênfase6 10 3 4 3 2" xfId="41324"/>
    <cellStyle name="20% - Ênfase6 10 3 4 4" xfId="28783"/>
    <cellStyle name="20% - Ênfase6 10 3 5" xfId="6839"/>
    <cellStyle name="20% - Ênfase6 10 3 5 2" xfId="19383"/>
    <cellStyle name="20% - Ênfase6 10 3 5 2 2" xfId="44454"/>
    <cellStyle name="20% - Ênfase6 10 3 5 3" xfId="31913"/>
    <cellStyle name="20% - Ênfase6 10 3 6" xfId="13125"/>
    <cellStyle name="20% - Ênfase6 10 3 6 2" xfId="38196"/>
    <cellStyle name="20% - Ênfase6 10 3 7" xfId="25655"/>
    <cellStyle name="20% - Ênfase6 10 4" xfId="966"/>
    <cellStyle name="20% - Ênfase6 10 4 2" xfId="2531"/>
    <cellStyle name="20% - Ênfase6 10 4 2 2" xfId="5660"/>
    <cellStyle name="20% - Ênfase6 10 4 2 2 2" xfId="11919"/>
    <cellStyle name="20% - Ênfase6 10 4 2 2 2 2" xfId="24463"/>
    <cellStyle name="20% - Ênfase6 10 4 2 2 2 2 2" xfId="49534"/>
    <cellStyle name="20% - Ênfase6 10 4 2 2 2 3" xfId="36993"/>
    <cellStyle name="20% - Ênfase6 10 4 2 2 3" xfId="18205"/>
    <cellStyle name="20% - Ênfase6 10 4 2 2 3 2" xfId="43276"/>
    <cellStyle name="20% - Ênfase6 10 4 2 2 4" xfId="30735"/>
    <cellStyle name="20% - Ênfase6 10 4 2 3" xfId="8791"/>
    <cellStyle name="20% - Ênfase6 10 4 2 3 2" xfId="21335"/>
    <cellStyle name="20% - Ênfase6 10 4 2 3 2 2" xfId="46406"/>
    <cellStyle name="20% - Ênfase6 10 4 2 3 3" xfId="33865"/>
    <cellStyle name="20% - Ênfase6 10 4 2 4" xfId="15077"/>
    <cellStyle name="20% - Ênfase6 10 4 2 4 2" xfId="40148"/>
    <cellStyle name="20% - Ênfase6 10 4 2 5" xfId="27607"/>
    <cellStyle name="20% - Ênfase6 10 4 3" xfId="4096"/>
    <cellStyle name="20% - Ênfase6 10 4 3 2" xfId="10355"/>
    <cellStyle name="20% - Ênfase6 10 4 3 2 2" xfId="22899"/>
    <cellStyle name="20% - Ênfase6 10 4 3 2 2 2" xfId="47970"/>
    <cellStyle name="20% - Ênfase6 10 4 3 2 3" xfId="35429"/>
    <cellStyle name="20% - Ênfase6 10 4 3 3" xfId="16641"/>
    <cellStyle name="20% - Ênfase6 10 4 3 3 2" xfId="41712"/>
    <cellStyle name="20% - Ênfase6 10 4 3 4" xfId="29171"/>
    <cellStyle name="20% - Ênfase6 10 4 4" xfId="7227"/>
    <cellStyle name="20% - Ênfase6 10 4 4 2" xfId="19771"/>
    <cellStyle name="20% - Ênfase6 10 4 4 2 2" xfId="44842"/>
    <cellStyle name="20% - Ênfase6 10 4 4 3" xfId="32301"/>
    <cellStyle name="20% - Ênfase6 10 4 5" xfId="13513"/>
    <cellStyle name="20% - Ênfase6 10 4 5 2" xfId="38584"/>
    <cellStyle name="20% - Ênfase6 10 4 6" xfId="26043"/>
    <cellStyle name="20% - Ênfase6 10 5" xfId="1755"/>
    <cellStyle name="20% - Ênfase6 10 5 2" xfId="4884"/>
    <cellStyle name="20% - Ênfase6 10 5 2 2" xfId="11143"/>
    <cellStyle name="20% - Ênfase6 10 5 2 2 2" xfId="23687"/>
    <cellStyle name="20% - Ênfase6 10 5 2 2 2 2" xfId="48758"/>
    <cellStyle name="20% - Ênfase6 10 5 2 2 3" xfId="36217"/>
    <cellStyle name="20% - Ênfase6 10 5 2 3" xfId="17429"/>
    <cellStyle name="20% - Ênfase6 10 5 2 3 2" xfId="42500"/>
    <cellStyle name="20% - Ênfase6 10 5 2 4" xfId="29959"/>
    <cellStyle name="20% - Ênfase6 10 5 3" xfId="8015"/>
    <cellStyle name="20% - Ênfase6 10 5 3 2" xfId="20559"/>
    <cellStyle name="20% - Ênfase6 10 5 3 2 2" xfId="45630"/>
    <cellStyle name="20% - Ênfase6 10 5 3 3" xfId="33089"/>
    <cellStyle name="20% - Ênfase6 10 5 4" xfId="14301"/>
    <cellStyle name="20% - Ênfase6 10 5 4 2" xfId="39372"/>
    <cellStyle name="20% - Ênfase6 10 5 5" xfId="26831"/>
    <cellStyle name="20% - Ênfase6 10 6" xfId="3320"/>
    <cellStyle name="20% - Ênfase6 10 6 2" xfId="9579"/>
    <cellStyle name="20% - Ênfase6 10 6 2 2" xfId="22123"/>
    <cellStyle name="20% - Ênfase6 10 6 2 2 2" xfId="47194"/>
    <cellStyle name="20% - Ênfase6 10 6 2 3" xfId="34653"/>
    <cellStyle name="20% - Ênfase6 10 6 3" xfId="15865"/>
    <cellStyle name="20% - Ênfase6 10 6 3 2" xfId="40936"/>
    <cellStyle name="20% - Ênfase6 10 6 4" xfId="28395"/>
    <cellStyle name="20% - Ênfase6 10 7" xfId="6451"/>
    <cellStyle name="20% - Ênfase6 10 7 2" xfId="18995"/>
    <cellStyle name="20% - Ênfase6 10 7 2 2" xfId="44066"/>
    <cellStyle name="20% - Ênfase6 10 7 3" xfId="31525"/>
    <cellStyle name="20% - Ênfase6 10 8" xfId="12737"/>
    <cellStyle name="20% - Ênfase6 10 8 2" xfId="37808"/>
    <cellStyle name="20% - Ênfase6 10 9" xfId="25267"/>
    <cellStyle name="20% - Ênfase6 11" xfId="202"/>
    <cellStyle name="20% - Ênfase6 11 2" xfId="389"/>
    <cellStyle name="20% - Ênfase6 11 2 2" xfId="778"/>
    <cellStyle name="20% - Ênfase6 11 2 2 2" xfId="1555"/>
    <cellStyle name="20% - Ênfase6 11 2 2 2 2" xfId="3120"/>
    <cellStyle name="20% - Ênfase6 11 2 2 2 2 2" xfId="6249"/>
    <cellStyle name="20% - Ênfase6 11 2 2 2 2 2 2" xfId="12508"/>
    <cellStyle name="20% - Ênfase6 11 2 2 2 2 2 2 2" xfId="25052"/>
    <cellStyle name="20% - Ênfase6 11 2 2 2 2 2 2 2 2" xfId="50123"/>
    <cellStyle name="20% - Ênfase6 11 2 2 2 2 2 2 3" xfId="37582"/>
    <cellStyle name="20% - Ênfase6 11 2 2 2 2 2 3" xfId="18794"/>
    <cellStyle name="20% - Ênfase6 11 2 2 2 2 2 3 2" xfId="43865"/>
    <cellStyle name="20% - Ênfase6 11 2 2 2 2 2 4" xfId="31324"/>
    <cellStyle name="20% - Ênfase6 11 2 2 2 2 3" xfId="9380"/>
    <cellStyle name="20% - Ênfase6 11 2 2 2 2 3 2" xfId="21924"/>
    <cellStyle name="20% - Ênfase6 11 2 2 2 2 3 2 2" xfId="46995"/>
    <cellStyle name="20% - Ênfase6 11 2 2 2 2 3 3" xfId="34454"/>
    <cellStyle name="20% - Ênfase6 11 2 2 2 2 4" xfId="15666"/>
    <cellStyle name="20% - Ênfase6 11 2 2 2 2 4 2" xfId="40737"/>
    <cellStyle name="20% - Ênfase6 11 2 2 2 2 5" xfId="28196"/>
    <cellStyle name="20% - Ênfase6 11 2 2 2 3" xfId="4685"/>
    <cellStyle name="20% - Ênfase6 11 2 2 2 3 2" xfId="10944"/>
    <cellStyle name="20% - Ênfase6 11 2 2 2 3 2 2" xfId="23488"/>
    <cellStyle name="20% - Ênfase6 11 2 2 2 3 2 2 2" xfId="48559"/>
    <cellStyle name="20% - Ênfase6 11 2 2 2 3 2 3" xfId="36018"/>
    <cellStyle name="20% - Ênfase6 11 2 2 2 3 3" xfId="17230"/>
    <cellStyle name="20% - Ênfase6 11 2 2 2 3 3 2" xfId="42301"/>
    <cellStyle name="20% - Ênfase6 11 2 2 2 3 4" xfId="29760"/>
    <cellStyle name="20% - Ênfase6 11 2 2 2 4" xfId="7816"/>
    <cellStyle name="20% - Ênfase6 11 2 2 2 4 2" xfId="20360"/>
    <cellStyle name="20% - Ênfase6 11 2 2 2 4 2 2" xfId="45431"/>
    <cellStyle name="20% - Ênfase6 11 2 2 2 4 3" xfId="32890"/>
    <cellStyle name="20% - Ênfase6 11 2 2 2 5" xfId="14102"/>
    <cellStyle name="20% - Ênfase6 11 2 2 2 5 2" xfId="39173"/>
    <cellStyle name="20% - Ênfase6 11 2 2 2 6" xfId="26632"/>
    <cellStyle name="20% - Ênfase6 11 2 2 3" xfId="2344"/>
    <cellStyle name="20% - Ênfase6 11 2 2 3 2" xfId="5473"/>
    <cellStyle name="20% - Ênfase6 11 2 2 3 2 2" xfId="11732"/>
    <cellStyle name="20% - Ênfase6 11 2 2 3 2 2 2" xfId="24276"/>
    <cellStyle name="20% - Ênfase6 11 2 2 3 2 2 2 2" xfId="49347"/>
    <cellStyle name="20% - Ênfase6 11 2 2 3 2 2 3" xfId="36806"/>
    <cellStyle name="20% - Ênfase6 11 2 2 3 2 3" xfId="18018"/>
    <cellStyle name="20% - Ênfase6 11 2 2 3 2 3 2" xfId="43089"/>
    <cellStyle name="20% - Ênfase6 11 2 2 3 2 4" xfId="30548"/>
    <cellStyle name="20% - Ênfase6 11 2 2 3 3" xfId="8604"/>
    <cellStyle name="20% - Ênfase6 11 2 2 3 3 2" xfId="21148"/>
    <cellStyle name="20% - Ênfase6 11 2 2 3 3 2 2" xfId="46219"/>
    <cellStyle name="20% - Ênfase6 11 2 2 3 3 3" xfId="33678"/>
    <cellStyle name="20% - Ênfase6 11 2 2 3 4" xfId="14890"/>
    <cellStyle name="20% - Ênfase6 11 2 2 3 4 2" xfId="39961"/>
    <cellStyle name="20% - Ênfase6 11 2 2 3 5" xfId="27420"/>
    <cellStyle name="20% - Ênfase6 11 2 2 4" xfId="3909"/>
    <cellStyle name="20% - Ênfase6 11 2 2 4 2" xfId="10168"/>
    <cellStyle name="20% - Ênfase6 11 2 2 4 2 2" xfId="22712"/>
    <cellStyle name="20% - Ênfase6 11 2 2 4 2 2 2" xfId="47783"/>
    <cellStyle name="20% - Ênfase6 11 2 2 4 2 3" xfId="35242"/>
    <cellStyle name="20% - Ênfase6 11 2 2 4 3" xfId="16454"/>
    <cellStyle name="20% - Ênfase6 11 2 2 4 3 2" xfId="41525"/>
    <cellStyle name="20% - Ênfase6 11 2 2 4 4" xfId="28984"/>
    <cellStyle name="20% - Ênfase6 11 2 2 5" xfId="7040"/>
    <cellStyle name="20% - Ênfase6 11 2 2 5 2" xfId="19584"/>
    <cellStyle name="20% - Ênfase6 11 2 2 5 2 2" xfId="44655"/>
    <cellStyle name="20% - Ênfase6 11 2 2 5 3" xfId="32114"/>
    <cellStyle name="20% - Ênfase6 11 2 2 6" xfId="13326"/>
    <cellStyle name="20% - Ênfase6 11 2 2 6 2" xfId="38397"/>
    <cellStyle name="20% - Ênfase6 11 2 2 7" xfId="25856"/>
    <cellStyle name="20% - Ênfase6 11 2 3" xfId="1167"/>
    <cellStyle name="20% - Ênfase6 11 2 3 2" xfId="2732"/>
    <cellStyle name="20% - Ênfase6 11 2 3 2 2" xfId="5861"/>
    <cellStyle name="20% - Ênfase6 11 2 3 2 2 2" xfId="12120"/>
    <cellStyle name="20% - Ênfase6 11 2 3 2 2 2 2" xfId="24664"/>
    <cellStyle name="20% - Ênfase6 11 2 3 2 2 2 2 2" xfId="49735"/>
    <cellStyle name="20% - Ênfase6 11 2 3 2 2 2 3" xfId="37194"/>
    <cellStyle name="20% - Ênfase6 11 2 3 2 2 3" xfId="18406"/>
    <cellStyle name="20% - Ênfase6 11 2 3 2 2 3 2" xfId="43477"/>
    <cellStyle name="20% - Ênfase6 11 2 3 2 2 4" xfId="30936"/>
    <cellStyle name="20% - Ênfase6 11 2 3 2 3" xfId="8992"/>
    <cellStyle name="20% - Ênfase6 11 2 3 2 3 2" xfId="21536"/>
    <cellStyle name="20% - Ênfase6 11 2 3 2 3 2 2" xfId="46607"/>
    <cellStyle name="20% - Ênfase6 11 2 3 2 3 3" xfId="34066"/>
    <cellStyle name="20% - Ênfase6 11 2 3 2 4" xfId="15278"/>
    <cellStyle name="20% - Ênfase6 11 2 3 2 4 2" xfId="40349"/>
    <cellStyle name="20% - Ênfase6 11 2 3 2 5" xfId="27808"/>
    <cellStyle name="20% - Ênfase6 11 2 3 3" xfId="4297"/>
    <cellStyle name="20% - Ênfase6 11 2 3 3 2" xfId="10556"/>
    <cellStyle name="20% - Ênfase6 11 2 3 3 2 2" xfId="23100"/>
    <cellStyle name="20% - Ênfase6 11 2 3 3 2 2 2" xfId="48171"/>
    <cellStyle name="20% - Ênfase6 11 2 3 3 2 3" xfId="35630"/>
    <cellStyle name="20% - Ênfase6 11 2 3 3 3" xfId="16842"/>
    <cellStyle name="20% - Ênfase6 11 2 3 3 3 2" xfId="41913"/>
    <cellStyle name="20% - Ênfase6 11 2 3 3 4" xfId="29372"/>
    <cellStyle name="20% - Ênfase6 11 2 3 4" xfId="7428"/>
    <cellStyle name="20% - Ênfase6 11 2 3 4 2" xfId="19972"/>
    <cellStyle name="20% - Ênfase6 11 2 3 4 2 2" xfId="45043"/>
    <cellStyle name="20% - Ênfase6 11 2 3 4 3" xfId="32502"/>
    <cellStyle name="20% - Ênfase6 11 2 3 5" xfId="13714"/>
    <cellStyle name="20% - Ênfase6 11 2 3 5 2" xfId="38785"/>
    <cellStyle name="20% - Ênfase6 11 2 3 6" xfId="26244"/>
    <cellStyle name="20% - Ênfase6 11 2 4" xfId="1956"/>
    <cellStyle name="20% - Ênfase6 11 2 4 2" xfId="5085"/>
    <cellStyle name="20% - Ênfase6 11 2 4 2 2" xfId="11344"/>
    <cellStyle name="20% - Ênfase6 11 2 4 2 2 2" xfId="23888"/>
    <cellStyle name="20% - Ênfase6 11 2 4 2 2 2 2" xfId="48959"/>
    <cellStyle name="20% - Ênfase6 11 2 4 2 2 3" xfId="36418"/>
    <cellStyle name="20% - Ênfase6 11 2 4 2 3" xfId="17630"/>
    <cellStyle name="20% - Ênfase6 11 2 4 2 3 2" xfId="42701"/>
    <cellStyle name="20% - Ênfase6 11 2 4 2 4" xfId="30160"/>
    <cellStyle name="20% - Ênfase6 11 2 4 3" xfId="8216"/>
    <cellStyle name="20% - Ênfase6 11 2 4 3 2" xfId="20760"/>
    <cellStyle name="20% - Ênfase6 11 2 4 3 2 2" xfId="45831"/>
    <cellStyle name="20% - Ênfase6 11 2 4 3 3" xfId="33290"/>
    <cellStyle name="20% - Ênfase6 11 2 4 4" xfId="14502"/>
    <cellStyle name="20% - Ênfase6 11 2 4 4 2" xfId="39573"/>
    <cellStyle name="20% - Ênfase6 11 2 4 5" xfId="27032"/>
    <cellStyle name="20% - Ênfase6 11 2 5" xfId="3521"/>
    <cellStyle name="20% - Ênfase6 11 2 5 2" xfId="9780"/>
    <cellStyle name="20% - Ênfase6 11 2 5 2 2" xfId="22324"/>
    <cellStyle name="20% - Ênfase6 11 2 5 2 2 2" xfId="47395"/>
    <cellStyle name="20% - Ênfase6 11 2 5 2 3" xfId="34854"/>
    <cellStyle name="20% - Ênfase6 11 2 5 3" xfId="16066"/>
    <cellStyle name="20% - Ênfase6 11 2 5 3 2" xfId="41137"/>
    <cellStyle name="20% - Ênfase6 11 2 5 4" xfId="28596"/>
    <cellStyle name="20% - Ênfase6 11 2 6" xfId="6652"/>
    <cellStyle name="20% - Ênfase6 11 2 6 2" xfId="19196"/>
    <cellStyle name="20% - Ênfase6 11 2 6 2 2" xfId="44267"/>
    <cellStyle name="20% - Ênfase6 11 2 6 3" xfId="31726"/>
    <cellStyle name="20% - Ênfase6 11 2 7" xfId="12938"/>
    <cellStyle name="20% - Ênfase6 11 2 7 2" xfId="38009"/>
    <cellStyle name="20% - Ênfase6 11 2 8" xfId="25468"/>
    <cellStyle name="20% - Ênfase6 11 3" xfId="591"/>
    <cellStyle name="20% - Ênfase6 11 3 2" xfId="1368"/>
    <cellStyle name="20% - Ênfase6 11 3 2 2" xfId="2933"/>
    <cellStyle name="20% - Ênfase6 11 3 2 2 2" xfId="6062"/>
    <cellStyle name="20% - Ênfase6 11 3 2 2 2 2" xfId="12321"/>
    <cellStyle name="20% - Ênfase6 11 3 2 2 2 2 2" xfId="24865"/>
    <cellStyle name="20% - Ênfase6 11 3 2 2 2 2 2 2" xfId="49936"/>
    <cellStyle name="20% - Ênfase6 11 3 2 2 2 2 3" xfId="37395"/>
    <cellStyle name="20% - Ênfase6 11 3 2 2 2 3" xfId="18607"/>
    <cellStyle name="20% - Ênfase6 11 3 2 2 2 3 2" xfId="43678"/>
    <cellStyle name="20% - Ênfase6 11 3 2 2 2 4" xfId="31137"/>
    <cellStyle name="20% - Ênfase6 11 3 2 2 3" xfId="9193"/>
    <cellStyle name="20% - Ênfase6 11 3 2 2 3 2" xfId="21737"/>
    <cellStyle name="20% - Ênfase6 11 3 2 2 3 2 2" xfId="46808"/>
    <cellStyle name="20% - Ênfase6 11 3 2 2 3 3" xfId="34267"/>
    <cellStyle name="20% - Ênfase6 11 3 2 2 4" xfId="15479"/>
    <cellStyle name="20% - Ênfase6 11 3 2 2 4 2" xfId="40550"/>
    <cellStyle name="20% - Ênfase6 11 3 2 2 5" xfId="28009"/>
    <cellStyle name="20% - Ênfase6 11 3 2 3" xfId="4498"/>
    <cellStyle name="20% - Ênfase6 11 3 2 3 2" xfId="10757"/>
    <cellStyle name="20% - Ênfase6 11 3 2 3 2 2" xfId="23301"/>
    <cellStyle name="20% - Ênfase6 11 3 2 3 2 2 2" xfId="48372"/>
    <cellStyle name="20% - Ênfase6 11 3 2 3 2 3" xfId="35831"/>
    <cellStyle name="20% - Ênfase6 11 3 2 3 3" xfId="17043"/>
    <cellStyle name="20% - Ênfase6 11 3 2 3 3 2" xfId="42114"/>
    <cellStyle name="20% - Ênfase6 11 3 2 3 4" xfId="29573"/>
    <cellStyle name="20% - Ênfase6 11 3 2 4" xfId="7629"/>
    <cellStyle name="20% - Ênfase6 11 3 2 4 2" xfId="20173"/>
    <cellStyle name="20% - Ênfase6 11 3 2 4 2 2" xfId="45244"/>
    <cellStyle name="20% - Ênfase6 11 3 2 4 3" xfId="32703"/>
    <cellStyle name="20% - Ênfase6 11 3 2 5" xfId="13915"/>
    <cellStyle name="20% - Ênfase6 11 3 2 5 2" xfId="38986"/>
    <cellStyle name="20% - Ênfase6 11 3 2 6" xfId="26445"/>
    <cellStyle name="20% - Ênfase6 11 3 3" xfId="2157"/>
    <cellStyle name="20% - Ênfase6 11 3 3 2" xfId="5286"/>
    <cellStyle name="20% - Ênfase6 11 3 3 2 2" xfId="11545"/>
    <cellStyle name="20% - Ênfase6 11 3 3 2 2 2" xfId="24089"/>
    <cellStyle name="20% - Ênfase6 11 3 3 2 2 2 2" xfId="49160"/>
    <cellStyle name="20% - Ênfase6 11 3 3 2 2 3" xfId="36619"/>
    <cellStyle name="20% - Ênfase6 11 3 3 2 3" xfId="17831"/>
    <cellStyle name="20% - Ênfase6 11 3 3 2 3 2" xfId="42902"/>
    <cellStyle name="20% - Ênfase6 11 3 3 2 4" xfId="30361"/>
    <cellStyle name="20% - Ênfase6 11 3 3 3" xfId="8417"/>
    <cellStyle name="20% - Ênfase6 11 3 3 3 2" xfId="20961"/>
    <cellStyle name="20% - Ênfase6 11 3 3 3 2 2" xfId="46032"/>
    <cellStyle name="20% - Ênfase6 11 3 3 3 3" xfId="33491"/>
    <cellStyle name="20% - Ênfase6 11 3 3 4" xfId="14703"/>
    <cellStyle name="20% - Ênfase6 11 3 3 4 2" xfId="39774"/>
    <cellStyle name="20% - Ênfase6 11 3 3 5" xfId="27233"/>
    <cellStyle name="20% - Ênfase6 11 3 4" xfId="3722"/>
    <cellStyle name="20% - Ênfase6 11 3 4 2" xfId="9981"/>
    <cellStyle name="20% - Ênfase6 11 3 4 2 2" xfId="22525"/>
    <cellStyle name="20% - Ênfase6 11 3 4 2 2 2" xfId="47596"/>
    <cellStyle name="20% - Ênfase6 11 3 4 2 3" xfId="35055"/>
    <cellStyle name="20% - Ênfase6 11 3 4 3" xfId="16267"/>
    <cellStyle name="20% - Ênfase6 11 3 4 3 2" xfId="41338"/>
    <cellStyle name="20% - Ênfase6 11 3 4 4" xfId="28797"/>
    <cellStyle name="20% - Ênfase6 11 3 5" xfId="6853"/>
    <cellStyle name="20% - Ênfase6 11 3 5 2" xfId="19397"/>
    <cellStyle name="20% - Ênfase6 11 3 5 2 2" xfId="44468"/>
    <cellStyle name="20% - Ênfase6 11 3 5 3" xfId="31927"/>
    <cellStyle name="20% - Ênfase6 11 3 6" xfId="13139"/>
    <cellStyle name="20% - Ênfase6 11 3 6 2" xfId="38210"/>
    <cellStyle name="20% - Ênfase6 11 3 7" xfId="25669"/>
    <cellStyle name="20% - Ênfase6 11 4" xfId="980"/>
    <cellStyle name="20% - Ênfase6 11 4 2" xfId="2545"/>
    <cellStyle name="20% - Ênfase6 11 4 2 2" xfId="5674"/>
    <cellStyle name="20% - Ênfase6 11 4 2 2 2" xfId="11933"/>
    <cellStyle name="20% - Ênfase6 11 4 2 2 2 2" xfId="24477"/>
    <cellStyle name="20% - Ênfase6 11 4 2 2 2 2 2" xfId="49548"/>
    <cellStyle name="20% - Ênfase6 11 4 2 2 2 3" xfId="37007"/>
    <cellStyle name="20% - Ênfase6 11 4 2 2 3" xfId="18219"/>
    <cellStyle name="20% - Ênfase6 11 4 2 2 3 2" xfId="43290"/>
    <cellStyle name="20% - Ênfase6 11 4 2 2 4" xfId="30749"/>
    <cellStyle name="20% - Ênfase6 11 4 2 3" xfId="8805"/>
    <cellStyle name="20% - Ênfase6 11 4 2 3 2" xfId="21349"/>
    <cellStyle name="20% - Ênfase6 11 4 2 3 2 2" xfId="46420"/>
    <cellStyle name="20% - Ênfase6 11 4 2 3 3" xfId="33879"/>
    <cellStyle name="20% - Ênfase6 11 4 2 4" xfId="15091"/>
    <cellStyle name="20% - Ênfase6 11 4 2 4 2" xfId="40162"/>
    <cellStyle name="20% - Ênfase6 11 4 2 5" xfId="27621"/>
    <cellStyle name="20% - Ênfase6 11 4 3" xfId="4110"/>
    <cellStyle name="20% - Ênfase6 11 4 3 2" xfId="10369"/>
    <cellStyle name="20% - Ênfase6 11 4 3 2 2" xfId="22913"/>
    <cellStyle name="20% - Ênfase6 11 4 3 2 2 2" xfId="47984"/>
    <cellStyle name="20% - Ênfase6 11 4 3 2 3" xfId="35443"/>
    <cellStyle name="20% - Ênfase6 11 4 3 3" xfId="16655"/>
    <cellStyle name="20% - Ênfase6 11 4 3 3 2" xfId="41726"/>
    <cellStyle name="20% - Ênfase6 11 4 3 4" xfId="29185"/>
    <cellStyle name="20% - Ênfase6 11 4 4" xfId="7241"/>
    <cellStyle name="20% - Ênfase6 11 4 4 2" xfId="19785"/>
    <cellStyle name="20% - Ênfase6 11 4 4 2 2" xfId="44856"/>
    <cellStyle name="20% - Ênfase6 11 4 4 3" xfId="32315"/>
    <cellStyle name="20% - Ênfase6 11 4 5" xfId="13527"/>
    <cellStyle name="20% - Ênfase6 11 4 5 2" xfId="38598"/>
    <cellStyle name="20% - Ênfase6 11 4 6" xfId="26057"/>
    <cellStyle name="20% - Ênfase6 11 5" xfId="1769"/>
    <cellStyle name="20% - Ênfase6 11 5 2" xfId="4898"/>
    <cellStyle name="20% - Ênfase6 11 5 2 2" xfId="11157"/>
    <cellStyle name="20% - Ênfase6 11 5 2 2 2" xfId="23701"/>
    <cellStyle name="20% - Ênfase6 11 5 2 2 2 2" xfId="48772"/>
    <cellStyle name="20% - Ênfase6 11 5 2 2 3" xfId="36231"/>
    <cellStyle name="20% - Ênfase6 11 5 2 3" xfId="17443"/>
    <cellStyle name="20% - Ênfase6 11 5 2 3 2" xfId="42514"/>
    <cellStyle name="20% - Ênfase6 11 5 2 4" xfId="29973"/>
    <cellStyle name="20% - Ênfase6 11 5 3" xfId="8029"/>
    <cellStyle name="20% - Ênfase6 11 5 3 2" xfId="20573"/>
    <cellStyle name="20% - Ênfase6 11 5 3 2 2" xfId="45644"/>
    <cellStyle name="20% - Ênfase6 11 5 3 3" xfId="33103"/>
    <cellStyle name="20% - Ênfase6 11 5 4" xfId="14315"/>
    <cellStyle name="20% - Ênfase6 11 5 4 2" xfId="39386"/>
    <cellStyle name="20% - Ênfase6 11 5 5" xfId="26845"/>
    <cellStyle name="20% - Ênfase6 11 6" xfId="3334"/>
    <cellStyle name="20% - Ênfase6 11 6 2" xfId="9593"/>
    <cellStyle name="20% - Ênfase6 11 6 2 2" xfId="22137"/>
    <cellStyle name="20% - Ênfase6 11 6 2 2 2" xfId="47208"/>
    <cellStyle name="20% - Ênfase6 11 6 2 3" xfId="34667"/>
    <cellStyle name="20% - Ênfase6 11 6 3" xfId="15879"/>
    <cellStyle name="20% - Ênfase6 11 6 3 2" xfId="40950"/>
    <cellStyle name="20% - Ênfase6 11 6 4" xfId="28409"/>
    <cellStyle name="20% - Ênfase6 11 7" xfId="6465"/>
    <cellStyle name="20% - Ênfase6 11 7 2" xfId="19009"/>
    <cellStyle name="20% - Ênfase6 11 7 2 2" xfId="44080"/>
    <cellStyle name="20% - Ênfase6 11 7 3" xfId="31539"/>
    <cellStyle name="20% - Ênfase6 11 8" xfId="12751"/>
    <cellStyle name="20% - Ênfase6 11 8 2" xfId="37822"/>
    <cellStyle name="20% - Ênfase6 11 9" xfId="25281"/>
    <cellStyle name="20% - Ênfase6 12" xfId="228"/>
    <cellStyle name="20% - Ênfase6 12 2" xfId="617"/>
    <cellStyle name="20% - Ênfase6 12 2 2" xfId="1394"/>
    <cellStyle name="20% - Ênfase6 12 2 2 2" xfId="2959"/>
    <cellStyle name="20% - Ênfase6 12 2 2 2 2" xfId="6088"/>
    <cellStyle name="20% - Ênfase6 12 2 2 2 2 2" xfId="12347"/>
    <cellStyle name="20% - Ênfase6 12 2 2 2 2 2 2" xfId="24891"/>
    <cellStyle name="20% - Ênfase6 12 2 2 2 2 2 2 2" xfId="49962"/>
    <cellStyle name="20% - Ênfase6 12 2 2 2 2 2 3" xfId="37421"/>
    <cellStyle name="20% - Ênfase6 12 2 2 2 2 3" xfId="18633"/>
    <cellStyle name="20% - Ênfase6 12 2 2 2 2 3 2" xfId="43704"/>
    <cellStyle name="20% - Ênfase6 12 2 2 2 2 4" xfId="31163"/>
    <cellStyle name="20% - Ênfase6 12 2 2 2 3" xfId="9219"/>
    <cellStyle name="20% - Ênfase6 12 2 2 2 3 2" xfId="21763"/>
    <cellStyle name="20% - Ênfase6 12 2 2 2 3 2 2" xfId="46834"/>
    <cellStyle name="20% - Ênfase6 12 2 2 2 3 3" xfId="34293"/>
    <cellStyle name="20% - Ênfase6 12 2 2 2 4" xfId="15505"/>
    <cellStyle name="20% - Ênfase6 12 2 2 2 4 2" xfId="40576"/>
    <cellStyle name="20% - Ênfase6 12 2 2 2 5" xfId="28035"/>
    <cellStyle name="20% - Ênfase6 12 2 2 3" xfId="4524"/>
    <cellStyle name="20% - Ênfase6 12 2 2 3 2" xfId="10783"/>
    <cellStyle name="20% - Ênfase6 12 2 2 3 2 2" xfId="23327"/>
    <cellStyle name="20% - Ênfase6 12 2 2 3 2 2 2" xfId="48398"/>
    <cellStyle name="20% - Ênfase6 12 2 2 3 2 3" xfId="35857"/>
    <cellStyle name="20% - Ênfase6 12 2 2 3 3" xfId="17069"/>
    <cellStyle name="20% - Ênfase6 12 2 2 3 3 2" xfId="42140"/>
    <cellStyle name="20% - Ênfase6 12 2 2 3 4" xfId="29599"/>
    <cellStyle name="20% - Ênfase6 12 2 2 4" xfId="7655"/>
    <cellStyle name="20% - Ênfase6 12 2 2 4 2" xfId="20199"/>
    <cellStyle name="20% - Ênfase6 12 2 2 4 2 2" xfId="45270"/>
    <cellStyle name="20% - Ênfase6 12 2 2 4 3" xfId="32729"/>
    <cellStyle name="20% - Ênfase6 12 2 2 5" xfId="13941"/>
    <cellStyle name="20% - Ênfase6 12 2 2 5 2" xfId="39012"/>
    <cellStyle name="20% - Ênfase6 12 2 2 6" xfId="26471"/>
    <cellStyle name="20% - Ênfase6 12 2 3" xfId="2183"/>
    <cellStyle name="20% - Ênfase6 12 2 3 2" xfId="5312"/>
    <cellStyle name="20% - Ênfase6 12 2 3 2 2" xfId="11571"/>
    <cellStyle name="20% - Ênfase6 12 2 3 2 2 2" xfId="24115"/>
    <cellStyle name="20% - Ênfase6 12 2 3 2 2 2 2" xfId="49186"/>
    <cellStyle name="20% - Ênfase6 12 2 3 2 2 3" xfId="36645"/>
    <cellStyle name="20% - Ênfase6 12 2 3 2 3" xfId="17857"/>
    <cellStyle name="20% - Ênfase6 12 2 3 2 3 2" xfId="42928"/>
    <cellStyle name="20% - Ênfase6 12 2 3 2 4" xfId="30387"/>
    <cellStyle name="20% - Ênfase6 12 2 3 3" xfId="8443"/>
    <cellStyle name="20% - Ênfase6 12 2 3 3 2" xfId="20987"/>
    <cellStyle name="20% - Ênfase6 12 2 3 3 2 2" xfId="46058"/>
    <cellStyle name="20% - Ênfase6 12 2 3 3 3" xfId="33517"/>
    <cellStyle name="20% - Ênfase6 12 2 3 4" xfId="14729"/>
    <cellStyle name="20% - Ênfase6 12 2 3 4 2" xfId="39800"/>
    <cellStyle name="20% - Ênfase6 12 2 3 5" xfId="27259"/>
    <cellStyle name="20% - Ênfase6 12 2 4" xfId="3748"/>
    <cellStyle name="20% - Ênfase6 12 2 4 2" xfId="10007"/>
    <cellStyle name="20% - Ênfase6 12 2 4 2 2" xfId="22551"/>
    <cellStyle name="20% - Ênfase6 12 2 4 2 2 2" xfId="47622"/>
    <cellStyle name="20% - Ênfase6 12 2 4 2 3" xfId="35081"/>
    <cellStyle name="20% - Ênfase6 12 2 4 3" xfId="16293"/>
    <cellStyle name="20% - Ênfase6 12 2 4 3 2" xfId="41364"/>
    <cellStyle name="20% - Ênfase6 12 2 4 4" xfId="28823"/>
    <cellStyle name="20% - Ênfase6 12 2 5" xfId="6879"/>
    <cellStyle name="20% - Ênfase6 12 2 5 2" xfId="19423"/>
    <cellStyle name="20% - Ênfase6 12 2 5 2 2" xfId="44494"/>
    <cellStyle name="20% - Ênfase6 12 2 5 3" xfId="31953"/>
    <cellStyle name="20% - Ênfase6 12 2 6" xfId="13165"/>
    <cellStyle name="20% - Ênfase6 12 2 6 2" xfId="38236"/>
    <cellStyle name="20% - Ênfase6 12 2 7" xfId="25695"/>
    <cellStyle name="20% - Ênfase6 12 3" xfId="1006"/>
    <cellStyle name="20% - Ênfase6 12 3 2" xfId="2571"/>
    <cellStyle name="20% - Ênfase6 12 3 2 2" xfId="5700"/>
    <cellStyle name="20% - Ênfase6 12 3 2 2 2" xfId="11959"/>
    <cellStyle name="20% - Ênfase6 12 3 2 2 2 2" xfId="24503"/>
    <cellStyle name="20% - Ênfase6 12 3 2 2 2 2 2" xfId="49574"/>
    <cellStyle name="20% - Ênfase6 12 3 2 2 2 3" xfId="37033"/>
    <cellStyle name="20% - Ênfase6 12 3 2 2 3" xfId="18245"/>
    <cellStyle name="20% - Ênfase6 12 3 2 2 3 2" xfId="43316"/>
    <cellStyle name="20% - Ênfase6 12 3 2 2 4" xfId="30775"/>
    <cellStyle name="20% - Ênfase6 12 3 2 3" xfId="8831"/>
    <cellStyle name="20% - Ênfase6 12 3 2 3 2" xfId="21375"/>
    <cellStyle name="20% - Ênfase6 12 3 2 3 2 2" xfId="46446"/>
    <cellStyle name="20% - Ênfase6 12 3 2 3 3" xfId="33905"/>
    <cellStyle name="20% - Ênfase6 12 3 2 4" xfId="15117"/>
    <cellStyle name="20% - Ênfase6 12 3 2 4 2" xfId="40188"/>
    <cellStyle name="20% - Ênfase6 12 3 2 5" xfId="27647"/>
    <cellStyle name="20% - Ênfase6 12 3 3" xfId="4136"/>
    <cellStyle name="20% - Ênfase6 12 3 3 2" xfId="10395"/>
    <cellStyle name="20% - Ênfase6 12 3 3 2 2" xfId="22939"/>
    <cellStyle name="20% - Ênfase6 12 3 3 2 2 2" xfId="48010"/>
    <cellStyle name="20% - Ênfase6 12 3 3 2 3" xfId="35469"/>
    <cellStyle name="20% - Ênfase6 12 3 3 3" xfId="16681"/>
    <cellStyle name="20% - Ênfase6 12 3 3 3 2" xfId="41752"/>
    <cellStyle name="20% - Ênfase6 12 3 3 4" xfId="29211"/>
    <cellStyle name="20% - Ênfase6 12 3 4" xfId="7267"/>
    <cellStyle name="20% - Ênfase6 12 3 4 2" xfId="19811"/>
    <cellStyle name="20% - Ênfase6 12 3 4 2 2" xfId="44882"/>
    <cellStyle name="20% - Ênfase6 12 3 4 3" xfId="32341"/>
    <cellStyle name="20% - Ênfase6 12 3 5" xfId="13553"/>
    <cellStyle name="20% - Ênfase6 12 3 5 2" xfId="38624"/>
    <cellStyle name="20% - Ênfase6 12 3 6" xfId="26083"/>
    <cellStyle name="20% - Ênfase6 12 4" xfId="1795"/>
    <cellStyle name="20% - Ênfase6 12 4 2" xfId="4924"/>
    <cellStyle name="20% - Ênfase6 12 4 2 2" xfId="11183"/>
    <cellStyle name="20% - Ênfase6 12 4 2 2 2" xfId="23727"/>
    <cellStyle name="20% - Ênfase6 12 4 2 2 2 2" xfId="48798"/>
    <cellStyle name="20% - Ênfase6 12 4 2 2 3" xfId="36257"/>
    <cellStyle name="20% - Ênfase6 12 4 2 3" xfId="17469"/>
    <cellStyle name="20% - Ênfase6 12 4 2 3 2" xfId="42540"/>
    <cellStyle name="20% - Ênfase6 12 4 2 4" xfId="29999"/>
    <cellStyle name="20% - Ênfase6 12 4 3" xfId="8055"/>
    <cellStyle name="20% - Ênfase6 12 4 3 2" xfId="20599"/>
    <cellStyle name="20% - Ênfase6 12 4 3 2 2" xfId="45670"/>
    <cellStyle name="20% - Ênfase6 12 4 3 3" xfId="33129"/>
    <cellStyle name="20% - Ênfase6 12 4 4" xfId="14341"/>
    <cellStyle name="20% - Ênfase6 12 4 4 2" xfId="39412"/>
    <cellStyle name="20% - Ênfase6 12 4 5" xfId="26871"/>
    <cellStyle name="20% - Ênfase6 12 5" xfId="3360"/>
    <cellStyle name="20% - Ênfase6 12 5 2" xfId="9619"/>
    <cellStyle name="20% - Ênfase6 12 5 2 2" xfId="22163"/>
    <cellStyle name="20% - Ênfase6 12 5 2 2 2" xfId="47234"/>
    <cellStyle name="20% - Ênfase6 12 5 2 3" xfId="34693"/>
    <cellStyle name="20% - Ênfase6 12 5 3" xfId="15905"/>
    <cellStyle name="20% - Ênfase6 12 5 3 2" xfId="40976"/>
    <cellStyle name="20% - Ênfase6 12 5 4" xfId="28435"/>
    <cellStyle name="20% - Ênfase6 12 6" xfId="6491"/>
    <cellStyle name="20% - Ênfase6 12 6 2" xfId="19035"/>
    <cellStyle name="20% - Ênfase6 12 6 2 2" xfId="44106"/>
    <cellStyle name="20% - Ênfase6 12 6 3" xfId="31565"/>
    <cellStyle name="20% - Ênfase6 12 7" xfId="12777"/>
    <cellStyle name="20% - Ênfase6 12 7 2" xfId="37848"/>
    <cellStyle name="20% - Ênfase6 12 8" xfId="25307"/>
    <cellStyle name="20% - Ênfase6 13" xfId="402"/>
    <cellStyle name="20% - Ênfase6 13 2" xfId="791"/>
    <cellStyle name="20% - Ênfase6 13 2 2" xfId="1568"/>
    <cellStyle name="20% - Ênfase6 13 2 2 2" xfId="3133"/>
    <cellStyle name="20% - Ênfase6 13 2 2 2 2" xfId="6262"/>
    <cellStyle name="20% - Ênfase6 13 2 2 2 2 2" xfId="12521"/>
    <cellStyle name="20% - Ênfase6 13 2 2 2 2 2 2" xfId="25065"/>
    <cellStyle name="20% - Ênfase6 13 2 2 2 2 2 2 2" xfId="50136"/>
    <cellStyle name="20% - Ênfase6 13 2 2 2 2 2 3" xfId="37595"/>
    <cellStyle name="20% - Ênfase6 13 2 2 2 2 3" xfId="18807"/>
    <cellStyle name="20% - Ênfase6 13 2 2 2 2 3 2" xfId="43878"/>
    <cellStyle name="20% - Ênfase6 13 2 2 2 2 4" xfId="31337"/>
    <cellStyle name="20% - Ênfase6 13 2 2 2 3" xfId="9393"/>
    <cellStyle name="20% - Ênfase6 13 2 2 2 3 2" xfId="21937"/>
    <cellStyle name="20% - Ênfase6 13 2 2 2 3 2 2" xfId="47008"/>
    <cellStyle name="20% - Ênfase6 13 2 2 2 3 3" xfId="34467"/>
    <cellStyle name="20% - Ênfase6 13 2 2 2 4" xfId="15679"/>
    <cellStyle name="20% - Ênfase6 13 2 2 2 4 2" xfId="40750"/>
    <cellStyle name="20% - Ênfase6 13 2 2 2 5" xfId="28209"/>
    <cellStyle name="20% - Ênfase6 13 2 2 3" xfId="4698"/>
    <cellStyle name="20% - Ênfase6 13 2 2 3 2" xfId="10957"/>
    <cellStyle name="20% - Ênfase6 13 2 2 3 2 2" xfId="23501"/>
    <cellStyle name="20% - Ênfase6 13 2 2 3 2 2 2" xfId="48572"/>
    <cellStyle name="20% - Ênfase6 13 2 2 3 2 3" xfId="36031"/>
    <cellStyle name="20% - Ênfase6 13 2 2 3 3" xfId="17243"/>
    <cellStyle name="20% - Ênfase6 13 2 2 3 3 2" xfId="42314"/>
    <cellStyle name="20% - Ênfase6 13 2 2 3 4" xfId="29773"/>
    <cellStyle name="20% - Ênfase6 13 2 2 4" xfId="7829"/>
    <cellStyle name="20% - Ênfase6 13 2 2 4 2" xfId="20373"/>
    <cellStyle name="20% - Ênfase6 13 2 2 4 2 2" xfId="45444"/>
    <cellStyle name="20% - Ênfase6 13 2 2 4 3" xfId="32903"/>
    <cellStyle name="20% - Ênfase6 13 2 2 5" xfId="14115"/>
    <cellStyle name="20% - Ênfase6 13 2 2 5 2" xfId="39186"/>
    <cellStyle name="20% - Ênfase6 13 2 2 6" xfId="26645"/>
    <cellStyle name="20% - Ênfase6 13 2 3" xfId="2357"/>
    <cellStyle name="20% - Ênfase6 13 2 3 2" xfId="5486"/>
    <cellStyle name="20% - Ênfase6 13 2 3 2 2" xfId="11745"/>
    <cellStyle name="20% - Ênfase6 13 2 3 2 2 2" xfId="24289"/>
    <cellStyle name="20% - Ênfase6 13 2 3 2 2 2 2" xfId="49360"/>
    <cellStyle name="20% - Ênfase6 13 2 3 2 2 3" xfId="36819"/>
    <cellStyle name="20% - Ênfase6 13 2 3 2 3" xfId="18031"/>
    <cellStyle name="20% - Ênfase6 13 2 3 2 3 2" xfId="43102"/>
    <cellStyle name="20% - Ênfase6 13 2 3 2 4" xfId="30561"/>
    <cellStyle name="20% - Ênfase6 13 2 3 3" xfId="8617"/>
    <cellStyle name="20% - Ênfase6 13 2 3 3 2" xfId="21161"/>
    <cellStyle name="20% - Ênfase6 13 2 3 3 2 2" xfId="46232"/>
    <cellStyle name="20% - Ênfase6 13 2 3 3 3" xfId="33691"/>
    <cellStyle name="20% - Ênfase6 13 2 3 4" xfId="14903"/>
    <cellStyle name="20% - Ênfase6 13 2 3 4 2" xfId="39974"/>
    <cellStyle name="20% - Ênfase6 13 2 3 5" xfId="27433"/>
    <cellStyle name="20% - Ênfase6 13 2 4" xfId="3922"/>
    <cellStyle name="20% - Ênfase6 13 2 4 2" xfId="10181"/>
    <cellStyle name="20% - Ênfase6 13 2 4 2 2" xfId="22725"/>
    <cellStyle name="20% - Ênfase6 13 2 4 2 2 2" xfId="47796"/>
    <cellStyle name="20% - Ênfase6 13 2 4 2 3" xfId="35255"/>
    <cellStyle name="20% - Ênfase6 13 2 4 3" xfId="16467"/>
    <cellStyle name="20% - Ênfase6 13 2 4 3 2" xfId="41538"/>
    <cellStyle name="20% - Ênfase6 13 2 4 4" xfId="28997"/>
    <cellStyle name="20% - Ênfase6 13 2 5" xfId="7053"/>
    <cellStyle name="20% - Ênfase6 13 2 5 2" xfId="19597"/>
    <cellStyle name="20% - Ênfase6 13 2 5 2 2" xfId="44668"/>
    <cellStyle name="20% - Ênfase6 13 2 5 3" xfId="32127"/>
    <cellStyle name="20% - Ênfase6 13 2 6" xfId="13339"/>
    <cellStyle name="20% - Ênfase6 13 2 6 2" xfId="38410"/>
    <cellStyle name="20% - Ênfase6 13 2 7" xfId="25869"/>
    <cellStyle name="20% - Ênfase6 13 3" xfId="1180"/>
    <cellStyle name="20% - Ênfase6 13 3 2" xfId="2745"/>
    <cellStyle name="20% - Ênfase6 13 3 2 2" xfId="5874"/>
    <cellStyle name="20% - Ênfase6 13 3 2 2 2" xfId="12133"/>
    <cellStyle name="20% - Ênfase6 13 3 2 2 2 2" xfId="24677"/>
    <cellStyle name="20% - Ênfase6 13 3 2 2 2 2 2" xfId="49748"/>
    <cellStyle name="20% - Ênfase6 13 3 2 2 2 3" xfId="37207"/>
    <cellStyle name="20% - Ênfase6 13 3 2 2 3" xfId="18419"/>
    <cellStyle name="20% - Ênfase6 13 3 2 2 3 2" xfId="43490"/>
    <cellStyle name="20% - Ênfase6 13 3 2 2 4" xfId="30949"/>
    <cellStyle name="20% - Ênfase6 13 3 2 3" xfId="9005"/>
    <cellStyle name="20% - Ênfase6 13 3 2 3 2" xfId="21549"/>
    <cellStyle name="20% - Ênfase6 13 3 2 3 2 2" xfId="46620"/>
    <cellStyle name="20% - Ênfase6 13 3 2 3 3" xfId="34079"/>
    <cellStyle name="20% - Ênfase6 13 3 2 4" xfId="15291"/>
    <cellStyle name="20% - Ênfase6 13 3 2 4 2" xfId="40362"/>
    <cellStyle name="20% - Ênfase6 13 3 2 5" xfId="27821"/>
    <cellStyle name="20% - Ênfase6 13 3 3" xfId="4310"/>
    <cellStyle name="20% - Ênfase6 13 3 3 2" xfId="10569"/>
    <cellStyle name="20% - Ênfase6 13 3 3 2 2" xfId="23113"/>
    <cellStyle name="20% - Ênfase6 13 3 3 2 2 2" xfId="48184"/>
    <cellStyle name="20% - Ênfase6 13 3 3 2 3" xfId="35643"/>
    <cellStyle name="20% - Ênfase6 13 3 3 3" xfId="16855"/>
    <cellStyle name="20% - Ênfase6 13 3 3 3 2" xfId="41926"/>
    <cellStyle name="20% - Ênfase6 13 3 3 4" xfId="29385"/>
    <cellStyle name="20% - Ênfase6 13 3 4" xfId="7441"/>
    <cellStyle name="20% - Ênfase6 13 3 4 2" xfId="19985"/>
    <cellStyle name="20% - Ênfase6 13 3 4 2 2" xfId="45056"/>
    <cellStyle name="20% - Ênfase6 13 3 4 3" xfId="32515"/>
    <cellStyle name="20% - Ênfase6 13 3 5" xfId="13727"/>
    <cellStyle name="20% - Ênfase6 13 3 5 2" xfId="38798"/>
    <cellStyle name="20% - Ênfase6 13 3 6" xfId="26257"/>
    <cellStyle name="20% - Ênfase6 13 4" xfId="1969"/>
    <cellStyle name="20% - Ênfase6 13 4 2" xfId="5098"/>
    <cellStyle name="20% - Ênfase6 13 4 2 2" xfId="11357"/>
    <cellStyle name="20% - Ênfase6 13 4 2 2 2" xfId="23901"/>
    <cellStyle name="20% - Ênfase6 13 4 2 2 2 2" xfId="48972"/>
    <cellStyle name="20% - Ênfase6 13 4 2 2 3" xfId="36431"/>
    <cellStyle name="20% - Ênfase6 13 4 2 3" xfId="17643"/>
    <cellStyle name="20% - Ênfase6 13 4 2 3 2" xfId="42714"/>
    <cellStyle name="20% - Ênfase6 13 4 2 4" xfId="30173"/>
    <cellStyle name="20% - Ênfase6 13 4 3" xfId="8229"/>
    <cellStyle name="20% - Ênfase6 13 4 3 2" xfId="20773"/>
    <cellStyle name="20% - Ênfase6 13 4 3 2 2" xfId="45844"/>
    <cellStyle name="20% - Ênfase6 13 4 3 3" xfId="33303"/>
    <cellStyle name="20% - Ênfase6 13 4 4" xfId="14515"/>
    <cellStyle name="20% - Ênfase6 13 4 4 2" xfId="39586"/>
    <cellStyle name="20% - Ênfase6 13 4 5" xfId="27045"/>
    <cellStyle name="20% - Ênfase6 13 5" xfId="3534"/>
    <cellStyle name="20% - Ênfase6 13 5 2" xfId="9793"/>
    <cellStyle name="20% - Ênfase6 13 5 2 2" xfId="22337"/>
    <cellStyle name="20% - Ênfase6 13 5 2 2 2" xfId="47408"/>
    <cellStyle name="20% - Ênfase6 13 5 2 3" xfId="34867"/>
    <cellStyle name="20% - Ênfase6 13 5 3" xfId="16079"/>
    <cellStyle name="20% - Ênfase6 13 5 3 2" xfId="41150"/>
    <cellStyle name="20% - Ênfase6 13 5 4" xfId="28609"/>
    <cellStyle name="20% - Ênfase6 13 6" xfId="6665"/>
    <cellStyle name="20% - Ênfase6 13 6 2" xfId="19209"/>
    <cellStyle name="20% - Ênfase6 13 6 2 2" xfId="44280"/>
    <cellStyle name="20% - Ênfase6 13 6 3" xfId="31739"/>
    <cellStyle name="20% - Ênfase6 13 7" xfId="12951"/>
    <cellStyle name="20% - Ênfase6 13 7 2" xfId="38022"/>
    <cellStyle name="20% - Ênfase6 13 8" xfId="25481"/>
    <cellStyle name="20% - Ênfase6 14" xfId="215"/>
    <cellStyle name="20% - Ênfase6 14 2" xfId="604"/>
    <cellStyle name="20% - Ênfase6 14 2 2" xfId="1381"/>
    <cellStyle name="20% - Ênfase6 14 2 2 2" xfId="2946"/>
    <cellStyle name="20% - Ênfase6 14 2 2 2 2" xfId="6075"/>
    <cellStyle name="20% - Ênfase6 14 2 2 2 2 2" xfId="12334"/>
    <cellStyle name="20% - Ênfase6 14 2 2 2 2 2 2" xfId="24878"/>
    <cellStyle name="20% - Ênfase6 14 2 2 2 2 2 2 2" xfId="49949"/>
    <cellStyle name="20% - Ênfase6 14 2 2 2 2 2 3" xfId="37408"/>
    <cellStyle name="20% - Ênfase6 14 2 2 2 2 3" xfId="18620"/>
    <cellStyle name="20% - Ênfase6 14 2 2 2 2 3 2" xfId="43691"/>
    <cellStyle name="20% - Ênfase6 14 2 2 2 2 4" xfId="31150"/>
    <cellStyle name="20% - Ênfase6 14 2 2 2 3" xfId="9206"/>
    <cellStyle name="20% - Ênfase6 14 2 2 2 3 2" xfId="21750"/>
    <cellStyle name="20% - Ênfase6 14 2 2 2 3 2 2" xfId="46821"/>
    <cellStyle name="20% - Ênfase6 14 2 2 2 3 3" xfId="34280"/>
    <cellStyle name="20% - Ênfase6 14 2 2 2 4" xfId="15492"/>
    <cellStyle name="20% - Ênfase6 14 2 2 2 4 2" xfId="40563"/>
    <cellStyle name="20% - Ênfase6 14 2 2 2 5" xfId="28022"/>
    <cellStyle name="20% - Ênfase6 14 2 2 3" xfId="4511"/>
    <cellStyle name="20% - Ênfase6 14 2 2 3 2" xfId="10770"/>
    <cellStyle name="20% - Ênfase6 14 2 2 3 2 2" xfId="23314"/>
    <cellStyle name="20% - Ênfase6 14 2 2 3 2 2 2" xfId="48385"/>
    <cellStyle name="20% - Ênfase6 14 2 2 3 2 3" xfId="35844"/>
    <cellStyle name="20% - Ênfase6 14 2 2 3 3" xfId="17056"/>
    <cellStyle name="20% - Ênfase6 14 2 2 3 3 2" xfId="42127"/>
    <cellStyle name="20% - Ênfase6 14 2 2 3 4" xfId="29586"/>
    <cellStyle name="20% - Ênfase6 14 2 2 4" xfId="7642"/>
    <cellStyle name="20% - Ênfase6 14 2 2 4 2" xfId="20186"/>
    <cellStyle name="20% - Ênfase6 14 2 2 4 2 2" xfId="45257"/>
    <cellStyle name="20% - Ênfase6 14 2 2 4 3" xfId="32716"/>
    <cellStyle name="20% - Ênfase6 14 2 2 5" xfId="13928"/>
    <cellStyle name="20% - Ênfase6 14 2 2 5 2" xfId="38999"/>
    <cellStyle name="20% - Ênfase6 14 2 2 6" xfId="26458"/>
    <cellStyle name="20% - Ênfase6 14 2 3" xfId="2170"/>
    <cellStyle name="20% - Ênfase6 14 2 3 2" xfId="5299"/>
    <cellStyle name="20% - Ênfase6 14 2 3 2 2" xfId="11558"/>
    <cellStyle name="20% - Ênfase6 14 2 3 2 2 2" xfId="24102"/>
    <cellStyle name="20% - Ênfase6 14 2 3 2 2 2 2" xfId="49173"/>
    <cellStyle name="20% - Ênfase6 14 2 3 2 2 3" xfId="36632"/>
    <cellStyle name="20% - Ênfase6 14 2 3 2 3" xfId="17844"/>
    <cellStyle name="20% - Ênfase6 14 2 3 2 3 2" xfId="42915"/>
    <cellStyle name="20% - Ênfase6 14 2 3 2 4" xfId="30374"/>
    <cellStyle name="20% - Ênfase6 14 2 3 3" xfId="8430"/>
    <cellStyle name="20% - Ênfase6 14 2 3 3 2" xfId="20974"/>
    <cellStyle name="20% - Ênfase6 14 2 3 3 2 2" xfId="46045"/>
    <cellStyle name="20% - Ênfase6 14 2 3 3 3" xfId="33504"/>
    <cellStyle name="20% - Ênfase6 14 2 3 4" xfId="14716"/>
    <cellStyle name="20% - Ênfase6 14 2 3 4 2" xfId="39787"/>
    <cellStyle name="20% - Ênfase6 14 2 3 5" xfId="27246"/>
    <cellStyle name="20% - Ênfase6 14 2 4" xfId="3735"/>
    <cellStyle name="20% - Ênfase6 14 2 4 2" xfId="9994"/>
    <cellStyle name="20% - Ênfase6 14 2 4 2 2" xfId="22538"/>
    <cellStyle name="20% - Ênfase6 14 2 4 2 2 2" xfId="47609"/>
    <cellStyle name="20% - Ênfase6 14 2 4 2 3" xfId="35068"/>
    <cellStyle name="20% - Ênfase6 14 2 4 3" xfId="16280"/>
    <cellStyle name="20% - Ênfase6 14 2 4 3 2" xfId="41351"/>
    <cellStyle name="20% - Ênfase6 14 2 4 4" xfId="28810"/>
    <cellStyle name="20% - Ênfase6 14 2 5" xfId="6866"/>
    <cellStyle name="20% - Ênfase6 14 2 5 2" xfId="19410"/>
    <cellStyle name="20% - Ênfase6 14 2 5 2 2" xfId="44481"/>
    <cellStyle name="20% - Ênfase6 14 2 5 3" xfId="31940"/>
    <cellStyle name="20% - Ênfase6 14 2 6" xfId="13152"/>
    <cellStyle name="20% - Ênfase6 14 2 6 2" xfId="38223"/>
    <cellStyle name="20% - Ênfase6 14 2 7" xfId="25682"/>
    <cellStyle name="20% - Ênfase6 14 3" xfId="993"/>
    <cellStyle name="20% - Ênfase6 14 3 2" xfId="2558"/>
    <cellStyle name="20% - Ênfase6 14 3 2 2" xfId="5687"/>
    <cellStyle name="20% - Ênfase6 14 3 2 2 2" xfId="11946"/>
    <cellStyle name="20% - Ênfase6 14 3 2 2 2 2" xfId="24490"/>
    <cellStyle name="20% - Ênfase6 14 3 2 2 2 2 2" xfId="49561"/>
    <cellStyle name="20% - Ênfase6 14 3 2 2 2 3" xfId="37020"/>
    <cellStyle name="20% - Ênfase6 14 3 2 2 3" xfId="18232"/>
    <cellStyle name="20% - Ênfase6 14 3 2 2 3 2" xfId="43303"/>
    <cellStyle name="20% - Ênfase6 14 3 2 2 4" xfId="30762"/>
    <cellStyle name="20% - Ênfase6 14 3 2 3" xfId="8818"/>
    <cellStyle name="20% - Ênfase6 14 3 2 3 2" xfId="21362"/>
    <cellStyle name="20% - Ênfase6 14 3 2 3 2 2" xfId="46433"/>
    <cellStyle name="20% - Ênfase6 14 3 2 3 3" xfId="33892"/>
    <cellStyle name="20% - Ênfase6 14 3 2 4" xfId="15104"/>
    <cellStyle name="20% - Ênfase6 14 3 2 4 2" xfId="40175"/>
    <cellStyle name="20% - Ênfase6 14 3 2 5" xfId="27634"/>
    <cellStyle name="20% - Ênfase6 14 3 3" xfId="4123"/>
    <cellStyle name="20% - Ênfase6 14 3 3 2" xfId="10382"/>
    <cellStyle name="20% - Ênfase6 14 3 3 2 2" xfId="22926"/>
    <cellStyle name="20% - Ênfase6 14 3 3 2 2 2" xfId="47997"/>
    <cellStyle name="20% - Ênfase6 14 3 3 2 3" xfId="35456"/>
    <cellStyle name="20% - Ênfase6 14 3 3 3" xfId="16668"/>
    <cellStyle name="20% - Ênfase6 14 3 3 3 2" xfId="41739"/>
    <cellStyle name="20% - Ênfase6 14 3 3 4" xfId="29198"/>
    <cellStyle name="20% - Ênfase6 14 3 4" xfId="7254"/>
    <cellStyle name="20% - Ênfase6 14 3 4 2" xfId="19798"/>
    <cellStyle name="20% - Ênfase6 14 3 4 2 2" xfId="44869"/>
    <cellStyle name="20% - Ênfase6 14 3 4 3" xfId="32328"/>
    <cellStyle name="20% - Ênfase6 14 3 5" xfId="13540"/>
    <cellStyle name="20% - Ênfase6 14 3 5 2" xfId="38611"/>
    <cellStyle name="20% - Ênfase6 14 3 6" xfId="26070"/>
    <cellStyle name="20% - Ênfase6 14 4" xfId="1782"/>
    <cellStyle name="20% - Ênfase6 14 4 2" xfId="4911"/>
    <cellStyle name="20% - Ênfase6 14 4 2 2" xfId="11170"/>
    <cellStyle name="20% - Ênfase6 14 4 2 2 2" xfId="23714"/>
    <cellStyle name="20% - Ênfase6 14 4 2 2 2 2" xfId="48785"/>
    <cellStyle name="20% - Ênfase6 14 4 2 2 3" xfId="36244"/>
    <cellStyle name="20% - Ênfase6 14 4 2 3" xfId="17456"/>
    <cellStyle name="20% - Ênfase6 14 4 2 3 2" xfId="42527"/>
    <cellStyle name="20% - Ênfase6 14 4 2 4" xfId="29986"/>
    <cellStyle name="20% - Ênfase6 14 4 3" xfId="8042"/>
    <cellStyle name="20% - Ênfase6 14 4 3 2" xfId="20586"/>
    <cellStyle name="20% - Ênfase6 14 4 3 2 2" xfId="45657"/>
    <cellStyle name="20% - Ênfase6 14 4 3 3" xfId="33116"/>
    <cellStyle name="20% - Ênfase6 14 4 4" xfId="14328"/>
    <cellStyle name="20% - Ênfase6 14 4 4 2" xfId="39399"/>
    <cellStyle name="20% - Ênfase6 14 4 5" xfId="26858"/>
    <cellStyle name="20% - Ênfase6 14 5" xfId="3347"/>
    <cellStyle name="20% - Ênfase6 14 5 2" xfId="9606"/>
    <cellStyle name="20% - Ênfase6 14 5 2 2" xfId="22150"/>
    <cellStyle name="20% - Ênfase6 14 5 2 2 2" xfId="47221"/>
    <cellStyle name="20% - Ênfase6 14 5 2 3" xfId="34680"/>
    <cellStyle name="20% - Ênfase6 14 5 3" xfId="15892"/>
    <cellStyle name="20% - Ênfase6 14 5 3 2" xfId="40963"/>
    <cellStyle name="20% - Ênfase6 14 5 4" xfId="28422"/>
    <cellStyle name="20% - Ênfase6 14 6" xfId="6478"/>
    <cellStyle name="20% - Ênfase6 14 6 2" xfId="19022"/>
    <cellStyle name="20% - Ênfase6 14 6 2 2" xfId="44093"/>
    <cellStyle name="20% - Ênfase6 14 6 3" xfId="31552"/>
    <cellStyle name="20% - Ênfase6 14 7" xfId="12764"/>
    <cellStyle name="20% - Ênfase6 14 7 2" xfId="37835"/>
    <cellStyle name="20% - Ênfase6 14 8" xfId="25294"/>
    <cellStyle name="20% - Ênfase6 15" xfId="415"/>
    <cellStyle name="20% - Ênfase6 15 2" xfId="804"/>
    <cellStyle name="20% - Ênfase6 15 2 2" xfId="1581"/>
    <cellStyle name="20% - Ênfase6 15 2 2 2" xfId="3146"/>
    <cellStyle name="20% - Ênfase6 15 2 2 2 2" xfId="6275"/>
    <cellStyle name="20% - Ênfase6 15 2 2 2 2 2" xfId="12534"/>
    <cellStyle name="20% - Ênfase6 15 2 2 2 2 2 2" xfId="25078"/>
    <cellStyle name="20% - Ênfase6 15 2 2 2 2 2 2 2" xfId="50149"/>
    <cellStyle name="20% - Ênfase6 15 2 2 2 2 2 3" xfId="37608"/>
    <cellStyle name="20% - Ênfase6 15 2 2 2 2 3" xfId="18820"/>
    <cellStyle name="20% - Ênfase6 15 2 2 2 2 3 2" xfId="43891"/>
    <cellStyle name="20% - Ênfase6 15 2 2 2 2 4" xfId="31350"/>
    <cellStyle name="20% - Ênfase6 15 2 2 2 3" xfId="9406"/>
    <cellStyle name="20% - Ênfase6 15 2 2 2 3 2" xfId="21950"/>
    <cellStyle name="20% - Ênfase6 15 2 2 2 3 2 2" xfId="47021"/>
    <cellStyle name="20% - Ênfase6 15 2 2 2 3 3" xfId="34480"/>
    <cellStyle name="20% - Ênfase6 15 2 2 2 4" xfId="15692"/>
    <cellStyle name="20% - Ênfase6 15 2 2 2 4 2" xfId="40763"/>
    <cellStyle name="20% - Ênfase6 15 2 2 2 5" xfId="28222"/>
    <cellStyle name="20% - Ênfase6 15 2 2 3" xfId="4711"/>
    <cellStyle name="20% - Ênfase6 15 2 2 3 2" xfId="10970"/>
    <cellStyle name="20% - Ênfase6 15 2 2 3 2 2" xfId="23514"/>
    <cellStyle name="20% - Ênfase6 15 2 2 3 2 2 2" xfId="48585"/>
    <cellStyle name="20% - Ênfase6 15 2 2 3 2 3" xfId="36044"/>
    <cellStyle name="20% - Ênfase6 15 2 2 3 3" xfId="17256"/>
    <cellStyle name="20% - Ênfase6 15 2 2 3 3 2" xfId="42327"/>
    <cellStyle name="20% - Ênfase6 15 2 2 3 4" xfId="29786"/>
    <cellStyle name="20% - Ênfase6 15 2 2 4" xfId="7842"/>
    <cellStyle name="20% - Ênfase6 15 2 2 4 2" xfId="20386"/>
    <cellStyle name="20% - Ênfase6 15 2 2 4 2 2" xfId="45457"/>
    <cellStyle name="20% - Ênfase6 15 2 2 4 3" xfId="32916"/>
    <cellStyle name="20% - Ênfase6 15 2 2 5" xfId="14128"/>
    <cellStyle name="20% - Ênfase6 15 2 2 5 2" xfId="39199"/>
    <cellStyle name="20% - Ênfase6 15 2 2 6" xfId="26658"/>
    <cellStyle name="20% - Ênfase6 15 2 3" xfId="2370"/>
    <cellStyle name="20% - Ênfase6 15 2 3 2" xfId="5499"/>
    <cellStyle name="20% - Ênfase6 15 2 3 2 2" xfId="11758"/>
    <cellStyle name="20% - Ênfase6 15 2 3 2 2 2" xfId="24302"/>
    <cellStyle name="20% - Ênfase6 15 2 3 2 2 2 2" xfId="49373"/>
    <cellStyle name="20% - Ênfase6 15 2 3 2 2 3" xfId="36832"/>
    <cellStyle name="20% - Ênfase6 15 2 3 2 3" xfId="18044"/>
    <cellStyle name="20% - Ênfase6 15 2 3 2 3 2" xfId="43115"/>
    <cellStyle name="20% - Ênfase6 15 2 3 2 4" xfId="30574"/>
    <cellStyle name="20% - Ênfase6 15 2 3 3" xfId="8630"/>
    <cellStyle name="20% - Ênfase6 15 2 3 3 2" xfId="21174"/>
    <cellStyle name="20% - Ênfase6 15 2 3 3 2 2" xfId="46245"/>
    <cellStyle name="20% - Ênfase6 15 2 3 3 3" xfId="33704"/>
    <cellStyle name="20% - Ênfase6 15 2 3 4" xfId="14916"/>
    <cellStyle name="20% - Ênfase6 15 2 3 4 2" xfId="39987"/>
    <cellStyle name="20% - Ênfase6 15 2 3 5" xfId="27446"/>
    <cellStyle name="20% - Ênfase6 15 2 4" xfId="3935"/>
    <cellStyle name="20% - Ênfase6 15 2 4 2" xfId="10194"/>
    <cellStyle name="20% - Ênfase6 15 2 4 2 2" xfId="22738"/>
    <cellStyle name="20% - Ênfase6 15 2 4 2 2 2" xfId="47809"/>
    <cellStyle name="20% - Ênfase6 15 2 4 2 3" xfId="35268"/>
    <cellStyle name="20% - Ênfase6 15 2 4 3" xfId="16480"/>
    <cellStyle name="20% - Ênfase6 15 2 4 3 2" xfId="41551"/>
    <cellStyle name="20% - Ênfase6 15 2 4 4" xfId="29010"/>
    <cellStyle name="20% - Ênfase6 15 2 5" xfId="7066"/>
    <cellStyle name="20% - Ênfase6 15 2 5 2" xfId="19610"/>
    <cellStyle name="20% - Ênfase6 15 2 5 2 2" xfId="44681"/>
    <cellStyle name="20% - Ênfase6 15 2 5 3" xfId="32140"/>
    <cellStyle name="20% - Ênfase6 15 2 6" xfId="13352"/>
    <cellStyle name="20% - Ênfase6 15 2 6 2" xfId="38423"/>
    <cellStyle name="20% - Ênfase6 15 2 7" xfId="25882"/>
    <cellStyle name="20% - Ênfase6 15 3" xfId="1193"/>
    <cellStyle name="20% - Ênfase6 15 3 2" xfId="2758"/>
    <cellStyle name="20% - Ênfase6 15 3 2 2" xfId="5887"/>
    <cellStyle name="20% - Ênfase6 15 3 2 2 2" xfId="12146"/>
    <cellStyle name="20% - Ênfase6 15 3 2 2 2 2" xfId="24690"/>
    <cellStyle name="20% - Ênfase6 15 3 2 2 2 2 2" xfId="49761"/>
    <cellStyle name="20% - Ênfase6 15 3 2 2 2 3" xfId="37220"/>
    <cellStyle name="20% - Ênfase6 15 3 2 2 3" xfId="18432"/>
    <cellStyle name="20% - Ênfase6 15 3 2 2 3 2" xfId="43503"/>
    <cellStyle name="20% - Ênfase6 15 3 2 2 4" xfId="30962"/>
    <cellStyle name="20% - Ênfase6 15 3 2 3" xfId="9018"/>
    <cellStyle name="20% - Ênfase6 15 3 2 3 2" xfId="21562"/>
    <cellStyle name="20% - Ênfase6 15 3 2 3 2 2" xfId="46633"/>
    <cellStyle name="20% - Ênfase6 15 3 2 3 3" xfId="34092"/>
    <cellStyle name="20% - Ênfase6 15 3 2 4" xfId="15304"/>
    <cellStyle name="20% - Ênfase6 15 3 2 4 2" xfId="40375"/>
    <cellStyle name="20% - Ênfase6 15 3 2 5" xfId="27834"/>
    <cellStyle name="20% - Ênfase6 15 3 3" xfId="4323"/>
    <cellStyle name="20% - Ênfase6 15 3 3 2" xfId="10582"/>
    <cellStyle name="20% - Ênfase6 15 3 3 2 2" xfId="23126"/>
    <cellStyle name="20% - Ênfase6 15 3 3 2 2 2" xfId="48197"/>
    <cellStyle name="20% - Ênfase6 15 3 3 2 3" xfId="35656"/>
    <cellStyle name="20% - Ênfase6 15 3 3 3" xfId="16868"/>
    <cellStyle name="20% - Ênfase6 15 3 3 3 2" xfId="41939"/>
    <cellStyle name="20% - Ênfase6 15 3 3 4" xfId="29398"/>
    <cellStyle name="20% - Ênfase6 15 3 4" xfId="7454"/>
    <cellStyle name="20% - Ênfase6 15 3 4 2" xfId="19998"/>
    <cellStyle name="20% - Ênfase6 15 3 4 2 2" xfId="45069"/>
    <cellStyle name="20% - Ênfase6 15 3 4 3" xfId="32528"/>
    <cellStyle name="20% - Ênfase6 15 3 5" xfId="13740"/>
    <cellStyle name="20% - Ênfase6 15 3 5 2" xfId="38811"/>
    <cellStyle name="20% - Ênfase6 15 3 6" xfId="26270"/>
    <cellStyle name="20% - Ênfase6 15 4" xfId="1982"/>
    <cellStyle name="20% - Ênfase6 15 4 2" xfId="5111"/>
    <cellStyle name="20% - Ênfase6 15 4 2 2" xfId="11370"/>
    <cellStyle name="20% - Ênfase6 15 4 2 2 2" xfId="23914"/>
    <cellStyle name="20% - Ênfase6 15 4 2 2 2 2" xfId="48985"/>
    <cellStyle name="20% - Ênfase6 15 4 2 2 3" xfId="36444"/>
    <cellStyle name="20% - Ênfase6 15 4 2 3" xfId="17656"/>
    <cellStyle name="20% - Ênfase6 15 4 2 3 2" xfId="42727"/>
    <cellStyle name="20% - Ênfase6 15 4 2 4" xfId="30186"/>
    <cellStyle name="20% - Ênfase6 15 4 3" xfId="8242"/>
    <cellStyle name="20% - Ênfase6 15 4 3 2" xfId="20786"/>
    <cellStyle name="20% - Ênfase6 15 4 3 2 2" xfId="45857"/>
    <cellStyle name="20% - Ênfase6 15 4 3 3" xfId="33316"/>
    <cellStyle name="20% - Ênfase6 15 4 4" xfId="14528"/>
    <cellStyle name="20% - Ênfase6 15 4 4 2" xfId="39599"/>
    <cellStyle name="20% - Ênfase6 15 4 5" xfId="27058"/>
    <cellStyle name="20% - Ênfase6 15 5" xfId="3547"/>
    <cellStyle name="20% - Ênfase6 15 5 2" xfId="9806"/>
    <cellStyle name="20% - Ênfase6 15 5 2 2" xfId="22350"/>
    <cellStyle name="20% - Ênfase6 15 5 2 2 2" xfId="47421"/>
    <cellStyle name="20% - Ênfase6 15 5 2 3" xfId="34880"/>
    <cellStyle name="20% - Ênfase6 15 5 3" xfId="16092"/>
    <cellStyle name="20% - Ênfase6 15 5 3 2" xfId="41163"/>
    <cellStyle name="20% - Ênfase6 15 5 4" xfId="28622"/>
    <cellStyle name="20% - Ênfase6 15 6" xfId="6678"/>
    <cellStyle name="20% - Ênfase6 15 6 2" xfId="19222"/>
    <cellStyle name="20% - Ênfase6 15 6 2 2" xfId="44293"/>
    <cellStyle name="20% - Ênfase6 15 6 3" xfId="31752"/>
    <cellStyle name="20% - Ênfase6 15 7" xfId="12964"/>
    <cellStyle name="20% - Ênfase6 15 7 2" xfId="38035"/>
    <cellStyle name="20% - Ênfase6 15 8" xfId="25494"/>
    <cellStyle name="20% - Ênfase6 16" xfId="429"/>
    <cellStyle name="20% - Ênfase6 16 2" xfId="1207"/>
    <cellStyle name="20% - Ênfase6 16 2 2" xfId="2772"/>
    <cellStyle name="20% - Ênfase6 16 2 2 2" xfId="5901"/>
    <cellStyle name="20% - Ênfase6 16 2 2 2 2" xfId="12160"/>
    <cellStyle name="20% - Ênfase6 16 2 2 2 2 2" xfId="24704"/>
    <cellStyle name="20% - Ênfase6 16 2 2 2 2 2 2" xfId="49775"/>
    <cellStyle name="20% - Ênfase6 16 2 2 2 2 3" xfId="37234"/>
    <cellStyle name="20% - Ênfase6 16 2 2 2 3" xfId="18446"/>
    <cellStyle name="20% - Ênfase6 16 2 2 2 3 2" xfId="43517"/>
    <cellStyle name="20% - Ênfase6 16 2 2 2 4" xfId="30976"/>
    <cellStyle name="20% - Ênfase6 16 2 2 3" xfId="9032"/>
    <cellStyle name="20% - Ênfase6 16 2 2 3 2" xfId="21576"/>
    <cellStyle name="20% - Ênfase6 16 2 2 3 2 2" xfId="46647"/>
    <cellStyle name="20% - Ênfase6 16 2 2 3 3" xfId="34106"/>
    <cellStyle name="20% - Ênfase6 16 2 2 4" xfId="15318"/>
    <cellStyle name="20% - Ênfase6 16 2 2 4 2" xfId="40389"/>
    <cellStyle name="20% - Ênfase6 16 2 2 5" xfId="27848"/>
    <cellStyle name="20% - Ênfase6 16 2 3" xfId="4337"/>
    <cellStyle name="20% - Ênfase6 16 2 3 2" xfId="10596"/>
    <cellStyle name="20% - Ênfase6 16 2 3 2 2" xfId="23140"/>
    <cellStyle name="20% - Ênfase6 16 2 3 2 2 2" xfId="48211"/>
    <cellStyle name="20% - Ênfase6 16 2 3 2 3" xfId="35670"/>
    <cellStyle name="20% - Ênfase6 16 2 3 3" xfId="16882"/>
    <cellStyle name="20% - Ênfase6 16 2 3 3 2" xfId="41953"/>
    <cellStyle name="20% - Ênfase6 16 2 3 4" xfId="29412"/>
    <cellStyle name="20% - Ênfase6 16 2 4" xfId="7468"/>
    <cellStyle name="20% - Ênfase6 16 2 4 2" xfId="20012"/>
    <cellStyle name="20% - Ênfase6 16 2 4 2 2" xfId="45083"/>
    <cellStyle name="20% - Ênfase6 16 2 4 3" xfId="32542"/>
    <cellStyle name="20% - Ênfase6 16 2 5" xfId="13754"/>
    <cellStyle name="20% - Ênfase6 16 2 5 2" xfId="38825"/>
    <cellStyle name="20% - Ênfase6 16 2 6" xfId="26284"/>
    <cellStyle name="20% - Ênfase6 16 3" xfId="1996"/>
    <cellStyle name="20% - Ênfase6 16 3 2" xfId="5125"/>
    <cellStyle name="20% - Ênfase6 16 3 2 2" xfId="11384"/>
    <cellStyle name="20% - Ênfase6 16 3 2 2 2" xfId="23928"/>
    <cellStyle name="20% - Ênfase6 16 3 2 2 2 2" xfId="48999"/>
    <cellStyle name="20% - Ênfase6 16 3 2 2 3" xfId="36458"/>
    <cellStyle name="20% - Ênfase6 16 3 2 3" xfId="17670"/>
    <cellStyle name="20% - Ênfase6 16 3 2 3 2" xfId="42741"/>
    <cellStyle name="20% - Ênfase6 16 3 2 4" xfId="30200"/>
    <cellStyle name="20% - Ênfase6 16 3 3" xfId="8256"/>
    <cellStyle name="20% - Ênfase6 16 3 3 2" xfId="20800"/>
    <cellStyle name="20% - Ênfase6 16 3 3 2 2" xfId="45871"/>
    <cellStyle name="20% - Ênfase6 16 3 3 3" xfId="33330"/>
    <cellStyle name="20% - Ênfase6 16 3 4" xfId="14542"/>
    <cellStyle name="20% - Ênfase6 16 3 4 2" xfId="39613"/>
    <cellStyle name="20% - Ênfase6 16 3 5" xfId="27072"/>
    <cellStyle name="20% - Ênfase6 16 4" xfId="3561"/>
    <cellStyle name="20% - Ênfase6 16 4 2" xfId="9820"/>
    <cellStyle name="20% - Ênfase6 16 4 2 2" xfId="22364"/>
    <cellStyle name="20% - Ênfase6 16 4 2 2 2" xfId="47435"/>
    <cellStyle name="20% - Ênfase6 16 4 2 3" xfId="34894"/>
    <cellStyle name="20% - Ênfase6 16 4 3" xfId="16106"/>
    <cellStyle name="20% - Ênfase6 16 4 3 2" xfId="41177"/>
    <cellStyle name="20% - Ênfase6 16 4 4" xfId="28636"/>
    <cellStyle name="20% - Ênfase6 16 5" xfId="6692"/>
    <cellStyle name="20% - Ênfase6 16 5 2" xfId="19236"/>
    <cellStyle name="20% - Ênfase6 16 5 2 2" xfId="44307"/>
    <cellStyle name="20% - Ênfase6 16 5 3" xfId="31766"/>
    <cellStyle name="20% - Ênfase6 16 6" xfId="12978"/>
    <cellStyle name="20% - Ênfase6 16 6 2" xfId="38049"/>
    <cellStyle name="20% - Ênfase6 16 7" xfId="25508"/>
    <cellStyle name="20% - Ênfase6 17" xfId="818"/>
    <cellStyle name="20% - Ênfase6 17 2" xfId="2384"/>
    <cellStyle name="20% - Ênfase6 17 2 2" xfId="5513"/>
    <cellStyle name="20% - Ênfase6 17 2 2 2" xfId="11772"/>
    <cellStyle name="20% - Ênfase6 17 2 2 2 2" xfId="24316"/>
    <cellStyle name="20% - Ênfase6 17 2 2 2 2 2" xfId="49387"/>
    <cellStyle name="20% - Ênfase6 17 2 2 2 3" xfId="36846"/>
    <cellStyle name="20% - Ênfase6 17 2 2 3" xfId="18058"/>
    <cellStyle name="20% - Ênfase6 17 2 2 3 2" xfId="43129"/>
    <cellStyle name="20% - Ênfase6 17 2 2 4" xfId="30588"/>
    <cellStyle name="20% - Ênfase6 17 2 3" xfId="8644"/>
    <cellStyle name="20% - Ênfase6 17 2 3 2" xfId="21188"/>
    <cellStyle name="20% - Ênfase6 17 2 3 2 2" xfId="46259"/>
    <cellStyle name="20% - Ênfase6 17 2 3 3" xfId="33718"/>
    <cellStyle name="20% - Ênfase6 17 2 4" xfId="14930"/>
    <cellStyle name="20% - Ênfase6 17 2 4 2" xfId="40001"/>
    <cellStyle name="20% - Ênfase6 17 2 5" xfId="27460"/>
    <cellStyle name="20% - Ênfase6 17 3" xfId="3949"/>
    <cellStyle name="20% - Ênfase6 17 3 2" xfId="10208"/>
    <cellStyle name="20% - Ênfase6 17 3 2 2" xfId="22752"/>
    <cellStyle name="20% - Ênfase6 17 3 2 2 2" xfId="47823"/>
    <cellStyle name="20% - Ênfase6 17 3 2 3" xfId="35282"/>
    <cellStyle name="20% - Ênfase6 17 3 3" xfId="16494"/>
    <cellStyle name="20% - Ênfase6 17 3 3 2" xfId="41565"/>
    <cellStyle name="20% - Ênfase6 17 3 4" xfId="29024"/>
    <cellStyle name="20% - Ênfase6 17 4" xfId="7080"/>
    <cellStyle name="20% - Ênfase6 17 4 2" xfId="19624"/>
    <cellStyle name="20% - Ênfase6 17 4 2 2" xfId="44695"/>
    <cellStyle name="20% - Ênfase6 17 4 3" xfId="32154"/>
    <cellStyle name="20% - Ênfase6 17 5" xfId="13366"/>
    <cellStyle name="20% - Ênfase6 17 5 2" xfId="38437"/>
    <cellStyle name="20% - Ênfase6 17 6" xfId="25896"/>
    <cellStyle name="20% - Ênfase6 18" xfId="1594"/>
    <cellStyle name="20% - Ênfase6 18 2" xfId="4724"/>
    <cellStyle name="20% - Ênfase6 18 2 2" xfId="10983"/>
    <cellStyle name="20% - Ênfase6 18 2 2 2" xfId="23527"/>
    <cellStyle name="20% - Ênfase6 18 2 2 2 2" xfId="48598"/>
    <cellStyle name="20% - Ênfase6 18 2 2 3" xfId="36057"/>
    <cellStyle name="20% - Ênfase6 18 2 3" xfId="17269"/>
    <cellStyle name="20% - Ênfase6 18 2 3 2" xfId="42340"/>
    <cellStyle name="20% - Ênfase6 18 2 4" xfId="29799"/>
    <cellStyle name="20% - Ênfase6 18 3" xfId="7855"/>
    <cellStyle name="20% - Ênfase6 18 3 2" xfId="20399"/>
    <cellStyle name="20% - Ênfase6 18 3 2 2" xfId="45470"/>
    <cellStyle name="20% - Ênfase6 18 3 3" xfId="32929"/>
    <cellStyle name="20% - Ênfase6 18 4" xfId="14141"/>
    <cellStyle name="20% - Ênfase6 18 4 2" xfId="39212"/>
    <cellStyle name="20% - Ênfase6 18 5" xfId="26671"/>
    <cellStyle name="20% - Ênfase6 19" xfId="1608"/>
    <cellStyle name="20% - Ênfase6 19 2" xfId="4737"/>
    <cellStyle name="20% - Ênfase6 19 2 2" xfId="10996"/>
    <cellStyle name="20% - Ênfase6 19 2 2 2" xfId="23540"/>
    <cellStyle name="20% - Ênfase6 19 2 2 2 2" xfId="48611"/>
    <cellStyle name="20% - Ênfase6 19 2 2 3" xfId="36070"/>
    <cellStyle name="20% - Ênfase6 19 2 3" xfId="17282"/>
    <cellStyle name="20% - Ênfase6 19 2 3 2" xfId="42353"/>
    <cellStyle name="20% - Ênfase6 19 2 4" xfId="29812"/>
    <cellStyle name="20% - Ênfase6 19 3" xfId="7868"/>
    <cellStyle name="20% - Ênfase6 19 3 2" xfId="20412"/>
    <cellStyle name="20% - Ênfase6 19 3 2 2" xfId="45483"/>
    <cellStyle name="20% - Ênfase6 19 3 3" xfId="32942"/>
    <cellStyle name="20% - Ênfase6 19 4" xfId="14154"/>
    <cellStyle name="20% - Ênfase6 19 4 2" xfId="39225"/>
    <cellStyle name="20% - Ênfase6 19 5" xfId="26684"/>
    <cellStyle name="20% - Ênfase6 2" xfId="54"/>
    <cellStyle name="20% - Ênfase6 2 10" xfId="25134"/>
    <cellStyle name="20% - Ênfase6 2 2" xfId="108"/>
    <cellStyle name="20% - Ênfase6 2 2 2" xfId="295"/>
    <cellStyle name="20% - Ênfase6 2 2 2 2" xfId="684"/>
    <cellStyle name="20% - Ênfase6 2 2 2 2 2" xfId="1461"/>
    <cellStyle name="20% - Ênfase6 2 2 2 2 2 2" xfId="3026"/>
    <cellStyle name="20% - Ênfase6 2 2 2 2 2 2 2" xfId="6155"/>
    <cellStyle name="20% - Ênfase6 2 2 2 2 2 2 2 2" xfId="12414"/>
    <cellStyle name="20% - Ênfase6 2 2 2 2 2 2 2 2 2" xfId="24958"/>
    <cellStyle name="20% - Ênfase6 2 2 2 2 2 2 2 2 2 2" xfId="50029"/>
    <cellStyle name="20% - Ênfase6 2 2 2 2 2 2 2 2 3" xfId="37488"/>
    <cellStyle name="20% - Ênfase6 2 2 2 2 2 2 2 3" xfId="18700"/>
    <cellStyle name="20% - Ênfase6 2 2 2 2 2 2 2 3 2" xfId="43771"/>
    <cellStyle name="20% - Ênfase6 2 2 2 2 2 2 2 4" xfId="31230"/>
    <cellStyle name="20% - Ênfase6 2 2 2 2 2 2 3" xfId="9286"/>
    <cellStyle name="20% - Ênfase6 2 2 2 2 2 2 3 2" xfId="21830"/>
    <cellStyle name="20% - Ênfase6 2 2 2 2 2 2 3 2 2" xfId="46901"/>
    <cellStyle name="20% - Ênfase6 2 2 2 2 2 2 3 3" xfId="34360"/>
    <cellStyle name="20% - Ênfase6 2 2 2 2 2 2 4" xfId="15572"/>
    <cellStyle name="20% - Ênfase6 2 2 2 2 2 2 4 2" xfId="40643"/>
    <cellStyle name="20% - Ênfase6 2 2 2 2 2 2 5" xfId="28102"/>
    <cellStyle name="20% - Ênfase6 2 2 2 2 2 3" xfId="4591"/>
    <cellStyle name="20% - Ênfase6 2 2 2 2 2 3 2" xfId="10850"/>
    <cellStyle name="20% - Ênfase6 2 2 2 2 2 3 2 2" xfId="23394"/>
    <cellStyle name="20% - Ênfase6 2 2 2 2 2 3 2 2 2" xfId="48465"/>
    <cellStyle name="20% - Ênfase6 2 2 2 2 2 3 2 3" xfId="35924"/>
    <cellStyle name="20% - Ênfase6 2 2 2 2 2 3 3" xfId="17136"/>
    <cellStyle name="20% - Ênfase6 2 2 2 2 2 3 3 2" xfId="42207"/>
    <cellStyle name="20% - Ênfase6 2 2 2 2 2 3 4" xfId="29666"/>
    <cellStyle name="20% - Ênfase6 2 2 2 2 2 4" xfId="7722"/>
    <cellStyle name="20% - Ênfase6 2 2 2 2 2 4 2" xfId="20266"/>
    <cellStyle name="20% - Ênfase6 2 2 2 2 2 4 2 2" xfId="45337"/>
    <cellStyle name="20% - Ênfase6 2 2 2 2 2 4 3" xfId="32796"/>
    <cellStyle name="20% - Ênfase6 2 2 2 2 2 5" xfId="14008"/>
    <cellStyle name="20% - Ênfase6 2 2 2 2 2 5 2" xfId="39079"/>
    <cellStyle name="20% - Ênfase6 2 2 2 2 2 6" xfId="26538"/>
    <cellStyle name="20% - Ênfase6 2 2 2 2 3" xfId="2250"/>
    <cellStyle name="20% - Ênfase6 2 2 2 2 3 2" xfId="5379"/>
    <cellStyle name="20% - Ênfase6 2 2 2 2 3 2 2" xfId="11638"/>
    <cellStyle name="20% - Ênfase6 2 2 2 2 3 2 2 2" xfId="24182"/>
    <cellStyle name="20% - Ênfase6 2 2 2 2 3 2 2 2 2" xfId="49253"/>
    <cellStyle name="20% - Ênfase6 2 2 2 2 3 2 2 3" xfId="36712"/>
    <cellStyle name="20% - Ênfase6 2 2 2 2 3 2 3" xfId="17924"/>
    <cellStyle name="20% - Ênfase6 2 2 2 2 3 2 3 2" xfId="42995"/>
    <cellStyle name="20% - Ênfase6 2 2 2 2 3 2 4" xfId="30454"/>
    <cellStyle name="20% - Ênfase6 2 2 2 2 3 3" xfId="8510"/>
    <cellStyle name="20% - Ênfase6 2 2 2 2 3 3 2" xfId="21054"/>
    <cellStyle name="20% - Ênfase6 2 2 2 2 3 3 2 2" xfId="46125"/>
    <cellStyle name="20% - Ênfase6 2 2 2 2 3 3 3" xfId="33584"/>
    <cellStyle name="20% - Ênfase6 2 2 2 2 3 4" xfId="14796"/>
    <cellStyle name="20% - Ênfase6 2 2 2 2 3 4 2" xfId="39867"/>
    <cellStyle name="20% - Ênfase6 2 2 2 2 3 5" xfId="27326"/>
    <cellStyle name="20% - Ênfase6 2 2 2 2 4" xfId="3815"/>
    <cellStyle name="20% - Ênfase6 2 2 2 2 4 2" xfId="10074"/>
    <cellStyle name="20% - Ênfase6 2 2 2 2 4 2 2" xfId="22618"/>
    <cellStyle name="20% - Ênfase6 2 2 2 2 4 2 2 2" xfId="47689"/>
    <cellStyle name="20% - Ênfase6 2 2 2 2 4 2 3" xfId="35148"/>
    <cellStyle name="20% - Ênfase6 2 2 2 2 4 3" xfId="16360"/>
    <cellStyle name="20% - Ênfase6 2 2 2 2 4 3 2" xfId="41431"/>
    <cellStyle name="20% - Ênfase6 2 2 2 2 4 4" xfId="28890"/>
    <cellStyle name="20% - Ênfase6 2 2 2 2 5" xfId="6946"/>
    <cellStyle name="20% - Ênfase6 2 2 2 2 5 2" xfId="19490"/>
    <cellStyle name="20% - Ênfase6 2 2 2 2 5 2 2" xfId="44561"/>
    <cellStyle name="20% - Ênfase6 2 2 2 2 5 3" xfId="32020"/>
    <cellStyle name="20% - Ênfase6 2 2 2 2 6" xfId="13232"/>
    <cellStyle name="20% - Ênfase6 2 2 2 2 6 2" xfId="38303"/>
    <cellStyle name="20% - Ênfase6 2 2 2 2 7" xfId="25762"/>
    <cellStyle name="20% - Ênfase6 2 2 2 3" xfId="1073"/>
    <cellStyle name="20% - Ênfase6 2 2 2 3 2" xfId="2638"/>
    <cellStyle name="20% - Ênfase6 2 2 2 3 2 2" xfId="5767"/>
    <cellStyle name="20% - Ênfase6 2 2 2 3 2 2 2" xfId="12026"/>
    <cellStyle name="20% - Ênfase6 2 2 2 3 2 2 2 2" xfId="24570"/>
    <cellStyle name="20% - Ênfase6 2 2 2 3 2 2 2 2 2" xfId="49641"/>
    <cellStyle name="20% - Ênfase6 2 2 2 3 2 2 2 3" xfId="37100"/>
    <cellStyle name="20% - Ênfase6 2 2 2 3 2 2 3" xfId="18312"/>
    <cellStyle name="20% - Ênfase6 2 2 2 3 2 2 3 2" xfId="43383"/>
    <cellStyle name="20% - Ênfase6 2 2 2 3 2 2 4" xfId="30842"/>
    <cellStyle name="20% - Ênfase6 2 2 2 3 2 3" xfId="8898"/>
    <cellStyle name="20% - Ênfase6 2 2 2 3 2 3 2" xfId="21442"/>
    <cellStyle name="20% - Ênfase6 2 2 2 3 2 3 2 2" xfId="46513"/>
    <cellStyle name="20% - Ênfase6 2 2 2 3 2 3 3" xfId="33972"/>
    <cellStyle name="20% - Ênfase6 2 2 2 3 2 4" xfId="15184"/>
    <cellStyle name="20% - Ênfase6 2 2 2 3 2 4 2" xfId="40255"/>
    <cellStyle name="20% - Ênfase6 2 2 2 3 2 5" xfId="27714"/>
    <cellStyle name="20% - Ênfase6 2 2 2 3 3" xfId="4203"/>
    <cellStyle name="20% - Ênfase6 2 2 2 3 3 2" xfId="10462"/>
    <cellStyle name="20% - Ênfase6 2 2 2 3 3 2 2" xfId="23006"/>
    <cellStyle name="20% - Ênfase6 2 2 2 3 3 2 2 2" xfId="48077"/>
    <cellStyle name="20% - Ênfase6 2 2 2 3 3 2 3" xfId="35536"/>
    <cellStyle name="20% - Ênfase6 2 2 2 3 3 3" xfId="16748"/>
    <cellStyle name="20% - Ênfase6 2 2 2 3 3 3 2" xfId="41819"/>
    <cellStyle name="20% - Ênfase6 2 2 2 3 3 4" xfId="29278"/>
    <cellStyle name="20% - Ênfase6 2 2 2 3 4" xfId="7334"/>
    <cellStyle name="20% - Ênfase6 2 2 2 3 4 2" xfId="19878"/>
    <cellStyle name="20% - Ênfase6 2 2 2 3 4 2 2" xfId="44949"/>
    <cellStyle name="20% - Ênfase6 2 2 2 3 4 3" xfId="32408"/>
    <cellStyle name="20% - Ênfase6 2 2 2 3 5" xfId="13620"/>
    <cellStyle name="20% - Ênfase6 2 2 2 3 5 2" xfId="38691"/>
    <cellStyle name="20% - Ênfase6 2 2 2 3 6" xfId="26150"/>
    <cellStyle name="20% - Ênfase6 2 2 2 4" xfId="1862"/>
    <cellStyle name="20% - Ênfase6 2 2 2 4 2" xfId="4991"/>
    <cellStyle name="20% - Ênfase6 2 2 2 4 2 2" xfId="11250"/>
    <cellStyle name="20% - Ênfase6 2 2 2 4 2 2 2" xfId="23794"/>
    <cellStyle name="20% - Ênfase6 2 2 2 4 2 2 2 2" xfId="48865"/>
    <cellStyle name="20% - Ênfase6 2 2 2 4 2 2 3" xfId="36324"/>
    <cellStyle name="20% - Ênfase6 2 2 2 4 2 3" xfId="17536"/>
    <cellStyle name="20% - Ênfase6 2 2 2 4 2 3 2" xfId="42607"/>
    <cellStyle name="20% - Ênfase6 2 2 2 4 2 4" xfId="30066"/>
    <cellStyle name="20% - Ênfase6 2 2 2 4 3" xfId="8122"/>
    <cellStyle name="20% - Ênfase6 2 2 2 4 3 2" xfId="20666"/>
    <cellStyle name="20% - Ênfase6 2 2 2 4 3 2 2" xfId="45737"/>
    <cellStyle name="20% - Ênfase6 2 2 2 4 3 3" xfId="33196"/>
    <cellStyle name="20% - Ênfase6 2 2 2 4 4" xfId="14408"/>
    <cellStyle name="20% - Ênfase6 2 2 2 4 4 2" xfId="39479"/>
    <cellStyle name="20% - Ênfase6 2 2 2 4 5" xfId="26938"/>
    <cellStyle name="20% - Ênfase6 2 2 2 5" xfId="3427"/>
    <cellStyle name="20% - Ênfase6 2 2 2 5 2" xfId="9686"/>
    <cellStyle name="20% - Ênfase6 2 2 2 5 2 2" xfId="22230"/>
    <cellStyle name="20% - Ênfase6 2 2 2 5 2 2 2" xfId="47301"/>
    <cellStyle name="20% - Ênfase6 2 2 2 5 2 3" xfId="34760"/>
    <cellStyle name="20% - Ênfase6 2 2 2 5 3" xfId="15972"/>
    <cellStyle name="20% - Ênfase6 2 2 2 5 3 2" xfId="41043"/>
    <cellStyle name="20% - Ênfase6 2 2 2 5 4" xfId="28502"/>
    <cellStyle name="20% - Ênfase6 2 2 2 6" xfId="6558"/>
    <cellStyle name="20% - Ênfase6 2 2 2 6 2" xfId="19102"/>
    <cellStyle name="20% - Ênfase6 2 2 2 6 2 2" xfId="44173"/>
    <cellStyle name="20% - Ênfase6 2 2 2 6 3" xfId="31632"/>
    <cellStyle name="20% - Ênfase6 2 2 2 7" xfId="12844"/>
    <cellStyle name="20% - Ênfase6 2 2 2 7 2" xfId="37915"/>
    <cellStyle name="20% - Ênfase6 2 2 2 8" xfId="25374"/>
    <cellStyle name="20% - Ênfase6 2 2 3" xfId="497"/>
    <cellStyle name="20% - Ênfase6 2 2 3 2" xfId="1274"/>
    <cellStyle name="20% - Ênfase6 2 2 3 2 2" xfId="2839"/>
    <cellStyle name="20% - Ênfase6 2 2 3 2 2 2" xfId="5968"/>
    <cellStyle name="20% - Ênfase6 2 2 3 2 2 2 2" xfId="12227"/>
    <cellStyle name="20% - Ênfase6 2 2 3 2 2 2 2 2" xfId="24771"/>
    <cellStyle name="20% - Ênfase6 2 2 3 2 2 2 2 2 2" xfId="49842"/>
    <cellStyle name="20% - Ênfase6 2 2 3 2 2 2 2 3" xfId="37301"/>
    <cellStyle name="20% - Ênfase6 2 2 3 2 2 2 3" xfId="18513"/>
    <cellStyle name="20% - Ênfase6 2 2 3 2 2 2 3 2" xfId="43584"/>
    <cellStyle name="20% - Ênfase6 2 2 3 2 2 2 4" xfId="31043"/>
    <cellStyle name="20% - Ênfase6 2 2 3 2 2 3" xfId="9099"/>
    <cellStyle name="20% - Ênfase6 2 2 3 2 2 3 2" xfId="21643"/>
    <cellStyle name="20% - Ênfase6 2 2 3 2 2 3 2 2" xfId="46714"/>
    <cellStyle name="20% - Ênfase6 2 2 3 2 2 3 3" xfId="34173"/>
    <cellStyle name="20% - Ênfase6 2 2 3 2 2 4" xfId="15385"/>
    <cellStyle name="20% - Ênfase6 2 2 3 2 2 4 2" xfId="40456"/>
    <cellStyle name="20% - Ênfase6 2 2 3 2 2 5" xfId="27915"/>
    <cellStyle name="20% - Ênfase6 2 2 3 2 3" xfId="4404"/>
    <cellStyle name="20% - Ênfase6 2 2 3 2 3 2" xfId="10663"/>
    <cellStyle name="20% - Ênfase6 2 2 3 2 3 2 2" xfId="23207"/>
    <cellStyle name="20% - Ênfase6 2 2 3 2 3 2 2 2" xfId="48278"/>
    <cellStyle name="20% - Ênfase6 2 2 3 2 3 2 3" xfId="35737"/>
    <cellStyle name="20% - Ênfase6 2 2 3 2 3 3" xfId="16949"/>
    <cellStyle name="20% - Ênfase6 2 2 3 2 3 3 2" xfId="42020"/>
    <cellStyle name="20% - Ênfase6 2 2 3 2 3 4" xfId="29479"/>
    <cellStyle name="20% - Ênfase6 2 2 3 2 4" xfId="7535"/>
    <cellStyle name="20% - Ênfase6 2 2 3 2 4 2" xfId="20079"/>
    <cellStyle name="20% - Ênfase6 2 2 3 2 4 2 2" xfId="45150"/>
    <cellStyle name="20% - Ênfase6 2 2 3 2 4 3" xfId="32609"/>
    <cellStyle name="20% - Ênfase6 2 2 3 2 5" xfId="13821"/>
    <cellStyle name="20% - Ênfase6 2 2 3 2 5 2" xfId="38892"/>
    <cellStyle name="20% - Ênfase6 2 2 3 2 6" xfId="26351"/>
    <cellStyle name="20% - Ênfase6 2 2 3 3" xfId="2063"/>
    <cellStyle name="20% - Ênfase6 2 2 3 3 2" xfId="5192"/>
    <cellStyle name="20% - Ênfase6 2 2 3 3 2 2" xfId="11451"/>
    <cellStyle name="20% - Ênfase6 2 2 3 3 2 2 2" xfId="23995"/>
    <cellStyle name="20% - Ênfase6 2 2 3 3 2 2 2 2" xfId="49066"/>
    <cellStyle name="20% - Ênfase6 2 2 3 3 2 2 3" xfId="36525"/>
    <cellStyle name="20% - Ênfase6 2 2 3 3 2 3" xfId="17737"/>
    <cellStyle name="20% - Ênfase6 2 2 3 3 2 3 2" xfId="42808"/>
    <cellStyle name="20% - Ênfase6 2 2 3 3 2 4" xfId="30267"/>
    <cellStyle name="20% - Ênfase6 2 2 3 3 3" xfId="8323"/>
    <cellStyle name="20% - Ênfase6 2 2 3 3 3 2" xfId="20867"/>
    <cellStyle name="20% - Ênfase6 2 2 3 3 3 2 2" xfId="45938"/>
    <cellStyle name="20% - Ênfase6 2 2 3 3 3 3" xfId="33397"/>
    <cellStyle name="20% - Ênfase6 2 2 3 3 4" xfId="14609"/>
    <cellStyle name="20% - Ênfase6 2 2 3 3 4 2" xfId="39680"/>
    <cellStyle name="20% - Ênfase6 2 2 3 3 5" xfId="27139"/>
    <cellStyle name="20% - Ênfase6 2 2 3 4" xfId="3628"/>
    <cellStyle name="20% - Ênfase6 2 2 3 4 2" xfId="9887"/>
    <cellStyle name="20% - Ênfase6 2 2 3 4 2 2" xfId="22431"/>
    <cellStyle name="20% - Ênfase6 2 2 3 4 2 2 2" xfId="47502"/>
    <cellStyle name="20% - Ênfase6 2 2 3 4 2 3" xfId="34961"/>
    <cellStyle name="20% - Ênfase6 2 2 3 4 3" xfId="16173"/>
    <cellStyle name="20% - Ênfase6 2 2 3 4 3 2" xfId="41244"/>
    <cellStyle name="20% - Ênfase6 2 2 3 4 4" xfId="28703"/>
    <cellStyle name="20% - Ênfase6 2 2 3 5" xfId="6759"/>
    <cellStyle name="20% - Ênfase6 2 2 3 5 2" xfId="19303"/>
    <cellStyle name="20% - Ênfase6 2 2 3 5 2 2" xfId="44374"/>
    <cellStyle name="20% - Ênfase6 2 2 3 5 3" xfId="31833"/>
    <cellStyle name="20% - Ênfase6 2 2 3 6" xfId="13045"/>
    <cellStyle name="20% - Ênfase6 2 2 3 6 2" xfId="38116"/>
    <cellStyle name="20% - Ênfase6 2 2 3 7" xfId="25575"/>
    <cellStyle name="20% - Ênfase6 2 2 4" xfId="886"/>
    <cellStyle name="20% - Ênfase6 2 2 4 2" xfId="2451"/>
    <cellStyle name="20% - Ênfase6 2 2 4 2 2" xfId="5580"/>
    <cellStyle name="20% - Ênfase6 2 2 4 2 2 2" xfId="11839"/>
    <cellStyle name="20% - Ênfase6 2 2 4 2 2 2 2" xfId="24383"/>
    <cellStyle name="20% - Ênfase6 2 2 4 2 2 2 2 2" xfId="49454"/>
    <cellStyle name="20% - Ênfase6 2 2 4 2 2 2 3" xfId="36913"/>
    <cellStyle name="20% - Ênfase6 2 2 4 2 2 3" xfId="18125"/>
    <cellStyle name="20% - Ênfase6 2 2 4 2 2 3 2" xfId="43196"/>
    <cellStyle name="20% - Ênfase6 2 2 4 2 2 4" xfId="30655"/>
    <cellStyle name="20% - Ênfase6 2 2 4 2 3" xfId="8711"/>
    <cellStyle name="20% - Ênfase6 2 2 4 2 3 2" xfId="21255"/>
    <cellStyle name="20% - Ênfase6 2 2 4 2 3 2 2" xfId="46326"/>
    <cellStyle name="20% - Ênfase6 2 2 4 2 3 3" xfId="33785"/>
    <cellStyle name="20% - Ênfase6 2 2 4 2 4" xfId="14997"/>
    <cellStyle name="20% - Ênfase6 2 2 4 2 4 2" xfId="40068"/>
    <cellStyle name="20% - Ênfase6 2 2 4 2 5" xfId="27527"/>
    <cellStyle name="20% - Ênfase6 2 2 4 3" xfId="4016"/>
    <cellStyle name="20% - Ênfase6 2 2 4 3 2" xfId="10275"/>
    <cellStyle name="20% - Ênfase6 2 2 4 3 2 2" xfId="22819"/>
    <cellStyle name="20% - Ênfase6 2 2 4 3 2 2 2" xfId="47890"/>
    <cellStyle name="20% - Ênfase6 2 2 4 3 2 3" xfId="35349"/>
    <cellStyle name="20% - Ênfase6 2 2 4 3 3" xfId="16561"/>
    <cellStyle name="20% - Ênfase6 2 2 4 3 3 2" xfId="41632"/>
    <cellStyle name="20% - Ênfase6 2 2 4 3 4" xfId="29091"/>
    <cellStyle name="20% - Ênfase6 2 2 4 4" xfId="7147"/>
    <cellStyle name="20% - Ênfase6 2 2 4 4 2" xfId="19691"/>
    <cellStyle name="20% - Ênfase6 2 2 4 4 2 2" xfId="44762"/>
    <cellStyle name="20% - Ênfase6 2 2 4 4 3" xfId="32221"/>
    <cellStyle name="20% - Ênfase6 2 2 4 5" xfId="13433"/>
    <cellStyle name="20% - Ênfase6 2 2 4 5 2" xfId="38504"/>
    <cellStyle name="20% - Ênfase6 2 2 4 6" xfId="25963"/>
    <cellStyle name="20% - Ênfase6 2 2 5" xfId="1675"/>
    <cellStyle name="20% - Ênfase6 2 2 5 2" xfId="4804"/>
    <cellStyle name="20% - Ênfase6 2 2 5 2 2" xfId="11063"/>
    <cellStyle name="20% - Ênfase6 2 2 5 2 2 2" xfId="23607"/>
    <cellStyle name="20% - Ênfase6 2 2 5 2 2 2 2" xfId="48678"/>
    <cellStyle name="20% - Ênfase6 2 2 5 2 2 3" xfId="36137"/>
    <cellStyle name="20% - Ênfase6 2 2 5 2 3" xfId="17349"/>
    <cellStyle name="20% - Ênfase6 2 2 5 2 3 2" xfId="42420"/>
    <cellStyle name="20% - Ênfase6 2 2 5 2 4" xfId="29879"/>
    <cellStyle name="20% - Ênfase6 2 2 5 3" xfId="7935"/>
    <cellStyle name="20% - Ênfase6 2 2 5 3 2" xfId="20479"/>
    <cellStyle name="20% - Ênfase6 2 2 5 3 2 2" xfId="45550"/>
    <cellStyle name="20% - Ênfase6 2 2 5 3 3" xfId="33009"/>
    <cellStyle name="20% - Ênfase6 2 2 5 4" xfId="14221"/>
    <cellStyle name="20% - Ênfase6 2 2 5 4 2" xfId="39292"/>
    <cellStyle name="20% - Ênfase6 2 2 5 5" xfId="26751"/>
    <cellStyle name="20% - Ênfase6 2 2 6" xfId="3240"/>
    <cellStyle name="20% - Ênfase6 2 2 6 2" xfId="9499"/>
    <cellStyle name="20% - Ênfase6 2 2 6 2 2" xfId="22043"/>
    <cellStyle name="20% - Ênfase6 2 2 6 2 2 2" xfId="47114"/>
    <cellStyle name="20% - Ênfase6 2 2 6 2 3" xfId="34573"/>
    <cellStyle name="20% - Ênfase6 2 2 6 3" xfId="15785"/>
    <cellStyle name="20% - Ênfase6 2 2 6 3 2" xfId="40856"/>
    <cellStyle name="20% - Ênfase6 2 2 6 4" xfId="28315"/>
    <cellStyle name="20% - Ênfase6 2 2 7" xfId="6371"/>
    <cellStyle name="20% - Ênfase6 2 2 7 2" xfId="18915"/>
    <cellStyle name="20% - Ênfase6 2 2 7 2 2" xfId="43986"/>
    <cellStyle name="20% - Ênfase6 2 2 7 3" xfId="31445"/>
    <cellStyle name="20% - Ênfase6 2 2 8" xfId="12657"/>
    <cellStyle name="20% - Ênfase6 2 2 8 2" xfId="37728"/>
    <cellStyle name="20% - Ênfase6 2 2 9" xfId="25187"/>
    <cellStyle name="20% - Ênfase6 2 3" xfId="242"/>
    <cellStyle name="20% - Ênfase6 2 3 2" xfId="631"/>
    <cellStyle name="20% - Ênfase6 2 3 2 2" xfId="1408"/>
    <cellStyle name="20% - Ênfase6 2 3 2 2 2" xfId="2973"/>
    <cellStyle name="20% - Ênfase6 2 3 2 2 2 2" xfId="6102"/>
    <cellStyle name="20% - Ênfase6 2 3 2 2 2 2 2" xfId="12361"/>
    <cellStyle name="20% - Ênfase6 2 3 2 2 2 2 2 2" xfId="24905"/>
    <cellStyle name="20% - Ênfase6 2 3 2 2 2 2 2 2 2" xfId="49976"/>
    <cellStyle name="20% - Ênfase6 2 3 2 2 2 2 2 3" xfId="37435"/>
    <cellStyle name="20% - Ênfase6 2 3 2 2 2 2 3" xfId="18647"/>
    <cellStyle name="20% - Ênfase6 2 3 2 2 2 2 3 2" xfId="43718"/>
    <cellStyle name="20% - Ênfase6 2 3 2 2 2 2 4" xfId="31177"/>
    <cellStyle name="20% - Ênfase6 2 3 2 2 2 3" xfId="9233"/>
    <cellStyle name="20% - Ênfase6 2 3 2 2 2 3 2" xfId="21777"/>
    <cellStyle name="20% - Ênfase6 2 3 2 2 2 3 2 2" xfId="46848"/>
    <cellStyle name="20% - Ênfase6 2 3 2 2 2 3 3" xfId="34307"/>
    <cellStyle name="20% - Ênfase6 2 3 2 2 2 4" xfId="15519"/>
    <cellStyle name="20% - Ênfase6 2 3 2 2 2 4 2" xfId="40590"/>
    <cellStyle name="20% - Ênfase6 2 3 2 2 2 5" xfId="28049"/>
    <cellStyle name="20% - Ênfase6 2 3 2 2 3" xfId="4538"/>
    <cellStyle name="20% - Ênfase6 2 3 2 2 3 2" xfId="10797"/>
    <cellStyle name="20% - Ênfase6 2 3 2 2 3 2 2" xfId="23341"/>
    <cellStyle name="20% - Ênfase6 2 3 2 2 3 2 2 2" xfId="48412"/>
    <cellStyle name="20% - Ênfase6 2 3 2 2 3 2 3" xfId="35871"/>
    <cellStyle name="20% - Ênfase6 2 3 2 2 3 3" xfId="17083"/>
    <cellStyle name="20% - Ênfase6 2 3 2 2 3 3 2" xfId="42154"/>
    <cellStyle name="20% - Ênfase6 2 3 2 2 3 4" xfId="29613"/>
    <cellStyle name="20% - Ênfase6 2 3 2 2 4" xfId="7669"/>
    <cellStyle name="20% - Ênfase6 2 3 2 2 4 2" xfId="20213"/>
    <cellStyle name="20% - Ênfase6 2 3 2 2 4 2 2" xfId="45284"/>
    <cellStyle name="20% - Ênfase6 2 3 2 2 4 3" xfId="32743"/>
    <cellStyle name="20% - Ênfase6 2 3 2 2 5" xfId="13955"/>
    <cellStyle name="20% - Ênfase6 2 3 2 2 5 2" xfId="39026"/>
    <cellStyle name="20% - Ênfase6 2 3 2 2 6" xfId="26485"/>
    <cellStyle name="20% - Ênfase6 2 3 2 3" xfId="2197"/>
    <cellStyle name="20% - Ênfase6 2 3 2 3 2" xfId="5326"/>
    <cellStyle name="20% - Ênfase6 2 3 2 3 2 2" xfId="11585"/>
    <cellStyle name="20% - Ênfase6 2 3 2 3 2 2 2" xfId="24129"/>
    <cellStyle name="20% - Ênfase6 2 3 2 3 2 2 2 2" xfId="49200"/>
    <cellStyle name="20% - Ênfase6 2 3 2 3 2 2 3" xfId="36659"/>
    <cellStyle name="20% - Ênfase6 2 3 2 3 2 3" xfId="17871"/>
    <cellStyle name="20% - Ênfase6 2 3 2 3 2 3 2" xfId="42942"/>
    <cellStyle name="20% - Ênfase6 2 3 2 3 2 4" xfId="30401"/>
    <cellStyle name="20% - Ênfase6 2 3 2 3 3" xfId="8457"/>
    <cellStyle name="20% - Ênfase6 2 3 2 3 3 2" xfId="21001"/>
    <cellStyle name="20% - Ênfase6 2 3 2 3 3 2 2" xfId="46072"/>
    <cellStyle name="20% - Ênfase6 2 3 2 3 3 3" xfId="33531"/>
    <cellStyle name="20% - Ênfase6 2 3 2 3 4" xfId="14743"/>
    <cellStyle name="20% - Ênfase6 2 3 2 3 4 2" xfId="39814"/>
    <cellStyle name="20% - Ênfase6 2 3 2 3 5" xfId="27273"/>
    <cellStyle name="20% - Ênfase6 2 3 2 4" xfId="3762"/>
    <cellStyle name="20% - Ênfase6 2 3 2 4 2" xfId="10021"/>
    <cellStyle name="20% - Ênfase6 2 3 2 4 2 2" xfId="22565"/>
    <cellStyle name="20% - Ênfase6 2 3 2 4 2 2 2" xfId="47636"/>
    <cellStyle name="20% - Ênfase6 2 3 2 4 2 3" xfId="35095"/>
    <cellStyle name="20% - Ênfase6 2 3 2 4 3" xfId="16307"/>
    <cellStyle name="20% - Ênfase6 2 3 2 4 3 2" xfId="41378"/>
    <cellStyle name="20% - Ênfase6 2 3 2 4 4" xfId="28837"/>
    <cellStyle name="20% - Ênfase6 2 3 2 5" xfId="6893"/>
    <cellStyle name="20% - Ênfase6 2 3 2 5 2" xfId="19437"/>
    <cellStyle name="20% - Ênfase6 2 3 2 5 2 2" xfId="44508"/>
    <cellStyle name="20% - Ênfase6 2 3 2 5 3" xfId="31967"/>
    <cellStyle name="20% - Ênfase6 2 3 2 6" xfId="13179"/>
    <cellStyle name="20% - Ênfase6 2 3 2 6 2" xfId="38250"/>
    <cellStyle name="20% - Ênfase6 2 3 2 7" xfId="25709"/>
    <cellStyle name="20% - Ênfase6 2 3 3" xfId="1020"/>
    <cellStyle name="20% - Ênfase6 2 3 3 2" xfId="2585"/>
    <cellStyle name="20% - Ênfase6 2 3 3 2 2" xfId="5714"/>
    <cellStyle name="20% - Ênfase6 2 3 3 2 2 2" xfId="11973"/>
    <cellStyle name="20% - Ênfase6 2 3 3 2 2 2 2" xfId="24517"/>
    <cellStyle name="20% - Ênfase6 2 3 3 2 2 2 2 2" xfId="49588"/>
    <cellStyle name="20% - Ênfase6 2 3 3 2 2 2 3" xfId="37047"/>
    <cellStyle name="20% - Ênfase6 2 3 3 2 2 3" xfId="18259"/>
    <cellStyle name="20% - Ênfase6 2 3 3 2 2 3 2" xfId="43330"/>
    <cellStyle name="20% - Ênfase6 2 3 3 2 2 4" xfId="30789"/>
    <cellStyle name="20% - Ênfase6 2 3 3 2 3" xfId="8845"/>
    <cellStyle name="20% - Ênfase6 2 3 3 2 3 2" xfId="21389"/>
    <cellStyle name="20% - Ênfase6 2 3 3 2 3 2 2" xfId="46460"/>
    <cellStyle name="20% - Ênfase6 2 3 3 2 3 3" xfId="33919"/>
    <cellStyle name="20% - Ênfase6 2 3 3 2 4" xfId="15131"/>
    <cellStyle name="20% - Ênfase6 2 3 3 2 4 2" xfId="40202"/>
    <cellStyle name="20% - Ênfase6 2 3 3 2 5" xfId="27661"/>
    <cellStyle name="20% - Ênfase6 2 3 3 3" xfId="4150"/>
    <cellStyle name="20% - Ênfase6 2 3 3 3 2" xfId="10409"/>
    <cellStyle name="20% - Ênfase6 2 3 3 3 2 2" xfId="22953"/>
    <cellStyle name="20% - Ênfase6 2 3 3 3 2 2 2" xfId="48024"/>
    <cellStyle name="20% - Ênfase6 2 3 3 3 2 3" xfId="35483"/>
    <cellStyle name="20% - Ênfase6 2 3 3 3 3" xfId="16695"/>
    <cellStyle name="20% - Ênfase6 2 3 3 3 3 2" xfId="41766"/>
    <cellStyle name="20% - Ênfase6 2 3 3 3 4" xfId="29225"/>
    <cellStyle name="20% - Ênfase6 2 3 3 4" xfId="7281"/>
    <cellStyle name="20% - Ênfase6 2 3 3 4 2" xfId="19825"/>
    <cellStyle name="20% - Ênfase6 2 3 3 4 2 2" xfId="44896"/>
    <cellStyle name="20% - Ênfase6 2 3 3 4 3" xfId="32355"/>
    <cellStyle name="20% - Ênfase6 2 3 3 5" xfId="13567"/>
    <cellStyle name="20% - Ênfase6 2 3 3 5 2" xfId="38638"/>
    <cellStyle name="20% - Ênfase6 2 3 3 6" xfId="26097"/>
    <cellStyle name="20% - Ênfase6 2 3 4" xfId="1809"/>
    <cellStyle name="20% - Ênfase6 2 3 4 2" xfId="4938"/>
    <cellStyle name="20% - Ênfase6 2 3 4 2 2" xfId="11197"/>
    <cellStyle name="20% - Ênfase6 2 3 4 2 2 2" xfId="23741"/>
    <cellStyle name="20% - Ênfase6 2 3 4 2 2 2 2" xfId="48812"/>
    <cellStyle name="20% - Ênfase6 2 3 4 2 2 3" xfId="36271"/>
    <cellStyle name="20% - Ênfase6 2 3 4 2 3" xfId="17483"/>
    <cellStyle name="20% - Ênfase6 2 3 4 2 3 2" xfId="42554"/>
    <cellStyle name="20% - Ênfase6 2 3 4 2 4" xfId="30013"/>
    <cellStyle name="20% - Ênfase6 2 3 4 3" xfId="8069"/>
    <cellStyle name="20% - Ênfase6 2 3 4 3 2" xfId="20613"/>
    <cellStyle name="20% - Ênfase6 2 3 4 3 2 2" xfId="45684"/>
    <cellStyle name="20% - Ênfase6 2 3 4 3 3" xfId="33143"/>
    <cellStyle name="20% - Ênfase6 2 3 4 4" xfId="14355"/>
    <cellStyle name="20% - Ênfase6 2 3 4 4 2" xfId="39426"/>
    <cellStyle name="20% - Ênfase6 2 3 4 5" xfId="26885"/>
    <cellStyle name="20% - Ênfase6 2 3 5" xfId="3374"/>
    <cellStyle name="20% - Ênfase6 2 3 5 2" xfId="9633"/>
    <cellStyle name="20% - Ênfase6 2 3 5 2 2" xfId="22177"/>
    <cellStyle name="20% - Ênfase6 2 3 5 2 2 2" xfId="47248"/>
    <cellStyle name="20% - Ênfase6 2 3 5 2 3" xfId="34707"/>
    <cellStyle name="20% - Ênfase6 2 3 5 3" xfId="15919"/>
    <cellStyle name="20% - Ênfase6 2 3 5 3 2" xfId="40990"/>
    <cellStyle name="20% - Ênfase6 2 3 5 4" xfId="28449"/>
    <cellStyle name="20% - Ênfase6 2 3 6" xfId="6505"/>
    <cellStyle name="20% - Ênfase6 2 3 6 2" xfId="19049"/>
    <cellStyle name="20% - Ênfase6 2 3 6 2 2" xfId="44120"/>
    <cellStyle name="20% - Ênfase6 2 3 6 3" xfId="31579"/>
    <cellStyle name="20% - Ênfase6 2 3 7" xfId="12791"/>
    <cellStyle name="20% - Ênfase6 2 3 7 2" xfId="37862"/>
    <cellStyle name="20% - Ênfase6 2 3 8" xfId="25321"/>
    <cellStyle name="20% - Ênfase6 2 4" xfId="444"/>
    <cellStyle name="20% - Ênfase6 2 4 2" xfId="1221"/>
    <cellStyle name="20% - Ênfase6 2 4 2 2" xfId="2786"/>
    <cellStyle name="20% - Ênfase6 2 4 2 2 2" xfId="5915"/>
    <cellStyle name="20% - Ênfase6 2 4 2 2 2 2" xfId="12174"/>
    <cellStyle name="20% - Ênfase6 2 4 2 2 2 2 2" xfId="24718"/>
    <cellStyle name="20% - Ênfase6 2 4 2 2 2 2 2 2" xfId="49789"/>
    <cellStyle name="20% - Ênfase6 2 4 2 2 2 2 3" xfId="37248"/>
    <cellStyle name="20% - Ênfase6 2 4 2 2 2 3" xfId="18460"/>
    <cellStyle name="20% - Ênfase6 2 4 2 2 2 3 2" xfId="43531"/>
    <cellStyle name="20% - Ênfase6 2 4 2 2 2 4" xfId="30990"/>
    <cellStyle name="20% - Ênfase6 2 4 2 2 3" xfId="9046"/>
    <cellStyle name="20% - Ênfase6 2 4 2 2 3 2" xfId="21590"/>
    <cellStyle name="20% - Ênfase6 2 4 2 2 3 2 2" xfId="46661"/>
    <cellStyle name="20% - Ênfase6 2 4 2 2 3 3" xfId="34120"/>
    <cellStyle name="20% - Ênfase6 2 4 2 2 4" xfId="15332"/>
    <cellStyle name="20% - Ênfase6 2 4 2 2 4 2" xfId="40403"/>
    <cellStyle name="20% - Ênfase6 2 4 2 2 5" xfId="27862"/>
    <cellStyle name="20% - Ênfase6 2 4 2 3" xfId="4351"/>
    <cellStyle name="20% - Ênfase6 2 4 2 3 2" xfId="10610"/>
    <cellStyle name="20% - Ênfase6 2 4 2 3 2 2" xfId="23154"/>
    <cellStyle name="20% - Ênfase6 2 4 2 3 2 2 2" xfId="48225"/>
    <cellStyle name="20% - Ênfase6 2 4 2 3 2 3" xfId="35684"/>
    <cellStyle name="20% - Ênfase6 2 4 2 3 3" xfId="16896"/>
    <cellStyle name="20% - Ênfase6 2 4 2 3 3 2" xfId="41967"/>
    <cellStyle name="20% - Ênfase6 2 4 2 3 4" xfId="29426"/>
    <cellStyle name="20% - Ênfase6 2 4 2 4" xfId="7482"/>
    <cellStyle name="20% - Ênfase6 2 4 2 4 2" xfId="20026"/>
    <cellStyle name="20% - Ênfase6 2 4 2 4 2 2" xfId="45097"/>
    <cellStyle name="20% - Ênfase6 2 4 2 4 3" xfId="32556"/>
    <cellStyle name="20% - Ênfase6 2 4 2 5" xfId="13768"/>
    <cellStyle name="20% - Ênfase6 2 4 2 5 2" xfId="38839"/>
    <cellStyle name="20% - Ênfase6 2 4 2 6" xfId="26298"/>
    <cellStyle name="20% - Ênfase6 2 4 3" xfId="2010"/>
    <cellStyle name="20% - Ênfase6 2 4 3 2" xfId="5139"/>
    <cellStyle name="20% - Ênfase6 2 4 3 2 2" xfId="11398"/>
    <cellStyle name="20% - Ênfase6 2 4 3 2 2 2" xfId="23942"/>
    <cellStyle name="20% - Ênfase6 2 4 3 2 2 2 2" xfId="49013"/>
    <cellStyle name="20% - Ênfase6 2 4 3 2 2 3" xfId="36472"/>
    <cellStyle name="20% - Ênfase6 2 4 3 2 3" xfId="17684"/>
    <cellStyle name="20% - Ênfase6 2 4 3 2 3 2" xfId="42755"/>
    <cellStyle name="20% - Ênfase6 2 4 3 2 4" xfId="30214"/>
    <cellStyle name="20% - Ênfase6 2 4 3 3" xfId="8270"/>
    <cellStyle name="20% - Ênfase6 2 4 3 3 2" xfId="20814"/>
    <cellStyle name="20% - Ênfase6 2 4 3 3 2 2" xfId="45885"/>
    <cellStyle name="20% - Ênfase6 2 4 3 3 3" xfId="33344"/>
    <cellStyle name="20% - Ênfase6 2 4 3 4" xfId="14556"/>
    <cellStyle name="20% - Ênfase6 2 4 3 4 2" xfId="39627"/>
    <cellStyle name="20% - Ênfase6 2 4 3 5" xfId="27086"/>
    <cellStyle name="20% - Ênfase6 2 4 4" xfId="3575"/>
    <cellStyle name="20% - Ênfase6 2 4 4 2" xfId="9834"/>
    <cellStyle name="20% - Ênfase6 2 4 4 2 2" xfId="22378"/>
    <cellStyle name="20% - Ênfase6 2 4 4 2 2 2" xfId="47449"/>
    <cellStyle name="20% - Ênfase6 2 4 4 2 3" xfId="34908"/>
    <cellStyle name="20% - Ênfase6 2 4 4 3" xfId="16120"/>
    <cellStyle name="20% - Ênfase6 2 4 4 3 2" xfId="41191"/>
    <cellStyle name="20% - Ênfase6 2 4 4 4" xfId="28650"/>
    <cellStyle name="20% - Ênfase6 2 4 5" xfId="6706"/>
    <cellStyle name="20% - Ênfase6 2 4 5 2" xfId="19250"/>
    <cellStyle name="20% - Ênfase6 2 4 5 2 2" xfId="44321"/>
    <cellStyle name="20% - Ênfase6 2 4 5 3" xfId="31780"/>
    <cellStyle name="20% - Ênfase6 2 4 6" xfId="12992"/>
    <cellStyle name="20% - Ênfase6 2 4 6 2" xfId="38063"/>
    <cellStyle name="20% - Ênfase6 2 4 7" xfId="25522"/>
    <cellStyle name="20% - Ênfase6 2 5" xfId="833"/>
    <cellStyle name="20% - Ênfase6 2 5 2" xfId="2398"/>
    <cellStyle name="20% - Ênfase6 2 5 2 2" xfId="5527"/>
    <cellStyle name="20% - Ênfase6 2 5 2 2 2" xfId="11786"/>
    <cellStyle name="20% - Ênfase6 2 5 2 2 2 2" xfId="24330"/>
    <cellStyle name="20% - Ênfase6 2 5 2 2 2 2 2" xfId="49401"/>
    <cellStyle name="20% - Ênfase6 2 5 2 2 2 3" xfId="36860"/>
    <cellStyle name="20% - Ênfase6 2 5 2 2 3" xfId="18072"/>
    <cellStyle name="20% - Ênfase6 2 5 2 2 3 2" xfId="43143"/>
    <cellStyle name="20% - Ênfase6 2 5 2 2 4" xfId="30602"/>
    <cellStyle name="20% - Ênfase6 2 5 2 3" xfId="8658"/>
    <cellStyle name="20% - Ênfase6 2 5 2 3 2" xfId="21202"/>
    <cellStyle name="20% - Ênfase6 2 5 2 3 2 2" xfId="46273"/>
    <cellStyle name="20% - Ênfase6 2 5 2 3 3" xfId="33732"/>
    <cellStyle name="20% - Ênfase6 2 5 2 4" xfId="14944"/>
    <cellStyle name="20% - Ênfase6 2 5 2 4 2" xfId="40015"/>
    <cellStyle name="20% - Ênfase6 2 5 2 5" xfId="27474"/>
    <cellStyle name="20% - Ênfase6 2 5 3" xfId="3963"/>
    <cellStyle name="20% - Ênfase6 2 5 3 2" xfId="10222"/>
    <cellStyle name="20% - Ênfase6 2 5 3 2 2" xfId="22766"/>
    <cellStyle name="20% - Ênfase6 2 5 3 2 2 2" xfId="47837"/>
    <cellStyle name="20% - Ênfase6 2 5 3 2 3" xfId="35296"/>
    <cellStyle name="20% - Ênfase6 2 5 3 3" xfId="16508"/>
    <cellStyle name="20% - Ênfase6 2 5 3 3 2" xfId="41579"/>
    <cellStyle name="20% - Ênfase6 2 5 3 4" xfId="29038"/>
    <cellStyle name="20% - Ênfase6 2 5 4" xfId="7094"/>
    <cellStyle name="20% - Ênfase6 2 5 4 2" xfId="19638"/>
    <cellStyle name="20% - Ênfase6 2 5 4 2 2" xfId="44709"/>
    <cellStyle name="20% - Ênfase6 2 5 4 3" xfId="32168"/>
    <cellStyle name="20% - Ênfase6 2 5 5" xfId="13380"/>
    <cellStyle name="20% - Ênfase6 2 5 5 2" xfId="38451"/>
    <cellStyle name="20% - Ênfase6 2 5 6" xfId="25910"/>
    <cellStyle name="20% - Ênfase6 2 6" xfId="1622"/>
    <cellStyle name="20% - Ênfase6 2 6 2" xfId="4751"/>
    <cellStyle name="20% - Ênfase6 2 6 2 2" xfId="11010"/>
    <cellStyle name="20% - Ênfase6 2 6 2 2 2" xfId="23554"/>
    <cellStyle name="20% - Ênfase6 2 6 2 2 2 2" xfId="48625"/>
    <cellStyle name="20% - Ênfase6 2 6 2 2 3" xfId="36084"/>
    <cellStyle name="20% - Ênfase6 2 6 2 3" xfId="17296"/>
    <cellStyle name="20% - Ênfase6 2 6 2 3 2" xfId="42367"/>
    <cellStyle name="20% - Ênfase6 2 6 2 4" xfId="29826"/>
    <cellStyle name="20% - Ênfase6 2 6 3" xfId="7882"/>
    <cellStyle name="20% - Ênfase6 2 6 3 2" xfId="20426"/>
    <cellStyle name="20% - Ênfase6 2 6 3 2 2" xfId="45497"/>
    <cellStyle name="20% - Ênfase6 2 6 3 3" xfId="32956"/>
    <cellStyle name="20% - Ênfase6 2 6 4" xfId="14168"/>
    <cellStyle name="20% - Ênfase6 2 6 4 2" xfId="39239"/>
    <cellStyle name="20% - Ênfase6 2 6 5" xfId="26698"/>
    <cellStyle name="20% - Ênfase6 2 7" xfId="3187"/>
    <cellStyle name="20% - Ênfase6 2 7 2" xfId="9446"/>
    <cellStyle name="20% - Ênfase6 2 7 2 2" xfId="21990"/>
    <cellStyle name="20% - Ênfase6 2 7 2 2 2" xfId="47061"/>
    <cellStyle name="20% - Ênfase6 2 7 2 3" xfId="34520"/>
    <cellStyle name="20% - Ênfase6 2 7 3" xfId="15732"/>
    <cellStyle name="20% - Ênfase6 2 7 3 2" xfId="40803"/>
    <cellStyle name="20% - Ênfase6 2 7 4" xfId="28262"/>
    <cellStyle name="20% - Ênfase6 2 8" xfId="6318"/>
    <cellStyle name="20% - Ênfase6 2 8 2" xfId="18862"/>
    <cellStyle name="20% - Ênfase6 2 8 2 2" xfId="43933"/>
    <cellStyle name="20% - Ênfase6 2 8 3" xfId="31392"/>
    <cellStyle name="20% - Ênfase6 2 9" xfId="12604"/>
    <cellStyle name="20% - Ênfase6 2 9 2" xfId="37675"/>
    <cellStyle name="20% - Ênfase6 20" xfId="3173"/>
    <cellStyle name="20% - Ênfase6 20 2" xfId="9432"/>
    <cellStyle name="20% - Ênfase6 20 2 2" xfId="21976"/>
    <cellStyle name="20% - Ênfase6 20 2 2 2" xfId="47047"/>
    <cellStyle name="20% - Ênfase6 20 2 3" xfId="34506"/>
    <cellStyle name="20% - Ênfase6 20 3" xfId="15718"/>
    <cellStyle name="20% - Ênfase6 20 3 2" xfId="40789"/>
    <cellStyle name="20% - Ênfase6 20 4" xfId="28248"/>
    <cellStyle name="20% - Ênfase6 21" xfId="3159"/>
    <cellStyle name="20% - Ênfase6 21 2" xfId="9419"/>
    <cellStyle name="20% - Ênfase6 21 2 2" xfId="21963"/>
    <cellStyle name="20% - Ênfase6 21 2 2 2" xfId="47034"/>
    <cellStyle name="20% - Ênfase6 21 2 3" xfId="34493"/>
    <cellStyle name="20% - Ênfase6 21 3" xfId="15705"/>
    <cellStyle name="20% - Ênfase6 21 3 2" xfId="40776"/>
    <cellStyle name="20% - Ênfase6 21 4" xfId="28235"/>
    <cellStyle name="20% - Ênfase6 22" xfId="6289"/>
    <cellStyle name="20% - Ênfase6 22 2" xfId="12548"/>
    <cellStyle name="20% - Ênfase6 22 2 2" xfId="25092"/>
    <cellStyle name="20% - Ênfase6 22 2 2 2" xfId="50163"/>
    <cellStyle name="20% - Ênfase6 22 2 3" xfId="37622"/>
    <cellStyle name="20% - Ênfase6 22 3" xfId="18834"/>
    <cellStyle name="20% - Ênfase6 22 3 2" xfId="43905"/>
    <cellStyle name="20% - Ênfase6 22 4" xfId="31364"/>
    <cellStyle name="20% - Ênfase6 23" xfId="6303"/>
    <cellStyle name="20% - Ênfase6 23 2" xfId="18848"/>
    <cellStyle name="20% - Ênfase6 23 2 2" xfId="43919"/>
    <cellStyle name="20% - Ênfase6 23 3" xfId="31378"/>
    <cellStyle name="20% - Ênfase6 24" xfId="12562"/>
    <cellStyle name="20% - Ênfase6 24 2" xfId="25104"/>
    <cellStyle name="20% - Ênfase6 24 2 2" xfId="50175"/>
    <cellStyle name="20% - Ênfase6 24 3" xfId="37634"/>
    <cellStyle name="20% - Ênfase6 25" xfId="12590"/>
    <cellStyle name="20% - Ênfase6 25 2" xfId="37661"/>
    <cellStyle name="20% - Ênfase6 26" xfId="12576"/>
    <cellStyle name="20% - Ênfase6 26 2" xfId="37648"/>
    <cellStyle name="20% - Ênfase6 27" xfId="25119"/>
    <cellStyle name="20% - Ênfase6 28" xfId="50189"/>
    <cellStyle name="20% - Ênfase6 29" xfId="50203"/>
    <cellStyle name="20% - Ênfase6 3" xfId="67"/>
    <cellStyle name="20% - Ênfase6 3 10" xfId="25147"/>
    <cellStyle name="20% - Ênfase6 3 2" xfId="121"/>
    <cellStyle name="20% - Ênfase6 3 2 2" xfId="308"/>
    <cellStyle name="20% - Ênfase6 3 2 2 2" xfId="697"/>
    <cellStyle name="20% - Ênfase6 3 2 2 2 2" xfId="1474"/>
    <cellStyle name="20% - Ênfase6 3 2 2 2 2 2" xfId="3039"/>
    <cellStyle name="20% - Ênfase6 3 2 2 2 2 2 2" xfId="6168"/>
    <cellStyle name="20% - Ênfase6 3 2 2 2 2 2 2 2" xfId="12427"/>
    <cellStyle name="20% - Ênfase6 3 2 2 2 2 2 2 2 2" xfId="24971"/>
    <cellStyle name="20% - Ênfase6 3 2 2 2 2 2 2 2 2 2" xfId="50042"/>
    <cellStyle name="20% - Ênfase6 3 2 2 2 2 2 2 2 3" xfId="37501"/>
    <cellStyle name="20% - Ênfase6 3 2 2 2 2 2 2 3" xfId="18713"/>
    <cellStyle name="20% - Ênfase6 3 2 2 2 2 2 2 3 2" xfId="43784"/>
    <cellStyle name="20% - Ênfase6 3 2 2 2 2 2 2 4" xfId="31243"/>
    <cellStyle name="20% - Ênfase6 3 2 2 2 2 2 3" xfId="9299"/>
    <cellStyle name="20% - Ênfase6 3 2 2 2 2 2 3 2" xfId="21843"/>
    <cellStyle name="20% - Ênfase6 3 2 2 2 2 2 3 2 2" xfId="46914"/>
    <cellStyle name="20% - Ênfase6 3 2 2 2 2 2 3 3" xfId="34373"/>
    <cellStyle name="20% - Ênfase6 3 2 2 2 2 2 4" xfId="15585"/>
    <cellStyle name="20% - Ênfase6 3 2 2 2 2 2 4 2" xfId="40656"/>
    <cellStyle name="20% - Ênfase6 3 2 2 2 2 2 5" xfId="28115"/>
    <cellStyle name="20% - Ênfase6 3 2 2 2 2 3" xfId="4604"/>
    <cellStyle name="20% - Ênfase6 3 2 2 2 2 3 2" xfId="10863"/>
    <cellStyle name="20% - Ênfase6 3 2 2 2 2 3 2 2" xfId="23407"/>
    <cellStyle name="20% - Ênfase6 3 2 2 2 2 3 2 2 2" xfId="48478"/>
    <cellStyle name="20% - Ênfase6 3 2 2 2 2 3 2 3" xfId="35937"/>
    <cellStyle name="20% - Ênfase6 3 2 2 2 2 3 3" xfId="17149"/>
    <cellStyle name="20% - Ênfase6 3 2 2 2 2 3 3 2" xfId="42220"/>
    <cellStyle name="20% - Ênfase6 3 2 2 2 2 3 4" xfId="29679"/>
    <cellStyle name="20% - Ênfase6 3 2 2 2 2 4" xfId="7735"/>
    <cellStyle name="20% - Ênfase6 3 2 2 2 2 4 2" xfId="20279"/>
    <cellStyle name="20% - Ênfase6 3 2 2 2 2 4 2 2" xfId="45350"/>
    <cellStyle name="20% - Ênfase6 3 2 2 2 2 4 3" xfId="32809"/>
    <cellStyle name="20% - Ênfase6 3 2 2 2 2 5" xfId="14021"/>
    <cellStyle name="20% - Ênfase6 3 2 2 2 2 5 2" xfId="39092"/>
    <cellStyle name="20% - Ênfase6 3 2 2 2 2 6" xfId="26551"/>
    <cellStyle name="20% - Ênfase6 3 2 2 2 3" xfId="2263"/>
    <cellStyle name="20% - Ênfase6 3 2 2 2 3 2" xfId="5392"/>
    <cellStyle name="20% - Ênfase6 3 2 2 2 3 2 2" xfId="11651"/>
    <cellStyle name="20% - Ênfase6 3 2 2 2 3 2 2 2" xfId="24195"/>
    <cellStyle name="20% - Ênfase6 3 2 2 2 3 2 2 2 2" xfId="49266"/>
    <cellStyle name="20% - Ênfase6 3 2 2 2 3 2 2 3" xfId="36725"/>
    <cellStyle name="20% - Ênfase6 3 2 2 2 3 2 3" xfId="17937"/>
    <cellStyle name="20% - Ênfase6 3 2 2 2 3 2 3 2" xfId="43008"/>
    <cellStyle name="20% - Ênfase6 3 2 2 2 3 2 4" xfId="30467"/>
    <cellStyle name="20% - Ênfase6 3 2 2 2 3 3" xfId="8523"/>
    <cellStyle name="20% - Ênfase6 3 2 2 2 3 3 2" xfId="21067"/>
    <cellStyle name="20% - Ênfase6 3 2 2 2 3 3 2 2" xfId="46138"/>
    <cellStyle name="20% - Ênfase6 3 2 2 2 3 3 3" xfId="33597"/>
    <cellStyle name="20% - Ênfase6 3 2 2 2 3 4" xfId="14809"/>
    <cellStyle name="20% - Ênfase6 3 2 2 2 3 4 2" xfId="39880"/>
    <cellStyle name="20% - Ênfase6 3 2 2 2 3 5" xfId="27339"/>
    <cellStyle name="20% - Ênfase6 3 2 2 2 4" xfId="3828"/>
    <cellStyle name="20% - Ênfase6 3 2 2 2 4 2" xfId="10087"/>
    <cellStyle name="20% - Ênfase6 3 2 2 2 4 2 2" xfId="22631"/>
    <cellStyle name="20% - Ênfase6 3 2 2 2 4 2 2 2" xfId="47702"/>
    <cellStyle name="20% - Ênfase6 3 2 2 2 4 2 3" xfId="35161"/>
    <cellStyle name="20% - Ênfase6 3 2 2 2 4 3" xfId="16373"/>
    <cellStyle name="20% - Ênfase6 3 2 2 2 4 3 2" xfId="41444"/>
    <cellStyle name="20% - Ênfase6 3 2 2 2 4 4" xfId="28903"/>
    <cellStyle name="20% - Ênfase6 3 2 2 2 5" xfId="6959"/>
    <cellStyle name="20% - Ênfase6 3 2 2 2 5 2" xfId="19503"/>
    <cellStyle name="20% - Ênfase6 3 2 2 2 5 2 2" xfId="44574"/>
    <cellStyle name="20% - Ênfase6 3 2 2 2 5 3" xfId="32033"/>
    <cellStyle name="20% - Ênfase6 3 2 2 2 6" xfId="13245"/>
    <cellStyle name="20% - Ênfase6 3 2 2 2 6 2" xfId="38316"/>
    <cellStyle name="20% - Ênfase6 3 2 2 2 7" xfId="25775"/>
    <cellStyle name="20% - Ênfase6 3 2 2 3" xfId="1086"/>
    <cellStyle name="20% - Ênfase6 3 2 2 3 2" xfId="2651"/>
    <cellStyle name="20% - Ênfase6 3 2 2 3 2 2" xfId="5780"/>
    <cellStyle name="20% - Ênfase6 3 2 2 3 2 2 2" xfId="12039"/>
    <cellStyle name="20% - Ênfase6 3 2 2 3 2 2 2 2" xfId="24583"/>
    <cellStyle name="20% - Ênfase6 3 2 2 3 2 2 2 2 2" xfId="49654"/>
    <cellStyle name="20% - Ênfase6 3 2 2 3 2 2 2 3" xfId="37113"/>
    <cellStyle name="20% - Ênfase6 3 2 2 3 2 2 3" xfId="18325"/>
    <cellStyle name="20% - Ênfase6 3 2 2 3 2 2 3 2" xfId="43396"/>
    <cellStyle name="20% - Ênfase6 3 2 2 3 2 2 4" xfId="30855"/>
    <cellStyle name="20% - Ênfase6 3 2 2 3 2 3" xfId="8911"/>
    <cellStyle name="20% - Ênfase6 3 2 2 3 2 3 2" xfId="21455"/>
    <cellStyle name="20% - Ênfase6 3 2 2 3 2 3 2 2" xfId="46526"/>
    <cellStyle name="20% - Ênfase6 3 2 2 3 2 3 3" xfId="33985"/>
    <cellStyle name="20% - Ênfase6 3 2 2 3 2 4" xfId="15197"/>
    <cellStyle name="20% - Ênfase6 3 2 2 3 2 4 2" xfId="40268"/>
    <cellStyle name="20% - Ênfase6 3 2 2 3 2 5" xfId="27727"/>
    <cellStyle name="20% - Ênfase6 3 2 2 3 3" xfId="4216"/>
    <cellStyle name="20% - Ênfase6 3 2 2 3 3 2" xfId="10475"/>
    <cellStyle name="20% - Ênfase6 3 2 2 3 3 2 2" xfId="23019"/>
    <cellStyle name="20% - Ênfase6 3 2 2 3 3 2 2 2" xfId="48090"/>
    <cellStyle name="20% - Ênfase6 3 2 2 3 3 2 3" xfId="35549"/>
    <cellStyle name="20% - Ênfase6 3 2 2 3 3 3" xfId="16761"/>
    <cellStyle name="20% - Ênfase6 3 2 2 3 3 3 2" xfId="41832"/>
    <cellStyle name="20% - Ênfase6 3 2 2 3 3 4" xfId="29291"/>
    <cellStyle name="20% - Ênfase6 3 2 2 3 4" xfId="7347"/>
    <cellStyle name="20% - Ênfase6 3 2 2 3 4 2" xfId="19891"/>
    <cellStyle name="20% - Ênfase6 3 2 2 3 4 2 2" xfId="44962"/>
    <cellStyle name="20% - Ênfase6 3 2 2 3 4 3" xfId="32421"/>
    <cellStyle name="20% - Ênfase6 3 2 2 3 5" xfId="13633"/>
    <cellStyle name="20% - Ênfase6 3 2 2 3 5 2" xfId="38704"/>
    <cellStyle name="20% - Ênfase6 3 2 2 3 6" xfId="26163"/>
    <cellStyle name="20% - Ênfase6 3 2 2 4" xfId="1875"/>
    <cellStyle name="20% - Ênfase6 3 2 2 4 2" xfId="5004"/>
    <cellStyle name="20% - Ênfase6 3 2 2 4 2 2" xfId="11263"/>
    <cellStyle name="20% - Ênfase6 3 2 2 4 2 2 2" xfId="23807"/>
    <cellStyle name="20% - Ênfase6 3 2 2 4 2 2 2 2" xfId="48878"/>
    <cellStyle name="20% - Ênfase6 3 2 2 4 2 2 3" xfId="36337"/>
    <cellStyle name="20% - Ênfase6 3 2 2 4 2 3" xfId="17549"/>
    <cellStyle name="20% - Ênfase6 3 2 2 4 2 3 2" xfId="42620"/>
    <cellStyle name="20% - Ênfase6 3 2 2 4 2 4" xfId="30079"/>
    <cellStyle name="20% - Ênfase6 3 2 2 4 3" xfId="8135"/>
    <cellStyle name="20% - Ênfase6 3 2 2 4 3 2" xfId="20679"/>
    <cellStyle name="20% - Ênfase6 3 2 2 4 3 2 2" xfId="45750"/>
    <cellStyle name="20% - Ênfase6 3 2 2 4 3 3" xfId="33209"/>
    <cellStyle name="20% - Ênfase6 3 2 2 4 4" xfId="14421"/>
    <cellStyle name="20% - Ênfase6 3 2 2 4 4 2" xfId="39492"/>
    <cellStyle name="20% - Ênfase6 3 2 2 4 5" xfId="26951"/>
    <cellStyle name="20% - Ênfase6 3 2 2 5" xfId="3440"/>
    <cellStyle name="20% - Ênfase6 3 2 2 5 2" xfId="9699"/>
    <cellStyle name="20% - Ênfase6 3 2 2 5 2 2" xfId="22243"/>
    <cellStyle name="20% - Ênfase6 3 2 2 5 2 2 2" xfId="47314"/>
    <cellStyle name="20% - Ênfase6 3 2 2 5 2 3" xfId="34773"/>
    <cellStyle name="20% - Ênfase6 3 2 2 5 3" xfId="15985"/>
    <cellStyle name="20% - Ênfase6 3 2 2 5 3 2" xfId="41056"/>
    <cellStyle name="20% - Ênfase6 3 2 2 5 4" xfId="28515"/>
    <cellStyle name="20% - Ênfase6 3 2 2 6" xfId="6571"/>
    <cellStyle name="20% - Ênfase6 3 2 2 6 2" xfId="19115"/>
    <cellStyle name="20% - Ênfase6 3 2 2 6 2 2" xfId="44186"/>
    <cellStyle name="20% - Ênfase6 3 2 2 6 3" xfId="31645"/>
    <cellStyle name="20% - Ênfase6 3 2 2 7" xfId="12857"/>
    <cellStyle name="20% - Ênfase6 3 2 2 7 2" xfId="37928"/>
    <cellStyle name="20% - Ênfase6 3 2 2 8" xfId="25387"/>
    <cellStyle name="20% - Ênfase6 3 2 3" xfId="510"/>
    <cellStyle name="20% - Ênfase6 3 2 3 2" xfId="1287"/>
    <cellStyle name="20% - Ênfase6 3 2 3 2 2" xfId="2852"/>
    <cellStyle name="20% - Ênfase6 3 2 3 2 2 2" xfId="5981"/>
    <cellStyle name="20% - Ênfase6 3 2 3 2 2 2 2" xfId="12240"/>
    <cellStyle name="20% - Ênfase6 3 2 3 2 2 2 2 2" xfId="24784"/>
    <cellStyle name="20% - Ênfase6 3 2 3 2 2 2 2 2 2" xfId="49855"/>
    <cellStyle name="20% - Ênfase6 3 2 3 2 2 2 2 3" xfId="37314"/>
    <cellStyle name="20% - Ênfase6 3 2 3 2 2 2 3" xfId="18526"/>
    <cellStyle name="20% - Ênfase6 3 2 3 2 2 2 3 2" xfId="43597"/>
    <cellStyle name="20% - Ênfase6 3 2 3 2 2 2 4" xfId="31056"/>
    <cellStyle name="20% - Ênfase6 3 2 3 2 2 3" xfId="9112"/>
    <cellStyle name="20% - Ênfase6 3 2 3 2 2 3 2" xfId="21656"/>
    <cellStyle name="20% - Ênfase6 3 2 3 2 2 3 2 2" xfId="46727"/>
    <cellStyle name="20% - Ênfase6 3 2 3 2 2 3 3" xfId="34186"/>
    <cellStyle name="20% - Ênfase6 3 2 3 2 2 4" xfId="15398"/>
    <cellStyle name="20% - Ênfase6 3 2 3 2 2 4 2" xfId="40469"/>
    <cellStyle name="20% - Ênfase6 3 2 3 2 2 5" xfId="27928"/>
    <cellStyle name="20% - Ênfase6 3 2 3 2 3" xfId="4417"/>
    <cellStyle name="20% - Ênfase6 3 2 3 2 3 2" xfId="10676"/>
    <cellStyle name="20% - Ênfase6 3 2 3 2 3 2 2" xfId="23220"/>
    <cellStyle name="20% - Ênfase6 3 2 3 2 3 2 2 2" xfId="48291"/>
    <cellStyle name="20% - Ênfase6 3 2 3 2 3 2 3" xfId="35750"/>
    <cellStyle name="20% - Ênfase6 3 2 3 2 3 3" xfId="16962"/>
    <cellStyle name="20% - Ênfase6 3 2 3 2 3 3 2" xfId="42033"/>
    <cellStyle name="20% - Ênfase6 3 2 3 2 3 4" xfId="29492"/>
    <cellStyle name="20% - Ênfase6 3 2 3 2 4" xfId="7548"/>
    <cellStyle name="20% - Ênfase6 3 2 3 2 4 2" xfId="20092"/>
    <cellStyle name="20% - Ênfase6 3 2 3 2 4 2 2" xfId="45163"/>
    <cellStyle name="20% - Ênfase6 3 2 3 2 4 3" xfId="32622"/>
    <cellStyle name="20% - Ênfase6 3 2 3 2 5" xfId="13834"/>
    <cellStyle name="20% - Ênfase6 3 2 3 2 5 2" xfId="38905"/>
    <cellStyle name="20% - Ênfase6 3 2 3 2 6" xfId="26364"/>
    <cellStyle name="20% - Ênfase6 3 2 3 3" xfId="2076"/>
    <cellStyle name="20% - Ênfase6 3 2 3 3 2" xfId="5205"/>
    <cellStyle name="20% - Ênfase6 3 2 3 3 2 2" xfId="11464"/>
    <cellStyle name="20% - Ênfase6 3 2 3 3 2 2 2" xfId="24008"/>
    <cellStyle name="20% - Ênfase6 3 2 3 3 2 2 2 2" xfId="49079"/>
    <cellStyle name="20% - Ênfase6 3 2 3 3 2 2 3" xfId="36538"/>
    <cellStyle name="20% - Ênfase6 3 2 3 3 2 3" xfId="17750"/>
    <cellStyle name="20% - Ênfase6 3 2 3 3 2 3 2" xfId="42821"/>
    <cellStyle name="20% - Ênfase6 3 2 3 3 2 4" xfId="30280"/>
    <cellStyle name="20% - Ênfase6 3 2 3 3 3" xfId="8336"/>
    <cellStyle name="20% - Ênfase6 3 2 3 3 3 2" xfId="20880"/>
    <cellStyle name="20% - Ênfase6 3 2 3 3 3 2 2" xfId="45951"/>
    <cellStyle name="20% - Ênfase6 3 2 3 3 3 3" xfId="33410"/>
    <cellStyle name="20% - Ênfase6 3 2 3 3 4" xfId="14622"/>
    <cellStyle name="20% - Ênfase6 3 2 3 3 4 2" xfId="39693"/>
    <cellStyle name="20% - Ênfase6 3 2 3 3 5" xfId="27152"/>
    <cellStyle name="20% - Ênfase6 3 2 3 4" xfId="3641"/>
    <cellStyle name="20% - Ênfase6 3 2 3 4 2" xfId="9900"/>
    <cellStyle name="20% - Ênfase6 3 2 3 4 2 2" xfId="22444"/>
    <cellStyle name="20% - Ênfase6 3 2 3 4 2 2 2" xfId="47515"/>
    <cellStyle name="20% - Ênfase6 3 2 3 4 2 3" xfId="34974"/>
    <cellStyle name="20% - Ênfase6 3 2 3 4 3" xfId="16186"/>
    <cellStyle name="20% - Ênfase6 3 2 3 4 3 2" xfId="41257"/>
    <cellStyle name="20% - Ênfase6 3 2 3 4 4" xfId="28716"/>
    <cellStyle name="20% - Ênfase6 3 2 3 5" xfId="6772"/>
    <cellStyle name="20% - Ênfase6 3 2 3 5 2" xfId="19316"/>
    <cellStyle name="20% - Ênfase6 3 2 3 5 2 2" xfId="44387"/>
    <cellStyle name="20% - Ênfase6 3 2 3 5 3" xfId="31846"/>
    <cellStyle name="20% - Ênfase6 3 2 3 6" xfId="13058"/>
    <cellStyle name="20% - Ênfase6 3 2 3 6 2" xfId="38129"/>
    <cellStyle name="20% - Ênfase6 3 2 3 7" xfId="25588"/>
    <cellStyle name="20% - Ênfase6 3 2 4" xfId="899"/>
    <cellStyle name="20% - Ênfase6 3 2 4 2" xfId="2464"/>
    <cellStyle name="20% - Ênfase6 3 2 4 2 2" xfId="5593"/>
    <cellStyle name="20% - Ênfase6 3 2 4 2 2 2" xfId="11852"/>
    <cellStyle name="20% - Ênfase6 3 2 4 2 2 2 2" xfId="24396"/>
    <cellStyle name="20% - Ênfase6 3 2 4 2 2 2 2 2" xfId="49467"/>
    <cellStyle name="20% - Ênfase6 3 2 4 2 2 2 3" xfId="36926"/>
    <cellStyle name="20% - Ênfase6 3 2 4 2 2 3" xfId="18138"/>
    <cellStyle name="20% - Ênfase6 3 2 4 2 2 3 2" xfId="43209"/>
    <cellStyle name="20% - Ênfase6 3 2 4 2 2 4" xfId="30668"/>
    <cellStyle name="20% - Ênfase6 3 2 4 2 3" xfId="8724"/>
    <cellStyle name="20% - Ênfase6 3 2 4 2 3 2" xfId="21268"/>
    <cellStyle name="20% - Ênfase6 3 2 4 2 3 2 2" xfId="46339"/>
    <cellStyle name="20% - Ênfase6 3 2 4 2 3 3" xfId="33798"/>
    <cellStyle name="20% - Ênfase6 3 2 4 2 4" xfId="15010"/>
    <cellStyle name="20% - Ênfase6 3 2 4 2 4 2" xfId="40081"/>
    <cellStyle name="20% - Ênfase6 3 2 4 2 5" xfId="27540"/>
    <cellStyle name="20% - Ênfase6 3 2 4 3" xfId="4029"/>
    <cellStyle name="20% - Ênfase6 3 2 4 3 2" xfId="10288"/>
    <cellStyle name="20% - Ênfase6 3 2 4 3 2 2" xfId="22832"/>
    <cellStyle name="20% - Ênfase6 3 2 4 3 2 2 2" xfId="47903"/>
    <cellStyle name="20% - Ênfase6 3 2 4 3 2 3" xfId="35362"/>
    <cellStyle name="20% - Ênfase6 3 2 4 3 3" xfId="16574"/>
    <cellStyle name="20% - Ênfase6 3 2 4 3 3 2" xfId="41645"/>
    <cellStyle name="20% - Ênfase6 3 2 4 3 4" xfId="29104"/>
    <cellStyle name="20% - Ênfase6 3 2 4 4" xfId="7160"/>
    <cellStyle name="20% - Ênfase6 3 2 4 4 2" xfId="19704"/>
    <cellStyle name="20% - Ênfase6 3 2 4 4 2 2" xfId="44775"/>
    <cellStyle name="20% - Ênfase6 3 2 4 4 3" xfId="32234"/>
    <cellStyle name="20% - Ênfase6 3 2 4 5" xfId="13446"/>
    <cellStyle name="20% - Ênfase6 3 2 4 5 2" xfId="38517"/>
    <cellStyle name="20% - Ênfase6 3 2 4 6" xfId="25976"/>
    <cellStyle name="20% - Ênfase6 3 2 5" xfId="1688"/>
    <cellStyle name="20% - Ênfase6 3 2 5 2" xfId="4817"/>
    <cellStyle name="20% - Ênfase6 3 2 5 2 2" xfId="11076"/>
    <cellStyle name="20% - Ênfase6 3 2 5 2 2 2" xfId="23620"/>
    <cellStyle name="20% - Ênfase6 3 2 5 2 2 2 2" xfId="48691"/>
    <cellStyle name="20% - Ênfase6 3 2 5 2 2 3" xfId="36150"/>
    <cellStyle name="20% - Ênfase6 3 2 5 2 3" xfId="17362"/>
    <cellStyle name="20% - Ênfase6 3 2 5 2 3 2" xfId="42433"/>
    <cellStyle name="20% - Ênfase6 3 2 5 2 4" xfId="29892"/>
    <cellStyle name="20% - Ênfase6 3 2 5 3" xfId="7948"/>
    <cellStyle name="20% - Ênfase6 3 2 5 3 2" xfId="20492"/>
    <cellStyle name="20% - Ênfase6 3 2 5 3 2 2" xfId="45563"/>
    <cellStyle name="20% - Ênfase6 3 2 5 3 3" xfId="33022"/>
    <cellStyle name="20% - Ênfase6 3 2 5 4" xfId="14234"/>
    <cellStyle name="20% - Ênfase6 3 2 5 4 2" xfId="39305"/>
    <cellStyle name="20% - Ênfase6 3 2 5 5" xfId="26764"/>
    <cellStyle name="20% - Ênfase6 3 2 6" xfId="3253"/>
    <cellStyle name="20% - Ênfase6 3 2 6 2" xfId="9512"/>
    <cellStyle name="20% - Ênfase6 3 2 6 2 2" xfId="22056"/>
    <cellStyle name="20% - Ênfase6 3 2 6 2 2 2" xfId="47127"/>
    <cellStyle name="20% - Ênfase6 3 2 6 2 3" xfId="34586"/>
    <cellStyle name="20% - Ênfase6 3 2 6 3" xfId="15798"/>
    <cellStyle name="20% - Ênfase6 3 2 6 3 2" xfId="40869"/>
    <cellStyle name="20% - Ênfase6 3 2 6 4" xfId="28328"/>
    <cellStyle name="20% - Ênfase6 3 2 7" xfId="6384"/>
    <cellStyle name="20% - Ênfase6 3 2 7 2" xfId="18928"/>
    <cellStyle name="20% - Ênfase6 3 2 7 2 2" xfId="43999"/>
    <cellStyle name="20% - Ênfase6 3 2 7 3" xfId="31458"/>
    <cellStyle name="20% - Ênfase6 3 2 8" xfId="12670"/>
    <cellStyle name="20% - Ênfase6 3 2 8 2" xfId="37741"/>
    <cellStyle name="20% - Ênfase6 3 2 9" xfId="25200"/>
    <cellStyle name="20% - Ênfase6 3 3" xfId="255"/>
    <cellStyle name="20% - Ênfase6 3 3 2" xfId="644"/>
    <cellStyle name="20% - Ênfase6 3 3 2 2" xfId="1421"/>
    <cellStyle name="20% - Ênfase6 3 3 2 2 2" xfId="2986"/>
    <cellStyle name="20% - Ênfase6 3 3 2 2 2 2" xfId="6115"/>
    <cellStyle name="20% - Ênfase6 3 3 2 2 2 2 2" xfId="12374"/>
    <cellStyle name="20% - Ênfase6 3 3 2 2 2 2 2 2" xfId="24918"/>
    <cellStyle name="20% - Ênfase6 3 3 2 2 2 2 2 2 2" xfId="49989"/>
    <cellStyle name="20% - Ênfase6 3 3 2 2 2 2 2 3" xfId="37448"/>
    <cellStyle name="20% - Ênfase6 3 3 2 2 2 2 3" xfId="18660"/>
    <cellStyle name="20% - Ênfase6 3 3 2 2 2 2 3 2" xfId="43731"/>
    <cellStyle name="20% - Ênfase6 3 3 2 2 2 2 4" xfId="31190"/>
    <cellStyle name="20% - Ênfase6 3 3 2 2 2 3" xfId="9246"/>
    <cellStyle name="20% - Ênfase6 3 3 2 2 2 3 2" xfId="21790"/>
    <cellStyle name="20% - Ênfase6 3 3 2 2 2 3 2 2" xfId="46861"/>
    <cellStyle name="20% - Ênfase6 3 3 2 2 2 3 3" xfId="34320"/>
    <cellStyle name="20% - Ênfase6 3 3 2 2 2 4" xfId="15532"/>
    <cellStyle name="20% - Ênfase6 3 3 2 2 2 4 2" xfId="40603"/>
    <cellStyle name="20% - Ênfase6 3 3 2 2 2 5" xfId="28062"/>
    <cellStyle name="20% - Ênfase6 3 3 2 2 3" xfId="4551"/>
    <cellStyle name="20% - Ênfase6 3 3 2 2 3 2" xfId="10810"/>
    <cellStyle name="20% - Ênfase6 3 3 2 2 3 2 2" xfId="23354"/>
    <cellStyle name="20% - Ênfase6 3 3 2 2 3 2 2 2" xfId="48425"/>
    <cellStyle name="20% - Ênfase6 3 3 2 2 3 2 3" xfId="35884"/>
    <cellStyle name="20% - Ênfase6 3 3 2 2 3 3" xfId="17096"/>
    <cellStyle name="20% - Ênfase6 3 3 2 2 3 3 2" xfId="42167"/>
    <cellStyle name="20% - Ênfase6 3 3 2 2 3 4" xfId="29626"/>
    <cellStyle name="20% - Ênfase6 3 3 2 2 4" xfId="7682"/>
    <cellStyle name="20% - Ênfase6 3 3 2 2 4 2" xfId="20226"/>
    <cellStyle name="20% - Ênfase6 3 3 2 2 4 2 2" xfId="45297"/>
    <cellStyle name="20% - Ênfase6 3 3 2 2 4 3" xfId="32756"/>
    <cellStyle name="20% - Ênfase6 3 3 2 2 5" xfId="13968"/>
    <cellStyle name="20% - Ênfase6 3 3 2 2 5 2" xfId="39039"/>
    <cellStyle name="20% - Ênfase6 3 3 2 2 6" xfId="26498"/>
    <cellStyle name="20% - Ênfase6 3 3 2 3" xfId="2210"/>
    <cellStyle name="20% - Ênfase6 3 3 2 3 2" xfId="5339"/>
    <cellStyle name="20% - Ênfase6 3 3 2 3 2 2" xfId="11598"/>
    <cellStyle name="20% - Ênfase6 3 3 2 3 2 2 2" xfId="24142"/>
    <cellStyle name="20% - Ênfase6 3 3 2 3 2 2 2 2" xfId="49213"/>
    <cellStyle name="20% - Ênfase6 3 3 2 3 2 2 3" xfId="36672"/>
    <cellStyle name="20% - Ênfase6 3 3 2 3 2 3" xfId="17884"/>
    <cellStyle name="20% - Ênfase6 3 3 2 3 2 3 2" xfId="42955"/>
    <cellStyle name="20% - Ênfase6 3 3 2 3 2 4" xfId="30414"/>
    <cellStyle name="20% - Ênfase6 3 3 2 3 3" xfId="8470"/>
    <cellStyle name="20% - Ênfase6 3 3 2 3 3 2" xfId="21014"/>
    <cellStyle name="20% - Ênfase6 3 3 2 3 3 2 2" xfId="46085"/>
    <cellStyle name="20% - Ênfase6 3 3 2 3 3 3" xfId="33544"/>
    <cellStyle name="20% - Ênfase6 3 3 2 3 4" xfId="14756"/>
    <cellStyle name="20% - Ênfase6 3 3 2 3 4 2" xfId="39827"/>
    <cellStyle name="20% - Ênfase6 3 3 2 3 5" xfId="27286"/>
    <cellStyle name="20% - Ênfase6 3 3 2 4" xfId="3775"/>
    <cellStyle name="20% - Ênfase6 3 3 2 4 2" xfId="10034"/>
    <cellStyle name="20% - Ênfase6 3 3 2 4 2 2" xfId="22578"/>
    <cellStyle name="20% - Ênfase6 3 3 2 4 2 2 2" xfId="47649"/>
    <cellStyle name="20% - Ênfase6 3 3 2 4 2 3" xfId="35108"/>
    <cellStyle name="20% - Ênfase6 3 3 2 4 3" xfId="16320"/>
    <cellStyle name="20% - Ênfase6 3 3 2 4 3 2" xfId="41391"/>
    <cellStyle name="20% - Ênfase6 3 3 2 4 4" xfId="28850"/>
    <cellStyle name="20% - Ênfase6 3 3 2 5" xfId="6906"/>
    <cellStyle name="20% - Ênfase6 3 3 2 5 2" xfId="19450"/>
    <cellStyle name="20% - Ênfase6 3 3 2 5 2 2" xfId="44521"/>
    <cellStyle name="20% - Ênfase6 3 3 2 5 3" xfId="31980"/>
    <cellStyle name="20% - Ênfase6 3 3 2 6" xfId="13192"/>
    <cellStyle name="20% - Ênfase6 3 3 2 6 2" xfId="38263"/>
    <cellStyle name="20% - Ênfase6 3 3 2 7" xfId="25722"/>
    <cellStyle name="20% - Ênfase6 3 3 3" xfId="1033"/>
    <cellStyle name="20% - Ênfase6 3 3 3 2" xfId="2598"/>
    <cellStyle name="20% - Ênfase6 3 3 3 2 2" xfId="5727"/>
    <cellStyle name="20% - Ênfase6 3 3 3 2 2 2" xfId="11986"/>
    <cellStyle name="20% - Ênfase6 3 3 3 2 2 2 2" xfId="24530"/>
    <cellStyle name="20% - Ênfase6 3 3 3 2 2 2 2 2" xfId="49601"/>
    <cellStyle name="20% - Ênfase6 3 3 3 2 2 2 3" xfId="37060"/>
    <cellStyle name="20% - Ênfase6 3 3 3 2 2 3" xfId="18272"/>
    <cellStyle name="20% - Ênfase6 3 3 3 2 2 3 2" xfId="43343"/>
    <cellStyle name="20% - Ênfase6 3 3 3 2 2 4" xfId="30802"/>
    <cellStyle name="20% - Ênfase6 3 3 3 2 3" xfId="8858"/>
    <cellStyle name="20% - Ênfase6 3 3 3 2 3 2" xfId="21402"/>
    <cellStyle name="20% - Ênfase6 3 3 3 2 3 2 2" xfId="46473"/>
    <cellStyle name="20% - Ênfase6 3 3 3 2 3 3" xfId="33932"/>
    <cellStyle name="20% - Ênfase6 3 3 3 2 4" xfId="15144"/>
    <cellStyle name="20% - Ênfase6 3 3 3 2 4 2" xfId="40215"/>
    <cellStyle name="20% - Ênfase6 3 3 3 2 5" xfId="27674"/>
    <cellStyle name="20% - Ênfase6 3 3 3 3" xfId="4163"/>
    <cellStyle name="20% - Ênfase6 3 3 3 3 2" xfId="10422"/>
    <cellStyle name="20% - Ênfase6 3 3 3 3 2 2" xfId="22966"/>
    <cellStyle name="20% - Ênfase6 3 3 3 3 2 2 2" xfId="48037"/>
    <cellStyle name="20% - Ênfase6 3 3 3 3 2 3" xfId="35496"/>
    <cellStyle name="20% - Ênfase6 3 3 3 3 3" xfId="16708"/>
    <cellStyle name="20% - Ênfase6 3 3 3 3 3 2" xfId="41779"/>
    <cellStyle name="20% - Ênfase6 3 3 3 3 4" xfId="29238"/>
    <cellStyle name="20% - Ênfase6 3 3 3 4" xfId="7294"/>
    <cellStyle name="20% - Ênfase6 3 3 3 4 2" xfId="19838"/>
    <cellStyle name="20% - Ênfase6 3 3 3 4 2 2" xfId="44909"/>
    <cellStyle name="20% - Ênfase6 3 3 3 4 3" xfId="32368"/>
    <cellStyle name="20% - Ênfase6 3 3 3 5" xfId="13580"/>
    <cellStyle name="20% - Ênfase6 3 3 3 5 2" xfId="38651"/>
    <cellStyle name="20% - Ênfase6 3 3 3 6" xfId="26110"/>
    <cellStyle name="20% - Ênfase6 3 3 4" xfId="1822"/>
    <cellStyle name="20% - Ênfase6 3 3 4 2" xfId="4951"/>
    <cellStyle name="20% - Ênfase6 3 3 4 2 2" xfId="11210"/>
    <cellStyle name="20% - Ênfase6 3 3 4 2 2 2" xfId="23754"/>
    <cellStyle name="20% - Ênfase6 3 3 4 2 2 2 2" xfId="48825"/>
    <cellStyle name="20% - Ênfase6 3 3 4 2 2 3" xfId="36284"/>
    <cellStyle name="20% - Ênfase6 3 3 4 2 3" xfId="17496"/>
    <cellStyle name="20% - Ênfase6 3 3 4 2 3 2" xfId="42567"/>
    <cellStyle name="20% - Ênfase6 3 3 4 2 4" xfId="30026"/>
    <cellStyle name="20% - Ênfase6 3 3 4 3" xfId="8082"/>
    <cellStyle name="20% - Ênfase6 3 3 4 3 2" xfId="20626"/>
    <cellStyle name="20% - Ênfase6 3 3 4 3 2 2" xfId="45697"/>
    <cellStyle name="20% - Ênfase6 3 3 4 3 3" xfId="33156"/>
    <cellStyle name="20% - Ênfase6 3 3 4 4" xfId="14368"/>
    <cellStyle name="20% - Ênfase6 3 3 4 4 2" xfId="39439"/>
    <cellStyle name="20% - Ênfase6 3 3 4 5" xfId="26898"/>
    <cellStyle name="20% - Ênfase6 3 3 5" xfId="3387"/>
    <cellStyle name="20% - Ênfase6 3 3 5 2" xfId="9646"/>
    <cellStyle name="20% - Ênfase6 3 3 5 2 2" xfId="22190"/>
    <cellStyle name="20% - Ênfase6 3 3 5 2 2 2" xfId="47261"/>
    <cellStyle name="20% - Ênfase6 3 3 5 2 3" xfId="34720"/>
    <cellStyle name="20% - Ênfase6 3 3 5 3" xfId="15932"/>
    <cellStyle name="20% - Ênfase6 3 3 5 3 2" xfId="41003"/>
    <cellStyle name="20% - Ênfase6 3 3 5 4" xfId="28462"/>
    <cellStyle name="20% - Ênfase6 3 3 6" xfId="6518"/>
    <cellStyle name="20% - Ênfase6 3 3 6 2" xfId="19062"/>
    <cellStyle name="20% - Ênfase6 3 3 6 2 2" xfId="44133"/>
    <cellStyle name="20% - Ênfase6 3 3 6 3" xfId="31592"/>
    <cellStyle name="20% - Ênfase6 3 3 7" xfId="12804"/>
    <cellStyle name="20% - Ênfase6 3 3 7 2" xfId="37875"/>
    <cellStyle name="20% - Ênfase6 3 3 8" xfId="25334"/>
    <cellStyle name="20% - Ênfase6 3 4" xfId="457"/>
    <cellStyle name="20% - Ênfase6 3 4 2" xfId="1234"/>
    <cellStyle name="20% - Ênfase6 3 4 2 2" xfId="2799"/>
    <cellStyle name="20% - Ênfase6 3 4 2 2 2" xfId="5928"/>
    <cellStyle name="20% - Ênfase6 3 4 2 2 2 2" xfId="12187"/>
    <cellStyle name="20% - Ênfase6 3 4 2 2 2 2 2" xfId="24731"/>
    <cellStyle name="20% - Ênfase6 3 4 2 2 2 2 2 2" xfId="49802"/>
    <cellStyle name="20% - Ênfase6 3 4 2 2 2 2 3" xfId="37261"/>
    <cellStyle name="20% - Ênfase6 3 4 2 2 2 3" xfId="18473"/>
    <cellStyle name="20% - Ênfase6 3 4 2 2 2 3 2" xfId="43544"/>
    <cellStyle name="20% - Ênfase6 3 4 2 2 2 4" xfId="31003"/>
    <cellStyle name="20% - Ênfase6 3 4 2 2 3" xfId="9059"/>
    <cellStyle name="20% - Ênfase6 3 4 2 2 3 2" xfId="21603"/>
    <cellStyle name="20% - Ênfase6 3 4 2 2 3 2 2" xfId="46674"/>
    <cellStyle name="20% - Ênfase6 3 4 2 2 3 3" xfId="34133"/>
    <cellStyle name="20% - Ênfase6 3 4 2 2 4" xfId="15345"/>
    <cellStyle name="20% - Ênfase6 3 4 2 2 4 2" xfId="40416"/>
    <cellStyle name="20% - Ênfase6 3 4 2 2 5" xfId="27875"/>
    <cellStyle name="20% - Ênfase6 3 4 2 3" xfId="4364"/>
    <cellStyle name="20% - Ênfase6 3 4 2 3 2" xfId="10623"/>
    <cellStyle name="20% - Ênfase6 3 4 2 3 2 2" xfId="23167"/>
    <cellStyle name="20% - Ênfase6 3 4 2 3 2 2 2" xfId="48238"/>
    <cellStyle name="20% - Ênfase6 3 4 2 3 2 3" xfId="35697"/>
    <cellStyle name="20% - Ênfase6 3 4 2 3 3" xfId="16909"/>
    <cellStyle name="20% - Ênfase6 3 4 2 3 3 2" xfId="41980"/>
    <cellStyle name="20% - Ênfase6 3 4 2 3 4" xfId="29439"/>
    <cellStyle name="20% - Ênfase6 3 4 2 4" xfId="7495"/>
    <cellStyle name="20% - Ênfase6 3 4 2 4 2" xfId="20039"/>
    <cellStyle name="20% - Ênfase6 3 4 2 4 2 2" xfId="45110"/>
    <cellStyle name="20% - Ênfase6 3 4 2 4 3" xfId="32569"/>
    <cellStyle name="20% - Ênfase6 3 4 2 5" xfId="13781"/>
    <cellStyle name="20% - Ênfase6 3 4 2 5 2" xfId="38852"/>
    <cellStyle name="20% - Ênfase6 3 4 2 6" xfId="26311"/>
    <cellStyle name="20% - Ênfase6 3 4 3" xfId="2023"/>
    <cellStyle name="20% - Ênfase6 3 4 3 2" xfId="5152"/>
    <cellStyle name="20% - Ênfase6 3 4 3 2 2" xfId="11411"/>
    <cellStyle name="20% - Ênfase6 3 4 3 2 2 2" xfId="23955"/>
    <cellStyle name="20% - Ênfase6 3 4 3 2 2 2 2" xfId="49026"/>
    <cellStyle name="20% - Ênfase6 3 4 3 2 2 3" xfId="36485"/>
    <cellStyle name="20% - Ênfase6 3 4 3 2 3" xfId="17697"/>
    <cellStyle name="20% - Ênfase6 3 4 3 2 3 2" xfId="42768"/>
    <cellStyle name="20% - Ênfase6 3 4 3 2 4" xfId="30227"/>
    <cellStyle name="20% - Ênfase6 3 4 3 3" xfId="8283"/>
    <cellStyle name="20% - Ênfase6 3 4 3 3 2" xfId="20827"/>
    <cellStyle name="20% - Ênfase6 3 4 3 3 2 2" xfId="45898"/>
    <cellStyle name="20% - Ênfase6 3 4 3 3 3" xfId="33357"/>
    <cellStyle name="20% - Ênfase6 3 4 3 4" xfId="14569"/>
    <cellStyle name="20% - Ênfase6 3 4 3 4 2" xfId="39640"/>
    <cellStyle name="20% - Ênfase6 3 4 3 5" xfId="27099"/>
    <cellStyle name="20% - Ênfase6 3 4 4" xfId="3588"/>
    <cellStyle name="20% - Ênfase6 3 4 4 2" xfId="9847"/>
    <cellStyle name="20% - Ênfase6 3 4 4 2 2" xfId="22391"/>
    <cellStyle name="20% - Ênfase6 3 4 4 2 2 2" xfId="47462"/>
    <cellStyle name="20% - Ênfase6 3 4 4 2 3" xfId="34921"/>
    <cellStyle name="20% - Ênfase6 3 4 4 3" xfId="16133"/>
    <cellStyle name="20% - Ênfase6 3 4 4 3 2" xfId="41204"/>
    <cellStyle name="20% - Ênfase6 3 4 4 4" xfId="28663"/>
    <cellStyle name="20% - Ênfase6 3 4 5" xfId="6719"/>
    <cellStyle name="20% - Ênfase6 3 4 5 2" xfId="19263"/>
    <cellStyle name="20% - Ênfase6 3 4 5 2 2" xfId="44334"/>
    <cellStyle name="20% - Ênfase6 3 4 5 3" xfId="31793"/>
    <cellStyle name="20% - Ênfase6 3 4 6" xfId="13005"/>
    <cellStyle name="20% - Ênfase6 3 4 6 2" xfId="38076"/>
    <cellStyle name="20% - Ênfase6 3 4 7" xfId="25535"/>
    <cellStyle name="20% - Ênfase6 3 5" xfId="846"/>
    <cellStyle name="20% - Ênfase6 3 5 2" xfId="2411"/>
    <cellStyle name="20% - Ênfase6 3 5 2 2" xfId="5540"/>
    <cellStyle name="20% - Ênfase6 3 5 2 2 2" xfId="11799"/>
    <cellStyle name="20% - Ênfase6 3 5 2 2 2 2" xfId="24343"/>
    <cellStyle name="20% - Ênfase6 3 5 2 2 2 2 2" xfId="49414"/>
    <cellStyle name="20% - Ênfase6 3 5 2 2 2 3" xfId="36873"/>
    <cellStyle name="20% - Ênfase6 3 5 2 2 3" xfId="18085"/>
    <cellStyle name="20% - Ênfase6 3 5 2 2 3 2" xfId="43156"/>
    <cellStyle name="20% - Ênfase6 3 5 2 2 4" xfId="30615"/>
    <cellStyle name="20% - Ênfase6 3 5 2 3" xfId="8671"/>
    <cellStyle name="20% - Ênfase6 3 5 2 3 2" xfId="21215"/>
    <cellStyle name="20% - Ênfase6 3 5 2 3 2 2" xfId="46286"/>
    <cellStyle name="20% - Ênfase6 3 5 2 3 3" xfId="33745"/>
    <cellStyle name="20% - Ênfase6 3 5 2 4" xfId="14957"/>
    <cellStyle name="20% - Ênfase6 3 5 2 4 2" xfId="40028"/>
    <cellStyle name="20% - Ênfase6 3 5 2 5" xfId="27487"/>
    <cellStyle name="20% - Ênfase6 3 5 3" xfId="3976"/>
    <cellStyle name="20% - Ênfase6 3 5 3 2" xfId="10235"/>
    <cellStyle name="20% - Ênfase6 3 5 3 2 2" xfId="22779"/>
    <cellStyle name="20% - Ênfase6 3 5 3 2 2 2" xfId="47850"/>
    <cellStyle name="20% - Ênfase6 3 5 3 2 3" xfId="35309"/>
    <cellStyle name="20% - Ênfase6 3 5 3 3" xfId="16521"/>
    <cellStyle name="20% - Ênfase6 3 5 3 3 2" xfId="41592"/>
    <cellStyle name="20% - Ênfase6 3 5 3 4" xfId="29051"/>
    <cellStyle name="20% - Ênfase6 3 5 4" xfId="7107"/>
    <cellStyle name="20% - Ênfase6 3 5 4 2" xfId="19651"/>
    <cellStyle name="20% - Ênfase6 3 5 4 2 2" xfId="44722"/>
    <cellStyle name="20% - Ênfase6 3 5 4 3" xfId="32181"/>
    <cellStyle name="20% - Ênfase6 3 5 5" xfId="13393"/>
    <cellStyle name="20% - Ênfase6 3 5 5 2" xfId="38464"/>
    <cellStyle name="20% - Ênfase6 3 5 6" xfId="25923"/>
    <cellStyle name="20% - Ênfase6 3 6" xfId="1635"/>
    <cellStyle name="20% - Ênfase6 3 6 2" xfId="4764"/>
    <cellStyle name="20% - Ênfase6 3 6 2 2" xfId="11023"/>
    <cellStyle name="20% - Ênfase6 3 6 2 2 2" xfId="23567"/>
    <cellStyle name="20% - Ênfase6 3 6 2 2 2 2" xfId="48638"/>
    <cellStyle name="20% - Ênfase6 3 6 2 2 3" xfId="36097"/>
    <cellStyle name="20% - Ênfase6 3 6 2 3" xfId="17309"/>
    <cellStyle name="20% - Ênfase6 3 6 2 3 2" xfId="42380"/>
    <cellStyle name="20% - Ênfase6 3 6 2 4" xfId="29839"/>
    <cellStyle name="20% - Ênfase6 3 6 3" xfId="7895"/>
    <cellStyle name="20% - Ênfase6 3 6 3 2" xfId="20439"/>
    <cellStyle name="20% - Ênfase6 3 6 3 2 2" xfId="45510"/>
    <cellStyle name="20% - Ênfase6 3 6 3 3" xfId="32969"/>
    <cellStyle name="20% - Ênfase6 3 6 4" xfId="14181"/>
    <cellStyle name="20% - Ênfase6 3 6 4 2" xfId="39252"/>
    <cellStyle name="20% - Ênfase6 3 6 5" xfId="26711"/>
    <cellStyle name="20% - Ênfase6 3 7" xfId="3200"/>
    <cellStyle name="20% - Ênfase6 3 7 2" xfId="9459"/>
    <cellStyle name="20% - Ênfase6 3 7 2 2" xfId="22003"/>
    <cellStyle name="20% - Ênfase6 3 7 2 2 2" xfId="47074"/>
    <cellStyle name="20% - Ênfase6 3 7 2 3" xfId="34533"/>
    <cellStyle name="20% - Ênfase6 3 7 3" xfId="15745"/>
    <cellStyle name="20% - Ênfase6 3 7 3 2" xfId="40816"/>
    <cellStyle name="20% - Ênfase6 3 7 4" xfId="28275"/>
    <cellStyle name="20% - Ênfase6 3 8" xfId="6331"/>
    <cellStyle name="20% - Ênfase6 3 8 2" xfId="18875"/>
    <cellStyle name="20% - Ênfase6 3 8 2 2" xfId="43946"/>
    <cellStyle name="20% - Ênfase6 3 8 3" xfId="31405"/>
    <cellStyle name="20% - Ênfase6 3 9" xfId="12617"/>
    <cellStyle name="20% - Ênfase6 3 9 2" xfId="37688"/>
    <cellStyle name="20% - Ênfase6 30" xfId="50216"/>
    <cellStyle name="20% - Ênfase6 31" xfId="50230"/>
    <cellStyle name="20% - Ênfase6 32" xfId="50244"/>
    <cellStyle name="20% - Ênfase6 33" xfId="50257"/>
    <cellStyle name="20% - Ênfase6 34" xfId="50278"/>
    <cellStyle name="20% - Ênfase6 35" xfId="50300"/>
    <cellStyle name="20% - Ênfase6 36" xfId="50320"/>
    <cellStyle name="20% - Ênfase6 37" xfId="50340"/>
    <cellStyle name="20% - Ênfase6 38" xfId="50361"/>
    <cellStyle name="20% - Ênfase6 39" xfId="50381"/>
    <cellStyle name="20% - Ênfase6 4" xfId="94"/>
    <cellStyle name="20% - Ênfase6 4 2" xfId="281"/>
    <cellStyle name="20% - Ênfase6 4 2 2" xfId="670"/>
    <cellStyle name="20% - Ênfase6 4 2 2 2" xfId="1447"/>
    <cellStyle name="20% - Ênfase6 4 2 2 2 2" xfId="3012"/>
    <cellStyle name="20% - Ênfase6 4 2 2 2 2 2" xfId="6141"/>
    <cellStyle name="20% - Ênfase6 4 2 2 2 2 2 2" xfId="12400"/>
    <cellStyle name="20% - Ênfase6 4 2 2 2 2 2 2 2" xfId="24944"/>
    <cellStyle name="20% - Ênfase6 4 2 2 2 2 2 2 2 2" xfId="50015"/>
    <cellStyle name="20% - Ênfase6 4 2 2 2 2 2 2 3" xfId="37474"/>
    <cellStyle name="20% - Ênfase6 4 2 2 2 2 2 3" xfId="18686"/>
    <cellStyle name="20% - Ênfase6 4 2 2 2 2 2 3 2" xfId="43757"/>
    <cellStyle name="20% - Ênfase6 4 2 2 2 2 2 4" xfId="31216"/>
    <cellStyle name="20% - Ênfase6 4 2 2 2 2 3" xfId="9272"/>
    <cellStyle name="20% - Ênfase6 4 2 2 2 2 3 2" xfId="21816"/>
    <cellStyle name="20% - Ênfase6 4 2 2 2 2 3 2 2" xfId="46887"/>
    <cellStyle name="20% - Ênfase6 4 2 2 2 2 3 3" xfId="34346"/>
    <cellStyle name="20% - Ênfase6 4 2 2 2 2 4" xfId="15558"/>
    <cellStyle name="20% - Ênfase6 4 2 2 2 2 4 2" xfId="40629"/>
    <cellStyle name="20% - Ênfase6 4 2 2 2 2 5" xfId="28088"/>
    <cellStyle name="20% - Ênfase6 4 2 2 2 3" xfId="4577"/>
    <cellStyle name="20% - Ênfase6 4 2 2 2 3 2" xfId="10836"/>
    <cellStyle name="20% - Ênfase6 4 2 2 2 3 2 2" xfId="23380"/>
    <cellStyle name="20% - Ênfase6 4 2 2 2 3 2 2 2" xfId="48451"/>
    <cellStyle name="20% - Ênfase6 4 2 2 2 3 2 3" xfId="35910"/>
    <cellStyle name="20% - Ênfase6 4 2 2 2 3 3" xfId="17122"/>
    <cellStyle name="20% - Ênfase6 4 2 2 2 3 3 2" xfId="42193"/>
    <cellStyle name="20% - Ênfase6 4 2 2 2 3 4" xfId="29652"/>
    <cellStyle name="20% - Ênfase6 4 2 2 2 4" xfId="7708"/>
    <cellStyle name="20% - Ênfase6 4 2 2 2 4 2" xfId="20252"/>
    <cellStyle name="20% - Ênfase6 4 2 2 2 4 2 2" xfId="45323"/>
    <cellStyle name="20% - Ênfase6 4 2 2 2 4 3" xfId="32782"/>
    <cellStyle name="20% - Ênfase6 4 2 2 2 5" xfId="13994"/>
    <cellStyle name="20% - Ênfase6 4 2 2 2 5 2" xfId="39065"/>
    <cellStyle name="20% - Ênfase6 4 2 2 2 6" xfId="26524"/>
    <cellStyle name="20% - Ênfase6 4 2 2 3" xfId="2236"/>
    <cellStyle name="20% - Ênfase6 4 2 2 3 2" xfId="5365"/>
    <cellStyle name="20% - Ênfase6 4 2 2 3 2 2" xfId="11624"/>
    <cellStyle name="20% - Ênfase6 4 2 2 3 2 2 2" xfId="24168"/>
    <cellStyle name="20% - Ênfase6 4 2 2 3 2 2 2 2" xfId="49239"/>
    <cellStyle name="20% - Ênfase6 4 2 2 3 2 2 3" xfId="36698"/>
    <cellStyle name="20% - Ênfase6 4 2 2 3 2 3" xfId="17910"/>
    <cellStyle name="20% - Ênfase6 4 2 2 3 2 3 2" xfId="42981"/>
    <cellStyle name="20% - Ênfase6 4 2 2 3 2 4" xfId="30440"/>
    <cellStyle name="20% - Ênfase6 4 2 2 3 3" xfId="8496"/>
    <cellStyle name="20% - Ênfase6 4 2 2 3 3 2" xfId="21040"/>
    <cellStyle name="20% - Ênfase6 4 2 2 3 3 2 2" xfId="46111"/>
    <cellStyle name="20% - Ênfase6 4 2 2 3 3 3" xfId="33570"/>
    <cellStyle name="20% - Ênfase6 4 2 2 3 4" xfId="14782"/>
    <cellStyle name="20% - Ênfase6 4 2 2 3 4 2" xfId="39853"/>
    <cellStyle name="20% - Ênfase6 4 2 2 3 5" xfId="27312"/>
    <cellStyle name="20% - Ênfase6 4 2 2 4" xfId="3801"/>
    <cellStyle name="20% - Ênfase6 4 2 2 4 2" xfId="10060"/>
    <cellStyle name="20% - Ênfase6 4 2 2 4 2 2" xfId="22604"/>
    <cellStyle name="20% - Ênfase6 4 2 2 4 2 2 2" xfId="47675"/>
    <cellStyle name="20% - Ênfase6 4 2 2 4 2 3" xfId="35134"/>
    <cellStyle name="20% - Ênfase6 4 2 2 4 3" xfId="16346"/>
    <cellStyle name="20% - Ênfase6 4 2 2 4 3 2" xfId="41417"/>
    <cellStyle name="20% - Ênfase6 4 2 2 4 4" xfId="28876"/>
    <cellStyle name="20% - Ênfase6 4 2 2 5" xfId="6932"/>
    <cellStyle name="20% - Ênfase6 4 2 2 5 2" xfId="19476"/>
    <cellStyle name="20% - Ênfase6 4 2 2 5 2 2" xfId="44547"/>
    <cellStyle name="20% - Ênfase6 4 2 2 5 3" xfId="32006"/>
    <cellStyle name="20% - Ênfase6 4 2 2 6" xfId="13218"/>
    <cellStyle name="20% - Ênfase6 4 2 2 6 2" xfId="38289"/>
    <cellStyle name="20% - Ênfase6 4 2 2 7" xfId="25748"/>
    <cellStyle name="20% - Ênfase6 4 2 3" xfId="1059"/>
    <cellStyle name="20% - Ênfase6 4 2 3 2" xfId="2624"/>
    <cellStyle name="20% - Ênfase6 4 2 3 2 2" xfId="5753"/>
    <cellStyle name="20% - Ênfase6 4 2 3 2 2 2" xfId="12012"/>
    <cellStyle name="20% - Ênfase6 4 2 3 2 2 2 2" xfId="24556"/>
    <cellStyle name="20% - Ênfase6 4 2 3 2 2 2 2 2" xfId="49627"/>
    <cellStyle name="20% - Ênfase6 4 2 3 2 2 2 3" xfId="37086"/>
    <cellStyle name="20% - Ênfase6 4 2 3 2 2 3" xfId="18298"/>
    <cellStyle name="20% - Ênfase6 4 2 3 2 2 3 2" xfId="43369"/>
    <cellStyle name="20% - Ênfase6 4 2 3 2 2 4" xfId="30828"/>
    <cellStyle name="20% - Ênfase6 4 2 3 2 3" xfId="8884"/>
    <cellStyle name="20% - Ênfase6 4 2 3 2 3 2" xfId="21428"/>
    <cellStyle name="20% - Ênfase6 4 2 3 2 3 2 2" xfId="46499"/>
    <cellStyle name="20% - Ênfase6 4 2 3 2 3 3" xfId="33958"/>
    <cellStyle name="20% - Ênfase6 4 2 3 2 4" xfId="15170"/>
    <cellStyle name="20% - Ênfase6 4 2 3 2 4 2" xfId="40241"/>
    <cellStyle name="20% - Ênfase6 4 2 3 2 5" xfId="27700"/>
    <cellStyle name="20% - Ênfase6 4 2 3 3" xfId="4189"/>
    <cellStyle name="20% - Ênfase6 4 2 3 3 2" xfId="10448"/>
    <cellStyle name="20% - Ênfase6 4 2 3 3 2 2" xfId="22992"/>
    <cellStyle name="20% - Ênfase6 4 2 3 3 2 2 2" xfId="48063"/>
    <cellStyle name="20% - Ênfase6 4 2 3 3 2 3" xfId="35522"/>
    <cellStyle name="20% - Ênfase6 4 2 3 3 3" xfId="16734"/>
    <cellStyle name="20% - Ênfase6 4 2 3 3 3 2" xfId="41805"/>
    <cellStyle name="20% - Ênfase6 4 2 3 3 4" xfId="29264"/>
    <cellStyle name="20% - Ênfase6 4 2 3 4" xfId="7320"/>
    <cellStyle name="20% - Ênfase6 4 2 3 4 2" xfId="19864"/>
    <cellStyle name="20% - Ênfase6 4 2 3 4 2 2" xfId="44935"/>
    <cellStyle name="20% - Ênfase6 4 2 3 4 3" xfId="32394"/>
    <cellStyle name="20% - Ênfase6 4 2 3 5" xfId="13606"/>
    <cellStyle name="20% - Ênfase6 4 2 3 5 2" xfId="38677"/>
    <cellStyle name="20% - Ênfase6 4 2 3 6" xfId="26136"/>
    <cellStyle name="20% - Ênfase6 4 2 4" xfId="1848"/>
    <cellStyle name="20% - Ênfase6 4 2 4 2" xfId="4977"/>
    <cellStyle name="20% - Ênfase6 4 2 4 2 2" xfId="11236"/>
    <cellStyle name="20% - Ênfase6 4 2 4 2 2 2" xfId="23780"/>
    <cellStyle name="20% - Ênfase6 4 2 4 2 2 2 2" xfId="48851"/>
    <cellStyle name="20% - Ênfase6 4 2 4 2 2 3" xfId="36310"/>
    <cellStyle name="20% - Ênfase6 4 2 4 2 3" xfId="17522"/>
    <cellStyle name="20% - Ênfase6 4 2 4 2 3 2" xfId="42593"/>
    <cellStyle name="20% - Ênfase6 4 2 4 2 4" xfId="30052"/>
    <cellStyle name="20% - Ênfase6 4 2 4 3" xfId="8108"/>
    <cellStyle name="20% - Ênfase6 4 2 4 3 2" xfId="20652"/>
    <cellStyle name="20% - Ênfase6 4 2 4 3 2 2" xfId="45723"/>
    <cellStyle name="20% - Ênfase6 4 2 4 3 3" xfId="33182"/>
    <cellStyle name="20% - Ênfase6 4 2 4 4" xfId="14394"/>
    <cellStyle name="20% - Ênfase6 4 2 4 4 2" xfId="39465"/>
    <cellStyle name="20% - Ênfase6 4 2 4 5" xfId="26924"/>
    <cellStyle name="20% - Ênfase6 4 2 5" xfId="3413"/>
    <cellStyle name="20% - Ênfase6 4 2 5 2" xfId="9672"/>
    <cellStyle name="20% - Ênfase6 4 2 5 2 2" xfId="22216"/>
    <cellStyle name="20% - Ênfase6 4 2 5 2 2 2" xfId="47287"/>
    <cellStyle name="20% - Ênfase6 4 2 5 2 3" xfId="34746"/>
    <cellStyle name="20% - Ênfase6 4 2 5 3" xfId="15958"/>
    <cellStyle name="20% - Ênfase6 4 2 5 3 2" xfId="41029"/>
    <cellStyle name="20% - Ênfase6 4 2 5 4" xfId="28488"/>
    <cellStyle name="20% - Ênfase6 4 2 6" xfId="6544"/>
    <cellStyle name="20% - Ênfase6 4 2 6 2" xfId="19088"/>
    <cellStyle name="20% - Ênfase6 4 2 6 2 2" xfId="44159"/>
    <cellStyle name="20% - Ênfase6 4 2 6 3" xfId="31618"/>
    <cellStyle name="20% - Ênfase6 4 2 7" xfId="12830"/>
    <cellStyle name="20% - Ênfase6 4 2 7 2" xfId="37901"/>
    <cellStyle name="20% - Ênfase6 4 2 8" xfId="25360"/>
    <cellStyle name="20% - Ênfase6 4 3" xfId="483"/>
    <cellStyle name="20% - Ênfase6 4 3 2" xfId="1260"/>
    <cellStyle name="20% - Ênfase6 4 3 2 2" xfId="2825"/>
    <cellStyle name="20% - Ênfase6 4 3 2 2 2" xfId="5954"/>
    <cellStyle name="20% - Ênfase6 4 3 2 2 2 2" xfId="12213"/>
    <cellStyle name="20% - Ênfase6 4 3 2 2 2 2 2" xfId="24757"/>
    <cellStyle name="20% - Ênfase6 4 3 2 2 2 2 2 2" xfId="49828"/>
    <cellStyle name="20% - Ênfase6 4 3 2 2 2 2 3" xfId="37287"/>
    <cellStyle name="20% - Ênfase6 4 3 2 2 2 3" xfId="18499"/>
    <cellStyle name="20% - Ênfase6 4 3 2 2 2 3 2" xfId="43570"/>
    <cellStyle name="20% - Ênfase6 4 3 2 2 2 4" xfId="31029"/>
    <cellStyle name="20% - Ênfase6 4 3 2 2 3" xfId="9085"/>
    <cellStyle name="20% - Ênfase6 4 3 2 2 3 2" xfId="21629"/>
    <cellStyle name="20% - Ênfase6 4 3 2 2 3 2 2" xfId="46700"/>
    <cellStyle name="20% - Ênfase6 4 3 2 2 3 3" xfId="34159"/>
    <cellStyle name="20% - Ênfase6 4 3 2 2 4" xfId="15371"/>
    <cellStyle name="20% - Ênfase6 4 3 2 2 4 2" xfId="40442"/>
    <cellStyle name="20% - Ênfase6 4 3 2 2 5" xfId="27901"/>
    <cellStyle name="20% - Ênfase6 4 3 2 3" xfId="4390"/>
    <cellStyle name="20% - Ênfase6 4 3 2 3 2" xfId="10649"/>
    <cellStyle name="20% - Ênfase6 4 3 2 3 2 2" xfId="23193"/>
    <cellStyle name="20% - Ênfase6 4 3 2 3 2 2 2" xfId="48264"/>
    <cellStyle name="20% - Ênfase6 4 3 2 3 2 3" xfId="35723"/>
    <cellStyle name="20% - Ênfase6 4 3 2 3 3" xfId="16935"/>
    <cellStyle name="20% - Ênfase6 4 3 2 3 3 2" xfId="42006"/>
    <cellStyle name="20% - Ênfase6 4 3 2 3 4" xfId="29465"/>
    <cellStyle name="20% - Ênfase6 4 3 2 4" xfId="7521"/>
    <cellStyle name="20% - Ênfase6 4 3 2 4 2" xfId="20065"/>
    <cellStyle name="20% - Ênfase6 4 3 2 4 2 2" xfId="45136"/>
    <cellStyle name="20% - Ênfase6 4 3 2 4 3" xfId="32595"/>
    <cellStyle name="20% - Ênfase6 4 3 2 5" xfId="13807"/>
    <cellStyle name="20% - Ênfase6 4 3 2 5 2" xfId="38878"/>
    <cellStyle name="20% - Ênfase6 4 3 2 6" xfId="26337"/>
    <cellStyle name="20% - Ênfase6 4 3 3" xfId="2049"/>
    <cellStyle name="20% - Ênfase6 4 3 3 2" xfId="5178"/>
    <cellStyle name="20% - Ênfase6 4 3 3 2 2" xfId="11437"/>
    <cellStyle name="20% - Ênfase6 4 3 3 2 2 2" xfId="23981"/>
    <cellStyle name="20% - Ênfase6 4 3 3 2 2 2 2" xfId="49052"/>
    <cellStyle name="20% - Ênfase6 4 3 3 2 2 3" xfId="36511"/>
    <cellStyle name="20% - Ênfase6 4 3 3 2 3" xfId="17723"/>
    <cellStyle name="20% - Ênfase6 4 3 3 2 3 2" xfId="42794"/>
    <cellStyle name="20% - Ênfase6 4 3 3 2 4" xfId="30253"/>
    <cellStyle name="20% - Ênfase6 4 3 3 3" xfId="8309"/>
    <cellStyle name="20% - Ênfase6 4 3 3 3 2" xfId="20853"/>
    <cellStyle name="20% - Ênfase6 4 3 3 3 2 2" xfId="45924"/>
    <cellStyle name="20% - Ênfase6 4 3 3 3 3" xfId="33383"/>
    <cellStyle name="20% - Ênfase6 4 3 3 4" xfId="14595"/>
    <cellStyle name="20% - Ênfase6 4 3 3 4 2" xfId="39666"/>
    <cellStyle name="20% - Ênfase6 4 3 3 5" xfId="27125"/>
    <cellStyle name="20% - Ênfase6 4 3 4" xfId="3614"/>
    <cellStyle name="20% - Ênfase6 4 3 4 2" xfId="9873"/>
    <cellStyle name="20% - Ênfase6 4 3 4 2 2" xfId="22417"/>
    <cellStyle name="20% - Ênfase6 4 3 4 2 2 2" xfId="47488"/>
    <cellStyle name="20% - Ênfase6 4 3 4 2 3" xfId="34947"/>
    <cellStyle name="20% - Ênfase6 4 3 4 3" xfId="16159"/>
    <cellStyle name="20% - Ênfase6 4 3 4 3 2" xfId="41230"/>
    <cellStyle name="20% - Ênfase6 4 3 4 4" xfId="28689"/>
    <cellStyle name="20% - Ênfase6 4 3 5" xfId="6745"/>
    <cellStyle name="20% - Ênfase6 4 3 5 2" xfId="19289"/>
    <cellStyle name="20% - Ênfase6 4 3 5 2 2" xfId="44360"/>
    <cellStyle name="20% - Ênfase6 4 3 5 3" xfId="31819"/>
    <cellStyle name="20% - Ênfase6 4 3 6" xfId="13031"/>
    <cellStyle name="20% - Ênfase6 4 3 6 2" xfId="38102"/>
    <cellStyle name="20% - Ênfase6 4 3 7" xfId="25561"/>
    <cellStyle name="20% - Ênfase6 4 4" xfId="872"/>
    <cellStyle name="20% - Ênfase6 4 4 2" xfId="2437"/>
    <cellStyle name="20% - Ênfase6 4 4 2 2" xfId="5566"/>
    <cellStyle name="20% - Ênfase6 4 4 2 2 2" xfId="11825"/>
    <cellStyle name="20% - Ênfase6 4 4 2 2 2 2" xfId="24369"/>
    <cellStyle name="20% - Ênfase6 4 4 2 2 2 2 2" xfId="49440"/>
    <cellStyle name="20% - Ênfase6 4 4 2 2 2 3" xfId="36899"/>
    <cellStyle name="20% - Ênfase6 4 4 2 2 3" xfId="18111"/>
    <cellStyle name="20% - Ênfase6 4 4 2 2 3 2" xfId="43182"/>
    <cellStyle name="20% - Ênfase6 4 4 2 2 4" xfId="30641"/>
    <cellStyle name="20% - Ênfase6 4 4 2 3" xfId="8697"/>
    <cellStyle name="20% - Ênfase6 4 4 2 3 2" xfId="21241"/>
    <cellStyle name="20% - Ênfase6 4 4 2 3 2 2" xfId="46312"/>
    <cellStyle name="20% - Ênfase6 4 4 2 3 3" xfId="33771"/>
    <cellStyle name="20% - Ênfase6 4 4 2 4" xfId="14983"/>
    <cellStyle name="20% - Ênfase6 4 4 2 4 2" xfId="40054"/>
    <cellStyle name="20% - Ênfase6 4 4 2 5" xfId="27513"/>
    <cellStyle name="20% - Ênfase6 4 4 3" xfId="4002"/>
    <cellStyle name="20% - Ênfase6 4 4 3 2" xfId="10261"/>
    <cellStyle name="20% - Ênfase6 4 4 3 2 2" xfId="22805"/>
    <cellStyle name="20% - Ênfase6 4 4 3 2 2 2" xfId="47876"/>
    <cellStyle name="20% - Ênfase6 4 4 3 2 3" xfId="35335"/>
    <cellStyle name="20% - Ênfase6 4 4 3 3" xfId="16547"/>
    <cellStyle name="20% - Ênfase6 4 4 3 3 2" xfId="41618"/>
    <cellStyle name="20% - Ênfase6 4 4 3 4" xfId="29077"/>
    <cellStyle name="20% - Ênfase6 4 4 4" xfId="7133"/>
    <cellStyle name="20% - Ênfase6 4 4 4 2" xfId="19677"/>
    <cellStyle name="20% - Ênfase6 4 4 4 2 2" xfId="44748"/>
    <cellStyle name="20% - Ênfase6 4 4 4 3" xfId="32207"/>
    <cellStyle name="20% - Ênfase6 4 4 5" xfId="13419"/>
    <cellStyle name="20% - Ênfase6 4 4 5 2" xfId="38490"/>
    <cellStyle name="20% - Ênfase6 4 4 6" xfId="25949"/>
    <cellStyle name="20% - Ênfase6 4 5" xfId="1661"/>
    <cellStyle name="20% - Ênfase6 4 5 2" xfId="4790"/>
    <cellStyle name="20% - Ênfase6 4 5 2 2" xfId="11049"/>
    <cellStyle name="20% - Ênfase6 4 5 2 2 2" xfId="23593"/>
    <cellStyle name="20% - Ênfase6 4 5 2 2 2 2" xfId="48664"/>
    <cellStyle name="20% - Ênfase6 4 5 2 2 3" xfId="36123"/>
    <cellStyle name="20% - Ênfase6 4 5 2 3" xfId="17335"/>
    <cellStyle name="20% - Ênfase6 4 5 2 3 2" xfId="42406"/>
    <cellStyle name="20% - Ênfase6 4 5 2 4" xfId="29865"/>
    <cellStyle name="20% - Ênfase6 4 5 3" xfId="7921"/>
    <cellStyle name="20% - Ênfase6 4 5 3 2" xfId="20465"/>
    <cellStyle name="20% - Ênfase6 4 5 3 2 2" xfId="45536"/>
    <cellStyle name="20% - Ênfase6 4 5 3 3" xfId="32995"/>
    <cellStyle name="20% - Ênfase6 4 5 4" xfId="14207"/>
    <cellStyle name="20% - Ênfase6 4 5 4 2" xfId="39278"/>
    <cellStyle name="20% - Ênfase6 4 5 5" xfId="26737"/>
    <cellStyle name="20% - Ênfase6 4 6" xfId="3226"/>
    <cellStyle name="20% - Ênfase6 4 6 2" xfId="9485"/>
    <cellStyle name="20% - Ênfase6 4 6 2 2" xfId="22029"/>
    <cellStyle name="20% - Ênfase6 4 6 2 2 2" xfId="47100"/>
    <cellStyle name="20% - Ênfase6 4 6 2 3" xfId="34559"/>
    <cellStyle name="20% - Ênfase6 4 6 3" xfId="15771"/>
    <cellStyle name="20% - Ênfase6 4 6 3 2" xfId="40842"/>
    <cellStyle name="20% - Ênfase6 4 6 4" xfId="28301"/>
    <cellStyle name="20% - Ênfase6 4 7" xfId="6357"/>
    <cellStyle name="20% - Ênfase6 4 7 2" xfId="18901"/>
    <cellStyle name="20% - Ênfase6 4 7 2 2" xfId="43972"/>
    <cellStyle name="20% - Ênfase6 4 7 3" xfId="31431"/>
    <cellStyle name="20% - Ênfase6 4 8" xfId="12643"/>
    <cellStyle name="20% - Ênfase6 4 8 2" xfId="37714"/>
    <cellStyle name="20% - Ênfase6 4 9" xfId="25173"/>
    <cellStyle name="20% - Ênfase6 40" xfId="50396"/>
    <cellStyle name="20% - Ênfase6 41" xfId="50410"/>
    <cellStyle name="20% - Ênfase6 42" xfId="50424"/>
    <cellStyle name="20% - Ênfase6 43" xfId="50438"/>
    <cellStyle name="20% - Ênfase6 44" xfId="50452"/>
    <cellStyle name="20% - Ênfase6 45" xfId="50466"/>
    <cellStyle name="20% - Ênfase6 46" xfId="50480"/>
    <cellStyle name="20% - Ênfase6 5" xfId="80"/>
    <cellStyle name="20% - Ênfase6 5 2" xfId="268"/>
    <cellStyle name="20% - Ênfase6 5 2 2" xfId="657"/>
    <cellStyle name="20% - Ênfase6 5 2 2 2" xfId="1434"/>
    <cellStyle name="20% - Ênfase6 5 2 2 2 2" xfId="2999"/>
    <cellStyle name="20% - Ênfase6 5 2 2 2 2 2" xfId="6128"/>
    <cellStyle name="20% - Ênfase6 5 2 2 2 2 2 2" xfId="12387"/>
    <cellStyle name="20% - Ênfase6 5 2 2 2 2 2 2 2" xfId="24931"/>
    <cellStyle name="20% - Ênfase6 5 2 2 2 2 2 2 2 2" xfId="50002"/>
    <cellStyle name="20% - Ênfase6 5 2 2 2 2 2 2 3" xfId="37461"/>
    <cellStyle name="20% - Ênfase6 5 2 2 2 2 2 3" xfId="18673"/>
    <cellStyle name="20% - Ênfase6 5 2 2 2 2 2 3 2" xfId="43744"/>
    <cellStyle name="20% - Ênfase6 5 2 2 2 2 2 4" xfId="31203"/>
    <cellStyle name="20% - Ênfase6 5 2 2 2 2 3" xfId="9259"/>
    <cellStyle name="20% - Ênfase6 5 2 2 2 2 3 2" xfId="21803"/>
    <cellStyle name="20% - Ênfase6 5 2 2 2 2 3 2 2" xfId="46874"/>
    <cellStyle name="20% - Ênfase6 5 2 2 2 2 3 3" xfId="34333"/>
    <cellStyle name="20% - Ênfase6 5 2 2 2 2 4" xfId="15545"/>
    <cellStyle name="20% - Ênfase6 5 2 2 2 2 4 2" xfId="40616"/>
    <cellStyle name="20% - Ênfase6 5 2 2 2 2 5" xfId="28075"/>
    <cellStyle name="20% - Ênfase6 5 2 2 2 3" xfId="4564"/>
    <cellStyle name="20% - Ênfase6 5 2 2 2 3 2" xfId="10823"/>
    <cellStyle name="20% - Ênfase6 5 2 2 2 3 2 2" xfId="23367"/>
    <cellStyle name="20% - Ênfase6 5 2 2 2 3 2 2 2" xfId="48438"/>
    <cellStyle name="20% - Ênfase6 5 2 2 2 3 2 3" xfId="35897"/>
    <cellStyle name="20% - Ênfase6 5 2 2 2 3 3" xfId="17109"/>
    <cellStyle name="20% - Ênfase6 5 2 2 2 3 3 2" xfId="42180"/>
    <cellStyle name="20% - Ênfase6 5 2 2 2 3 4" xfId="29639"/>
    <cellStyle name="20% - Ênfase6 5 2 2 2 4" xfId="7695"/>
    <cellStyle name="20% - Ênfase6 5 2 2 2 4 2" xfId="20239"/>
    <cellStyle name="20% - Ênfase6 5 2 2 2 4 2 2" xfId="45310"/>
    <cellStyle name="20% - Ênfase6 5 2 2 2 4 3" xfId="32769"/>
    <cellStyle name="20% - Ênfase6 5 2 2 2 5" xfId="13981"/>
    <cellStyle name="20% - Ênfase6 5 2 2 2 5 2" xfId="39052"/>
    <cellStyle name="20% - Ênfase6 5 2 2 2 6" xfId="26511"/>
    <cellStyle name="20% - Ênfase6 5 2 2 3" xfId="2223"/>
    <cellStyle name="20% - Ênfase6 5 2 2 3 2" xfId="5352"/>
    <cellStyle name="20% - Ênfase6 5 2 2 3 2 2" xfId="11611"/>
    <cellStyle name="20% - Ênfase6 5 2 2 3 2 2 2" xfId="24155"/>
    <cellStyle name="20% - Ênfase6 5 2 2 3 2 2 2 2" xfId="49226"/>
    <cellStyle name="20% - Ênfase6 5 2 2 3 2 2 3" xfId="36685"/>
    <cellStyle name="20% - Ênfase6 5 2 2 3 2 3" xfId="17897"/>
    <cellStyle name="20% - Ênfase6 5 2 2 3 2 3 2" xfId="42968"/>
    <cellStyle name="20% - Ênfase6 5 2 2 3 2 4" xfId="30427"/>
    <cellStyle name="20% - Ênfase6 5 2 2 3 3" xfId="8483"/>
    <cellStyle name="20% - Ênfase6 5 2 2 3 3 2" xfId="21027"/>
    <cellStyle name="20% - Ênfase6 5 2 2 3 3 2 2" xfId="46098"/>
    <cellStyle name="20% - Ênfase6 5 2 2 3 3 3" xfId="33557"/>
    <cellStyle name="20% - Ênfase6 5 2 2 3 4" xfId="14769"/>
    <cellStyle name="20% - Ênfase6 5 2 2 3 4 2" xfId="39840"/>
    <cellStyle name="20% - Ênfase6 5 2 2 3 5" xfId="27299"/>
    <cellStyle name="20% - Ênfase6 5 2 2 4" xfId="3788"/>
    <cellStyle name="20% - Ênfase6 5 2 2 4 2" xfId="10047"/>
    <cellStyle name="20% - Ênfase6 5 2 2 4 2 2" xfId="22591"/>
    <cellStyle name="20% - Ênfase6 5 2 2 4 2 2 2" xfId="47662"/>
    <cellStyle name="20% - Ênfase6 5 2 2 4 2 3" xfId="35121"/>
    <cellStyle name="20% - Ênfase6 5 2 2 4 3" xfId="16333"/>
    <cellStyle name="20% - Ênfase6 5 2 2 4 3 2" xfId="41404"/>
    <cellStyle name="20% - Ênfase6 5 2 2 4 4" xfId="28863"/>
    <cellStyle name="20% - Ênfase6 5 2 2 5" xfId="6919"/>
    <cellStyle name="20% - Ênfase6 5 2 2 5 2" xfId="19463"/>
    <cellStyle name="20% - Ênfase6 5 2 2 5 2 2" xfId="44534"/>
    <cellStyle name="20% - Ênfase6 5 2 2 5 3" xfId="31993"/>
    <cellStyle name="20% - Ênfase6 5 2 2 6" xfId="13205"/>
    <cellStyle name="20% - Ênfase6 5 2 2 6 2" xfId="38276"/>
    <cellStyle name="20% - Ênfase6 5 2 2 7" xfId="25735"/>
    <cellStyle name="20% - Ênfase6 5 2 3" xfId="1046"/>
    <cellStyle name="20% - Ênfase6 5 2 3 2" xfId="2611"/>
    <cellStyle name="20% - Ênfase6 5 2 3 2 2" xfId="5740"/>
    <cellStyle name="20% - Ênfase6 5 2 3 2 2 2" xfId="11999"/>
    <cellStyle name="20% - Ênfase6 5 2 3 2 2 2 2" xfId="24543"/>
    <cellStyle name="20% - Ênfase6 5 2 3 2 2 2 2 2" xfId="49614"/>
    <cellStyle name="20% - Ênfase6 5 2 3 2 2 2 3" xfId="37073"/>
    <cellStyle name="20% - Ênfase6 5 2 3 2 2 3" xfId="18285"/>
    <cellStyle name="20% - Ênfase6 5 2 3 2 2 3 2" xfId="43356"/>
    <cellStyle name="20% - Ênfase6 5 2 3 2 2 4" xfId="30815"/>
    <cellStyle name="20% - Ênfase6 5 2 3 2 3" xfId="8871"/>
    <cellStyle name="20% - Ênfase6 5 2 3 2 3 2" xfId="21415"/>
    <cellStyle name="20% - Ênfase6 5 2 3 2 3 2 2" xfId="46486"/>
    <cellStyle name="20% - Ênfase6 5 2 3 2 3 3" xfId="33945"/>
    <cellStyle name="20% - Ênfase6 5 2 3 2 4" xfId="15157"/>
    <cellStyle name="20% - Ênfase6 5 2 3 2 4 2" xfId="40228"/>
    <cellStyle name="20% - Ênfase6 5 2 3 2 5" xfId="27687"/>
    <cellStyle name="20% - Ênfase6 5 2 3 3" xfId="4176"/>
    <cellStyle name="20% - Ênfase6 5 2 3 3 2" xfId="10435"/>
    <cellStyle name="20% - Ênfase6 5 2 3 3 2 2" xfId="22979"/>
    <cellStyle name="20% - Ênfase6 5 2 3 3 2 2 2" xfId="48050"/>
    <cellStyle name="20% - Ênfase6 5 2 3 3 2 3" xfId="35509"/>
    <cellStyle name="20% - Ênfase6 5 2 3 3 3" xfId="16721"/>
    <cellStyle name="20% - Ênfase6 5 2 3 3 3 2" xfId="41792"/>
    <cellStyle name="20% - Ênfase6 5 2 3 3 4" xfId="29251"/>
    <cellStyle name="20% - Ênfase6 5 2 3 4" xfId="7307"/>
    <cellStyle name="20% - Ênfase6 5 2 3 4 2" xfId="19851"/>
    <cellStyle name="20% - Ênfase6 5 2 3 4 2 2" xfId="44922"/>
    <cellStyle name="20% - Ênfase6 5 2 3 4 3" xfId="32381"/>
    <cellStyle name="20% - Ênfase6 5 2 3 5" xfId="13593"/>
    <cellStyle name="20% - Ênfase6 5 2 3 5 2" xfId="38664"/>
    <cellStyle name="20% - Ênfase6 5 2 3 6" xfId="26123"/>
    <cellStyle name="20% - Ênfase6 5 2 4" xfId="1835"/>
    <cellStyle name="20% - Ênfase6 5 2 4 2" xfId="4964"/>
    <cellStyle name="20% - Ênfase6 5 2 4 2 2" xfId="11223"/>
    <cellStyle name="20% - Ênfase6 5 2 4 2 2 2" xfId="23767"/>
    <cellStyle name="20% - Ênfase6 5 2 4 2 2 2 2" xfId="48838"/>
    <cellStyle name="20% - Ênfase6 5 2 4 2 2 3" xfId="36297"/>
    <cellStyle name="20% - Ênfase6 5 2 4 2 3" xfId="17509"/>
    <cellStyle name="20% - Ênfase6 5 2 4 2 3 2" xfId="42580"/>
    <cellStyle name="20% - Ênfase6 5 2 4 2 4" xfId="30039"/>
    <cellStyle name="20% - Ênfase6 5 2 4 3" xfId="8095"/>
    <cellStyle name="20% - Ênfase6 5 2 4 3 2" xfId="20639"/>
    <cellStyle name="20% - Ênfase6 5 2 4 3 2 2" xfId="45710"/>
    <cellStyle name="20% - Ênfase6 5 2 4 3 3" xfId="33169"/>
    <cellStyle name="20% - Ênfase6 5 2 4 4" xfId="14381"/>
    <cellStyle name="20% - Ênfase6 5 2 4 4 2" xfId="39452"/>
    <cellStyle name="20% - Ênfase6 5 2 4 5" xfId="26911"/>
    <cellStyle name="20% - Ênfase6 5 2 5" xfId="3400"/>
    <cellStyle name="20% - Ênfase6 5 2 5 2" xfId="9659"/>
    <cellStyle name="20% - Ênfase6 5 2 5 2 2" xfId="22203"/>
    <cellStyle name="20% - Ênfase6 5 2 5 2 2 2" xfId="47274"/>
    <cellStyle name="20% - Ênfase6 5 2 5 2 3" xfId="34733"/>
    <cellStyle name="20% - Ênfase6 5 2 5 3" xfId="15945"/>
    <cellStyle name="20% - Ênfase6 5 2 5 3 2" xfId="41016"/>
    <cellStyle name="20% - Ênfase6 5 2 5 4" xfId="28475"/>
    <cellStyle name="20% - Ênfase6 5 2 6" xfId="6531"/>
    <cellStyle name="20% - Ênfase6 5 2 6 2" xfId="19075"/>
    <cellStyle name="20% - Ênfase6 5 2 6 2 2" xfId="44146"/>
    <cellStyle name="20% - Ênfase6 5 2 6 3" xfId="31605"/>
    <cellStyle name="20% - Ênfase6 5 2 7" xfId="12817"/>
    <cellStyle name="20% - Ênfase6 5 2 7 2" xfId="37888"/>
    <cellStyle name="20% - Ênfase6 5 2 8" xfId="25347"/>
    <cellStyle name="20% - Ênfase6 5 3" xfId="470"/>
    <cellStyle name="20% - Ênfase6 5 3 2" xfId="1247"/>
    <cellStyle name="20% - Ênfase6 5 3 2 2" xfId="2812"/>
    <cellStyle name="20% - Ênfase6 5 3 2 2 2" xfId="5941"/>
    <cellStyle name="20% - Ênfase6 5 3 2 2 2 2" xfId="12200"/>
    <cellStyle name="20% - Ênfase6 5 3 2 2 2 2 2" xfId="24744"/>
    <cellStyle name="20% - Ênfase6 5 3 2 2 2 2 2 2" xfId="49815"/>
    <cellStyle name="20% - Ênfase6 5 3 2 2 2 2 3" xfId="37274"/>
    <cellStyle name="20% - Ênfase6 5 3 2 2 2 3" xfId="18486"/>
    <cellStyle name="20% - Ênfase6 5 3 2 2 2 3 2" xfId="43557"/>
    <cellStyle name="20% - Ênfase6 5 3 2 2 2 4" xfId="31016"/>
    <cellStyle name="20% - Ênfase6 5 3 2 2 3" xfId="9072"/>
    <cellStyle name="20% - Ênfase6 5 3 2 2 3 2" xfId="21616"/>
    <cellStyle name="20% - Ênfase6 5 3 2 2 3 2 2" xfId="46687"/>
    <cellStyle name="20% - Ênfase6 5 3 2 2 3 3" xfId="34146"/>
    <cellStyle name="20% - Ênfase6 5 3 2 2 4" xfId="15358"/>
    <cellStyle name="20% - Ênfase6 5 3 2 2 4 2" xfId="40429"/>
    <cellStyle name="20% - Ênfase6 5 3 2 2 5" xfId="27888"/>
    <cellStyle name="20% - Ênfase6 5 3 2 3" xfId="4377"/>
    <cellStyle name="20% - Ênfase6 5 3 2 3 2" xfId="10636"/>
    <cellStyle name="20% - Ênfase6 5 3 2 3 2 2" xfId="23180"/>
    <cellStyle name="20% - Ênfase6 5 3 2 3 2 2 2" xfId="48251"/>
    <cellStyle name="20% - Ênfase6 5 3 2 3 2 3" xfId="35710"/>
    <cellStyle name="20% - Ênfase6 5 3 2 3 3" xfId="16922"/>
    <cellStyle name="20% - Ênfase6 5 3 2 3 3 2" xfId="41993"/>
    <cellStyle name="20% - Ênfase6 5 3 2 3 4" xfId="29452"/>
    <cellStyle name="20% - Ênfase6 5 3 2 4" xfId="7508"/>
    <cellStyle name="20% - Ênfase6 5 3 2 4 2" xfId="20052"/>
    <cellStyle name="20% - Ênfase6 5 3 2 4 2 2" xfId="45123"/>
    <cellStyle name="20% - Ênfase6 5 3 2 4 3" xfId="32582"/>
    <cellStyle name="20% - Ênfase6 5 3 2 5" xfId="13794"/>
    <cellStyle name="20% - Ênfase6 5 3 2 5 2" xfId="38865"/>
    <cellStyle name="20% - Ênfase6 5 3 2 6" xfId="26324"/>
    <cellStyle name="20% - Ênfase6 5 3 3" xfId="2036"/>
    <cellStyle name="20% - Ênfase6 5 3 3 2" xfId="5165"/>
    <cellStyle name="20% - Ênfase6 5 3 3 2 2" xfId="11424"/>
    <cellStyle name="20% - Ênfase6 5 3 3 2 2 2" xfId="23968"/>
    <cellStyle name="20% - Ênfase6 5 3 3 2 2 2 2" xfId="49039"/>
    <cellStyle name="20% - Ênfase6 5 3 3 2 2 3" xfId="36498"/>
    <cellStyle name="20% - Ênfase6 5 3 3 2 3" xfId="17710"/>
    <cellStyle name="20% - Ênfase6 5 3 3 2 3 2" xfId="42781"/>
    <cellStyle name="20% - Ênfase6 5 3 3 2 4" xfId="30240"/>
    <cellStyle name="20% - Ênfase6 5 3 3 3" xfId="8296"/>
    <cellStyle name="20% - Ênfase6 5 3 3 3 2" xfId="20840"/>
    <cellStyle name="20% - Ênfase6 5 3 3 3 2 2" xfId="45911"/>
    <cellStyle name="20% - Ênfase6 5 3 3 3 3" xfId="33370"/>
    <cellStyle name="20% - Ênfase6 5 3 3 4" xfId="14582"/>
    <cellStyle name="20% - Ênfase6 5 3 3 4 2" xfId="39653"/>
    <cellStyle name="20% - Ênfase6 5 3 3 5" xfId="27112"/>
    <cellStyle name="20% - Ênfase6 5 3 4" xfId="3601"/>
    <cellStyle name="20% - Ênfase6 5 3 4 2" xfId="9860"/>
    <cellStyle name="20% - Ênfase6 5 3 4 2 2" xfId="22404"/>
    <cellStyle name="20% - Ênfase6 5 3 4 2 2 2" xfId="47475"/>
    <cellStyle name="20% - Ênfase6 5 3 4 2 3" xfId="34934"/>
    <cellStyle name="20% - Ênfase6 5 3 4 3" xfId="16146"/>
    <cellStyle name="20% - Ênfase6 5 3 4 3 2" xfId="41217"/>
    <cellStyle name="20% - Ênfase6 5 3 4 4" xfId="28676"/>
    <cellStyle name="20% - Ênfase6 5 3 5" xfId="6732"/>
    <cellStyle name="20% - Ênfase6 5 3 5 2" xfId="19276"/>
    <cellStyle name="20% - Ênfase6 5 3 5 2 2" xfId="44347"/>
    <cellStyle name="20% - Ênfase6 5 3 5 3" xfId="31806"/>
    <cellStyle name="20% - Ênfase6 5 3 6" xfId="13018"/>
    <cellStyle name="20% - Ênfase6 5 3 6 2" xfId="38089"/>
    <cellStyle name="20% - Ênfase6 5 3 7" xfId="25548"/>
    <cellStyle name="20% - Ênfase6 5 4" xfId="859"/>
    <cellStyle name="20% - Ênfase6 5 4 2" xfId="2424"/>
    <cellStyle name="20% - Ênfase6 5 4 2 2" xfId="5553"/>
    <cellStyle name="20% - Ênfase6 5 4 2 2 2" xfId="11812"/>
    <cellStyle name="20% - Ênfase6 5 4 2 2 2 2" xfId="24356"/>
    <cellStyle name="20% - Ênfase6 5 4 2 2 2 2 2" xfId="49427"/>
    <cellStyle name="20% - Ênfase6 5 4 2 2 2 3" xfId="36886"/>
    <cellStyle name="20% - Ênfase6 5 4 2 2 3" xfId="18098"/>
    <cellStyle name="20% - Ênfase6 5 4 2 2 3 2" xfId="43169"/>
    <cellStyle name="20% - Ênfase6 5 4 2 2 4" xfId="30628"/>
    <cellStyle name="20% - Ênfase6 5 4 2 3" xfId="8684"/>
    <cellStyle name="20% - Ênfase6 5 4 2 3 2" xfId="21228"/>
    <cellStyle name="20% - Ênfase6 5 4 2 3 2 2" xfId="46299"/>
    <cellStyle name="20% - Ênfase6 5 4 2 3 3" xfId="33758"/>
    <cellStyle name="20% - Ênfase6 5 4 2 4" xfId="14970"/>
    <cellStyle name="20% - Ênfase6 5 4 2 4 2" xfId="40041"/>
    <cellStyle name="20% - Ênfase6 5 4 2 5" xfId="27500"/>
    <cellStyle name="20% - Ênfase6 5 4 3" xfId="3989"/>
    <cellStyle name="20% - Ênfase6 5 4 3 2" xfId="10248"/>
    <cellStyle name="20% - Ênfase6 5 4 3 2 2" xfId="22792"/>
    <cellStyle name="20% - Ênfase6 5 4 3 2 2 2" xfId="47863"/>
    <cellStyle name="20% - Ênfase6 5 4 3 2 3" xfId="35322"/>
    <cellStyle name="20% - Ênfase6 5 4 3 3" xfId="16534"/>
    <cellStyle name="20% - Ênfase6 5 4 3 3 2" xfId="41605"/>
    <cellStyle name="20% - Ênfase6 5 4 3 4" xfId="29064"/>
    <cellStyle name="20% - Ênfase6 5 4 4" xfId="7120"/>
    <cellStyle name="20% - Ênfase6 5 4 4 2" xfId="19664"/>
    <cellStyle name="20% - Ênfase6 5 4 4 2 2" xfId="44735"/>
    <cellStyle name="20% - Ênfase6 5 4 4 3" xfId="32194"/>
    <cellStyle name="20% - Ênfase6 5 4 5" xfId="13406"/>
    <cellStyle name="20% - Ênfase6 5 4 5 2" xfId="38477"/>
    <cellStyle name="20% - Ênfase6 5 4 6" xfId="25936"/>
    <cellStyle name="20% - Ênfase6 5 5" xfId="1648"/>
    <cellStyle name="20% - Ênfase6 5 5 2" xfId="4777"/>
    <cellStyle name="20% - Ênfase6 5 5 2 2" xfId="11036"/>
    <cellStyle name="20% - Ênfase6 5 5 2 2 2" xfId="23580"/>
    <cellStyle name="20% - Ênfase6 5 5 2 2 2 2" xfId="48651"/>
    <cellStyle name="20% - Ênfase6 5 5 2 2 3" xfId="36110"/>
    <cellStyle name="20% - Ênfase6 5 5 2 3" xfId="17322"/>
    <cellStyle name="20% - Ênfase6 5 5 2 3 2" xfId="42393"/>
    <cellStyle name="20% - Ênfase6 5 5 2 4" xfId="29852"/>
    <cellStyle name="20% - Ênfase6 5 5 3" xfId="7908"/>
    <cellStyle name="20% - Ênfase6 5 5 3 2" xfId="20452"/>
    <cellStyle name="20% - Ênfase6 5 5 3 2 2" xfId="45523"/>
    <cellStyle name="20% - Ênfase6 5 5 3 3" xfId="32982"/>
    <cellStyle name="20% - Ênfase6 5 5 4" xfId="14194"/>
    <cellStyle name="20% - Ênfase6 5 5 4 2" xfId="39265"/>
    <cellStyle name="20% - Ênfase6 5 5 5" xfId="26724"/>
    <cellStyle name="20% - Ênfase6 5 6" xfId="3213"/>
    <cellStyle name="20% - Ênfase6 5 6 2" xfId="9472"/>
    <cellStyle name="20% - Ênfase6 5 6 2 2" xfId="22016"/>
    <cellStyle name="20% - Ênfase6 5 6 2 2 2" xfId="47087"/>
    <cellStyle name="20% - Ênfase6 5 6 2 3" xfId="34546"/>
    <cellStyle name="20% - Ênfase6 5 6 3" xfId="15758"/>
    <cellStyle name="20% - Ênfase6 5 6 3 2" xfId="40829"/>
    <cellStyle name="20% - Ênfase6 5 6 4" xfId="28288"/>
    <cellStyle name="20% - Ênfase6 5 7" xfId="6344"/>
    <cellStyle name="20% - Ênfase6 5 7 2" xfId="18888"/>
    <cellStyle name="20% - Ênfase6 5 7 2 2" xfId="43959"/>
    <cellStyle name="20% - Ênfase6 5 7 3" xfId="31418"/>
    <cellStyle name="20% - Ênfase6 5 8" xfId="12630"/>
    <cellStyle name="20% - Ênfase6 5 8 2" xfId="37701"/>
    <cellStyle name="20% - Ênfase6 5 9" xfId="25160"/>
    <cellStyle name="20% - Ênfase6 6" xfId="134"/>
    <cellStyle name="20% - Ênfase6 6 2" xfId="321"/>
    <cellStyle name="20% - Ênfase6 6 2 2" xfId="710"/>
    <cellStyle name="20% - Ênfase6 6 2 2 2" xfId="1487"/>
    <cellStyle name="20% - Ênfase6 6 2 2 2 2" xfId="3052"/>
    <cellStyle name="20% - Ênfase6 6 2 2 2 2 2" xfId="6181"/>
    <cellStyle name="20% - Ênfase6 6 2 2 2 2 2 2" xfId="12440"/>
    <cellStyle name="20% - Ênfase6 6 2 2 2 2 2 2 2" xfId="24984"/>
    <cellStyle name="20% - Ênfase6 6 2 2 2 2 2 2 2 2" xfId="50055"/>
    <cellStyle name="20% - Ênfase6 6 2 2 2 2 2 2 3" xfId="37514"/>
    <cellStyle name="20% - Ênfase6 6 2 2 2 2 2 3" xfId="18726"/>
    <cellStyle name="20% - Ênfase6 6 2 2 2 2 2 3 2" xfId="43797"/>
    <cellStyle name="20% - Ênfase6 6 2 2 2 2 2 4" xfId="31256"/>
    <cellStyle name="20% - Ênfase6 6 2 2 2 2 3" xfId="9312"/>
    <cellStyle name="20% - Ênfase6 6 2 2 2 2 3 2" xfId="21856"/>
    <cellStyle name="20% - Ênfase6 6 2 2 2 2 3 2 2" xfId="46927"/>
    <cellStyle name="20% - Ênfase6 6 2 2 2 2 3 3" xfId="34386"/>
    <cellStyle name="20% - Ênfase6 6 2 2 2 2 4" xfId="15598"/>
    <cellStyle name="20% - Ênfase6 6 2 2 2 2 4 2" xfId="40669"/>
    <cellStyle name="20% - Ênfase6 6 2 2 2 2 5" xfId="28128"/>
    <cellStyle name="20% - Ênfase6 6 2 2 2 3" xfId="4617"/>
    <cellStyle name="20% - Ênfase6 6 2 2 2 3 2" xfId="10876"/>
    <cellStyle name="20% - Ênfase6 6 2 2 2 3 2 2" xfId="23420"/>
    <cellStyle name="20% - Ênfase6 6 2 2 2 3 2 2 2" xfId="48491"/>
    <cellStyle name="20% - Ênfase6 6 2 2 2 3 2 3" xfId="35950"/>
    <cellStyle name="20% - Ênfase6 6 2 2 2 3 3" xfId="17162"/>
    <cellStyle name="20% - Ênfase6 6 2 2 2 3 3 2" xfId="42233"/>
    <cellStyle name="20% - Ênfase6 6 2 2 2 3 4" xfId="29692"/>
    <cellStyle name="20% - Ênfase6 6 2 2 2 4" xfId="7748"/>
    <cellStyle name="20% - Ênfase6 6 2 2 2 4 2" xfId="20292"/>
    <cellStyle name="20% - Ênfase6 6 2 2 2 4 2 2" xfId="45363"/>
    <cellStyle name="20% - Ênfase6 6 2 2 2 4 3" xfId="32822"/>
    <cellStyle name="20% - Ênfase6 6 2 2 2 5" xfId="14034"/>
    <cellStyle name="20% - Ênfase6 6 2 2 2 5 2" xfId="39105"/>
    <cellStyle name="20% - Ênfase6 6 2 2 2 6" xfId="26564"/>
    <cellStyle name="20% - Ênfase6 6 2 2 3" xfId="2276"/>
    <cellStyle name="20% - Ênfase6 6 2 2 3 2" xfId="5405"/>
    <cellStyle name="20% - Ênfase6 6 2 2 3 2 2" xfId="11664"/>
    <cellStyle name="20% - Ênfase6 6 2 2 3 2 2 2" xfId="24208"/>
    <cellStyle name="20% - Ênfase6 6 2 2 3 2 2 2 2" xfId="49279"/>
    <cellStyle name="20% - Ênfase6 6 2 2 3 2 2 3" xfId="36738"/>
    <cellStyle name="20% - Ênfase6 6 2 2 3 2 3" xfId="17950"/>
    <cellStyle name="20% - Ênfase6 6 2 2 3 2 3 2" xfId="43021"/>
    <cellStyle name="20% - Ênfase6 6 2 2 3 2 4" xfId="30480"/>
    <cellStyle name="20% - Ênfase6 6 2 2 3 3" xfId="8536"/>
    <cellStyle name="20% - Ênfase6 6 2 2 3 3 2" xfId="21080"/>
    <cellStyle name="20% - Ênfase6 6 2 2 3 3 2 2" xfId="46151"/>
    <cellStyle name="20% - Ênfase6 6 2 2 3 3 3" xfId="33610"/>
    <cellStyle name="20% - Ênfase6 6 2 2 3 4" xfId="14822"/>
    <cellStyle name="20% - Ênfase6 6 2 2 3 4 2" xfId="39893"/>
    <cellStyle name="20% - Ênfase6 6 2 2 3 5" xfId="27352"/>
    <cellStyle name="20% - Ênfase6 6 2 2 4" xfId="3841"/>
    <cellStyle name="20% - Ênfase6 6 2 2 4 2" xfId="10100"/>
    <cellStyle name="20% - Ênfase6 6 2 2 4 2 2" xfId="22644"/>
    <cellStyle name="20% - Ênfase6 6 2 2 4 2 2 2" xfId="47715"/>
    <cellStyle name="20% - Ênfase6 6 2 2 4 2 3" xfId="35174"/>
    <cellStyle name="20% - Ênfase6 6 2 2 4 3" xfId="16386"/>
    <cellStyle name="20% - Ênfase6 6 2 2 4 3 2" xfId="41457"/>
    <cellStyle name="20% - Ênfase6 6 2 2 4 4" xfId="28916"/>
    <cellStyle name="20% - Ênfase6 6 2 2 5" xfId="6972"/>
    <cellStyle name="20% - Ênfase6 6 2 2 5 2" xfId="19516"/>
    <cellStyle name="20% - Ênfase6 6 2 2 5 2 2" xfId="44587"/>
    <cellStyle name="20% - Ênfase6 6 2 2 5 3" xfId="32046"/>
    <cellStyle name="20% - Ênfase6 6 2 2 6" xfId="13258"/>
    <cellStyle name="20% - Ênfase6 6 2 2 6 2" xfId="38329"/>
    <cellStyle name="20% - Ênfase6 6 2 2 7" xfId="25788"/>
    <cellStyle name="20% - Ênfase6 6 2 3" xfId="1099"/>
    <cellStyle name="20% - Ênfase6 6 2 3 2" xfId="2664"/>
    <cellStyle name="20% - Ênfase6 6 2 3 2 2" xfId="5793"/>
    <cellStyle name="20% - Ênfase6 6 2 3 2 2 2" xfId="12052"/>
    <cellStyle name="20% - Ênfase6 6 2 3 2 2 2 2" xfId="24596"/>
    <cellStyle name="20% - Ênfase6 6 2 3 2 2 2 2 2" xfId="49667"/>
    <cellStyle name="20% - Ênfase6 6 2 3 2 2 2 3" xfId="37126"/>
    <cellStyle name="20% - Ênfase6 6 2 3 2 2 3" xfId="18338"/>
    <cellStyle name="20% - Ênfase6 6 2 3 2 2 3 2" xfId="43409"/>
    <cellStyle name="20% - Ênfase6 6 2 3 2 2 4" xfId="30868"/>
    <cellStyle name="20% - Ênfase6 6 2 3 2 3" xfId="8924"/>
    <cellStyle name="20% - Ênfase6 6 2 3 2 3 2" xfId="21468"/>
    <cellStyle name="20% - Ênfase6 6 2 3 2 3 2 2" xfId="46539"/>
    <cellStyle name="20% - Ênfase6 6 2 3 2 3 3" xfId="33998"/>
    <cellStyle name="20% - Ênfase6 6 2 3 2 4" xfId="15210"/>
    <cellStyle name="20% - Ênfase6 6 2 3 2 4 2" xfId="40281"/>
    <cellStyle name="20% - Ênfase6 6 2 3 2 5" xfId="27740"/>
    <cellStyle name="20% - Ênfase6 6 2 3 3" xfId="4229"/>
    <cellStyle name="20% - Ênfase6 6 2 3 3 2" xfId="10488"/>
    <cellStyle name="20% - Ênfase6 6 2 3 3 2 2" xfId="23032"/>
    <cellStyle name="20% - Ênfase6 6 2 3 3 2 2 2" xfId="48103"/>
    <cellStyle name="20% - Ênfase6 6 2 3 3 2 3" xfId="35562"/>
    <cellStyle name="20% - Ênfase6 6 2 3 3 3" xfId="16774"/>
    <cellStyle name="20% - Ênfase6 6 2 3 3 3 2" xfId="41845"/>
    <cellStyle name="20% - Ênfase6 6 2 3 3 4" xfId="29304"/>
    <cellStyle name="20% - Ênfase6 6 2 3 4" xfId="7360"/>
    <cellStyle name="20% - Ênfase6 6 2 3 4 2" xfId="19904"/>
    <cellStyle name="20% - Ênfase6 6 2 3 4 2 2" xfId="44975"/>
    <cellStyle name="20% - Ênfase6 6 2 3 4 3" xfId="32434"/>
    <cellStyle name="20% - Ênfase6 6 2 3 5" xfId="13646"/>
    <cellStyle name="20% - Ênfase6 6 2 3 5 2" xfId="38717"/>
    <cellStyle name="20% - Ênfase6 6 2 3 6" xfId="26176"/>
    <cellStyle name="20% - Ênfase6 6 2 4" xfId="1888"/>
    <cellStyle name="20% - Ênfase6 6 2 4 2" xfId="5017"/>
    <cellStyle name="20% - Ênfase6 6 2 4 2 2" xfId="11276"/>
    <cellStyle name="20% - Ênfase6 6 2 4 2 2 2" xfId="23820"/>
    <cellStyle name="20% - Ênfase6 6 2 4 2 2 2 2" xfId="48891"/>
    <cellStyle name="20% - Ênfase6 6 2 4 2 2 3" xfId="36350"/>
    <cellStyle name="20% - Ênfase6 6 2 4 2 3" xfId="17562"/>
    <cellStyle name="20% - Ênfase6 6 2 4 2 3 2" xfId="42633"/>
    <cellStyle name="20% - Ênfase6 6 2 4 2 4" xfId="30092"/>
    <cellStyle name="20% - Ênfase6 6 2 4 3" xfId="8148"/>
    <cellStyle name="20% - Ênfase6 6 2 4 3 2" xfId="20692"/>
    <cellStyle name="20% - Ênfase6 6 2 4 3 2 2" xfId="45763"/>
    <cellStyle name="20% - Ênfase6 6 2 4 3 3" xfId="33222"/>
    <cellStyle name="20% - Ênfase6 6 2 4 4" xfId="14434"/>
    <cellStyle name="20% - Ênfase6 6 2 4 4 2" xfId="39505"/>
    <cellStyle name="20% - Ênfase6 6 2 4 5" xfId="26964"/>
    <cellStyle name="20% - Ênfase6 6 2 5" xfId="3453"/>
    <cellStyle name="20% - Ênfase6 6 2 5 2" xfId="9712"/>
    <cellStyle name="20% - Ênfase6 6 2 5 2 2" xfId="22256"/>
    <cellStyle name="20% - Ênfase6 6 2 5 2 2 2" xfId="47327"/>
    <cellStyle name="20% - Ênfase6 6 2 5 2 3" xfId="34786"/>
    <cellStyle name="20% - Ênfase6 6 2 5 3" xfId="15998"/>
    <cellStyle name="20% - Ênfase6 6 2 5 3 2" xfId="41069"/>
    <cellStyle name="20% - Ênfase6 6 2 5 4" xfId="28528"/>
    <cellStyle name="20% - Ênfase6 6 2 6" xfId="6584"/>
    <cellStyle name="20% - Ênfase6 6 2 6 2" xfId="19128"/>
    <cellStyle name="20% - Ênfase6 6 2 6 2 2" xfId="44199"/>
    <cellStyle name="20% - Ênfase6 6 2 6 3" xfId="31658"/>
    <cellStyle name="20% - Ênfase6 6 2 7" xfId="12870"/>
    <cellStyle name="20% - Ênfase6 6 2 7 2" xfId="37941"/>
    <cellStyle name="20% - Ênfase6 6 2 8" xfId="25400"/>
    <cellStyle name="20% - Ênfase6 6 3" xfId="523"/>
    <cellStyle name="20% - Ênfase6 6 3 2" xfId="1300"/>
    <cellStyle name="20% - Ênfase6 6 3 2 2" xfId="2865"/>
    <cellStyle name="20% - Ênfase6 6 3 2 2 2" xfId="5994"/>
    <cellStyle name="20% - Ênfase6 6 3 2 2 2 2" xfId="12253"/>
    <cellStyle name="20% - Ênfase6 6 3 2 2 2 2 2" xfId="24797"/>
    <cellStyle name="20% - Ênfase6 6 3 2 2 2 2 2 2" xfId="49868"/>
    <cellStyle name="20% - Ênfase6 6 3 2 2 2 2 3" xfId="37327"/>
    <cellStyle name="20% - Ênfase6 6 3 2 2 2 3" xfId="18539"/>
    <cellStyle name="20% - Ênfase6 6 3 2 2 2 3 2" xfId="43610"/>
    <cellStyle name="20% - Ênfase6 6 3 2 2 2 4" xfId="31069"/>
    <cellStyle name="20% - Ênfase6 6 3 2 2 3" xfId="9125"/>
    <cellStyle name="20% - Ênfase6 6 3 2 2 3 2" xfId="21669"/>
    <cellStyle name="20% - Ênfase6 6 3 2 2 3 2 2" xfId="46740"/>
    <cellStyle name="20% - Ênfase6 6 3 2 2 3 3" xfId="34199"/>
    <cellStyle name="20% - Ênfase6 6 3 2 2 4" xfId="15411"/>
    <cellStyle name="20% - Ênfase6 6 3 2 2 4 2" xfId="40482"/>
    <cellStyle name="20% - Ênfase6 6 3 2 2 5" xfId="27941"/>
    <cellStyle name="20% - Ênfase6 6 3 2 3" xfId="4430"/>
    <cellStyle name="20% - Ênfase6 6 3 2 3 2" xfId="10689"/>
    <cellStyle name="20% - Ênfase6 6 3 2 3 2 2" xfId="23233"/>
    <cellStyle name="20% - Ênfase6 6 3 2 3 2 2 2" xfId="48304"/>
    <cellStyle name="20% - Ênfase6 6 3 2 3 2 3" xfId="35763"/>
    <cellStyle name="20% - Ênfase6 6 3 2 3 3" xfId="16975"/>
    <cellStyle name="20% - Ênfase6 6 3 2 3 3 2" xfId="42046"/>
    <cellStyle name="20% - Ênfase6 6 3 2 3 4" xfId="29505"/>
    <cellStyle name="20% - Ênfase6 6 3 2 4" xfId="7561"/>
    <cellStyle name="20% - Ênfase6 6 3 2 4 2" xfId="20105"/>
    <cellStyle name="20% - Ênfase6 6 3 2 4 2 2" xfId="45176"/>
    <cellStyle name="20% - Ênfase6 6 3 2 4 3" xfId="32635"/>
    <cellStyle name="20% - Ênfase6 6 3 2 5" xfId="13847"/>
    <cellStyle name="20% - Ênfase6 6 3 2 5 2" xfId="38918"/>
    <cellStyle name="20% - Ênfase6 6 3 2 6" xfId="26377"/>
    <cellStyle name="20% - Ênfase6 6 3 3" xfId="2089"/>
    <cellStyle name="20% - Ênfase6 6 3 3 2" xfId="5218"/>
    <cellStyle name="20% - Ênfase6 6 3 3 2 2" xfId="11477"/>
    <cellStyle name="20% - Ênfase6 6 3 3 2 2 2" xfId="24021"/>
    <cellStyle name="20% - Ênfase6 6 3 3 2 2 2 2" xfId="49092"/>
    <cellStyle name="20% - Ênfase6 6 3 3 2 2 3" xfId="36551"/>
    <cellStyle name="20% - Ênfase6 6 3 3 2 3" xfId="17763"/>
    <cellStyle name="20% - Ênfase6 6 3 3 2 3 2" xfId="42834"/>
    <cellStyle name="20% - Ênfase6 6 3 3 2 4" xfId="30293"/>
    <cellStyle name="20% - Ênfase6 6 3 3 3" xfId="8349"/>
    <cellStyle name="20% - Ênfase6 6 3 3 3 2" xfId="20893"/>
    <cellStyle name="20% - Ênfase6 6 3 3 3 2 2" xfId="45964"/>
    <cellStyle name="20% - Ênfase6 6 3 3 3 3" xfId="33423"/>
    <cellStyle name="20% - Ênfase6 6 3 3 4" xfId="14635"/>
    <cellStyle name="20% - Ênfase6 6 3 3 4 2" xfId="39706"/>
    <cellStyle name="20% - Ênfase6 6 3 3 5" xfId="27165"/>
    <cellStyle name="20% - Ênfase6 6 3 4" xfId="3654"/>
    <cellStyle name="20% - Ênfase6 6 3 4 2" xfId="9913"/>
    <cellStyle name="20% - Ênfase6 6 3 4 2 2" xfId="22457"/>
    <cellStyle name="20% - Ênfase6 6 3 4 2 2 2" xfId="47528"/>
    <cellStyle name="20% - Ênfase6 6 3 4 2 3" xfId="34987"/>
    <cellStyle name="20% - Ênfase6 6 3 4 3" xfId="16199"/>
    <cellStyle name="20% - Ênfase6 6 3 4 3 2" xfId="41270"/>
    <cellStyle name="20% - Ênfase6 6 3 4 4" xfId="28729"/>
    <cellStyle name="20% - Ênfase6 6 3 5" xfId="6785"/>
    <cellStyle name="20% - Ênfase6 6 3 5 2" xfId="19329"/>
    <cellStyle name="20% - Ênfase6 6 3 5 2 2" xfId="44400"/>
    <cellStyle name="20% - Ênfase6 6 3 5 3" xfId="31859"/>
    <cellStyle name="20% - Ênfase6 6 3 6" xfId="13071"/>
    <cellStyle name="20% - Ênfase6 6 3 6 2" xfId="38142"/>
    <cellStyle name="20% - Ênfase6 6 3 7" xfId="25601"/>
    <cellStyle name="20% - Ênfase6 6 4" xfId="912"/>
    <cellStyle name="20% - Ênfase6 6 4 2" xfId="2477"/>
    <cellStyle name="20% - Ênfase6 6 4 2 2" xfId="5606"/>
    <cellStyle name="20% - Ênfase6 6 4 2 2 2" xfId="11865"/>
    <cellStyle name="20% - Ênfase6 6 4 2 2 2 2" xfId="24409"/>
    <cellStyle name="20% - Ênfase6 6 4 2 2 2 2 2" xfId="49480"/>
    <cellStyle name="20% - Ênfase6 6 4 2 2 2 3" xfId="36939"/>
    <cellStyle name="20% - Ênfase6 6 4 2 2 3" xfId="18151"/>
    <cellStyle name="20% - Ênfase6 6 4 2 2 3 2" xfId="43222"/>
    <cellStyle name="20% - Ênfase6 6 4 2 2 4" xfId="30681"/>
    <cellStyle name="20% - Ênfase6 6 4 2 3" xfId="8737"/>
    <cellStyle name="20% - Ênfase6 6 4 2 3 2" xfId="21281"/>
    <cellStyle name="20% - Ênfase6 6 4 2 3 2 2" xfId="46352"/>
    <cellStyle name="20% - Ênfase6 6 4 2 3 3" xfId="33811"/>
    <cellStyle name="20% - Ênfase6 6 4 2 4" xfId="15023"/>
    <cellStyle name="20% - Ênfase6 6 4 2 4 2" xfId="40094"/>
    <cellStyle name="20% - Ênfase6 6 4 2 5" xfId="27553"/>
    <cellStyle name="20% - Ênfase6 6 4 3" xfId="4042"/>
    <cellStyle name="20% - Ênfase6 6 4 3 2" xfId="10301"/>
    <cellStyle name="20% - Ênfase6 6 4 3 2 2" xfId="22845"/>
    <cellStyle name="20% - Ênfase6 6 4 3 2 2 2" xfId="47916"/>
    <cellStyle name="20% - Ênfase6 6 4 3 2 3" xfId="35375"/>
    <cellStyle name="20% - Ênfase6 6 4 3 3" xfId="16587"/>
    <cellStyle name="20% - Ênfase6 6 4 3 3 2" xfId="41658"/>
    <cellStyle name="20% - Ênfase6 6 4 3 4" xfId="29117"/>
    <cellStyle name="20% - Ênfase6 6 4 4" xfId="7173"/>
    <cellStyle name="20% - Ênfase6 6 4 4 2" xfId="19717"/>
    <cellStyle name="20% - Ênfase6 6 4 4 2 2" xfId="44788"/>
    <cellStyle name="20% - Ênfase6 6 4 4 3" xfId="32247"/>
    <cellStyle name="20% - Ênfase6 6 4 5" xfId="13459"/>
    <cellStyle name="20% - Ênfase6 6 4 5 2" xfId="38530"/>
    <cellStyle name="20% - Ênfase6 6 4 6" xfId="25989"/>
    <cellStyle name="20% - Ênfase6 6 5" xfId="1701"/>
    <cellStyle name="20% - Ênfase6 6 5 2" xfId="4830"/>
    <cellStyle name="20% - Ênfase6 6 5 2 2" xfId="11089"/>
    <cellStyle name="20% - Ênfase6 6 5 2 2 2" xfId="23633"/>
    <cellStyle name="20% - Ênfase6 6 5 2 2 2 2" xfId="48704"/>
    <cellStyle name="20% - Ênfase6 6 5 2 2 3" xfId="36163"/>
    <cellStyle name="20% - Ênfase6 6 5 2 3" xfId="17375"/>
    <cellStyle name="20% - Ênfase6 6 5 2 3 2" xfId="42446"/>
    <cellStyle name="20% - Ênfase6 6 5 2 4" xfId="29905"/>
    <cellStyle name="20% - Ênfase6 6 5 3" xfId="7961"/>
    <cellStyle name="20% - Ênfase6 6 5 3 2" xfId="20505"/>
    <cellStyle name="20% - Ênfase6 6 5 3 2 2" xfId="45576"/>
    <cellStyle name="20% - Ênfase6 6 5 3 3" xfId="33035"/>
    <cellStyle name="20% - Ênfase6 6 5 4" xfId="14247"/>
    <cellStyle name="20% - Ênfase6 6 5 4 2" xfId="39318"/>
    <cellStyle name="20% - Ênfase6 6 5 5" xfId="26777"/>
    <cellStyle name="20% - Ênfase6 6 6" xfId="3266"/>
    <cellStyle name="20% - Ênfase6 6 6 2" xfId="9525"/>
    <cellStyle name="20% - Ênfase6 6 6 2 2" xfId="22069"/>
    <cellStyle name="20% - Ênfase6 6 6 2 2 2" xfId="47140"/>
    <cellStyle name="20% - Ênfase6 6 6 2 3" xfId="34599"/>
    <cellStyle name="20% - Ênfase6 6 6 3" xfId="15811"/>
    <cellStyle name="20% - Ênfase6 6 6 3 2" xfId="40882"/>
    <cellStyle name="20% - Ênfase6 6 6 4" xfId="28341"/>
    <cellStyle name="20% - Ênfase6 6 7" xfId="6397"/>
    <cellStyle name="20% - Ênfase6 6 7 2" xfId="18941"/>
    <cellStyle name="20% - Ênfase6 6 7 2 2" xfId="44012"/>
    <cellStyle name="20% - Ênfase6 6 7 3" xfId="31471"/>
    <cellStyle name="20% - Ênfase6 6 8" xfId="12683"/>
    <cellStyle name="20% - Ênfase6 6 8 2" xfId="37754"/>
    <cellStyle name="20% - Ênfase6 6 9" xfId="25213"/>
    <cellStyle name="20% - Ênfase6 7" xfId="148"/>
    <cellStyle name="20% - Ênfase6 7 2" xfId="335"/>
    <cellStyle name="20% - Ênfase6 7 2 2" xfId="724"/>
    <cellStyle name="20% - Ênfase6 7 2 2 2" xfId="1501"/>
    <cellStyle name="20% - Ênfase6 7 2 2 2 2" xfId="3066"/>
    <cellStyle name="20% - Ênfase6 7 2 2 2 2 2" xfId="6195"/>
    <cellStyle name="20% - Ênfase6 7 2 2 2 2 2 2" xfId="12454"/>
    <cellStyle name="20% - Ênfase6 7 2 2 2 2 2 2 2" xfId="24998"/>
    <cellStyle name="20% - Ênfase6 7 2 2 2 2 2 2 2 2" xfId="50069"/>
    <cellStyle name="20% - Ênfase6 7 2 2 2 2 2 2 3" xfId="37528"/>
    <cellStyle name="20% - Ênfase6 7 2 2 2 2 2 3" xfId="18740"/>
    <cellStyle name="20% - Ênfase6 7 2 2 2 2 2 3 2" xfId="43811"/>
    <cellStyle name="20% - Ênfase6 7 2 2 2 2 2 4" xfId="31270"/>
    <cellStyle name="20% - Ênfase6 7 2 2 2 2 3" xfId="9326"/>
    <cellStyle name="20% - Ênfase6 7 2 2 2 2 3 2" xfId="21870"/>
    <cellStyle name="20% - Ênfase6 7 2 2 2 2 3 2 2" xfId="46941"/>
    <cellStyle name="20% - Ênfase6 7 2 2 2 2 3 3" xfId="34400"/>
    <cellStyle name="20% - Ênfase6 7 2 2 2 2 4" xfId="15612"/>
    <cellStyle name="20% - Ênfase6 7 2 2 2 2 4 2" xfId="40683"/>
    <cellStyle name="20% - Ênfase6 7 2 2 2 2 5" xfId="28142"/>
    <cellStyle name="20% - Ênfase6 7 2 2 2 3" xfId="4631"/>
    <cellStyle name="20% - Ênfase6 7 2 2 2 3 2" xfId="10890"/>
    <cellStyle name="20% - Ênfase6 7 2 2 2 3 2 2" xfId="23434"/>
    <cellStyle name="20% - Ênfase6 7 2 2 2 3 2 2 2" xfId="48505"/>
    <cellStyle name="20% - Ênfase6 7 2 2 2 3 2 3" xfId="35964"/>
    <cellStyle name="20% - Ênfase6 7 2 2 2 3 3" xfId="17176"/>
    <cellStyle name="20% - Ênfase6 7 2 2 2 3 3 2" xfId="42247"/>
    <cellStyle name="20% - Ênfase6 7 2 2 2 3 4" xfId="29706"/>
    <cellStyle name="20% - Ênfase6 7 2 2 2 4" xfId="7762"/>
    <cellStyle name="20% - Ênfase6 7 2 2 2 4 2" xfId="20306"/>
    <cellStyle name="20% - Ênfase6 7 2 2 2 4 2 2" xfId="45377"/>
    <cellStyle name="20% - Ênfase6 7 2 2 2 4 3" xfId="32836"/>
    <cellStyle name="20% - Ênfase6 7 2 2 2 5" xfId="14048"/>
    <cellStyle name="20% - Ênfase6 7 2 2 2 5 2" xfId="39119"/>
    <cellStyle name="20% - Ênfase6 7 2 2 2 6" xfId="26578"/>
    <cellStyle name="20% - Ênfase6 7 2 2 3" xfId="2290"/>
    <cellStyle name="20% - Ênfase6 7 2 2 3 2" xfId="5419"/>
    <cellStyle name="20% - Ênfase6 7 2 2 3 2 2" xfId="11678"/>
    <cellStyle name="20% - Ênfase6 7 2 2 3 2 2 2" xfId="24222"/>
    <cellStyle name="20% - Ênfase6 7 2 2 3 2 2 2 2" xfId="49293"/>
    <cellStyle name="20% - Ênfase6 7 2 2 3 2 2 3" xfId="36752"/>
    <cellStyle name="20% - Ênfase6 7 2 2 3 2 3" xfId="17964"/>
    <cellStyle name="20% - Ênfase6 7 2 2 3 2 3 2" xfId="43035"/>
    <cellStyle name="20% - Ênfase6 7 2 2 3 2 4" xfId="30494"/>
    <cellStyle name="20% - Ênfase6 7 2 2 3 3" xfId="8550"/>
    <cellStyle name="20% - Ênfase6 7 2 2 3 3 2" xfId="21094"/>
    <cellStyle name="20% - Ênfase6 7 2 2 3 3 2 2" xfId="46165"/>
    <cellStyle name="20% - Ênfase6 7 2 2 3 3 3" xfId="33624"/>
    <cellStyle name="20% - Ênfase6 7 2 2 3 4" xfId="14836"/>
    <cellStyle name="20% - Ênfase6 7 2 2 3 4 2" xfId="39907"/>
    <cellStyle name="20% - Ênfase6 7 2 2 3 5" xfId="27366"/>
    <cellStyle name="20% - Ênfase6 7 2 2 4" xfId="3855"/>
    <cellStyle name="20% - Ênfase6 7 2 2 4 2" xfId="10114"/>
    <cellStyle name="20% - Ênfase6 7 2 2 4 2 2" xfId="22658"/>
    <cellStyle name="20% - Ênfase6 7 2 2 4 2 2 2" xfId="47729"/>
    <cellStyle name="20% - Ênfase6 7 2 2 4 2 3" xfId="35188"/>
    <cellStyle name="20% - Ênfase6 7 2 2 4 3" xfId="16400"/>
    <cellStyle name="20% - Ênfase6 7 2 2 4 3 2" xfId="41471"/>
    <cellStyle name="20% - Ênfase6 7 2 2 4 4" xfId="28930"/>
    <cellStyle name="20% - Ênfase6 7 2 2 5" xfId="6986"/>
    <cellStyle name="20% - Ênfase6 7 2 2 5 2" xfId="19530"/>
    <cellStyle name="20% - Ênfase6 7 2 2 5 2 2" xfId="44601"/>
    <cellStyle name="20% - Ênfase6 7 2 2 5 3" xfId="32060"/>
    <cellStyle name="20% - Ênfase6 7 2 2 6" xfId="13272"/>
    <cellStyle name="20% - Ênfase6 7 2 2 6 2" xfId="38343"/>
    <cellStyle name="20% - Ênfase6 7 2 2 7" xfId="25802"/>
    <cellStyle name="20% - Ênfase6 7 2 3" xfId="1113"/>
    <cellStyle name="20% - Ênfase6 7 2 3 2" xfId="2678"/>
    <cellStyle name="20% - Ênfase6 7 2 3 2 2" xfId="5807"/>
    <cellStyle name="20% - Ênfase6 7 2 3 2 2 2" xfId="12066"/>
    <cellStyle name="20% - Ênfase6 7 2 3 2 2 2 2" xfId="24610"/>
    <cellStyle name="20% - Ênfase6 7 2 3 2 2 2 2 2" xfId="49681"/>
    <cellStyle name="20% - Ênfase6 7 2 3 2 2 2 3" xfId="37140"/>
    <cellStyle name="20% - Ênfase6 7 2 3 2 2 3" xfId="18352"/>
    <cellStyle name="20% - Ênfase6 7 2 3 2 2 3 2" xfId="43423"/>
    <cellStyle name="20% - Ênfase6 7 2 3 2 2 4" xfId="30882"/>
    <cellStyle name="20% - Ênfase6 7 2 3 2 3" xfId="8938"/>
    <cellStyle name="20% - Ênfase6 7 2 3 2 3 2" xfId="21482"/>
    <cellStyle name="20% - Ênfase6 7 2 3 2 3 2 2" xfId="46553"/>
    <cellStyle name="20% - Ênfase6 7 2 3 2 3 3" xfId="34012"/>
    <cellStyle name="20% - Ênfase6 7 2 3 2 4" xfId="15224"/>
    <cellStyle name="20% - Ênfase6 7 2 3 2 4 2" xfId="40295"/>
    <cellStyle name="20% - Ênfase6 7 2 3 2 5" xfId="27754"/>
    <cellStyle name="20% - Ênfase6 7 2 3 3" xfId="4243"/>
    <cellStyle name="20% - Ênfase6 7 2 3 3 2" xfId="10502"/>
    <cellStyle name="20% - Ênfase6 7 2 3 3 2 2" xfId="23046"/>
    <cellStyle name="20% - Ênfase6 7 2 3 3 2 2 2" xfId="48117"/>
    <cellStyle name="20% - Ênfase6 7 2 3 3 2 3" xfId="35576"/>
    <cellStyle name="20% - Ênfase6 7 2 3 3 3" xfId="16788"/>
    <cellStyle name="20% - Ênfase6 7 2 3 3 3 2" xfId="41859"/>
    <cellStyle name="20% - Ênfase6 7 2 3 3 4" xfId="29318"/>
    <cellStyle name="20% - Ênfase6 7 2 3 4" xfId="7374"/>
    <cellStyle name="20% - Ênfase6 7 2 3 4 2" xfId="19918"/>
    <cellStyle name="20% - Ênfase6 7 2 3 4 2 2" xfId="44989"/>
    <cellStyle name="20% - Ênfase6 7 2 3 4 3" xfId="32448"/>
    <cellStyle name="20% - Ênfase6 7 2 3 5" xfId="13660"/>
    <cellStyle name="20% - Ênfase6 7 2 3 5 2" xfId="38731"/>
    <cellStyle name="20% - Ênfase6 7 2 3 6" xfId="26190"/>
    <cellStyle name="20% - Ênfase6 7 2 4" xfId="1902"/>
    <cellStyle name="20% - Ênfase6 7 2 4 2" xfId="5031"/>
    <cellStyle name="20% - Ênfase6 7 2 4 2 2" xfId="11290"/>
    <cellStyle name="20% - Ênfase6 7 2 4 2 2 2" xfId="23834"/>
    <cellStyle name="20% - Ênfase6 7 2 4 2 2 2 2" xfId="48905"/>
    <cellStyle name="20% - Ênfase6 7 2 4 2 2 3" xfId="36364"/>
    <cellStyle name="20% - Ênfase6 7 2 4 2 3" xfId="17576"/>
    <cellStyle name="20% - Ênfase6 7 2 4 2 3 2" xfId="42647"/>
    <cellStyle name="20% - Ênfase6 7 2 4 2 4" xfId="30106"/>
    <cellStyle name="20% - Ênfase6 7 2 4 3" xfId="8162"/>
    <cellStyle name="20% - Ênfase6 7 2 4 3 2" xfId="20706"/>
    <cellStyle name="20% - Ênfase6 7 2 4 3 2 2" xfId="45777"/>
    <cellStyle name="20% - Ênfase6 7 2 4 3 3" xfId="33236"/>
    <cellStyle name="20% - Ênfase6 7 2 4 4" xfId="14448"/>
    <cellStyle name="20% - Ênfase6 7 2 4 4 2" xfId="39519"/>
    <cellStyle name="20% - Ênfase6 7 2 4 5" xfId="26978"/>
    <cellStyle name="20% - Ênfase6 7 2 5" xfId="3467"/>
    <cellStyle name="20% - Ênfase6 7 2 5 2" xfId="9726"/>
    <cellStyle name="20% - Ênfase6 7 2 5 2 2" xfId="22270"/>
    <cellStyle name="20% - Ênfase6 7 2 5 2 2 2" xfId="47341"/>
    <cellStyle name="20% - Ênfase6 7 2 5 2 3" xfId="34800"/>
    <cellStyle name="20% - Ênfase6 7 2 5 3" xfId="16012"/>
    <cellStyle name="20% - Ênfase6 7 2 5 3 2" xfId="41083"/>
    <cellStyle name="20% - Ênfase6 7 2 5 4" xfId="28542"/>
    <cellStyle name="20% - Ênfase6 7 2 6" xfId="6598"/>
    <cellStyle name="20% - Ênfase6 7 2 6 2" xfId="19142"/>
    <cellStyle name="20% - Ênfase6 7 2 6 2 2" xfId="44213"/>
    <cellStyle name="20% - Ênfase6 7 2 6 3" xfId="31672"/>
    <cellStyle name="20% - Ênfase6 7 2 7" xfId="12884"/>
    <cellStyle name="20% - Ênfase6 7 2 7 2" xfId="37955"/>
    <cellStyle name="20% - Ênfase6 7 2 8" xfId="25414"/>
    <cellStyle name="20% - Ênfase6 7 3" xfId="537"/>
    <cellStyle name="20% - Ênfase6 7 3 2" xfId="1314"/>
    <cellStyle name="20% - Ênfase6 7 3 2 2" xfId="2879"/>
    <cellStyle name="20% - Ênfase6 7 3 2 2 2" xfId="6008"/>
    <cellStyle name="20% - Ênfase6 7 3 2 2 2 2" xfId="12267"/>
    <cellStyle name="20% - Ênfase6 7 3 2 2 2 2 2" xfId="24811"/>
    <cellStyle name="20% - Ênfase6 7 3 2 2 2 2 2 2" xfId="49882"/>
    <cellStyle name="20% - Ênfase6 7 3 2 2 2 2 3" xfId="37341"/>
    <cellStyle name="20% - Ênfase6 7 3 2 2 2 3" xfId="18553"/>
    <cellStyle name="20% - Ênfase6 7 3 2 2 2 3 2" xfId="43624"/>
    <cellStyle name="20% - Ênfase6 7 3 2 2 2 4" xfId="31083"/>
    <cellStyle name="20% - Ênfase6 7 3 2 2 3" xfId="9139"/>
    <cellStyle name="20% - Ênfase6 7 3 2 2 3 2" xfId="21683"/>
    <cellStyle name="20% - Ênfase6 7 3 2 2 3 2 2" xfId="46754"/>
    <cellStyle name="20% - Ênfase6 7 3 2 2 3 3" xfId="34213"/>
    <cellStyle name="20% - Ênfase6 7 3 2 2 4" xfId="15425"/>
    <cellStyle name="20% - Ênfase6 7 3 2 2 4 2" xfId="40496"/>
    <cellStyle name="20% - Ênfase6 7 3 2 2 5" xfId="27955"/>
    <cellStyle name="20% - Ênfase6 7 3 2 3" xfId="4444"/>
    <cellStyle name="20% - Ênfase6 7 3 2 3 2" xfId="10703"/>
    <cellStyle name="20% - Ênfase6 7 3 2 3 2 2" xfId="23247"/>
    <cellStyle name="20% - Ênfase6 7 3 2 3 2 2 2" xfId="48318"/>
    <cellStyle name="20% - Ênfase6 7 3 2 3 2 3" xfId="35777"/>
    <cellStyle name="20% - Ênfase6 7 3 2 3 3" xfId="16989"/>
    <cellStyle name="20% - Ênfase6 7 3 2 3 3 2" xfId="42060"/>
    <cellStyle name="20% - Ênfase6 7 3 2 3 4" xfId="29519"/>
    <cellStyle name="20% - Ênfase6 7 3 2 4" xfId="7575"/>
    <cellStyle name="20% - Ênfase6 7 3 2 4 2" xfId="20119"/>
    <cellStyle name="20% - Ênfase6 7 3 2 4 2 2" xfId="45190"/>
    <cellStyle name="20% - Ênfase6 7 3 2 4 3" xfId="32649"/>
    <cellStyle name="20% - Ênfase6 7 3 2 5" xfId="13861"/>
    <cellStyle name="20% - Ênfase6 7 3 2 5 2" xfId="38932"/>
    <cellStyle name="20% - Ênfase6 7 3 2 6" xfId="26391"/>
    <cellStyle name="20% - Ênfase6 7 3 3" xfId="2103"/>
    <cellStyle name="20% - Ênfase6 7 3 3 2" xfId="5232"/>
    <cellStyle name="20% - Ênfase6 7 3 3 2 2" xfId="11491"/>
    <cellStyle name="20% - Ênfase6 7 3 3 2 2 2" xfId="24035"/>
    <cellStyle name="20% - Ênfase6 7 3 3 2 2 2 2" xfId="49106"/>
    <cellStyle name="20% - Ênfase6 7 3 3 2 2 3" xfId="36565"/>
    <cellStyle name="20% - Ênfase6 7 3 3 2 3" xfId="17777"/>
    <cellStyle name="20% - Ênfase6 7 3 3 2 3 2" xfId="42848"/>
    <cellStyle name="20% - Ênfase6 7 3 3 2 4" xfId="30307"/>
    <cellStyle name="20% - Ênfase6 7 3 3 3" xfId="8363"/>
    <cellStyle name="20% - Ênfase6 7 3 3 3 2" xfId="20907"/>
    <cellStyle name="20% - Ênfase6 7 3 3 3 2 2" xfId="45978"/>
    <cellStyle name="20% - Ênfase6 7 3 3 3 3" xfId="33437"/>
    <cellStyle name="20% - Ênfase6 7 3 3 4" xfId="14649"/>
    <cellStyle name="20% - Ênfase6 7 3 3 4 2" xfId="39720"/>
    <cellStyle name="20% - Ênfase6 7 3 3 5" xfId="27179"/>
    <cellStyle name="20% - Ênfase6 7 3 4" xfId="3668"/>
    <cellStyle name="20% - Ênfase6 7 3 4 2" xfId="9927"/>
    <cellStyle name="20% - Ênfase6 7 3 4 2 2" xfId="22471"/>
    <cellStyle name="20% - Ênfase6 7 3 4 2 2 2" xfId="47542"/>
    <cellStyle name="20% - Ênfase6 7 3 4 2 3" xfId="35001"/>
    <cellStyle name="20% - Ênfase6 7 3 4 3" xfId="16213"/>
    <cellStyle name="20% - Ênfase6 7 3 4 3 2" xfId="41284"/>
    <cellStyle name="20% - Ênfase6 7 3 4 4" xfId="28743"/>
    <cellStyle name="20% - Ênfase6 7 3 5" xfId="6799"/>
    <cellStyle name="20% - Ênfase6 7 3 5 2" xfId="19343"/>
    <cellStyle name="20% - Ênfase6 7 3 5 2 2" xfId="44414"/>
    <cellStyle name="20% - Ênfase6 7 3 5 3" xfId="31873"/>
    <cellStyle name="20% - Ênfase6 7 3 6" xfId="13085"/>
    <cellStyle name="20% - Ênfase6 7 3 6 2" xfId="38156"/>
    <cellStyle name="20% - Ênfase6 7 3 7" xfId="25615"/>
    <cellStyle name="20% - Ênfase6 7 4" xfId="926"/>
    <cellStyle name="20% - Ênfase6 7 4 2" xfId="2491"/>
    <cellStyle name="20% - Ênfase6 7 4 2 2" xfId="5620"/>
    <cellStyle name="20% - Ênfase6 7 4 2 2 2" xfId="11879"/>
    <cellStyle name="20% - Ênfase6 7 4 2 2 2 2" xfId="24423"/>
    <cellStyle name="20% - Ênfase6 7 4 2 2 2 2 2" xfId="49494"/>
    <cellStyle name="20% - Ênfase6 7 4 2 2 2 3" xfId="36953"/>
    <cellStyle name="20% - Ênfase6 7 4 2 2 3" xfId="18165"/>
    <cellStyle name="20% - Ênfase6 7 4 2 2 3 2" xfId="43236"/>
    <cellStyle name="20% - Ênfase6 7 4 2 2 4" xfId="30695"/>
    <cellStyle name="20% - Ênfase6 7 4 2 3" xfId="8751"/>
    <cellStyle name="20% - Ênfase6 7 4 2 3 2" xfId="21295"/>
    <cellStyle name="20% - Ênfase6 7 4 2 3 2 2" xfId="46366"/>
    <cellStyle name="20% - Ênfase6 7 4 2 3 3" xfId="33825"/>
    <cellStyle name="20% - Ênfase6 7 4 2 4" xfId="15037"/>
    <cellStyle name="20% - Ênfase6 7 4 2 4 2" xfId="40108"/>
    <cellStyle name="20% - Ênfase6 7 4 2 5" xfId="27567"/>
    <cellStyle name="20% - Ênfase6 7 4 3" xfId="4056"/>
    <cellStyle name="20% - Ênfase6 7 4 3 2" xfId="10315"/>
    <cellStyle name="20% - Ênfase6 7 4 3 2 2" xfId="22859"/>
    <cellStyle name="20% - Ênfase6 7 4 3 2 2 2" xfId="47930"/>
    <cellStyle name="20% - Ênfase6 7 4 3 2 3" xfId="35389"/>
    <cellStyle name="20% - Ênfase6 7 4 3 3" xfId="16601"/>
    <cellStyle name="20% - Ênfase6 7 4 3 3 2" xfId="41672"/>
    <cellStyle name="20% - Ênfase6 7 4 3 4" xfId="29131"/>
    <cellStyle name="20% - Ênfase6 7 4 4" xfId="7187"/>
    <cellStyle name="20% - Ênfase6 7 4 4 2" xfId="19731"/>
    <cellStyle name="20% - Ênfase6 7 4 4 2 2" xfId="44802"/>
    <cellStyle name="20% - Ênfase6 7 4 4 3" xfId="32261"/>
    <cellStyle name="20% - Ênfase6 7 4 5" xfId="13473"/>
    <cellStyle name="20% - Ênfase6 7 4 5 2" xfId="38544"/>
    <cellStyle name="20% - Ênfase6 7 4 6" xfId="26003"/>
    <cellStyle name="20% - Ênfase6 7 5" xfId="1715"/>
    <cellStyle name="20% - Ênfase6 7 5 2" xfId="4844"/>
    <cellStyle name="20% - Ênfase6 7 5 2 2" xfId="11103"/>
    <cellStyle name="20% - Ênfase6 7 5 2 2 2" xfId="23647"/>
    <cellStyle name="20% - Ênfase6 7 5 2 2 2 2" xfId="48718"/>
    <cellStyle name="20% - Ênfase6 7 5 2 2 3" xfId="36177"/>
    <cellStyle name="20% - Ênfase6 7 5 2 3" xfId="17389"/>
    <cellStyle name="20% - Ênfase6 7 5 2 3 2" xfId="42460"/>
    <cellStyle name="20% - Ênfase6 7 5 2 4" xfId="29919"/>
    <cellStyle name="20% - Ênfase6 7 5 3" xfId="7975"/>
    <cellStyle name="20% - Ênfase6 7 5 3 2" xfId="20519"/>
    <cellStyle name="20% - Ênfase6 7 5 3 2 2" xfId="45590"/>
    <cellStyle name="20% - Ênfase6 7 5 3 3" xfId="33049"/>
    <cellStyle name="20% - Ênfase6 7 5 4" xfId="14261"/>
    <cellStyle name="20% - Ênfase6 7 5 4 2" xfId="39332"/>
    <cellStyle name="20% - Ênfase6 7 5 5" xfId="26791"/>
    <cellStyle name="20% - Ênfase6 7 6" xfId="3280"/>
    <cellStyle name="20% - Ênfase6 7 6 2" xfId="9539"/>
    <cellStyle name="20% - Ênfase6 7 6 2 2" xfId="22083"/>
    <cellStyle name="20% - Ênfase6 7 6 2 2 2" xfId="47154"/>
    <cellStyle name="20% - Ênfase6 7 6 2 3" xfId="34613"/>
    <cellStyle name="20% - Ênfase6 7 6 3" xfId="15825"/>
    <cellStyle name="20% - Ênfase6 7 6 3 2" xfId="40896"/>
    <cellStyle name="20% - Ênfase6 7 6 4" xfId="28355"/>
    <cellStyle name="20% - Ênfase6 7 7" xfId="6411"/>
    <cellStyle name="20% - Ênfase6 7 7 2" xfId="18955"/>
    <cellStyle name="20% - Ênfase6 7 7 2 2" xfId="44026"/>
    <cellStyle name="20% - Ênfase6 7 7 3" xfId="31485"/>
    <cellStyle name="20% - Ênfase6 7 8" xfId="12697"/>
    <cellStyle name="20% - Ênfase6 7 8 2" xfId="37768"/>
    <cellStyle name="20% - Ênfase6 7 9" xfId="25227"/>
    <cellStyle name="20% - Ênfase6 8" xfId="161"/>
    <cellStyle name="20% - Ênfase6 8 2" xfId="348"/>
    <cellStyle name="20% - Ênfase6 8 2 2" xfId="737"/>
    <cellStyle name="20% - Ênfase6 8 2 2 2" xfId="1514"/>
    <cellStyle name="20% - Ênfase6 8 2 2 2 2" xfId="3079"/>
    <cellStyle name="20% - Ênfase6 8 2 2 2 2 2" xfId="6208"/>
    <cellStyle name="20% - Ênfase6 8 2 2 2 2 2 2" xfId="12467"/>
    <cellStyle name="20% - Ênfase6 8 2 2 2 2 2 2 2" xfId="25011"/>
    <cellStyle name="20% - Ênfase6 8 2 2 2 2 2 2 2 2" xfId="50082"/>
    <cellStyle name="20% - Ênfase6 8 2 2 2 2 2 2 3" xfId="37541"/>
    <cellStyle name="20% - Ênfase6 8 2 2 2 2 2 3" xfId="18753"/>
    <cellStyle name="20% - Ênfase6 8 2 2 2 2 2 3 2" xfId="43824"/>
    <cellStyle name="20% - Ênfase6 8 2 2 2 2 2 4" xfId="31283"/>
    <cellStyle name="20% - Ênfase6 8 2 2 2 2 3" xfId="9339"/>
    <cellStyle name="20% - Ênfase6 8 2 2 2 2 3 2" xfId="21883"/>
    <cellStyle name="20% - Ênfase6 8 2 2 2 2 3 2 2" xfId="46954"/>
    <cellStyle name="20% - Ênfase6 8 2 2 2 2 3 3" xfId="34413"/>
    <cellStyle name="20% - Ênfase6 8 2 2 2 2 4" xfId="15625"/>
    <cellStyle name="20% - Ênfase6 8 2 2 2 2 4 2" xfId="40696"/>
    <cellStyle name="20% - Ênfase6 8 2 2 2 2 5" xfId="28155"/>
    <cellStyle name="20% - Ênfase6 8 2 2 2 3" xfId="4644"/>
    <cellStyle name="20% - Ênfase6 8 2 2 2 3 2" xfId="10903"/>
    <cellStyle name="20% - Ênfase6 8 2 2 2 3 2 2" xfId="23447"/>
    <cellStyle name="20% - Ênfase6 8 2 2 2 3 2 2 2" xfId="48518"/>
    <cellStyle name="20% - Ênfase6 8 2 2 2 3 2 3" xfId="35977"/>
    <cellStyle name="20% - Ênfase6 8 2 2 2 3 3" xfId="17189"/>
    <cellStyle name="20% - Ênfase6 8 2 2 2 3 3 2" xfId="42260"/>
    <cellStyle name="20% - Ênfase6 8 2 2 2 3 4" xfId="29719"/>
    <cellStyle name="20% - Ênfase6 8 2 2 2 4" xfId="7775"/>
    <cellStyle name="20% - Ênfase6 8 2 2 2 4 2" xfId="20319"/>
    <cellStyle name="20% - Ênfase6 8 2 2 2 4 2 2" xfId="45390"/>
    <cellStyle name="20% - Ênfase6 8 2 2 2 4 3" xfId="32849"/>
    <cellStyle name="20% - Ênfase6 8 2 2 2 5" xfId="14061"/>
    <cellStyle name="20% - Ênfase6 8 2 2 2 5 2" xfId="39132"/>
    <cellStyle name="20% - Ênfase6 8 2 2 2 6" xfId="26591"/>
    <cellStyle name="20% - Ênfase6 8 2 2 3" xfId="2303"/>
    <cellStyle name="20% - Ênfase6 8 2 2 3 2" xfId="5432"/>
    <cellStyle name="20% - Ênfase6 8 2 2 3 2 2" xfId="11691"/>
    <cellStyle name="20% - Ênfase6 8 2 2 3 2 2 2" xfId="24235"/>
    <cellStyle name="20% - Ênfase6 8 2 2 3 2 2 2 2" xfId="49306"/>
    <cellStyle name="20% - Ênfase6 8 2 2 3 2 2 3" xfId="36765"/>
    <cellStyle name="20% - Ênfase6 8 2 2 3 2 3" xfId="17977"/>
    <cellStyle name="20% - Ênfase6 8 2 2 3 2 3 2" xfId="43048"/>
    <cellStyle name="20% - Ênfase6 8 2 2 3 2 4" xfId="30507"/>
    <cellStyle name="20% - Ênfase6 8 2 2 3 3" xfId="8563"/>
    <cellStyle name="20% - Ênfase6 8 2 2 3 3 2" xfId="21107"/>
    <cellStyle name="20% - Ênfase6 8 2 2 3 3 2 2" xfId="46178"/>
    <cellStyle name="20% - Ênfase6 8 2 2 3 3 3" xfId="33637"/>
    <cellStyle name="20% - Ênfase6 8 2 2 3 4" xfId="14849"/>
    <cellStyle name="20% - Ênfase6 8 2 2 3 4 2" xfId="39920"/>
    <cellStyle name="20% - Ênfase6 8 2 2 3 5" xfId="27379"/>
    <cellStyle name="20% - Ênfase6 8 2 2 4" xfId="3868"/>
    <cellStyle name="20% - Ênfase6 8 2 2 4 2" xfId="10127"/>
    <cellStyle name="20% - Ênfase6 8 2 2 4 2 2" xfId="22671"/>
    <cellStyle name="20% - Ênfase6 8 2 2 4 2 2 2" xfId="47742"/>
    <cellStyle name="20% - Ênfase6 8 2 2 4 2 3" xfId="35201"/>
    <cellStyle name="20% - Ênfase6 8 2 2 4 3" xfId="16413"/>
    <cellStyle name="20% - Ênfase6 8 2 2 4 3 2" xfId="41484"/>
    <cellStyle name="20% - Ênfase6 8 2 2 4 4" xfId="28943"/>
    <cellStyle name="20% - Ênfase6 8 2 2 5" xfId="6999"/>
    <cellStyle name="20% - Ênfase6 8 2 2 5 2" xfId="19543"/>
    <cellStyle name="20% - Ênfase6 8 2 2 5 2 2" xfId="44614"/>
    <cellStyle name="20% - Ênfase6 8 2 2 5 3" xfId="32073"/>
    <cellStyle name="20% - Ênfase6 8 2 2 6" xfId="13285"/>
    <cellStyle name="20% - Ênfase6 8 2 2 6 2" xfId="38356"/>
    <cellStyle name="20% - Ênfase6 8 2 2 7" xfId="25815"/>
    <cellStyle name="20% - Ênfase6 8 2 3" xfId="1126"/>
    <cellStyle name="20% - Ênfase6 8 2 3 2" xfId="2691"/>
    <cellStyle name="20% - Ênfase6 8 2 3 2 2" xfId="5820"/>
    <cellStyle name="20% - Ênfase6 8 2 3 2 2 2" xfId="12079"/>
    <cellStyle name="20% - Ênfase6 8 2 3 2 2 2 2" xfId="24623"/>
    <cellStyle name="20% - Ênfase6 8 2 3 2 2 2 2 2" xfId="49694"/>
    <cellStyle name="20% - Ênfase6 8 2 3 2 2 2 3" xfId="37153"/>
    <cellStyle name="20% - Ênfase6 8 2 3 2 2 3" xfId="18365"/>
    <cellStyle name="20% - Ênfase6 8 2 3 2 2 3 2" xfId="43436"/>
    <cellStyle name="20% - Ênfase6 8 2 3 2 2 4" xfId="30895"/>
    <cellStyle name="20% - Ênfase6 8 2 3 2 3" xfId="8951"/>
    <cellStyle name="20% - Ênfase6 8 2 3 2 3 2" xfId="21495"/>
    <cellStyle name="20% - Ênfase6 8 2 3 2 3 2 2" xfId="46566"/>
    <cellStyle name="20% - Ênfase6 8 2 3 2 3 3" xfId="34025"/>
    <cellStyle name="20% - Ênfase6 8 2 3 2 4" xfId="15237"/>
    <cellStyle name="20% - Ênfase6 8 2 3 2 4 2" xfId="40308"/>
    <cellStyle name="20% - Ênfase6 8 2 3 2 5" xfId="27767"/>
    <cellStyle name="20% - Ênfase6 8 2 3 3" xfId="4256"/>
    <cellStyle name="20% - Ênfase6 8 2 3 3 2" xfId="10515"/>
    <cellStyle name="20% - Ênfase6 8 2 3 3 2 2" xfId="23059"/>
    <cellStyle name="20% - Ênfase6 8 2 3 3 2 2 2" xfId="48130"/>
    <cellStyle name="20% - Ênfase6 8 2 3 3 2 3" xfId="35589"/>
    <cellStyle name="20% - Ênfase6 8 2 3 3 3" xfId="16801"/>
    <cellStyle name="20% - Ênfase6 8 2 3 3 3 2" xfId="41872"/>
    <cellStyle name="20% - Ênfase6 8 2 3 3 4" xfId="29331"/>
    <cellStyle name="20% - Ênfase6 8 2 3 4" xfId="7387"/>
    <cellStyle name="20% - Ênfase6 8 2 3 4 2" xfId="19931"/>
    <cellStyle name="20% - Ênfase6 8 2 3 4 2 2" xfId="45002"/>
    <cellStyle name="20% - Ênfase6 8 2 3 4 3" xfId="32461"/>
    <cellStyle name="20% - Ênfase6 8 2 3 5" xfId="13673"/>
    <cellStyle name="20% - Ênfase6 8 2 3 5 2" xfId="38744"/>
    <cellStyle name="20% - Ênfase6 8 2 3 6" xfId="26203"/>
    <cellStyle name="20% - Ênfase6 8 2 4" xfId="1915"/>
    <cellStyle name="20% - Ênfase6 8 2 4 2" xfId="5044"/>
    <cellStyle name="20% - Ênfase6 8 2 4 2 2" xfId="11303"/>
    <cellStyle name="20% - Ênfase6 8 2 4 2 2 2" xfId="23847"/>
    <cellStyle name="20% - Ênfase6 8 2 4 2 2 2 2" xfId="48918"/>
    <cellStyle name="20% - Ênfase6 8 2 4 2 2 3" xfId="36377"/>
    <cellStyle name="20% - Ênfase6 8 2 4 2 3" xfId="17589"/>
    <cellStyle name="20% - Ênfase6 8 2 4 2 3 2" xfId="42660"/>
    <cellStyle name="20% - Ênfase6 8 2 4 2 4" xfId="30119"/>
    <cellStyle name="20% - Ênfase6 8 2 4 3" xfId="8175"/>
    <cellStyle name="20% - Ênfase6 8 2 4 3 2" xfId="20719"/>
    <cellStyle name="20% - Ênfase6 8 2 4 3 2 2" xfId="45790"/>
    <cellStyle name="20% - Ênfase6 8 2 4 3 3" xfId="33249"/>
    <cellStyle name="20% - Ênfase6 8 2 4 4" xfId="14461"/>
    <cellStyle name="20% - Ênfase6 8 2 4 4 2" xfId="39532"/>
    <cellStyle name="20% - Ênfase6 8 2 4 5" xfId="26991"/>
    <cellStyle name="20% - Ênfase6 8 2 5" xfId="3480"/>
    <cellStyle name="20% - Ênfase6 8 2 5 2" xfId="9739"/>
    <cellStyle name="20% - Ênfase6 8 2 5 2 2" xfId="22283"/>
    <cellStyle name="20% - Ênfase6 8 2 5 2 2 2" xfId="47354"/>
    <cellStyle name="20% - Ênfase6 8 2 5 2 3" xfId="34813"/>
    <cellStyle name="20% - Ênfase6 8 2 5 3" xfId="16025"/>
    <cellStyle name="20% - Ênfase6 8 2 5 3 2" xfId="41096"/>
    <cellStyle name="20% - Ênfase6 8 2 5 4" xfId="28555"/>
    <cellStyle name="20% - Ênfase6 8 2 6" xfId="6611"/>
    <cellStyle name="20% - Ênfase6 8 2 6 2" xfId="19155"/>
    <cellStyle name="20% - Ênfase6 8 2 6 2 2" xfId="44226"/>
    <cellStyle name="20% - Ênfase6 8 2 6 3" xfId="31685"/>
    <cellStyle name="20% - Ênfase6 8 2 7" xfId="12897"/>
    <cellStyle name="20% - Ênfase6 8 2 7 2" xfId="37968"/>
    <cellStyle name="20% - Ênfase6 8 2 8" xfId="25427"/>
    <cellStyle name="20% - Ênfase6 8 3" xfId="550"/>
    <cellStyle name="20% - Ênfase6 8 3 2" xfId="1327"/>
    <cellStyle name="20% - Ênfase6 8 3 2 2" xfId="2892"/>
    <cellStyle name="20% - Ênfase6 8 3 2 2 2" xfId="6021"/>
    <cellStyle name="20% - Ênfase6 8 3 2 2 2 2" xfId="12280"/>
    <cellStyle name="20% - Ênfase6 8 3 2 2 2 2 2" xfId="24824"/>
    <cellStyle name="20% - Ênfase6 8 3 2 2 2 2 2 2" xfId="49895"/>
    <cellStyle name="20% - Ênfase6 8 3 2 2 2 2 3" xfId="37354"/>
    <cellStyle name="20% - Ênfase6 8 3 2 2 2 3" xfId="18566"/>
    <cellStyle name="20% - Ênfase6 8 3 2 2 2 3 2" xfId="43637"/>
    <cellStyle name="20% - Ênfase6 8 3 2 2 2 4" xfId="31096"/>
    <cellStyle name="20% - Ênfase6 8 3 2 2 3" xfId="9152"/>
    <cellStyle name="20% - Ênfase6 8 3 2 2 3 2" xfId="21696"/>
    <cellStyle name="20% - Ênfase6 8 3 2 2 3 2 2" xfId="46767"/>
    <cellStyle name="20% - Ênfase6 8 3 2 2 3 3" xfId="34226"/>
    <cellStyle name="20% - Ênfase6 8 3 2 2 4" xfId="15438"/>
    <cellStyle name="20% - Ênfase6 8 3 2 2 4 2" xfId="40509"/>
    <cellStyle name="20% - Ênfase6 8 3 2 2 5" xfId="27968"/>
    <cellStyle name="20% - Ênfase6 8 3 2 3" xfId="4457"/>
    <cellStyle name="20% - Ênfase6 8 3 2 3 2" xfId="10716"/>
    <cellStyle name="20% - Ênfase6 8 3 2 3 2 2" xfId="23260"/>
    <cellStyle name="20% - Ênfase6 8 3 2 3 2 2 2" xfId="48331"/>
    <cellStyle name="20% - Ênfase6 8 3 2 3 2 3" xfId="35790"/>
    <cellStyle name="20% - Ênfase6 8 3 2 3 3" xfId="17002"/>
    <cellStyle name="20% - Ênfase6 8 3 2 3 3 2" xfId="42073"/>
    <cellStyle name="20% - Ênfase6 8 3 2 3 4" xfId="29532"/>
    <cellStyle name="20% - Ênfase6 8 3 2 4" xfId="7588"/>
    <cellStyle name="20% - Ênfase6 8 3 2 4 2" xfId="20132"/>
    <cellStyle name="20% - Ênfase6 8 3 2 4 2 2" xfId="45203"/>
    <cellStyle name="20% - Ênfase6 8 3 2 4 3" xfId="32662"/>
    <cellStyle name="20% - Ênfase6 8 3 2 5" xfId="13874"/>
    <cellStyle name="20% - Ênfase6 8 3 2 5 2" xfId="38945"/>
    <cellStyle name="20% - Ênfase6 8 3 2 6" xfId="26404"/>
    <cellStyle name="20% - Ênfase6 8 3 3" xfId="2116"/>
    <cellStyle name="20% - Ênfase6 8 3 3 2" xfId="5245"/>
    <cellStyle name="20% - Ênfase6 8 3 3 2 2" xfId="11504"/>
    <cellStyle name="20% - Ênfase6 8 3 3 2 2 2" xfId="24048"/>
    <cellStyle name="20% - Ênfase6 8 3 3 2 2 2 2" xfId="49119"/>
    <cellStyle name="20% - Ênfase6 8 3 3 2 2 3" xfId="36578"/>
    <cellStyle name="20% - Ênfase6 8 3 3 2 3" xfId="17790"/>
    <cellStyle name="20% - Ênfase6 8 3 3 2 3 2" xfId="42861"/>
    <cellStyle name="20% - Ênfase6 8 3 3 2 4" xfId="30320"/>
    <cellStyle name="20% - Ênfase6 8 3 3 3" xfId="8376"/>
    <cellStyle name="20% - Ênfase6 8 3 3 3 2" xfId="20920"/>
    <cellStyle name="20% - Ênfase6 8 3 3 3 2 2" xfId="45991"/>
    <cellStyle name="20% - Ênfase6 8 3 3 3 3" xfId="33450"/>
    <cellStyle name="20% - Ênfase6 8 3 3 4" xfId="14662"/>
    <cellStyle name="20% - Ênfase6 8 3 3 4 2" xfId="39733"/>
    <cellStyle name="20% - Ênfase6 8 3 3 5" xfId="27192"/>
    <cellStyle name="20% - Ênfase6 8 3 4" xfId="3681"/>
    <cellStyle name="20% - Ênfase6 8 3 4 2" xfId="9940"/>
    <cellStyle name="20% - Ênfase6 8 3 4 2 2" xfId="22484"/>
    <cellStyle name="20% - Ênfase6 8 3 4 2 2 2" xfId="47555"/>
    <cellStyle name="20% - Ênfase6 8 3 4 2 3" xfId="35014"/>
    <cellStyle name="20% - Ênfase6 8 3 4 3" xfId="16226"/>
    <cellStyle name="20% - Ênfase6 8 3 4 3 2" xfId="41297"/>
    <cellStyle name="20% - Ênfase6 8 3 4 4" xfId="28756"/>
    <cellStyle name="20% - Ênfase6 8 3 5" xfId="6812"/>
    <cellStyle name="20% - Ênfase6 8 3 5 2" xfId="19356"/>
    <cellStyle name="20% - Ênfase6 8 3 5 2 2" xfId="44427"/>
    <cellStyle name="20% - Ênfase6 8 3 5 3" xfId="31886"/>
    <cellStyle name="20% - Ênfase6 8 3 6" xfId="13098"/>
    <cellStyle name="20% - Ênfase6 8 3 6 2" xfId="38169"/>
    <cellStyle name="20% - Ênfase6 8 3 7" xfId="25628"/>
    <cellStyle name="20% - Ênfase6 8 4" xfId="939"/>
    <cellStyle name="20% - Ênfase6 8 4 2" xfId="2504"/>
    <cellStyle name="20% - Ênfase6 8 4 2 2" xfId="5633"/>
    <cellStyle name="20% - Ênfase6 8 4 2 2 2" xfId="11892"/>
    <cellStyle name="20% - Ênfase6 8 4 2 2 2 2" xfId="24436"/>
    <cellStyle name="20% - Ênfase6 8 4 2 2 2 2 2" xfId="49507"/>
    <cellStyle name="20% - Ênfase6 8 4 2 2 2 3" xfId="36966"/>
    <cellStyle name="20% - Ênfase6 8 4 2 2 3" xfId="18178"/>
    <cellStyle name="20% - Ênfase6 8 4 2 2 3 2" xfId="43249"/>
    <cellStyle name="20% - Ênfase6 8 4 2 2 4" xfId="30708"/>
    <cellStyle name="20% - Ênfase6 8 4 2 3" xfId="8764"/>
    <cellStyle name="20% - Ênfase6 8 4 2 3 2" xfId="21308"/>
    <cellStyle name="20% - Ênfase6 8 4 2 3 2 2" xfId="46379"/>
    <cellStyle name="20% - Ênfase6 8 4 2 3 3" xfId="33838"/>
    <cellStyle name="20% - Ênfase6 8 4 2 4" xfId="15050"/>
    <cellStyle name="20% - Ênfase6 8 4 2 4 2" xfId="40121"/>
    <cellStyle name="20% - Ênfase6 8 4 2 5" xfId="27580"/>
    <cellStyle name="20% - Ênfase6 8 4 3" xfId="4069"/>
    <cellStyle name="20% - Ênfase6 8 4 3 2" xfId="10328"/>
    <cellStyle name="20% - Ênfase6 8 4 3 2 2" xfId="22872"/>
    <cellStyle name="20% - Ênfase6 8 4 3 2 2 2" xfId="47943"/>
    <cellStyle name="20% - Ênfase6 8 4 3 2 3" xfId="35402"/>
    <cellStyle name="20% - Ênfase6 8 4 3 3" xfId="16614"/>
    <cellStyle name="20% - Ênfase6 8 4 3 3 2" xfId="41685"/>
    <cellStyle name="20% - Ênfase6 8 4 3 4" xfId="29144"/>
    <cellStyle name="20% - Ênfase6 8 4 4" xfId="7200"/>
    <cellStyle name="20% - Ênfase6 8 4 4 2" xfId="19744"/>
    <cellStyle name="20% - Ênfase6 8 4 4 2 2" xfId="44815"/>
    <cellStyle name="20% - Ênfase6 8 4 4 3" xfId="32274"/>
    <cellStyle name="20% - Ênfase6 8 4 5" xfId="13486"/>
    <cellStyle name="20% - Ênfase6 8 4 5 2" xfId="38557"/>
    <cellStyle name="20% - Ênfase6 8 4 6" xfId="26016"/>
    <cellStyle name="20% - Ênfase6 8 5" xfId="1728"/>
    <cellStyle name="20% - Ênfase6 8 5 2" xfId="4857"/>
    <cellStyle name="20% - Ênfase6 8 5 2 2" xfId="11116"/>
    <cellStyle name="20% - Ênfase6 8 5 2 2 2" xfId="23660"/>
    <cellStyle name="20% - Ênfase6 8 5 2 2 2 2" xfId="48731"/>
    <cellStyle name="20% - Ênfase6 8 5 2 2 3" xfId="36190"/>
    <cellStyle name="20% - Ênfase6 8 5 2 3" xfId="17402"/>
    <cellStyle name="20% - Ênfase6 8 5 2 3 2" xfId="42473"/>
    <cellStyle name="20% - Ênfase6 8 5 2 4" xfId="29932"/>
    <cellStyle name="20% - Ênfase6 8 5 3" xfId="7988"/>
    <cellStyle name="20% - Ênfase6 8 5 3 2" xfId="20532"/>
    <cellStyle name="20% - Ênfase6 8 5 3 2 2" xfId="45603"/>
    <cellStyle name="20% - Ênfase6 8 5 3 3" xfId="33062"/>
    <cellStyle name="20% - Ênfase6 8 5 4" xfId="14274"/>
    <cellStyle name="20% - Ênfase6 8 5 4 2" xfId="39345"/>
    <cellStyle name="20% - Ênfase6 8 5 5" xfId="26804"/>
    <cellStyle name="20% - Ênfase6 8 6" xfId="3293"/>
    <cellStyle name="20% - Ênfase6 8 6 2" xfId="9552"/>
    <cellStyle name="20% - Ênfase6 8 6 2 2" xfId="22096"/>
    <cellStyle name="20% - Ênfase6 8 6 2 2 2" xfId="47167"/>
    <cellStyle name="20% - Ênfase6 8 6 2 3" xfId="34626"/>
    <cellStyle name="20% - Ênfase6 8 6 3" xfId="15838"/>
    <cellStyle name="20% - Ênfase6 8 6 3 2" xfId="40909"/>
    <cellStyle name="20% - Ênfase6 8 6 4" xfId="28368"/>
    <cellStyle name="20% - Ênfase6 8 7" xfId="6424"/>
    <cellStyle name="20% - Ênfase6 8 7 2" xfId="18968"/>
    <cellStyle name="20% - Ênfase6 8 7 2 2" xfId="44039"/>
    <cellStyle name="20% - Ênfase6 8 7 3" xfId="31498"/>
    <cellStyle name="20% - Ênfase6 8 8" xfId="12710"/>
    <cellStyle name="20% - Ênfase6 8 8 2" xfId="37781"/>
    <cellStyle name="20% - Ênfase6 8 9" xfId="25240"/>
    <cellStyle name="20% - Ênfase6 9" xfId="174"/>
    <cellStyle name="20% - Ênfase6 9 2" xfId="361"/>
    <cellStyle name="20% - Ênfase6 9 2 2" xfId="750"/>
    <cellStyle name="20% - Ênfase6 9 2 2 2" xfId="1527"/>
    <cellStyle name="20% - Ênfase6 9 2 2 2 2" xfId="3092"/>
    <cellStyle name="20% - Ênfase6 9 2 2 2 2 2" xfId="6221"/>
    <cellStyle name="20% - Ênfase6 9 2 2 2 2 2 2" xfId="12480"/>
    <cellStyle name="20% - Ênfase6 9 2 2 2 2 2 2 2" xfId="25024"/>
    <cellStyle name="20% - Ênfase6 9 2 2 2 2 2 2 2 2" xfId="50095"/>
    <cellStyle name="20% - Ênfase6 9 2 2 2 2 2 2 3" xfId="37554"/>
    <cellStyle name="20% - Ênfase6 9 2 2 2 2 2 3" xfId="18766"/>
    <cellStyle name="20% - Ênfase6 9 2 2 2 2 2 3 2" xfId="43837"/>
    <cellStyle name="20% - Ênfase6 9 2 2 2 2 2 4" xfId="31296"/>
    <cellStyle name="20% - Ênfase6 9 2 2 2 2 3" xfId="9352"/>
    <cellStyle name="20% - Ênfase6 9 2 2 2 2 3 2" xfId="21896"/>
    <cellStyle name="20% - Ênfase6 9 2 2 2 2 3 2 2" xfId="46967"/>
    <cellStyle name="20% - Ênfase6 9 2 2 2 2 3 3" xfId="34426"/>
    <cellStyle name="20% - Ênfase6 9 2 2 2 2 4" xfId="15638"/>
    <cellStyle name="20% - Ênfase6 9 2 2 2 2 4 2" xfId="40709"/>
    <cellStyle name="20% - Ênfase6 9 2 2 2 2 5" xfId="28168"/>
    <cellStyle name="20% - Ênfase6 9 2 2 2 3" xfId="4657"/>
    <cellStyle name="20% - Ênfase6 9 2 2 2 3 2" xfId="10916"/>
    <cellStyle name="20% - Ênfase6 9 2 2 2 3 2 2" xfId="23460"/>
    <cellStyle name="20% - Ênfase6 9 2 2 2 3 2 2 2" xfId="48531"/>
    <cellStyle name="20% - Ênfase6 9 2 2 2 3 2 3" xfId="35990"/>
    <cellStyle name="20% - Ênfase6 9 2 2 2 3 3" xfId="17202"/>
    <cellStyle name="20% - Ênfase6 9 2 2 2 3 3 2" xfId="42273"/>
    <cellStyle name="20% - Ênfase6 9 2 2 2 3 4" xfId="29732"/>
    <cellStyle name="20% - Ênfase6 9 2 2 2 4" xfId="7788"/>
    <cellStyle name="20% - Ênfase6 9 2 2 2 4 2" xfId="20332"/>
    <cellStyle name="20% - Ênfase6 9 2 2 2 4 2 2" xfId="45403"/>
    <cellStyle name="20% - Ênfase6 9 2 2 2 4 3" xfId="32862"/>
    <cellStyle name="20% - Ênfase6 9 2 2 2 5" xfId="14074"/>
    <cellStyle name="20% - Ênfase6 9 2 2 2 5 2" xfId="39145"/>
    <cellStyle name="20% - Ênfase6 9 2 2 2 6" xfId="26604"/>
    <cellStyle name="20% - Ênfase6 9 2 2 3" xfId="2316"/>
    <cellStyle name="20% - Ênfase6 9 2 2 3 2" xfId="5445"/>
    <cellStyle name="20% - Ênfase6 9 2 2 3 2 2" xfId="11704"/>
    <cellStyle name="20% - Ênfase6 9 2 2 3 2 2 2" xfId="24248"/>
    <cellStyle name="20% - Ênfase6 9 2 2 3 2 2 2 2" xfId="49319"/>
    <cellStyle name="20% - Ênfase6 9 2 2 3 2 2 3" xfId="36778"/>
    <cellStyle name="20% - Ênfase6 9 2 2 3 2 3" xfId="17990"/>
    <cellStyle name="20% - Ênfase6 9 2 2 3 2 3 2" xfId="43061"/>
    <cellStyle name="20% - Ênfase6 9 2 2 3 2 4" xfId="30520"/>
    <cellStyle name="20% - Ênfase6 9 2 2 3 3" xfId="8576"/>
    <cellStyle name="20% - Ênfase6 9 2 2 3 3 2" xfId="21120"/>
    <cellStyle name="20% - Ênfase6 9 2 2 3 3 2 2" xfId="46191"/>
    <cellStyle name="20% - Ênfase6 9 2 2 3 3 3" xfId="33650"/>
    <cellStyle name="20% - Ênfase6 9 2 2 3 4" xfId="14862"/>
    <cellStyle name="20% - Ênfase6 9 2 2 3 4 2" xfId="39933"/>
    <cellStyle name="20% - Ênfase6 9 2 2 3 5" xfId="27392"/>
    <cellStyle name="20% - Ênfase6 9 2 2 4" xfId="3881"/>
    <cellStyle name="20% - Ênfase6 9 2 2 4 2" xfId="10140"/>
    <cellStyle name="20% - Ênfase6 9 2 2 4 2 2" xfId="22684"/>
    <cellStyle name="20% - Ênfase6 9 2 2 4 2 2 2" xfId="47755"/>
    <cellStyle name="20% - Ênfase6 9 2 2 4 2 3" xfId="35214"/>
    <cellStyle name="20% - Ênfase6 9 2 2 4 3" xfId="16426"/>
    <cellStyle name="20% - Ênfase6 9 2 2 4 3 2" xfId="41497"/>
    <cellStyle name="20% - Ênfase6 9 2 2 4 4" xfId="28956"/>
    <cellStyle name="20% - Ênfase6 9 2 2 5" xfId="7012"/>
    <cellStyle name="20% - Ênfase6 9 2 2 5 2" xfId="19556"/>
    <cellStyle name="20% - Ênfase6 9 2 2 5 2 2" xfId="44627"/>
    <cellStyle name="20% - Ênfase6 9 2 2 5 3" xfId="32086"/>
    <cellStyle name="20% - Ênfase6 9 2 2 6" xfId="13298"/>
    <cellStyle name="20% - Ênfase6 9 2 2 6 2" xfId="38369"/>
    <cellStyle name="20% - Ênfase6 9 2 2 7" xfId="25828"/>
    <cellStyle name="20% - Ênfase6 9 2 3" xfId="1139"/>
    <cellStyle name="20% - Ênfase6 9 2 3 2" xfId="2704"/>
    <cellStyle name="20% - Ênfase6 9 2 3 2 2" xfId="5833"/>
    <cellStyle name="20% - Ênfase6 9 2 3 2 2 2" xfId="12092"/>
    <cellStyle name="20% - Ênfase6 9 2 3 2 2 2 2" xfId="24636"/>
    <cellStyle name="20% - Ênfase6 9 2 3 2 2 2 2 2" xfId="49707"/>
    <cellStyle name="20% - Ênfase6 9 2 3 2 2 2 3" xfId="37166"/>
    <cellStyle name="20% - Ênfase6 9 2 3 2 2 3" xfId="18378"/>
    <cellStyle name="20% - Ênfase6 9 2 3 2 2 3 2" xfId="43449"/>
    <cellStyle name="20% - Ênfase6 9 2 3 2 2 4" xfId="30908"/>
    <cellStyle name="20% - Ênfase6 9 2 3 2 3" xfId="8964"/>
    <cellStyle name="20% - Ênfase6 9 2 3 2 3 2" xfId="21508"/>
    <cellStyle name="20% - Ênfase6 9 2 3 2 3 2 2" xfId="46579"/>
    <cellStyle name="20% - Ênfase6 9 2 3 2 3 3" xfId="34038"/>
    <cellStyle name="20% - Ênfase6 9 2 3 2 4" xfId="15250"/>
    <cellStyle name="20% - Ênfase6 9 2 3 2 4 2" xfId="40321"/>
    <cellStyle name="20% - Ênfase6 9 2 3 2 5" xfId="27780"/>
    <cellStyle name="20% - Ênfase6 9 2 3 3" xfId="4269"/>
    <cellStyle name="20% - Ênfase6 9 2 3 3 2" xfId="10528"/>
    <cellStyle name="20% - Ênfase6 9 2 3 3 2 2" xfId="23072"/>
    <cellStyle name="20% - Ênfase6 9 2 3 3 2 2 2" xfId="48143"/>
    <cellStyle name="20% - Ênfase6 9 2 3 3 2 3" xfId="35602"/>
    <cellStyle name="20% - Ênfase6 9 2 3 3 3" xfId="16814"/>
    <cellStyle name="20% - Ênfase6 9 2 3 3 3 2" xfId="41885"/>
    <cellStyle name="20% - Ênfase6 9 2 3 3 4" xfId="29344"/>
    <cellStyle name="20% - Ênfase6 9 2 3 4" xfId="7400"/>
    <cellStyle name="20% - Ênfase6 9 2 3 4 2" xfId="19944"/>
    <cellStyle name="20% - Ênfase6 9 2 3 4 2 2" xfId="45015"/>
    <cellStyle name="20% - Ênfase6 9 2 3 4 3" xfId="32474"/>
    <cellStyle name="20% - Ênfase6 9 2 3 5" xfId="13686"/>
    <cellStyle name="20% - Ênfase6 9 2 3 5 2" xfId="38757"/>
    <cellStyle name="20% - Ênfase6 9 2 3 6" xfId="26216"/>
    <cellStyle name="20% - Ênfase6 9 2 4" xfId="1928"/>
    <cellStyle name="20% - Ênfase6 9 2 4 2" xfId="5057"/>
    <cellStyle name="20% - Ênfase6 9 2 4 2 2" xfId="11316"/>
    <cellStyle name="20% - Ênfase6 9 2 4 2 2 2" xfId="23860"/>
    <cellStyle name="20% - Ênfase6 9 2 4 2 2 2 2" xfId="48931"/>
    <cellStyle name="20% - Ênfase6 9 2 4 2 2 3" xfId="36390"/>
    <cellStyle name="20% - Ênfase6 9 2 4 2 3" xfId="17602"/>
    <cellStyle name="20% - Ênfase6 9 2 4 2 3 2" xfId="42673"/>
    <cellStyle name="20% - Ênfase6 9 2 4 2 4" xfId="30132"/>
    <cellStyle name="20% - Ênfase6 9 2 4 3" xfId="8188"/>
    <cellStyle name="20% - Ênfase6 9 2 4 3 2" xfId="20732"/>
    <cellStyle name="20% - Ênfase6 9 2 4 3 2 2" xfId="45803"/>
    <cellStyle name="20% - Ênfase6 9 2 4 3 3" xfId="33262"/>
    <cellStyle name="20% - Ênfase6 9 2 4 4" xfId="14474"/>
    <cellStyle name="20% - Ênfase6 9 2 4 4 2" xfId="39545"/>
    <cellStyle name="20% - Ênfase6 9 2 4 5" xfId="27004"/>
    <cellStyle name="20% - Ênfase6 9 2 5" xfId="3493"/>
    <cellStyle name="20% - Ênfase6 9 2 5 2" xfId="9752"/>
    <cellStyle name="20% - Ênfase6 9 2 5 2 2" xfId="22296"/>
    <cellStyle name="20% - Ênfase6 9 2 5 2 2 2" xfId="47367"/>
    <cellStyle name="20% - Ênfase6 9 2 5 2 3" xfId="34826"/>
    <cellStyle name="20% - Ênfase6 9 2 5 3" xfId="16038"/>
    <cellStyle name="20% - Ênfase6 9 2 5 3 2" xfId="41109"/>
    <cellStyle name="20% - Ênfase6 9 2 5 4" xfId="28568"/>
    <cellStyle name="20% - Ênfase6 9 2 6" xfId="6624"/>
    <cellStyle name="20% - Ênfase6 9 2 6 2" xfId="19168"/>
    <cellStyle name="20% - Ênfase6 9 2 6 2 2" xfId="44239"/>
    <cellStyle name="20% - Ênfase6 9 2 6 3" xfId="31698"/>
    <cellStyle name="20% - Ênfase6 9 2 7" xfId="12910"/>
    <cellStyle name="20% - Ênfase6 9 2 7 2" xfId="37981"/>
    <cellStyle name="20% - Ênfase6 9 2 8" xfId="25440"/>
    <cellStyle name="20% - Ênfase6 9 3" xfId="563"/>
    <cellStyle name="20% - Ênfase6 9 3 2" xfId="1340"/>
    <cellStyle name="20% - Ênfase6 9 3 2 2" xfId="2905"/>
    <cellStyle name="20% - Ênfase6 9 3 2 2 2" xfId="6034"/>
    <cellStyle name="20% - Ênfase6 9 3 2 2 2 2" xfId="12293"/>
    <cellStyle name="20% - Ênfase6 9 3 2 2 2 2 2" xfId="24837"/>
    <cellStyle name="20% - Ênfase6 9 3 2 2 2 2 2 2" xfId="49908"/>
    <cellStyle name="20% - Ênfase6 9 3 2 2 2 2 3" xfId="37367"/>
    <cellStyle name="20% - Ênfase6 9 3 2 2 2 3" xfId="18579"/>
    <cellStyle name="20% - Ênfase6 9 3 2 2 2 3 2" xfId="43650"/>
    <cellStyle name="20% - Ênfase6 9 3 2 2 2 4" xfId="31109"/>
    <cellStyle name="20% - Ênfase6 9 3 2 2 3" xfId="9165"/>
    <cellStyle name="20% - Ênfase6 9 3 2 2 3 2" xfId="21709"/>
    <cellStyle name="20% - Ênfase6 9 3 2 2 3 2 2" xfId="46780"/>
    <cellStyle name="20% - Ênfase6 9 3 2 2 3 3" xfId="34239"/>
    <cellStyle name="20% - Ênfase6 9 3 2 2 4" xfId="15451"/>
    <cellStyle name="20% - Ênfase6 9 3 2 2 4 2" xfId="40522"/>
    <cellStyle name="20% - Ênfase6 9 3 2 2 5" xfId="27981"/>
    <cellStyle name="20% - Ênfase6 9 3 2 3" xfId="4470"/>
    <cellStyle name="20% - Ênfase6 9 3 2 3 2" xfId="10729"/>
    <cellStyle name="20% - Ênfase6 9 3 2 3 2 2" xfId="23273"/>
    <cellStyle name="20% - Ênfase6 9 3 2 3 2 2 2" xfId="48344"/>
    <cellStyle name="20% - Ênfase6 9 3 2 3 2 3" xfId="35803"/>
    <cellStyle name="20% - Ênfase6 9 3 2 3 3" xfId="17015"/>
    <cellStyle name="20% - Ênfase6 9 3 2 3 3 2" xfId="42086"/>
    <cellStyle name="20% - Ênfase6 9 3 2 3 4" xfId="29545"/>
    <cellStyle name="20% - Ênfase6 9 3 2 4" xfId="7601"/>
    <cellStyle name="20% - Ênfase6 9 3 2 4 2" xfId="20145"/>
    <cellStyle name="20% - Ênfase6 9 3 2 4 2 2" xfId="45216"/>
    <cellStyle name="20% - Ênfase6 9 3 2 4 3" xfId="32675"/>
    <cellStyle name="20% - Ênfase6 9 3 2 5" xfId="13887"/>
    <cellStyle name="20% - Ênfase6 9 3 2 5 2" xfId="38958"/>
    <cellStyle name="20% - Ênfase6 9 3 2 6" xfId="26417"/>
    <cellStyle name="20% - Ênfase6 9 3 3" xfId="2129"/>
    <cellStyle name="20% - Ênfase6 9 3 3 2" xfId="5258"/>
    <cellStyle name="20% - Ênfase6 9 3 3 2 2" xfId="11517"/>
    <cellStyle name="20% - Ênfase6 9 3 3 2 2 2" xfId="24061"/>
    <cellStyle name="20% - Ênfase6 9 3 3 2 2 2 2" xfId="49132"/>
    <cellStyle name="20% - Ênfase6 9 3 3 2 2 3" xfId="36591"/>
    <cellStyle name="20% - Ênfase6 9 3 3 2 3" xfId="17803"/>
    <cellStyle name="20% - Ênfase6 9 3 3 2 3 2" xfId="42874"/>
    <cellStyle name="20% - Ênfase6 9 3 3 2 4" xfId="30333"/>
    <cellStyle name="20% - Ênfase6 9 3 3 3" xfId="8389"/>
    <cellStyle name="20% - Ênfase6 9 3 3 3 2" xfId="20933"/>
    <cellStyle name="20% - Ênfase6 9 3 3 3 2 2" xfId="46004"/>
    <cellStyle name="20% - Ênfase6 9 3 3 3 3" xfId="33463"/>
    <cellStyle name="20% - Ênfase6 9 3 3 4" xfId="14675"/>
    <cellStyle name="20% - Ênfase6 9 3 3 4 2" xfId="39746"/>
    <cellStyle name="20% - Ênfase6 9 3 3 5" xfId="27205"/>
    <cellStyle name="20% - Ênfase6 9 3 4" xfId="3694"/>
    <cellStyle name="20% - Ênfase6 9 3 4 2" xfId="9953"/>
    <cellStyle name="20% - Ênfase6 9 3 4 2 2" xfId="22497"/>
    <cellStyle name="20% - Ênfase6 9 3 4 2 2 2" xfId="47568"/>
    <cellStyle name="20% - Ênfase6 9 3 4 2 3" xfId="35027"/>
    <cellStyle name="20% - Ênfase6 9 3 4 3" xfId="16239"/>
    <cellStyle name="20% - Ênfase6 9 3 4 3 2" xfId="41310"/>
    <cellStyle name="20% - Ênfase6 9 3 4 4" xfId="28769"/>
    <cellStyle name="20% - Ênfase6 9 3 5" xfId="6825"/>
    <cellStyle name="20% - Ênfase6 9 3 5 2" xfId="19369"/>
    <cellStyle name="20% - Ênfase6 9 3 5 2 2" xfId="44440"/>
    <cellStyle name="20% - Ênfase6 9 3 5 3" xfId="31899"/>
    <cellStyle name="20% - Ênfase6 9 3 6" xfId="13111"/>
    <cellStyle name="20% - Ênfase6 9 3 6 2" xfId="38182"/>
    <cellStyle name="20% - Ênfase6 9 3 7" xfId="25641"/>
    <cellStyle name="20% - Ênfase6 9 4" xfId="952"/>
    <cellStyle name="20% - Ênfase6 9 4 2" xfId="2517"/>
    <cellStyle name="20% - Ênfase6 9 4 2 2" xfId="5646"/>
    <cellStyle name="20% - Ênfase6 9 4 2 2 2" xfId="11905"/>
    <cellStyle name="20% - Ênfase6 9 4 2 2 2 2" xfId="24449"/>
    <cellStyle name="20% - Ênfase6 9 4 2 2 2 2 2" xfId="49520"/>
    <cellStyle name="20% - Ênfase6 9 4 2 2 2 3" xfId="36979"/>
    <cellStyle name="20% - Ênfase6 9 4 2 2 3" xfId="18191"/>
    <cellStyle name="20% - Ênfase6 9 4 2 2 3 2" xfId="43262"/>
    <cellStyle name="20% - Ênfase6 9 4 2 2 4" xfId="30721"/>
    <cellStyle name="20% - Ênfase6 9 4 2 3" xfId="8777"/>
    <cellStyle name="20% - Ênfase6 9 4 2 3 2" xfId="21321"/>
    <cellStyle name="20% - Ênfase6 9 4 2 3 2 2" xfId="46392"/>
    <cellStyle name="20% - Ênfase6 9 4 2 3 3" xfId="33851"/>
    <cellStyle name="20% - Ênfase6 9 4 2 4" xfId="15063"/>
    <cellStyle name="20% - Ênfase6 9 4 2 4 2" xfId="40134"/>
    <cellStyle name="20% - Ênfase6 9 4 2 5" xfId="27593"/>
    <cellStyle name="20% - Ênfase6 9 4 3" xfId="4082"/>
    <cellStyle name="20% - Ênfase6 9 4 3 2" xfId="10341"/>
    <cellStyle name="20% - Ênfase6 9 4 3 2 2" xfId="22885"/>
    <cellStyle name="20% - Ênfase6 9 4 3 2 2 2" xfId="47956"/>
    <cellStyle name="20% - Ênfase6 9 4 3 2 3" xfId="35415"/>
    <cellStyle name="20% - Ênfase6 9 4 3 3" xfId="16627"/>
    <cellStyle name="20% - Ênfase6 9 4 3 3 2" xfId="41698"/>
    <cellStyle name="20% - Ênfase6 9 4 3 4" xfId="29157"/>
    <cellStyle name="20% - Ênfase6 9 4 4" xfId="7213"/>
    <cellStyle name="20% - Ênfase6 9 4 4 2" xfId="19757"/>
    <cellStyle name="20% - Ênfase6 9 4 4 2 2" xfId="44828"/>
    <cellStyle name="20% - Ênfase6 9 4 4 3" xfId="32287"/>
    <cellStyle name="20% - Ênfase6 9 4 5" xfId="13499"/>
    <cellStyle name="20% - Ênfase6 9 4 5 2" xfId="38570"/>
    <cellStyle name="20% - Ênfase6 9 4 6" xfId="26029"/>
    <cellStyle name="20% - Ênfase6 9 5" xfId="1741"/>
    <cellStyle name="20% - Ênfase6 9 5 2" xfId="4870"/>
    <cellStyle name="20% - Ênfase6 9 5 2 2" xfId="11129"/>
    <cellStyle name="20% - Ênfase6 9 5 2 2 2" xfId="23673"/>
    <cellStyle name="20% - Ênfase6 9 5 2 2 2 2" xfId="48744"/>
    <cellStyle name="20% - Ênfase6 9 5 2 2 3" xfId="36203"/>
    <cellStyle name="20% - Ênfase6 9 5 2 3" xfId="17415"/>
    <cellStyle name="20% - Ênfase6 9 5 2 3 2" xfId="42486"/>
    <cellStyle name="20% - Ênfase6 9 5 2 4" xfId="29945"/>
    <cellStyle name="20% - Ênfase6 9 5 3" xfId="8001"/>
    <cellStyle name="20% - Ênfase6 9 5 3 2" xfId="20545"/>
    <cellStyle name="20% - Ênfase6 9 5 3 2 2" xfId="45616"/>
    <cellStyle name="20% - Ênfase6 9 5 3 3" xfId="33075"/>
    <cellStyle name="20% - Ênfase6 9 5 4" xfId="14287"/>
    <cellStyle name="20% - Ênfase6 9 5 4 2" xfId="39358"/>
    <cellStyle name="20% - Ênfase6 9 5 5" xfId="26817"/>
    <cellStyle name="20% - Ênfase6 9 6" xfId="3306"/>
    <cellStyle name="20% - Ênfase6 9 6 2" xfId="9565"/>
    <cellStyle name="20% - Ênfase6 9 6 2 2" xfId="22109"/>
    <cellStyle name="20% - Ênfase6 9 6 2 2 2" xfId="47180"/>
    <cellStyle name="20% - Ênfase6 9 6 2 3" xfId="34639"/>
    <cellStyle name="20% - Ênfase6 9 6 3" xfId="15851"/>
    <cellStyle name="20% - Ênfase6 9 6 3 2" xfId="40922"/>
    <cellStyle name="20% - Ênfase6 9 6 4" xfId="28381"/>
    <cellStyle name="20% - Ênfase6 9 7" xfId="6437"/>
    <cellStyle name="20% - Ênfase6 9 7 2" xfId="18981"/>
    <cellStyle name="20% - Ênfase6 9 7 2 2" xfId="44052"/>
    <cellStyle name="20% - Ênfase6 9 7 3" xfId="31511"/>
    <cellStyle name="20% - Ênfase6 9 8" xfId="12723"/>
    <cellStyle name="20% - Ênfase6 9 8 2" xfId="37794"/>
    <cellStyle name="20% - Ênfase6 9 9" xfId="25253"/>
    <cellStyle name="40% - Ênfase1" xfId="20" builtinId="31" customBuiltin="1"/>
    <cellStyle name="40% - Ênfase1 10" xfId="179"/>
    <cellStyle name="40% - Ênfase1 10 2" xfId="366"/>
    <cellStyle name="40% - Ênfase1 10 2 2" xfId="755"/>
    <cellStyle name="40% - Ênfase1 10 2 2 2" xfId="1532"/>
    <cellStyle name="40% - Ênfase1 10 2 2 2 2" xfId="3097"/>
    <cellStyle name="40% - Ênfase1 10 2 2 2 2 2" xfId="6226"/>
    <cellStyle name="40% - Ênfase1 10 2 2 2 2 2 2" xfId="12485"/>
    <cellStyle name="40% - Ênfase1 10 2 2 2 2 2 2 2" xfId="25029"/>
    <cellStyle name="40% - Ênfase1 10 2 2 2 2 2 2 2 2" xfId="50100"/>
    <cellStyle name="40% - Ênfase1 10 2 2 2 2 2 2 3" xfId="37559"/>
    <cellStyle name="40% - Ênfase1 10 2 2 2 2 2 3" xfId="18771"/>
    <cellStyle name="40% - Ênfase1 10 2 2 2 2 2 3 2" xfId="43842"/>
    <cellStyle name="40% - Ênfase1 10 2 2 2 2 2 4" xfId="31301"/>
    <cellStyle name="40% - Ênfase1 10 2 2 2 2 3" xfId="9357"/>
    <cellStyle name="40% - Ênfase1 10 2 2 2 2 3 2" xfId="21901"/>
    <cellStyle name="40% - Ênfase1 10 2 2 2 2 3 2 2" xfId="46972"/>
    <cellStyle name="40% - Ênfase1 10 2 2 2 2 3 3" xfId="34431"/>
    <cellStyle name="40% - Ênfase1 10 2 2 2 2 4" xfId="15643"/>
    <cellStyle name="40% - Ênfase1 10 2 2 2 2 4 2" xfId="40714"/>
    <cellStyle name="40% - Ênfase1 10 2 2 2 2 5" xfId="28173"/>
    <cellStyle name="40% - Ênfase1 10 2 2 2 3" xfId="4662"/>
    <cellStyle name="40% - Ênfase1 10 2 2 2 3 2" xfId="10921"/>
    <cellStyle name="40% - Ênfase1 10 2 2 2 3 2 2" xfId="23465"/>
    <cellStyle name="40% - Ênfase1 10 2 2 2 3 2 2 2" xfId="48536"/>
    <cellStyle name="40% - Ênfase1 10 2 2 2 3 2 3" xfId="35995"/>
    <cellStyle name="40% - Ênfase1 10 2 2 2 3 3" xfId="17207"/>
    <cellStyle name="40% - Ênfase1 10 2 2 2 3 3 2" xfId="42278"/>
    <cellStyle name="40% - Ênfase1 10 2 2 2 3 4" xfId="29737"/>
    <cellStyle name="40% - Ênfase1 10 2 2 2 4" xfId="7793"/>
    <cellStyle name="40% - Ênfase1 10 2 2 2 4 2" xfId="20337"/>
    <cellStyle name="40% - Ênfase1 10 2 2 2 4 2 2" xfId="45408"/>
    <cellStyle name="40% - Ênfase1 10 2 2 2 4 3" xfId="32867"/>
    <cellStyle name="40% - Ênfase1 10 2 2 2 5" xfId="14079"/>
    <cellStyle name="40% - Ênfase1 10 2 2 2 5 2" xfId="39150"/>
    <cellStyle name="40% - Ênfase1 10 2 2 2 6" xfId="26609"/>
    <cellStyle name="40% - Ênfase1 10 2 2 3" xfId="2321"/>
    <cellStyle name="40% - Ênfase1 10 2 2 3 2" xfId="5450"/>
    <cellStyle name="40% - Ênfase1 10 2 2 3 2 2" xfId="11709"/>
    <cellStyle name="40% - Ênfase1 10 2 2 3 2 2 2" xfId="24253"/>
    <cellStyle name="40% - Ênfase1 10 2 2 3 2 2 2 2" xfId="49324"/>
    <cellStyle name="40% - Ênfase1 10 2 2 3 2 2 3" xfId="36783"/>
    <cellStyle name="40% - Ênfase1 10 2 2 3 2 3" xfId="17995"/>
    <cellStyle name="40% - Ênfase1 10 2 2 3 2 3 2" xfId="43066"/>
    <cellStyle name="40% - Ênfase1 10 2 2 3 2 4" xfId="30525"/>
    <cellStyle name="40% - Ênfase1 10 2 2 3 3" xfId="8581"/>
    <cellStyle name="40% - Ênfase1 10 2 2 3 3 2" xfId="21125"/>
    <cellStyle name="40% - Ênfase1 10 2 2 3 3 2 2" xfId="46196"/>
    <cellStyle name="40% - Ênfase1 10 2 2 3 3 3" xfId="33655"/>
    <cellStyle name="40% - Ênfase1 10 2 2 3 4" xfId="14867"/>
    <cellStyle name="40% - Ênfase1 10 2 2 3 4 2" xfId="39938"/>
    <cellStyle name="40% - Ênfase1 10 2 2 3 5" xfId="27397"/>
    <cellStyle name="40% - Ênfase1 10 2 2 4" xfId="3886"/>
    <cellStyle name="40% - Ênfase1 10 2 2 4 2" xfId="10145"/>
    <cellStyle name="40% - Ênfase1 10 2 2 4 2 2" xfId="22689"/>
    <cellStyle name="40% - Ênfase1 10 2 2 4 2 2 2" xfId="47760"/>
    <cellStyle name="40% - Ênfase1 10 2 2 4 2 3" xfId="35219"/>
    <cellStyle name="40% - Ênfase1 10 2 2 4 3" xfId="16431"/>
    <cellStyle name="40% - Ênfase1 10 2 2 4 3 2" xfId="41502"/>
    <cellStyle name="40% - Ênfase1 10 2 2 4 4" xfId="28961"/>
    <cellStyle name="40% - Ênfase1 10 2 2 5" xfId="7017"/>
    <cellStyle name="40% - Ênfase1 10 2 2 5 2" xfId="19561"/>
    <cellStyle name="40% - Ênfase1 10 2 2 5 2 2" xfId="44632"/>
    <cellStyle name="40% - Ênfase1 10 2 2 5 3" xfId="32091"/>
    <cellStyle name="40% - Ênfase1 10 2 2 6" xfId="13303"/>
    <cellStyle name="40% - Ênfase1 10 2 2 6 2" xfId="38374"/>
    <cellStyle name="40% - Ênfase1 10 2 2 7" xfId="25833"/>
    <cellStyle name="40% - Ênfase1 10 2 3" xfId="1144"/>
    <cellStyle name="40% - Ênfase1 10 2 3 2" xfId="2709"/>
    <cellStyle name="40% - Ênfase1 10 2 3 2 2" xfId="5838"/>
    <cellStyle name="40% - Ênfase1 10 2 3 2 2 2" xfId="12097"/>
    <cellStyle name="40% - Ênfase1 10 2 3 2 2 2 2" xfId="24641"/>
    <cellStyle name="40% - Ênfase1 10 2 3 2 2 2 2 2" xfId="49712"/>
    <cellStyle name="40% - Ênfase1 10 2 3 2 2 2 3" xfId="37171"/>
    <cellStyle name="40% - Ênfase1 10 2 3 2 2 3" xfId="18383"/>
    <cellStyle name="40% - Ênfase1 10 2 3 2 2 3 2" xfId="43454"/>
    <cellStyle name="40% - Ênfase1 10 2 3 2 2 4" xfId="30913"/>
    <cellStyle name="40% - Ênfase1 10 2 3 2 3" xfId="8969"/>
    <cellStyle name="40% - Ênfase1 10 2 3 2 3 2" xfId="21513"/>
    <cellStyle name="40% - Ênfase1 10 2 3 2 3 2 2" xfId="46584"/>
    <cellStyle name="40% - Ênfase1 10 2 3 2 3 3" xfId="34043"/>
    <cellStyle name="40% - Ênfase1 10 2 3 2 4" xfId="15255"/>
    <cellStyle name="40% - Ênfase1 10 2 3 2 4 2" xfId="40326"/>
    <cellStyle name="40% - Ênfase1 10 2 3 2 5" xfId="27785"/>
    <cellStyle name="40% - Ênfase1 10 2 3 3" xfId="4274"/>
    <cellStyle name="40% - Ênfase1 10 2 3 3 2" xfId="10533"/>
    <cellStyle name="40% - Ênfase1 10 2 3 3 2 2" xfId="23077"/>
    <cellStyle name="40% - Ênfase1 10 2 3 3 2 2 2" xfId="48148"/>
    <cellStyle name="40% - Ênfase1 10 2 3 3 2 3" xfId="35607"/>
    <cellStyle name="40% - Ênfase1 10 2 3 3 3" xfId="16819"/>
    <cellStyle name="40% - Ênfase1 10 2 3 3 3 2" xfId="41890"/>
    <cellStyle name="40% - Ênfase1 10 2 3 3 4" xfId="29349"/>
    <cellStyle name="40% - Ênfase1 10 2 3 4" xfId="7405"/>
    <cellStyle name="40% - Ênfase1 10 2 3 4 2" xfId="19949"/>
    <cellStyle name="40% - Ênfase1 10 2 3 4 2 2" xfId="45020"/>
    <cellStyle name="40% - Ênfase1 10 2 3 4 3" xfId="32479"/>
    <cellStyle name="40% - Ênfase1 10 2 3 5" xfId="13691"/>
    <cellStyle name="40% - Ênfase1 10 2 3 5 2" xfId="38762"/>
    <cellStyle name="40% - Ênfase1 10 2 3 6" xfId="26221"/>
    <cellStyle name="40% - Ênfase1 10 2 4" xfId="1933"/>
    <cellStyle name="40% - Ênfase1 10 2 4 2" xfId="5062"/>
    <cellStyle name="40% - Ênfase1 10 2 4 2 2" xfId="11321"/>
    <cellStyle name="40% - Ênfase1 10 2 4 2 2 2" xfId="23865"/>
    <cellStyle name="40% - Ênfase1 10 2 4 2 2 2 2" xfId="48936"/>
    <cellStyle name="40% - Ênfase1 10 2 4 2 2 3" xfId="36395"/>
    <cellStyle name="40% - Ênfase1 10 2 4 2 3" xfId="17607"/>
    <cellStyle name="40% - Ênfase1 10 2 4 2 3 2" xfId="42678"/>
    <cellStyle name="40% - Ênfase1 10 2 4 2 4" xfId="30137"/>
    <cellStyle name="40% - Ênfase1 10 2 4 3" xfId="8193"/>
    <cellStyle name="40% - Ênfase1 10 2 4 3 2" xfId="20737"/>
    <cellStyle name="40% - Ênfase1 10 2 4 3 2 2" xfId="45808"/>
    <cellStyle name="40% - Ênfase1 10 2 4 3 3" xfId="33267"/>
    <cellStyle name="40% - Ênfase1 10 2 4 4" xfId="14479"/>
    <cellStyle name="40% - Ênfase1 10 2 4 4 2" xfId="39550"/>
    <cellStyle name="40% - Ênfase1 10 2 4 5" xfId="27009"/>
    <cellStyle name="40% - Ênfase1 10 2 5" xfId="3498"/>
    <cellStyle name="40% - Ênfase1 10 2 5 2" xfId="9757"/>
    <cellStyle name="40% - Ênfase1 10 2 5 2 2" xfId="22301"/>
    <cellStyle name="40% - Ênfase1 10 2 5 2 2 2" xfId="47372"/>
    <cellStyle name="40% - Ênfase1 10 2 5 2 3" xfId="34831"/>
    <cellStyle name="40% - Ênfase1 10 2 5 3" xfId="16043"/>
    <cellStyle name="40% - Ênfase1 10 2 5 3 2" xfId="41114"/>
    <cellStyle name="40% - Ênfase1 10 2 5 4" xfId="28573"/>
    <cellStyle name="40% - Ênfase1 10 2 6" xfId="6629"/>
    <cellStyle name="40% - Ênfase1 10 2 6 2" xfId="19173"/>
    <cellStyle name="40% - Ênfase1 10 2 6 2 2" xfId="44244"/>
    <cellStyle name="40% - Ênfase1 10 2 6 3" xfId="31703"/>
    <cellStyle name="40% - Ênfase1 10 2 7" xfId="12915"/>
    <cellStyle name="40% - Ênfase1 10 2 7 2" xfId="37986"/>
    <cellStyle name="40% - Ênfase1 10 2 8" xfId="25445"/>
    <cellStyle name="40% - Ênfase1 10 3" xfId="568"/>
    <cellStyle name="40% - Ênfase1 10 3 2" xfId="1345"/>
    <cellStyle name="40% - Ênfase1 10 3 2 2" xfId="2910"/>
    <cellStyle name="40% - Ênfase1 10 3 2 2 2" xfId="6039"/>
    <cellStyle name="40% - Ênfase1 10 3 2 2 2 2" xfId="12298"/>
    <cellStyle name="40% - Ênfase1 10 3 2 2 2 2 2" xfId="24842"/>
    <cellStyle name="40% - Ênfase1 10 3 2 2 2 2 2 2" xfId="49913"/>
    <cellStyle name="40% - Ênfase1 10 3 2 2 2 2 3" xfId="37372"/>
    <cellStyle name="40% - Ênfase1 10 3 2 2 2 3" xfId="18584"/>
    <cellStyle name="40% - Ênfase1 10 3 2 2 2 3 2" xfId="43655"/>
    <cellStyle name="40% - Ênfase1 10 3 2 2 2 4" xfId="31114"/>
    <cellStyle name="40% - Ênfase1 10 3 2 2 3" xfId="9170"/>
    <cellStyle name="40% - Ênfase1 10 3 2 2 3 2" xfId="21714"/>
    <cellStyle name="40% - Ênfase1 10 3 2 2 3 2 2" xfId="46785"/>
    <cellStyle name="40% - Ênfase1 10 3 2 2 3 3" xfId="34244"/>
    <cellStyle name="40% - Ênfase1 10 3 2 2 4" xfId="15456"/>
    <cellStyle name="40% - Ênfase1 10 3 2 2 4 2" xfId="40527"/>
    <cellStyle name="40% - Ênfase1 10 3 2 2 5" xfId="27986"/>
    <cellStyle name="40% - Ênfase1 10 3 2 3" xfId="4475"/>
    <cellStyle name="40% - Ênfase1 10 3 2 3 2" xfId="10734"/>
    <cellStyle name="40% - Ênfase1 10 3 2 3 2 2" xfId="23278"/>
    <cellStyle name="40% - Ênfase1 10 3 2 3 2 2 2" xfId="48349"/>
    <cellStyle name="40% - Ênfase1 10 3 2 3 2 3" xfId="35808"/>
    <cellStyle name="40% - Ênfase1 10 3 2 3 3" xfId="17020"/>
    <cellStyle name="40% - Ênfase1 10 3 2 3 3 2" xfId="42091"/>
    <cellStyle name="40% - Ênfase1 10 3 2 3 4" xfId="29550"/>
    <cellStyle name="40% - Ênfase1 10 3 2 4" xfId="7606"/>
    <cellStyle name="40% - Ênfase1 10 3 2 4 2" xfId="20150"/>
    <cellStyle name="40% - Ênfase1 10 3 2 4 2 2" xfId="45221"/>
    <cellStyle name="40% - Ênfase1 10 3 2 4 3" xfId="32680"/>
    <cellStyle name="40% - Ênfase1 10 3 2 5" xfId="13892"/>
    <cellStyle name="40% - Ênfase1 10 3 2 5 2" xfId="38963"/>
    <cellStyle name="40% - Ênfase1 10 3 2 6" xfId="26422"/>
    <cellStyle name="40% - Ênfase1 10 3 3" xfId="2134"/>
    <cellStyle name="40% - Ênfase1 10 3 3 2" xfId="5263"/>
    <cellStyle name="40% - Ênfase1 10 3 3 2 2" xfId="11522"/>
    <cellStyle name="40% - Ênfase1 10 3 3 2 2 2" xfId="24066"/>
    <cellStyle name="40% - Ênfase1 10 3 3 2 2 2 2" xfId="49137"/>
    <cellStyle name="40% - Ênfase1 10 3 3 2 2 3" xfId="36596"/>
    <cellStyle name="40% - Ênfase1 10 3 3 2 3" xfId="17808"/>
    <cellStyle name="40% - Ênfase1 10 3 3 2 3 2" xfId="42879"/>
    <cellStyle name="40% - Ênfase1 10 3 3 2 4" xfId="30338"/>
    <cellStyle name="40% - Ênfase1 10 3 3 3" xfId="8394"/>
    <cellStyle name="40% - Ênfase1 10 3 3 3 2" xfId="20938"/>
    <cellStyle name="40% - Ênfase1 10 3 3 3 2 2" xfId="46009"/>
    <cellStyle name="40% - Ênfase1 10 3 3 3 3" xfId="33468"/>
    <cellStyle name="40% - Ênfase1 10 3 3 4" xfId="14680"/>
    <cellStyle name="40% - Ênfase1 10 3 3 4 2" xfId="39751"/>
    <cellStyle name="40% - Ênfase1 10 3 3 5" xfId="27210"/>
    <cellStyle name="40% - Ênfase1 10 3 4" xfId="3699"/>
    <cellStyle name="40% - Ênfase1 10 3 4 2" xfId="9958"/>
    <cellStyle name="40% - Ênfase1 10 3 4 2 2" xfId="22502"/>
    <cellStyle name="40% - Ênfase1 10 3 4 2 2 2" xfId="47573"/>
    <cellStyle name="40% - Ênfase1 10 3 4 2 3" xfId="35032"/>
    <cellStyle name="40% - Ênfase1 10 3 4 3" xfId="16244"/>
    <cellStyle name="40% - Ênfase1 10 3 4 3 2" xfId="41315"/>
    <cellStyle name="40% - Ênfase1 10 3 4 4" xfId="28774"/>
    <cellStyle name="40% - Ênfase1 10 3 5" xfId="6830"/>
    <cellStyle name="40% - Ênfase1 10 3 5 2" xfId="19374"/>
    <cellStyle name="40% - Ênfase1 10 3 5 2 2" xfId="44445"/>
    <cellStyle name="40% - Ênfase1 10 3 5 3" xfId="31904"/>
    <cellStyle name="40% - Ênfase1 10 3 6" xfId="13116"/>
    <cellStyle name="40% - Ênfase1 10 3 6 2" xfId="38187"/>
    <cellStyle name="40% - Ênfase1 10 3 7" xfId="25646"/>
    <cellStyle name="40% - Ênfase1 10 4" xfId="957"/>
    <cellStyle name="40% - Ênfase1 10 4 2" xfId="2522"/>
    <cellStyle name="40% - Ênfase1 10 4 2 2" xfId="5651"/>
    <cellStyle name="40% - Ênfase1 10 4 2 2 2" xfId="11910"/>
    <cellStyle name="40% - Ênfase1 10 4 2 2 2 2" xfId="24454"/>
    <cellStyle name="40% - Ênfase1 10 4 2 2 2 2 2" xfId="49525"/>
    <cellStyle name="40% - Ênfase1 10 4 2 2 2 3" xfId="36984"/>
    <cellStyle name="40% - Ênfase1 10 4 2 2 3" xfId="18196"/>
    <cellStyle name="40% - Ênfase1 10 4 2 2 3 2" xfId="43267"/>
    <cellStyle name="40% - Ênfase1 10 4 2 2 4" xfId="30726"/>
    <cellStyle name="40% - Ênfase1 10 4 2 3" xfId="8782"/>
    <cellStyle name="40% - Ênfase1 10 4 2 3 2" xfId="21326"/>
    <cellStyle name="40% - Ênfase1 10 4 2 3 2 2" xfId="46397"/>
    <cellStyle name="40% - Ênfase1 10 4 2 3 3" xfId="33856"/>
    <cellStyle name="40% - Ênfase1 10 4 2 4" xfId="15068"/>
    <cellStyle name="40% - Ênfase1 10 4 2 4 2" xfId="40139"/>
    <cellStyle name="40% - Ênfase1 10 4 2 5" xfId="27598"/>
    <cellStyle name="40% - Ênfase1 10 4 3" xfId="4087"/>
    <cellStyle name="40% - Ênfase1 10 4 3 2" xfId="10346"/>
    <cellStyle name="40% - Ênfase1 10 4 3 2 2" xfId="22890"/>
    <cellStyle name="40% - Ênfase1 10 4 3 2 2 2" xfId="47961"/>
    <cellStyle name="40% - Ênfase1 10 4 3 2 3" xfId="35420"/>
    <cellStyle name="40% - Ênfase1 10 4 3 3" xfId="16632"/>
    <cellStyle name="40% - Ênfase1 10 4 3 3 2" xfId="41703"/>
    <cellStyle name="40% - Ênfase1 10 4 3 4" xfId="29162"/>
    <cellStyle name="40% - Ênfase1 10 4 4" xfId="7218"/>
    <cellStyle name="40% - Ênfase1 10 4 4 2" xfId="19762"/>
    <cellStyle name="40% - Ênfase1 10 4 4 2 2" xfId="44833"/>
    <cellStyle name="40% - Ênfase1 10 4 4 3" xfId="32292"/>
    <cellStyle name="40% - Ênfase1 10 4 5" xfId="13504"/>
    <cellStyle name="40% - Ênfase1 10 4 5 2" xfId="38575"/>
    <cellStyle name="40% - Ênfase1 10 4 6" xfId="26034"/>
    <cellStyle name="40% - Ênfase1 10 5" xfId="1746"/>
    <cellStyle name="40% - Ênfase1 10 5 2" xfId="4875"/>
    <cellStyle name="40% - Ênfase1 10 5 2 2" xfId="11134"/>
    <cellStyle name="40% - Ênfase1 10 5 2 2 2" xfId="23678"/>
    <cellStyle name="40% - Ênfase1 10 5 2 2 2 2" xfId="48749"/>
    <cellStyle name="40% - Ênfase1 10 5 2 2 3" xfId="36208"/>
    <cellStyle name="40% - Ênfase1 10 5 2 3" xfId="17420"/>
    <cellStyle name="40% - Ênfase1 10 5 2 3 2" xfId="42491"/>
    <cellStyle name="40% - Ênfase1 10 5 2 4" xfId="29950"/>
    <cellStyle name="40% - Ênfase1 10 5 3" xfId="8006"/>
    <cellStyle name="40% - Ênfase1 10 5 3 2" xfId="20550"/>
    <cellStyle name="40% - Ênfase1 10 5 3 2 2" xfId="45621"/>
    <cellStyle name="40% - Ênfase1 10 5 3 3" xfId="33080"/>
    <cellStyle name="40% - Ênfase1 10 5 4" xfId="14292"/>
    <cellStyle name="40% - Ênfase1 10 5 4 2" xfId="39363"/>
    <cellStyle name="40% - Ênfase1 10 5 5" xfId="26822"/>
    <cellStyle name="40% - Ênfase1 10 6" xfId="3311"/>
    <cellStyle name="40% - Ênfase1 10 6 2" xfId="9570"/>
    <cellStyle name="40% - Ênfase1 10 6 2 2" xfId="22114"/>
    <cellStyle name="40% - Ênfase1 10 6 2 2 2" xfId="47185"/>
    <cellStyle name="40% - Ênfase1 10 6 2 3" xfId="34644"/>
    <cellStyle name="40% - Ênfase1 10 6 3" xfId="15856"/>
    <cellStyle name="40% - Ênfase1 10 6 3 2" xfId="40927"/>
    <cellStyle name="40% - Ênfase1 10 6 4" xfId="28386"/>
    <cellStyle name="40% - Ênfase1 10 7" xfId="6442"/>
    <cellStyle name="40% - Ênfase1 10 7 2" xfId="18986"/>
    <cellStyle name="40% - Ênfase1 10 7 2 2" xfId="44057"/>
    <cellStyle name="40% - Ênfase1 10 7 3" xfId="31516"/>
    <cellStyle name="40% - Ênfase1 10 8" xfId="12728"/>
    <cellStyle name="40% - Ênfase1 10 8 2" xfId="37799"/>
    <cellStyle name="40% - Ênfase1 10 9" xfId="25258"/>
    <cellStyle name="40% - Ênfase1 11" xfId="193"/>
    <cellStyle name="40% - Ênfase1 11 2" xfId="380"/>
    <cellStyle name="40% - Ênfase1 11 2 2" xfId="769"/>
    <cellStyle name="40% - Ênfase1 11 2 2 2" xfId="1546"/>
    <cellStyle name="40% - Ênfase1 11 2 2 2 2" xfId="3111"/>
    <cellStyle name="40% - Ênfase1 11 2 2 2 2 2" xfId="6240"/>
    <cellStyle name="40% - Ênfase1 11 2 2 2 2 2 2" xfId="12499"/>
    <cellStyle name="40% - Ênfase1 11 2 2 2 2 2 2 2" xfId="25043"/>
    <cellStyle name="40% - Ênfase1 11 2 2 2 2 2 2 2 2" xfId="50114"/>
    <cellStyle name="40% - Ênfase1 11 2 2 2 2 2 2 3" xfId="37573"/>
    <cellStyle name="40% - Ênfase1 11 2 2 2 2 2 3" xfId="18785"/>
    <cellStyle name="40% - Ênfase1 11 2 2 2 2 2 3 2" xfId="43856"/>
    <cellStyle name="40% - Ênfase1 11 2 2 2 2 2 4" xfId="31315"/>
    <cellStyle name="40% - Ênfase1 11 2 2 2 2 3" xfId="9371"/>
    <cellStyle name="40% - Ênfase1 11 2 2 2 2 3 2" xfId="21915"/>
    <cellStyle name="40% - Ênfase1 11 2 2 2 2 3 2 2" xfId="46986"/>
    <cellStyle name="40% - Ênfase1 11 2 2 2 2 3 3" xfId="34445"/>
    <cellStyle name="40% - Ênfase1 11 2 2 2 2 4" xfId="15657"/>
    <cellStyle name="40% - Ênfase1 11 2 2 2 2 4 2" xfId="40728"/>
    <cellStyle name="40% - Ênfase1 11 2 2 2 2 5" xfId="28187"/>
    <cellStyle name="40% - Ênfase1 11 2 2 2 3" xfId="4676"/>
    <cellStyle name="40% - Ênfase1 11 2 2 2 3 2" xfId="10935"/>
    <cellStyle name="40% - Ênfase1 11 2 2 2 3 2 2" xfId="23479"/>
    <cellStyle name="40% - Ênfase1 11 2 2 2 3 2 2 2" xfId="48550"/>
    <cellStyle name="40% - Ênfase1 11 2 2 2 3 2 3" xfId="36009"/>
    <cellStyle name="40% - Ênfase1 11 2 2 2 3 3" xfId="17221"/>
    <cellStyle name="40% - Ênfase1 11 2 2 2 3 3 2" xfId="42292"/>
    <cellStyle name="40% - Ênfase1 11 2 2 2 3 4" xfId="29751"/>
    <cellStyle name="40% - Ênfase1 11 2 2 2 4" xfId="7807"/>
    <cellStyle name="40% - Ênfase1 11 2 2 2 4 2" xfId="20351"/>
    <cellStyle name="40% - Ênfase1 11 2 2 2 4 2 2" xfId="45422"/>
    <cellStyle name="40% - Ênfase1 11 2 2 2 4 3" xfId="32881"/>
    <cellStyle name="40% - Ênfase1 11 2 2 2 5" xfId="14093"/>
    <cellStyle name="40% - Ênfase1 11 2 2 2 5 2" xfId="39164"/>
    <cellStyle name="40% - Ênfase1 11 2 2 2 6" xfId="26623"/>
    <cellStyle name="40% - Ênfase1 11 2 2 3" xfId="2335"/>
    <cellStyle name="40% - Ênfase1 11 2 2 3 2" xfId="5464"/>
    <cellStyle name="40% - Ênfase1 11 2 2 3 2 2" xfId="11723"/>
    <cellStyle name="40% - Ênfase1 11 2 2 3 2 2 2" xfId="24267"/>
    <cellStyle name="40% - Ênfase1 11 2 2 3 2 2 2 2" xfId="49338"/>
    <cellStyle name="40% - Ênfase1 11 2 2 3 2 2 3" xfId="36797"/>
    <cellStyle name="40% - Ênfase1 11 2 2 3 2 3" xfId="18009"/>
    <cellStyle name="40% - Ênfase1 11 2 2 3 2 3 2" xfId="43080"/>
    <cellStyle name="40% - Ênfase1 11 2 2 3 2 4" xfId="30539"/>
    <cellStyle name="40% - Ênfase1 11 2 2 3 3" xfId="8595"/>
    <cellStyle name="40% - Ênfase1 11 2 2 3 3 2" xfId="21139"/>
    <cellStyle name="40% - Ênfase1 11 2 2 3 3 2 2" xfId="46210"/>
    <cellStyle name="40% - Ênfase1 11 2 2 3 3 3" xfId="33669"/>
    <cellStyle name="40% - Ênfase1 11 2 2 3 4" xfId="14881"/>
    <cellStyle name="40% - Ênfase1 11 2 2 3 4 2" xfId="39952"/>
    <cellStyle name="40% - Ênfase1 11 2 2 3 5" xfId="27411"/>
    <cellStyle name="40% - Ênfase1 11 2 2 4" xfId="3900"/>
    <cellStyle name="40% - Ênfase1 11 2 2 4 2" xfId="10159"/>
    <cellStyle name="40% - Ênfase1 11 2 2 4 2 2" xfId="22703"/>
    <cellStyle name="40% - Ênfase1 11 2 2 4 2 2 2" xfId="47774"/>
    <cellStyle name="40% - Ênfase1 11 2 2 4 2 3" xfId="35233"/>
    <cellStyle name="40% - Ênfase1 11 2 2 4 3" xfId="16445"/>
    <cellStyle name="40% - Ênfase1 11 2 2 4 3 2" xfId="41516"/>
    <cellStyle name="40% - Ênfase1 11 2 2 4 4" xfId="28975"/>
    <cellStyle name="40% - Ênfase1 11 2 2 5" xfId="7031"/>
    <cellStyle name="40% - Ênfase1 11 2 2 5 2" xfId="19575"/>
    <cellStyle name="40% - Ênfase1 11 2 2 5 2 2" xfId="44646"/>
    <cellStyle name="40% - Ênfase1 11 2 2 5 3" xfId="32105"/>
    <cellStyle name="40% - Ênfase1 11 2 2 6" xfId="13317"/>
    <cellStyle name="40% - Ênfase1 11 2 2 6 2" xfId="38388"/>
    <cellStyle name="40% - Ênfase1 11 2 2 7" xfId="25847"/>
    <cellStyle name="40% - Ênfase1 11 2 3" xfId="1158"/>
    <cellStyle name="40% - Ênfase1 11 2 3 2" xfId="2723"/>
    <cellStyle name="40% - Ênfase1 11 2 3 2 2" xfId="5852"/>
    <cellStyle name="40% - Ênfase1 11 2 3 2 2 2" xfId="12111"/>
    <cellStyle name="40% - Ênfase1 11 2 3 2 2 2 2" xfId="24655"/>
    <cellStyle name="40% - Ênfase1 11 2 3 2 2 2 2 2" xfId="49726"/>
    <cellStyle name="40% - Ênfase1 11 2 3 2 2 2 3" xfId="37185"/>
    <cellStyle name="40% - Ênfase1 11 2 3 2 2 3" xfId="18397"/>
    <cellStyle name="40% - Ênfase1 11 2 3 2 2 3 2" xfId="43468"/>
    <cellStyle name="40% - Ênfase1 11 2 3 2 2 4" xfId="30927"/>
    <cellStyle name="40% - Ênfase1 11 2 3 2 3" xfId="8983"/>
    <cellStyle name="40% - Ênfase1 11 2 3 2 3 2" xfId="21527"/>
    <cellStyle name="40% - Ênfase1 11 2 3 2 3 2 2" xfId="46598"/>
    <cellStyle name="40% - Ênfase1 11 2 3 2 3 3" xfId="34057"/>
    <cellStyle name="40% - Ênfase1 11 2 3 2 4" xfId="15269"/>
    <cellStyle name="40% - Ênfase1 11 2 3 2 4 2" xfId="40340"/>
    <cellStyle name="40% - Ênfase1 11 2 3 2 5" xfId="27799"/>
    <cellStyle name="40% - Ênfase1 11 2 3 3" xfId="4288"/>
    <cellStyle name="40% - Ênfase1 11 2 3 3 2" xfId="10547"/>
    <cellStyle name="40% - Ênfase1 11 2 3 3 2 2" xfId="23091"/>
    <cellStyle name="40% - Ênfase1 11 2 3 3 2 2 2" xfId="48162"/>
    <cellStyle name="40% - Ênfase1 11 2 3 3 2 3" xfId="35621"/>
    <cellStyle name="40% - Ênfase1 11 2 3 3 3" xfId="16833"/>
    <cellStyle name="40% - Ênfase1 11 2 3 3 3 2" xfId="41904"/>
    <cellStyle name="40% - Ênfase1 11 2 3 3 4" xfId="29363"/>
    <cellStyle name="40% - Ênfase1 11 2 3 4" xfId="7419"/>
    <cellStyle name="40% - Ênfase1 11 2 3 4 2" xfId="19963"/>
    <cellStyle name="40% - Ênfase1 11 2 3 4 2 2" xfId="45034"/>
    <cellStyle name="40% - Ênfase1 11 2 3 4 3" xfId="32493"/>
    <cellStyle name="40% - Ênfase1 11 2 3 5" xfId="13705"/>
    <cellStyle name="40% - Ênfase1 11 2 3 5 2" xfId="38776"/>
    <cellStyle name="40% - Ênfase1 11 2 3 6" xfId="26235"/>
    <cellStyle name="40% - Ênfase1 11 2 4" xfId="1947"/>
    <cellStyle name="40% - Ênfase1 11 2 4 2" xfId="5076"/>
    <cellStyle name="40% - Ênfase1 11 2 4 2 2" xfId="11335"/>
    <cellStyle name="40% - Ênfase1 11 2 4 2 2 2" xfId="23879"/>
    <cellStyle name="40% - Ênfase1 11 2 4 2 2 2 2" xfId="48950"/>
    <cellStyle name="40% - Ênfase1 11 2 4 2 2 3" xfId="36409"/>
    <cellStyle name="40% - Ênfase1 11 2 4 2 3" xfId="17621"/>
    <cellStyle name="40% - Ênfase1 11 2 4 2 3 2" xfId="42692"/>
    <cellStyle name="40% - Ênfase1 11 2 4 2 4" xfId="30151"/>
    <cellStyle name="40% - Ênfase1 11 2 4 3" xfId="8207"/>
    <cellStyle name="40% - Ênfase1 11 2 4 3 2" xfId="20751"/>
    <cellStyle name="40% - Ênfase1 11 2 4 3 2 2" xfId="45822"/>
    <cellStyle name="40% - Ênfase1 11 2 4 3 3" xfId="33281"/>
    <cellStyle name="40% - Ênfase1 11 2 4 4" xfId="14493"/>
    <cellStyle name="40% - Ênfase1 11 2 4 4 2" xfId="39564"/>
    <cellStyle name="40% - Ênfase1 11 2 4 5" xfId="27023"/>
    <cellStyle name="40% - Ênfase1 11 2 5" xfId="3512"/>
    <cellStyle name="40% - Ênfase1 11 2 5 2" xfId="9771"/>
    <cellStyle name="40% - Ênfase1 11 2 5 2 2" xfId="22315"/>
    <cellStyle name="40% - Ênfase1 11 2 5 2 2 2" xfId="47386"/>
    <cellStyle name="40% - Ênfase1 11 2 5 2 3" xfId="34845"/>
    <cellStyle name="40% - Ênfase1 11 2 5 3" xfId="16057"/>
    <cellStyle name="40% - Ênfase1 11 2 5 3 2" xfId="41128"/>
    <cellStyle name="40% - Ênfase1 11 2 5 4" xfId="28587"/>
    <cellStyle name="40% - Ênfase1 11 2 6" xfId="6643"/>
    <cellStyle name="40% - Ênfase1 11 2 6 2" xfId="19187"/>
    <cellStyle name="40% - Ênfase1 11 2 6 2 2" xfId="44258"/>
    <cellStyle name="40% - Ênfase1 11 2 6 3" xfId="31717"/>
    <cellStyle name="40% - Ênfase1 11 2 7" xfId="12929"/>
    <cellStyle name="40% - Ênfase1 11 2 7 2" xfId="38000"/>
    <cellStyle name="40% - Ênfase1 11 2 8" xfId="25459"/>
    <cellStyle name="40% - Ênfase1 11 3" xfId="582"/>
    <cellStyle name="40% - Ênfase1 11 3 2" xfId="1359"/>
    <cellStyle name="40% - Ênfase1 11 3 2 2" xfId="2924"/>
    <cellStyle name="40% - Ênfase1 11 3 2 2 2" xfId="6053"/>
    <cellStyle name="40% - Ênfase1 11 3 2 2 2 2" xfId="12312"/>
    <cellStyle name="40% - Ênfase1 11 3 2 2 2 2 2" xfId="24856"/>
    <cellStyle name="40% - Ênfase1 11 3 2 2 2 2 2 2" xfId="49927"/>
    <cellStyle name="40% - Ênfase1 11 3 2 2 2 2 3" xfId="37386"/>
    <cellStyle name="40% - Ênfase1 11 3 2 2 2 3" xfId="18598"/>
    <cellStyle name="40% - Ênfase1 11 3 2 2 2 3 2" xfId="43669"/>
    <cellStyle name="40% - Ênfase1 11 3 2 2 2 4" xfId="31128"/>
    <cellStyle name="40% - Ênfase1 11 3 2 2 3" xfId="9184"/>
    <cellStyle name="40% - Ênfase1 11 3 2 2 3 2" xfId="21728"/>
    <cellStyle name="40% - Ênfase1 11 3 2 2 3 2 2" xfId="46799"/>
    <cellStyle name="40% - Ênfase1 11 3 2 2 3 3" xfId="34258"/>
    <cellStyle name="40% - Ênfase1 11 3 2 2 4" xfId="15470"/>
    <cellStyle name="40% - Ênfase1 11 3 2 2 4 2" xfId="40541"/>
    <cellStyle name="40% - Ênfase1 11 3 2 2 5" xfId="28000"/>
    <cellStyle name="40% - Ênfase1 11 3 2 3" xfId="4489"/>
    <cellStyle name="40% - Ênfase1 11 3 2 3 2" xfId="10748"/>
    <cellStyle name="40% - Ênfase1 11 3 2 3 2 2" xfId="23292"/>
    <cellStyle name="40% - Ênfase1 11 3 2 3 2 2 2" xfId="48363"/>
    <cellStyle name="40% - Ênfase1 11 3 2 3 2 3" xfId="35822"/>
    <cellStyle name="40% - Ênfase1 11 3 2 3 3" xfId="17034"/>
    <cellStyle name="40% - Ênfase1 11 3 2 3 3 2" xfId="42105"/>
    <cellStyle name="40% - Ênfase1 11 3 2 3 4" xfId="29564"/>
    <cellStyle name="40% - Ênfase1 11 3 2 4" xfId="7620"/>
    <cellStyle name="40% - Ênfase1 11 3 2 4 2" xfId="20164"/>
    <cellStyle name="40% - Ênfase1 11 3 2 4 2 2" xfId="45235"/>
    <cellStyle name="40% - Ênfase1 11 3 2 4 3" xfId="32694"/>
    <cellStyle name="40% - Ênfase1 11 3 2 5" xfId="13906"/>
    <cellStyle name="40% - Ênfase1 11 3 2 5 2" xfId="38977"/>
    <cellStyle name="40% - Ênfase1 11 3 2 6" xfId="26436"/>
    <cellStyle name="40% - Ênfase1 11 3 3" xfId="2148"/>
    <cellStyle name="40% - Ênfase1 11 3 3 2" xfId="5277"/>
    <cellStyle name="40% - Ênfase1 11 3 3 2 2" xfId="11536"/>
    <cellStyle name="40% - Ênfase1 11 3 3 2 2 2" xfId="24080"/>
    <cellStyle name="40% - Ênfase1 11 3 3 2 2 2 2" xfId="49151"/>
    <cellStyle name="40% - Ênfase1 11 3 3 2 2 3" xfId="36610"/>
    <cellStyle name="40% - Ênfase1 11 3 3 2 3" xfId="17822"/>
    <cellStyle name="40% - Ênfase1 11 3 3 2 3 2" xfId="42893"/>
    <cellStyle name="40% - Ênfase1 11 3 3 2 4" xfId="30352"/>
    <cellStyle name="40% - Ênfase1 11 3 3 3" xfId="8408"/>
    <cellStyle name="40% - Ênfase1 11 3 3 3 2" xfId="20952"/>
    <cellStyle name="40% - Ênfase1 11 3 3 3 2 2" xfId="46023"/>
    <cellStyle name="40% - Ênfase1 11 3 3 3 3" xfId="33482"/>
    <cellStyle name="40% - Ênfase1 11 3 3 4" xfId="14694"/>
    <cellStyle name="40% - Ênfase1 11 3 3 4 2" xfId="39765"/>
    <cellStyle name="40% - Ênfase1 11 3 3 5" xfId="27224"/>
    <cellStyle name="40% - Ênfase1 11 3 4" xfId="3713"/>
    <cellStyle name="40% - Ênfase1 11 3 4 2" xfId="9972"/>
    <cellStyle name="40% - Ênfase1 11 3 4 2 2" xfId="22516"/>
    <cellStyle name="40% - Ênfase1 11 3 4 2 2 2" xfId="47587"/>
    <cellStyle name="40% - Ênfase1 11 3 4 2 3" xfId="35046"/>
    <cellStyle name="40% - Ênfase1 11 3 4 3" xfId="16258"/>
    <cellStyle name="40% - Ênfase1 11 3 4 3 2" xfId="41329"/>
    <cellStyle name="40% - Ênfase1 11 3 4 4" xfId="28788"/>
    <cellStyle name="40% - Ênfase1 11 3 5" xfId="6844"/>
    <cellStyle name="40% - Ênfase1 11 3 5 2" xfId="19388"/>
    <cellStyle name="40% - Ênfase1 11 3 5 2 2" xfId="44459"/>
    <cellStyle name="40% - Ênfase1 11 3 5 3" xfId="31918"/>
    <cellStyle name="40% - Ênfase1 11 3 6" xfId="13130"/>
    <cellStyle name="40% - Ênfase1 11 3 6 2" xfId="38201"/>
    <cellStyle name="40% - Ênfase1 11 3 7" xfId="25660"/>
    <cellStyle name="40% - Ênfase1 11 4" xfId="971"/>
    <cellStyle name="40% - Ênfase1 11 4 2" xfId="2536"/>
    <cellStyle name="40% - Ênfase1 11 4 2 2" xfId="5665"/>
    <cellStyle name="40% - Ênfase1 11 4 2 2 2" xfId="11924"/>
    <cellStyle name="40% - Ênfase1 11 4 2 2 2 2" xfId="24468"/>
    <cellStyle name="40% - Ênfase1 11 4 2 2 2 2 2" xfId="49539"/>
    <cellStyle name="40% - Ênfase1 11 4 2 2 2 3" xfId="36998"/>
    <cellStyle name="40% - Ênfase1 11 4 2 2 3" xfId="18210"/>
    <cellStyle name="40% - Ênfase1 11 4 2 2 3 2" xfId="43281"/>
    <cellStyle name="40% - Ênfase1 11 4 2 2 4" xfId="30740"/>
    <cellStyle name="40% - Ênfase1 11 4 2 3" xfId="8796"/>
    <cellStyle name="40% - Ênfase1 11 4 2 3 2" xfId="21340"/>
    <cellStyle name="40% - Ênfase1 11 4 2 3 2 2" xfId="46411"/>
    <cellStyle name="40% - Ênfase1 11 4 2 3 3" xfId="33870"/>
    <cellStyle name="40% - Ênfase1 11 4 2 4" xfId="15082"/>
    <cellStyle name="40% - Ênfase1 11 4 2 4 2" xfId="40153"/>
    <cellStyle name="40% - Ênfase1 11 4 2 5" xfId="27612"/>
    <cellStyle name="40% - Ênfase1 11 4 3" xfId="4101"/>
    <cellStyle name="40% - Ênfase1 11 4 3 2" xfId="10360"/>
    <cellStyle name="40% - Ênfase1 11 4 3 2 2" xfId="22904"/>
    <cellStyle name="40% - Ênfase1 11 4 3 2 2 2" xfId="47975"/>
    <cellStyle name="40% - Ênfase1 11 4 3 2 3" xfId="35434"/>
    <cellStyle name="40% - Ênfase1 11 4 3 3" xfId="16646"/>
    <cellStyle name="40% - Ênfase1 11 4 3 3 2" xfId="41717"/>
    <cellStyle name="40% - Ênfase1 11 4 3 4" xfId="29176"/>
    <cellStyle name="40% - Ênfase1 11 4 4" xfId="7232"/>
    <cellStyle name="40% - Ênfase1 11 4 4 2" xfId="19776"/>
    <cellStyle name="40% - Ênfase1 11 4 4 2 2" xfId="44847"/>
    <cellStyle name="40% - Ênfase1 11 4 4 3" xfId="32306"/>
    <cellStyle name="40% - Ênfase1 11 4 5" xfId="13518"/>
    <cellStyle name="40% - Ênfase1 11 4 5 2" xfId="38589"/>
    <cellStyle name="40% - Ênfase1 11 4 6" xfId="26048"/>
    <cellStyle name="40% - Ênfase1 11 5" xfId="1760"/>
    <cellStyle name="40% - Ênfase1 11 5 2" xfId="4889"/>
    <cellStyle name="40% - Ênfase1 11 5 2 2" xfId="11148"/>
    <cellStyle name="40% - Ênfase1 11 5 2 2 2" xfId="23692"/>
    <cellStyle name="40% - Ênfase1 11 5 2 2 2 2" xfId="48763"/>
    <cellStyle name="40% - Ênfase1 11 5 2 2 3" xfId="36222"/>
    <cellStyle name="40% - Ênfase1 11 5 2 3" xfId="17434"/>
    <cellStyle name="40% - Ênfase1 11 5 2 3 2" xfId="42505"/>
    <cellStyle name="40% - Ênfase1 11 5 2 4" xfId="29964"/>
    <cellStyle name="40% - Ênfase1 11 5 3" xfId="8020"/>
    <cellStyle name="40% - Ênfase1 11 5 3 2" xfId="20564"/>
    <cellStyle name="40% - Ênfase1 11 5 3 2 2" xfId="45635"/>
    <cellStyle name="40% - Ênfase1 11 5 3 3" xfId="33094"/>
    <cellStyle name="40% - Ênfase1 11 5 4" xfId="14306"/>
    <cellStyle name="40% - Ênfase1 11 5 4 2" xfId="39377"/>
    <cellStyle name="40% - Ênfase1 11 5 5" xfId="26836"/>
    <cellStyle name="40% - Ênfase1 11 6" xfId="3325"/>
    <cellStyle name="40% - Ênfase1 11 6 2" xfId="9584"/>
    <cellStyle name="40% - Ênfase1 11 6 2 2" xfId="22128"/>
    <cellStyle name="40% - Ênfase1 11 6 2 2 2" xfId="47199"/>
    <cellStyle name="40% - Ênfase1 11 6 2 3" xfId="34658"/>
    <cellStyle name="40% - Ênfase1 11 6 3" xfId="15870"/>
    <cellStyle name="40% - Ênfase1 11 6 3 2" xfId="40941"/>
    <cellStyle name="40% - Ênfase1 11 6 4" xfId="28400"/>
    <cellStyle name="40% - Ênfase1 11 7" xfId="6456"/>
    <cellStyle name="40% - Ênfase1 11 7 2" xfId="19000"/>
    <cellStyle name="40% - Ênfase1 11 7 2 2" xfId="44071"/>
    <cellStyle name="40% - Ênfase1 11 7 3" xfId="31530"/>
    <cellStyle name="40% - Ênfase1 11 8" xfId="12742"/>
    <cellStyle name="40% - Ênfase1 11 8 2" xfId="37813"/>
    <cellStyle name="40% - Ênfase1 11 9" xfId="25272"/>
    <cellStyle name="40% - Ênfase1 12" xfId="219"/>
    <cellStyle name="40% - Ênfase1 12 2" xfId="608"/>
    <cellStyle name="40% - Ênfase1 12 2 2" xfId="1385"/>
    <cellStyle name="40% - Ênfase1 12 2 2 2" xfId="2950"/>
    <cellStyle name="40% - Ênfase1 12 2 2 2 2" xfId="6079"/>
    <cellStyle name="40% - Ênfase1 12 2 2 2 2 2" xfId="12338"/>
    <cellStyle name="40% - Ênfase1 12 2 2 2 2 2 2" xfId="24882"/>
    <cellStyle name="40% - Ênfase1 12 2 2 2 2 2 2 2" xfId="49953"/>
    <cellStyle name="40% - Ênfase1 12 2 2 2 2 2 3" xfId="37412"/>
    <cellStyle name="40% - Ênfase1 12 2 2 2 2 3" xfId="18624"/>
    <cellStyle name="40% - Ênfase1 12 2 2 2 2 3 2" xfId="43695"/>
    <cellStyle name="40% - Ênfase1 12 2 2 2 2 4" xfId="31154"/>
    <cellStyle name="40% - Ênfase1 12 2 2 2 3" xfId="9210"/>
    <cellStyle name="40% - Ênfase1 12 2 2 2 3 2" xfId="21754"/>
    <cellStyle name="40% - Ênfase1 12 2 2 2 3 2 2" xfId="46825"/>
    <cellStyle name="40% - Ênfase1 12 2 2 2 3 3" xfId="34284"/>
    <cellStyle name="40% - Ênfase1 12 2 2 2 4" xfId="15496"/>
    <cellStyle name="40% - Ênfase1 12 2 2 2 4 2" xfId="40567"/>
    <cellStyle name="40% - Ênfase1 12 2 2 2 5" xfId="28026"/>
    <cellStyle name="40% - Ênfase1 12 2 2 3" xfId="4515"/>
    <cellStyle name="40% - Ênfase1 12 2 2 3 2" xfId="10774"/>
    <cellStyle name="40% - Ênfase1 12 2 2 3 2 2" xfId="23318"/>
    <cellStyle name="40% - Ênfase1 12 2 2 3 2 2 2" xfId="48389"/>
    <cellStyle name="40% - Ênfase1 12 2 2 3 2 3" xfId="35848"/>
    <cellStyle name="40% - Ênfase1 12 2 2 3 3" xfId="17060"/>
    <cellStyle name="40% - Ênfase1 12 2 2 3 3 2" xfId="42131"/>
    <cellStyle name="40% - Ênfase1 12 2 2 3 4" xfId="29590"/>
    <cellStyle name="40% - Ênfase1 12 2 2 4" xfId="7646"/>
    <cellStyle name="40% - Ênfase1 12 2 2 4 2" xfId="20190"/>
    <cellStyle name="40% - Ênfase1 12 2 2 4 2 2" xfId="45261"/>
    <cellStyle name="40% - Ênfase1 12 2 2 4 3" xfId="32720"/>
    <cellStyle name="40% - Ênfase1 12 2 2 5" xfId="13932"/>
    <cellStyle name="40% - Ênfase1 12 2 2 5 2" xfId="39003"/>
    <cellStyle name="40% - Ênfase1 12 2 2 6" xfId="26462"/>
    <cellStyle name="40% - Ênfase1 12 2 3" xfId="2174"/>
    <cellStyle name="40% - Ênfase1 12 2 3 2" xfId="5303"/>
    <cellStyle name="40% - Ênfase1 12 2 3 2 2" xfId="11562"/>
    <cellStyle name="40% - Ênfase1 12 2 3 2 2 2" xfId="24106"/>
    <cellStyle name="40% - Ênfase1 12 2 3 2 2 2 2" xfId="49177"/>
    <cellStyle name="40% - Ênfase1 12 2 3 2 2 3" xfId="36636"/>
    <cellStyle name="40% - Ênfase1 12 2 3 2 3" xfId="17848"/>
    <cellStyle name="40% - Ênfase1 12 2 3 2 3 2" xfId="42919"/>
    <cellStyle name="40% - Ênfase1 12 2 3 2 4" xfId="30378"/>
    <cellStyle name="40% - Ênfase1 12 2 3 3" xfId="8434"/>
    <cellStyle name="40% - Ênfase1 12 2 3 3 2" xfId="20978"/>
    <cellStyle name="40% - Ênfase1 12 2 3 3 2 2" xfId="46049"/>
    <cellStyle name="40% - Ênfase1 12 2 3 3 3" xfId="33508"/>
    <cellStyle name="40% - Ênfase1 12 2 3 4" xfId="14720"/>
    <cellStyle name="40% - Ênfase1 12 2 3 4 2" xfId="39791"/>
    <cellStyle name="40% - Ênfase1 12 2 3 5" xfId="27250"/>
    <cellStyle name="40% - Ênfase1 12 2 4" xfId="3739"/>
    <cellStyle name="40% - Ênfase1 12 2 4 2" xfId="9998"/>
    <cellStyle name="40% - Ênfase1 12 2 4 2 2" xfId="22542"/>
    <cellStyle name="40% - Ênfase1 12 2 4 2 2 2" xfId="47613"/>
    <cellStyle name="40% - Ênfase1 12 2 4 2 3" xfId="35072"/>
    <cellStyle name="40% - Ênfase1 12 2 4 3" xfId="16284"/>
    <cellStyle name="40% - Ênfase1 12 2 4 3 2" xfId="41355"/>
    <cellStyle name="40% - Ênfase1 12 2 4 4" xfId="28814"/>
    <cellStyle name="40% - Ênfase1 12 2 5" xfId="6870"/>
    <cellStyle name="40% - Ênfase1 12 2 5 2" xfId="19414"/>
    <cellStyle name="40% - Ênfase1 12 2 5 2 2" xfId="44485"/>
    <cellStyle name="40% - Ênfase1 12 2 5 3" xfId="31944"/>
    <cellStyle name="40% - Ênfase1 12 2 6" xfId="13156"/>
    <cellStyle name="40% - Ênfase1 12 2 6 2" xfId="38227"/>
    <cellStyle name="40% - Ênfase1 12 2 7" xfId="25686"/>
    <cellStyle name="40% - Ênfase1 12 3" xfId="997"/>
    <cellStyle name="40% - Ênfase1 12 3 2" xfId="2562"/>
    <cellStyle name="40% - Ênfase1 12 3 2 2" xfId="5691"/>
    <cellStyle name="40% - Ênfase1 12 3 2 2 2" xfId="11950"/>
    <cellStyle name="40% - Ênfase1 12 3 2 2 2 2" xfId="24494"/>
    <cellStyle name="40% - Ênfase1 12 3 2 2 2 2 2" xfId="49565"/>
    <cellStyle name="40% - Ênfase1 12 3 2 2 2 3" xfId="37024"/>
    <cellStyle name="40% - Ênfase1 12 3 2 2 3" xfId="18236"/>
    <cellStyle name="40% - Ênfase1 12 3 2 2 3 2" xfId="43307"/>
    <cellStyle name="40% - Ênfase1 12 3 2 2 4" xfId="30766"/>
    <cellStyle name="40% - Ênfase1 12 3 2 3" xfId="8822"/>
    <cellStyle name="40% - Ênfase1 12 3 2 3 2" xfId="21366"/>
    <cellStyle name="40% - Ênfase1 12 3 2 3 2 2" xfId="46437"/>
    <cellStyle name="40% - Ênfase1 12 3 2 3 3" xfId="33896"/>
    <cellStyle name="40% - Ênfase1 12 3 2 4" xfId="15108"/>
    <cellStyle name="40% - Ênfase1 12 3 2 4 2" xfId="40179"/>
    <cellStyle name="40% - Ênfase1 12 3 2 5" xfId="27638"/>
    <cellStyle name="40% - Ênfase1 12 3 3" xfId="4127"/>
    <cellStyle name="40% - Ênfase1 12 3 3 2" xfId="10386"/>
    <cellStyle name="40% - Ênfase1 12 3 3 2 2" xfId="22930"/>
    <cellStyle name="40% - Ênfase1 12 3 3 2 2 2" xfId="48001"/>
    <cellStyle name="40% - Ênfase1 12 3 3 2 3" xfId="35460"/>
    <cellStyle name="40% - Ênfase1 12 3 3 3" xfId="16672"/>
    <cellStyle name="40% - Ênfase1 12 3 3 3 2" xfId="41743"/>
    <cellStyle name="40% - Ênfase1 12 3 3 4" xfId="29202"/>
    <cellStyle name="40% - Ênfase1 12 3 4" xfId="7258"/>
    <cellStyle name="40% - Ênfase1 12 3 4 2" xfId="19802"/>
    <cellStyle name="40% - Ênfase1 12 3 4 2 2" xfId="44873"/>
    <cellStyle name="40% - Ênfase1 12 3 4 3" xfId="32332"/>
    <cellStyle name="40% - Ênfase1 12 3 5" xfId="13544"/>
    <cellStyle name="40% - Ênfase1 12 3 5 2" xfId="38615"/>
    <cellStyle name="40% - Ênfase1 12 3 6" xfId="26074"/>
    <cellStyle name="40% - Ênfase1 12 4" xfId="1786"/>
    <cellStyle name="40% - Ênfase1 12 4 2" xfId="4915"/>
    <cellStyle name="40% - Ênfase1 12 4 2 2" xfId="11174"/>
    <cellStyle name="40% - Ênfase1 12 4 2 2 2" xfId="23718"/>
    <cellStyle name="40% - Ênfase1 12 4 2 2 2 2" xfId="48789"/>
    <cellStyle name="40% - Ênfase1 12 4 2 2 3" xfId="36248"/>
    <cellStyle name="40% - Ênfase1 12 4 2 3" xfId="17460"/>
    <cellStyle name="40% - Ênfase1 12 4 2 3 2" xfId="42531"/>
    <cellStyle name="40% - Ênfase1 12 4 2 4" xfId="29990"/>
    <cellStyle name="40% - Ênfase1 12 4 3" xfId="8046"/>
    <cellStyle name="40% - Ênfase1 12 4 3 2" xfId="20590"/>
    <cellStyle name="40% - Ênfase1 12 4 3 2 2" xfId="45661"/>
    <cellStyle name="40% - Ênfase1 12 4 3 3" xfId="33120"/>
    <cellStyle name="40% - Ênfase1 12 4 4" xfId="14332"/>
    <cellStyle name="40% - Ênfase1 12 4 4 2" xfId="39403"/>
    <cellStyle name="40% - Ênfase1 12 4 5" xfId="26862"/>
    <cellStyle name="40% - Ênfase1 12 5" xfId="3351"/>
    <cellStyle name="40% - Ênfase1 12 5 2" xfId="9610"/>
    <cellStyle name="40% - Ênfase1 12 5 2 2" xfId="22154"/>
    <cellStyle name="40% - Ênfase1 12 5 2 2 2" xfId="47225"/>
    <cellStyle name="40% - Ênfase1 12 5 2 3" xfId="34684"/>
    <cellStyle name="40% - Ênfase1 12 5 3" xfId="15896"/>
    <cellStyle name="40% - Ênfase1 12 5 3 2" xfId="40967"/>
    <cellStyle name="40% - Ênfase1 12 5 4" xfId="28426"/>
    <cellStyle name="40% - Ênfase1 12 6" xfId="6482"/>
    <cellStyle name="40% - Ênfase1 12 6 2" xfId="19026"/>
    <cellStyle name="40% - Ênfase1 12 6 2 2" xfId="44097"/>
    <cellStyle name="40% - Ênfase1 12 6 3" xfId="31556"/>
    <cellStyle name="40% - Ênfase1 12 7" xfId="12768"/>
    <cellStyle name="40% - Ênfase1 12 7 2" xfId="37839"/>
    <cellStyle name="40% - Ênfase1 12 8" xfId="25298"/>
    <cellStyle name="40% - Ênfase1 13" xfId="393"/>
    <cellStyle name="40% - Ênfase1 13 2" xfId="782"/>
    <cellStyle name="40% - Ênfase1 13 2 2" xfId="1559"/>
    <cellStyle name="40% - Ênfase1 13 2 2 2" xfId="3124"/>
    <cellStyle name="40% - Ênfase1 13 2 2 2 2" xfId="6253"/>
    <cellStyle name="40% - Ênfase1 13 2 2 2 2 2" xfId="12512"/>
    <cellStyle name="40% - Ênfase1 13 2 2 2 2 2 2" xfId="25056"/>
    <cellStyle name="40% - Ênfase1 13 2 2 2 2 2 2 2" xfId="50127"/>
    <cellStyle name="40% - Ênfase1 13 2 2 2 2 2 3" xfId="37586"/>
    <cellStyle name="40% - Ênfase1 13 2 2 2 2 3" xfId="18798"/>
    <cellStyle name="40% - Ênfase1 13 2 2 2 2 3 2" xfId="43869"/>
    <cellStyle name="40% - Ênfase1 13 2 2 2 2 4" xfId="31328"/>
    <cellStyle name="40% - Ênfase1 13 2 2 2 3" xfId="9384"/>
    <cellStyle name="40% - Ênfase1 13 2 2 2 3 2" xfId="21928"/>
    <cellStyle name="40% - Ênfase1 13 2 2 2 3 2 2" xfId="46999"/>
    <cellStyle name="40% - Ênfase1 13 2 2 2 3 3" xfId="34458"/>
    <cellStyle name="40% - Ênfase1 13 2 2 2 4" xfId="15670"/>
    <cellStyle name="40% - Ênfase1 13 2 2 2 4 2" xfId="40741"/>
    <cellStyle name="40% - Ênfase1 13 2 2 2 5" xfId="28200"/>
    <cellStyle name="40% - Ênfase1 13 2 2 3" xfId="4689"/>
    <cellStyle name="40% - Ênfase1 13 2 2 3 2" xfId="10948"/>
    <cellStyle name="40% - Ênfase1 13 2 2 3 2 2" xfId="23492"/>
    <cellStyle name="40% - Ênfase1 13 2 2 3 2 2 2" xfId="48563"/>
    <cellStyle name="40% - Ênfase1 13 2 2 3 2 3" xfId="36022"/>
    <cellStyle name="40% - Ênfase1 13 2 2 3 3" xfId="17234"/>
    <cellStyle name="40% - Ênfase1 13 2 2 3 3 2" xfId="42305"/>
    <cellStyle name="40% - Ênfase1 13 2 2 3 4" xfId="29764"/>
    <cellStyle name="40% - Ênfase1 13 2 2 4" xfId="7820"/>
    <cellStyle name="40% - Ênfase1 13 2 2 4 2" xfId="20364"/>
    <cellStyle name="40% - Ênfase1 13 2 2 4 2 2" xfId="45435"/>
    <cellStyle name="40% - Ênfase1 13 2 2 4 3" xfId="32894"/>
    <cellStyle name="40% - Ênfase1 13 2 2 5" xfId="14106"/>
    <cellStyle name="40% - Ênfase1 13 2 2 5 2" xfId="39177"/>
    <cellStyle name="40% - Ênfase1 13 2 2 6" xfId="26636"/>
    <cellStyle name="40% - Ênfase1 13 2 3" xfId="2348"/>
    <cellStyle name="40% - Ênfase1 13 2 3 2" xfId="5477"/>
    <cellStyle name="40% - Ênfase1 13 2 3 2 2" xfId="11736"/>
    <cellStyle name="40% - Ênfase1 13 2 3 2 2 2" xfId="24280"/>
    <cellStyle name="40% - Ênfase1 13 2 3 2 2 2 2" xfId="49351"/>
    <cellStyle name="40% - Ênfase1 13 2 3 2 2 3" xfId="36810"/>
    <cellStyle name="40% - Ênfase1 13 2 3 2 3" xfId="18022"/>
    <cellStyle name="40% - Ênfase1 13 2 3 2 3 2" xfId="43093"/>
    <cellStyle name="40% - Ênfase1 13 2 3 2 4" xfId="30552"/>
    <cellStyle name="40% - Ênfase1 13 2 3 3" xfId="8608"/>
    <cellStyle name="40% - Ênfase1 13 2 3 3 2" xfId="21152"/>
    <cellStyle name="40% - Ênfase1 13 2 3 3 2 2" xfId="46223"/>
    <cellStyle name="40% - Ênfase1 13 2 3 3 3" xfId="33682"/>
    <cellStyle name="40% - Ênfase1 13 2 3 4" xfId="14894"/>
    <cellStyle name="40% - Ênfase1 13 2 3 4 2" xfId="39965"/>
    <cellStyle name="40% - Ênfase1 13 2 3 5" xfId="27424"/>
    <cellStyle name="40% - Ênfase1 13 2 4" xfId="3913"/>
    <cellStyle name="40% - Ênfase1 13 2 4 2" xfId="10172"/>
    <cellStyle name="40% - Ênfase1 13 2 4 2 2" xfId="22716"/>
    <cellStyle name="40% - Ênfase1 13 2 4 2 2 2" xfId="47787"/>
    <cellStyle name="40% - Ênfase1 13 2 4 2 3" xfId="35246"/>
    <cellStyle name="40% - Ênfase1 13 2 4 3" xfId="16458"/>
    <cellStyle name="40% - Ênfase1 13 2 4 3 2" xfId="41529"/>
    <cellStyle name="40% - Ênfase1 13 2 4 4" xfId="28988"/>
    <cellStyle name="40% - Ênfase1 13 2 5" xfId="7044"/>
    <cellStyle name="40% - Ênfase1 13 2 5 2" xfId="19588"/>
    <cellStyle name="40% - Ênfase1 13 2 5 2 2" xfId="44659"/>
    <cellStyle name="40% - Ênfase1 13 2 5 3" xfId="32118"/>
    <cellStyle name="40% - Ênfase1 13 2 6" xfId="13330"/>
    <cellStyle name="40% - Ênfase1 13 2 6 2" xfId="38401"/>
    <cellStyle name="40% - Ênfase1 13 2 7" xfId="25860"/>
    <cellStyle name="40% - Ênfase1 13 3" xfId="1171"/>
    <cellStyle name="40% - Ênfase1 13 3 2" xfId="2736"/>
    <cellStyle name="40% - Ênfase1 13 3 2 2" xfId="5865"/>
    <cellStyle name="40% - Ênfase1 13 3 2 2 2" xfId="12124"/>
    <cellStyle name="40% - Ênfase1 13 3 2 2 2 2" xfId="24668"/>
    <cellStyle name="40% - Ênfase1 13 3 2 2 2 2 2" xfId="49739"/>
    <cellStyle name="40% - Ênfase1 13 3 2 2 2 3" xfId="37198"/>
    <cellStyle name="40% - Ênfase1 13 3 2 2 3" xfId="18410"/>
    <cellStyle name="40% - Ênfase1 13 3 2 2 3 2" xfId="43481"/>
    <cellStyle name="40% - Ênfase1 13 3 2 2 4" xfId="30940"/>
    <cellStyle name="40% - Ênfase1 13 3 2 3" xfId="8996"/>
    <cellStyle name="40% - Ênfase1 13 3 2 3 2" xfId="21540"/>
    <cellStyle name="40% - Ênfase1 13 3 2 3 2 2" xfId="46611"/>
    <cellStyle name="40% - Ênfase1 13 3 2 3 3" xfId="34070"/>
    <cellStyle name="40% - Ênfase1 13 3 2 4" xfId="15282"/>
    <cellStyle name="40% - Ênfase1 13 3 2 4 2" xfId="40353"/>
    <cellStyle name="40% - Ênfase1 13 3 2 5" xfId="27812"/>
    <cellStyle name="40% - Ênfase1 13 3 3" xfId="4301"/>
    <cellStyle name="40% - Ênfase1 13 3 3 2" xfId="10560"/>
    <cellStyle name="40% - Ênfase1 13 3 3 2 2" xfId="23104"/>
    <cellStyle name="40% - Ênfase1 13 3 3 2 2 2" xfId="48175"/>
    <cellStyle name="40% - Ênfase1 13 3 3 2 3" xfId="35634"/>
    <cellStyle name="40% - Ênfase1 13 3 3 3" xfId="16846"/>
    <cellStyle name="40% - Ênfase1 13 3 3 3 2" xfId="41917"/>
    <cellStyle name="40% - Ênfase1 13 3 3 4" xfId="29376"/>
    <cellStyle name="40% - Ênfase1 13 3 4" xfId="7432"/>
    <cellStyle name="40% - Ênfase1 13 3 4 2" xfId="19976"/>
    <cellStyle name="40% - Ênfase1 13 3 4 2 2" xfId="45047"/>
    <cellStyle name="40% - Ênfase1 13 3 4 3" xfId="32506"/>
    <cellStyle name="40% - Ênfase1 13 3 5" xfId="13718"/>
    <cellStyle name="40% - Ênfase1 13 3 5 2" xfId="38789"/>
    <cellStyle name="40% - Ênfase1 13 3 6" xfId="26248"/>
    <cellStyle name="40% - Ênfase1 13 4" xfId="1960"/>
    <cellStyle name="40% - Ênfase1 13 4 2" xfId="5089"/>
    <cellStyle name="40% - Ênfase1 13 4 2 2" xfId="11348"/>
    <cellStyle name="40% - Ênfase1 13 4 2 2 2" xfId="23892"/>
    <cellStyle name="40% - Ênfase1 13 4 2 2 2 2" xfId="48963"/>
    <cellStyle name="40% - Ênfase1 13 4 2 2 3" xfId="36422"/>
    <cellStyle name="40% - Ênfase1 13 4 2 3" xfId="17634"/>
    <cellStyle name="40% - Ênfase1 13 4 2 3 2" xfId="42705"/>
    <cellStyle name="40% - Ênfase1 13 4 2 4" xfId="30164"/>
    <cellStyle name="40% - Ênfase1 13 4 3" xfId="8220"/>
    <cellStyle name="40% - Ênfase1 13 4 3 2" xfId="20764"/>
    <cellStyle name="40% - Ênfase1 13 4 3 2 2" xfId="45835"/>
    <cellStyle name="40% - Ênfase1 13 4 3 3" xfId="33294"/>
    <cellStyle name="40% - Ênfase1 13 4 4" xfId="14506"/>
    <cellStyle name="40% - Ênfase1 13 4 4 2" xfId="39577"/>
    <cellStyle name="40% - Ênfase1 13 4 5" xfId="27036"/>
    <cellStyle name="40% - Ênfase1 13 5" xfId="3525"/>
    <cellStyle name="40% - Ênfase1 13 5 2" xfId="9784"/>
    <cellStyle name="40% - Ênfase1 13 5 2 2" xfId="22328"/>
    <cellStyle name="40% - Ênfase1 13 5 2 2 2" xfId="47399"/>
    <cellStyle name="40% - Ênfase1 13 5 2 3" xfId="34858"/>
    <cellStyle name="40% - Ênfase1 13 5 3" xfId="16070"/>
    <cellStyle name="40% - Ênfase1 13 5 3 2" xfId="41141"/>
    <cellStyle name="40% - Ênfase1 13 5 4" xfId="28600"/>
    <cellStyle name="40% - Ênfase1 13 6" xfId="6656"/>
    <cellStyle name="40% - Ênfase1 13 6 2" xfId="19200"/>
    <cellStyle name="40% - Ênfase1 13 6 2 2" xfId="44271"/>
    <cellStyle name="40% - Ênfase1 13 6 3" xfId="31730"/>
    <cellStyle name="40% - Ênfase1 13 7" xfId="12942"/>
    <cellStyle name="40% - Ênfase1 13 7 2" xfId="38013"/>
    <cellStyle name="40% - Ênfase1 13 8" xfId="25472"/>
    <cellStyle name="40% - Ênfase1 14" xfId="206"/>
    <cellStyle name="40% - Ênfase1 14 2" xfId="595"/>
    <cellStyle name="40% - Ênfase1 14 2 2" xfId="1372"/>
    <cellStyle name="40% - Ênfase1 14 2 2 2" xfId="2937"/>
    <cellStyle name="40% - Ênfase1 14 2 2 2 2" xfId="6066"/>
    <cellStyle name="40% - Ênfase1 14 2 2 2 2 2" xfId="12325"/>
    <cellStyle name="40% - Ênfase1 14 2 2 2 2 2 2" xfId="24869"/>
    <cellStyle name="40% - Ênfase1 14 2 2 2 2 2 2 2" xfId="49940"/>
    <cellStyle name="40% - Ênfase1 14 2 2 2 2 2 3" xfId="37399"/>
    <cellStyle name="40% - Ênfase1 14 2 2 2 2 3" xfId="18611"/>
    <cellStyle name="40% - Ênfase1 14 2 2 2 2 3 2" xfId="43682"/>
    <cellStyle name="40% - Ênfase1 14 2 2 2 2 4" xfId="31141"/>
    <cellStyle name="40% - Ênfase1 14 2 2 2 3" xfId="9197"/>
    <cellStyle name="40% - Ênfase1 14 2 2 2 3 2" xfId="21741"/>
    <cellStyle name="40% - Ênfase1 14 2 2 2 3 2 2" xfId="46812"/>
    <cellStyle name="40% - Ênfase1 14 2 2 2 3 3" xfId="34271"/>
    <cellStyle name="40% - Ênfase1 14 2 2 2 4" xfId="15483"/>
    <cellStyle name="40% - Ênfase1 14 2 2 2 4 2" xfId="40554"/>
    <cellStyle name="40% - Ênfase1 14 2 2 2 5" xfId="28013"/>
    <cellStyle name="40% - Ênfase1 14 2 2 3" xfId="4502"/>
    <cellStyle name="40% - Ênfase1 14 2 2 3 2" xfId="10761"/>
    <cellStyle name="40% - Ênfase1 14 2 2 3 2 2" xfId="23305"/>
    <cellStyle name="40% - Ênfase1 14 2 2 3 2 2 2" xfId="48376"/>
    <cellStyle name="40% - Ênfase1 14 2 2 3 2 3" xfId="35835"/>
    <cellStyle name="40% - Ênfase1 14 2 2 3 3" xfId="17047"/>
    <cellStyle name="40% - Ênfase1 14 2 2 3 3 2" xfId="42118"/>
    <cellStyle name="40% - Ênfase1 14 2 2 3 4" xfId="29577"/>
    <cellStyle name="40% - Ênfase1 14 2 2 4" xfId="7633"/>
    <cellStyle name="40% - Ênfase1 14 2 2 4 2" xfId="20177"/>
    <cellStyle name="40% - Ênfase1 14 2 2 4 2 2" xfId="45248"/>
    <cellStyle name="40% - Ênfase1 14 2 2 4 3" xfId="32707"/>
    <cellStyle name="40% - Ênfase1 14 2 2 5" xfId="13919"/>
    <cellStyle name="40% - Ênfase1 14 2 2 5 2" xfId="38990"/>
    <cellStyle name="40% - Ênfase1 14 2 2 6" xfId="26449"/>
    <cellStyle name="40% - Ênfase1 14 2 3" xfId="2161"/>
    <cellStyle name="40% - Ênfase1 14 2 3 2" xfId="5290"/>
    <cellStyle name="40% - Ênfase1 14 2 3 2 2" xfId="11549"/>
    <cellStyle name="40% - Ênfase1 14 2 3 2 2 2" xfId="24093"/>
    <cellStyle name="40% - Ênfase1 14 2 3 2 2 2 2" xfId="49164"/>
    <cellStyle name="40% - Ênfase1 14 2 3 2 2 3" xfId="36623"/>
    <cellStyle name="40% - Ênfase1 14 2 3 2 3" xfId="17835"/>
    <cellStyle name="40% - Ênfase1 14 2 3 2 3 2" xfId="42906"/>
    <cellStyle name="40% - Ênfase1 14 2 3 2 4" xfId="30365"/>
    <cellStyle name="40% - Ênfase1 14 2 3 3" xfId="8421"/>
    <cellStyle name="40% - Ênfase1 14 2 3 3 2" xfId="20965"/>
    <cellStyle name="40% - Ênfase1 14 2 3 3 2 2" xfId="46036"/>
    <cellStyle name="40% - Ênfase1 14 2 3 3 3" xfId="33495"/>
    <cellStyle name="40% - Ênfase1 14 2 3 4" xfId="14707"/>
    <cellStyle name="40% - Ênfase1 14 2 3 4 2" xfId="39778"/>
    <cellStyle name="40% - Ênfase1 14 2 3 5" xfId="27237"/>
    <cellStyle name="40% - Ênfase1 14 2 4" xfId="3726"/>
    <cellStyle name="40% - Ênfase1 14 2 4 2" xfId="9985"/>
    <cellStyle name="40% - Ênfase1 14 2 4 2 2" xfId="22529"/>
    <cellStyle name="40% - Ênfase1 14 2 4 2 2 2" xfId="47600"/>
    <cellStyle name="40% - Ênfase1 14 2 4 2 3" xfId="35059"/>
    <cellStyle name="40% - Ênfase1 14 2 4 3" xfId="16271"/>
    <cellStyle name="40% - Ênfase1 14 2 4 3 2" xfId="41342"/>
    <cellStyle name="40% - Ênfase1 14 2 4 4" xfId="28801"/>
    <cellStyle name="40% - Ênfase1 14 2 5" xfId="6857"/>
    <cellStyle name="40% - Ênfase1 14 2 5 2" xfId="19401"/>
    <cellStyle name="40% - Ênfase1 14 2 5 2 2" xfId="44472"/>
    <cellStyle name="40% - Ênfase1 14 2 5 3" xfId="31931"/>
    <cellStyle name="40% - Ênfase1 14 2 6" xfId="13143"/>
    <cellStyle name="40% - Ênfase1 14 2 6 2" xfId="38214"/>
    <cellStyle name="40% - Ênfase1 14 2 7" xfId="25673"/>
    <cellStyle name="40% - Ênfase1 14 3" xfId="984"/>
    <cellStyle name="40% - Ênfase1 14 3 2" xfId="2549"/>
    <cellStyle name="40% - Ênfase1 14 3 2 2" xfId="5678"/>
    <cellStyle name="40% - Ênfase1 14 3 2 2 2" xfId="11937"/>
    <cellStyle name="40% - Ênfase1 14 3 2 2 2 2" xfId="24481"/>
    <cellStyle name="40% - Ênfase1 14 3 2 2 2 2 2" xfId="49552"/>
    <cellStyle name="40% - Ênfase1 14 3 2 2 2 3" xfId="37011"/>
    <cellStyle name="40% - Ênfase1 14 3 2 2 3" xfId="18223"/>
    <cellStyle name="40% - Ênfase1 14 3 2 2 3 2" xfId="43294"/>
    <cellStyle name="40% - Ênfase1 14 3 2 2 4" xfId="30753"/>
    <cellStyle name="40% - Ênfase1 14 3 2 3" xfId="8809"/>
    <cellStyle name="40% - Ênfase1 14 3 2 3 2" xfId="21353"/>
    <cellStyle name="40% - Ênfase1 14 3 2 3 2 2" xfId="46424"/>
    <cellStyle name="40% - Ênfase1 14 3 2 3 3" xfId="33883"/>
    <cellStyle name="40% - Ênfase1 14 3 2 4" xfId="15095"/>
    <cellStyle name="40% - Ênfase1 14 3 2 4 2" xfId="40166"/>
    <cellStyle name="40% - Ênfase1 14 3 2 5" xfId="27625"/>
    <cellStyle name="40% - Ênfase1 14 3 3" xfId="4114"/>
    <cellStyle name="40% - Ênfase1 14 3 3 2" xfId="10373"/>
    <cellStyle name="40% - Ênfase1 14 3 3 2 2" xfId="22917"/>
    <cellStyle name="40% - Ênfase1 14 3 3 2 2 2" xfId="47988"/>
    <cellStyle name="40% - Ênfase1 14 3 3 2 3" xfId="35447"/>
    <cellStyle name="40% - Ênfase1 14 3 3 3" xfId="16659"/>
    <cellStyle name="40% - Ênfase1 14 3 3 3 2" xfId="41730"/>
    <cellStyle name="40% - Ênfase1 14 3 3 4" xfId="29189"/>
    <cellStyle name="40% - Ênfase1 14 3 4" xfId="7245"/>
    <cellStyle name="40% - Ênfase1 14 3 4 2" xfId="19789"/>
    <cellStyle name="40% - Ênfase1 14 3 4 2 2" xfId="44860"/>
    <cellStyle name="40% - Ênfase1 14 3 4 3" xfId="32319"/>
    <cellStyle name="40% - Ênfase1 14 3 5" xfId="13531"/>
    <cellStyle name="40% - Ênfase1 14 3 5 2" xfId="38602"/>
    <cellStyle name="40% - Ênfase1 14 3 6" xfId="26061"/>
    <cellStyle name="40% - Ênfase1 14 4" xfId="1773"/>
    <cellStyle name="40% - Ênfase1 14 4 2" xfId="4902"/>
    <cellStyle name="40% - Ênfase1 14 4 2 2" xfId="11161"/>
    <cellStyle name="40% - Ênfase1 14 4 2 2 2" xfId="23705"/>
    <cellStyle name="40% - Ênfase1 14 4 2 2 2 2" xfId="48776"/>
    <cellStyle name="40% - Ênfase1 14 4 2 2 3" xfId="36235"/>
    <cellStyle name="40% - Ênfase1 14 4 2 3" xfId="17447"/>
    <cellStyle name="40% - Ênfase1 14 4 2 3 2" xfId="42518"/>
    <cellStyle name="40% - Ênfase1 14 4 2 4" xfId="29977"/>
    <cellStyle name="40% - Ênfase1 14 4 3" xfId="8033"/>
    <cellStyle name="40% - Ênfase1 14 4 3 2" xfId="20577"/>
    <cellStyle name="40% - Ênfase1 14 4 3 2 2" xfId="45648"/>
    <cellStyle name="40% - Ênfase1 14 4 3 3" xfId="33107"/>
    <cellStyle name="40% - Ênfase1 14 4 4" xfId="14319"/>
    <cellStyle name="40% - Ênfase1 14 4 4 2" xfId="39390"/>
    <cellStyle name="40% - Ênfase1 14 4 5" xfId="26849"/>
    <cellStyle name="40% - Ênfase1 14 5" xfId="3338"/>
    <cellStyle name="40% - Ênfase1 14 5 2" xfId="9597"/>
    <cellStyle name="40% - Ênfase1 14 5 2 2" xfId="22141"/>
    <cellStyle name="40% - Ênfase1 14 5 2 2 2" xfId="47212"/>
    <cellStyle name="40% - Ênfase1 14 5 2 3" xfId="34671"/>
    <cellStyle name="40% - Ênfase1 14 5 3" xfId="15883"/>
    <cellStyle name="40% - Ênfase1 14 5 3 2" xfId="40954"/>
    <cellStyle name="40% - Ênfase1 14 5 4" xfId="28413"/>
    <cellStyle name="40% - Ênfase1 14 6" xfId="6469"/>
    <cellStyle name="40% - Ênfase1 14 6 2" xfId="19013"/>
    <cellStyle name="40% - Ênfase1 14 6 2 2" xfId="44084"/>
    <cellStyle name="40% - Ênfase1 14 6 3" xfId="31543"/>
    <cellStyle name="40% - Ênfase1 14 7" xfId="12755"/>
    <cellStyle name="40% - Ênfase1 14 7 2" xfId="37826"/>
    <cellStyle name="40% - Ênfase1 14 8" xfId="25285"/>
    <cellStyle name="40% - Ênfase1 15" xfId="406"/>
    <cellStyle name="40% - Ênfase1 15 2" xfId="795"/>
    <cellStyle name="40% - Ênfase1 15 2 2" xfId="1572"/>
    <cellStyle name="40% - Ênfase1 15 2 2 2" xfId="3137"/>
    <cellStyle name="40% - Ênfase1 15 2 2 2 2" xfId="6266"/>
    <cellStyle name="40% - Ênfase1 15 2 2 2 2 2" xfId="12525"/>
    <cellStyle name="40% - Ênfase1 15 2 2 2 2 2 2" xfId="25069"/>
    <cellStyle name="40% - Ênfase1 15 2 2 2 2 2 2 2" xfId="50140"/>
    <cellStyle name="40% - Ênfase1 15 2 2 2 2 2 3" xfId="37599"/>
    <cellStyle name="40% - Ênfase1 15 2 2 2 2 3" xfId="18811"/>
    <cellStyle name="40% - Ênfase1 15 2 2 2 2 3 2" xfId="43882"/>
    <cellStyle name="40% - Ênfase1 15 2 2 2 2 4" xfId="31341"/>
    <cellStyle name="40% - Ênfase1 15 2 2 2 3" xfId="9397"/>
    <cellStyle name="40% - Ênfase1 15 2 2 2 3 2" xfId="21941"/>
    <cellStyle name="40% - Ênfase1 15 2 2 2 3 2 2" xfId="47012"/>
    <cellStyle name="40% - Ênfase1 15 2 2 2 3 3" xfId="34471"/>
    <cellStyle name="40% - Ênfase1 15 2 2 2 4" xfId="15683"/>
    <cellStyle name="40% - Ênfase1 15 2 2 2 4 2" xfId="40754"/>
    <cellStyle name="40% - Ênfase1 15 2 2 2 5" xfId="28213"/>
    <cellStyle name="40% - Ênfase1 15 2 2 3" xfId="4702"/>
    <cellStyle name="40% - Ênfase1 15 2 2 3 2" xfId="10961"/>
    <cellStyle name="40% - Ênfase1 15 2 2 3 2 2" xfId="23505"/>
    <cellStyle name="40% - Ênfase1 15 2 2 3 2 2 2" xfId="48576"/>
    <cellStyle name="40% - Ênfase1 15 2 2 3 2 3" xfId="36035"/>
    <cellStyle name="40% - Ênfase1 15 2 2 3 3" xfId="17247"/>
    <cellStyle name="40% - Ênfase1 15 2 2 3 3 2" xfId="42318"/>
    <cellStyle name="40% - Ênfase1 15 2 2 3 4" xfId="29777"/>
    <cellStyle name="40% - Ênfase1 15 2 2 4" xfId="7833"/>
    <cellStyle name="40% - Ênfase1 15 2 2 4 2" xfId="20377"/>
    <cellStyle name="40% - Ênfase1 15 2 2 4 2 2" xfId="45448"/>
    <cellStyle name="40% - Ênfase1 15 2 2 4 3" xfId="32907"/>
    <cellStyle name="40% - Ênfase1 15 2 2 5" xfId="14119"/>
    <cellStyle name="40% - Ênfase1 15 2 2 5 2" xfId="39190"/>
    <cellStyle name="40% - Ênfase1 15 2 2 6" xfId="26649"/>
    <cellStyle name="40% - Ênfase1 15 2 3" xfId="2361"/>
    <cellStyle name="40% - Ênfase1 15 2 3 2" xfId="5490"/>
    <cellStyle name="40% - Ênfase1 15 2 3 2 2" xfId="11749"/>
    <cellStyle name="40% - Ênfase1 15 2 3 2 2 2" xfId="24293"/>
    <cellStyle name="40% - Ênfase1 15 2 3 2 2 2 2" xfId="49364"/>
    <cellStyle name="40% - Ênfase1 15 2 3 2 2 3" xfId="36823"/>
    <cellStyle name="40% - Ênfase1 15 2 3 2 3" xfId="18035"/>
    <cellStyle name="40% - Ênfase1 15 2 3 2 3 2" xfId="43106"/>
    <cellStyle name="40% - Ênfase1 15 2 3 2 4" xfId="30565"/>
    <cellStyle name="40% - Ênfase1 15 2 3 3" xfId="8621"/>
    <cellStyle name="40% - Ênfase1 15 2 3 3 2" xfId="21165"/>
    <cellStyle name="40% - Ênfase1 15 2 3 3 2 2" xfId="46236"/>
    <cellStyle name="40% - Ênfase1 15 2 3 3 3" xfId="33695"/>
    <cellStyle name="40% - Ênfase1 15 2 3 4" xfId="14907"/>
    <cellStyle name="40% - Ênfase1 15 2 3 4 2" xfId="39978"/>
    <cellStyle name="40% - Ênfase1 15 2 3 5" xfId="27437"/>
    <cellStyle name="40% - Ênfase1 15 2 4" xfId="3926"/>
    <cellStyle name="40% - Ênfase1 15 2 4 2" xfId="10185"/>
    <cellStyle name="40% - Ênfase1 15 2 4 2 2" xfId="22729"/>
    <cellStyle name="40% - Ênfase1 15 2 4 2 2 2" xfId="47800"/>
    <cellStyle name="40% - Ênfase1 15 2 4 2 3" xfId="35259"/>
    <cellStyle name="40% - Ênfase1 15 2 4 3" xfId="16471"/>
    <cellStyle name="40% - Ênfase1 15 2 4 3 2" xfId="41542"/>
    <cellStyle name="40% - Ênfase1 15 2 4 4" xfId="29001"/>
    <cellStyle name="40% - Ênfase1 15 2 5" xfId="7057"/>
    <cellStyle name="40% - Ênfase1 15 2 5 2" xfId="19601"/>
    <cellStyle name="40% - Ênfase1 15 2 5 2 2" xfId="44672"/>
    <cellStyle name="40% - Ênfase1 15 2 5 3" xfId="32131"/>
    <cellStyle name="40% - Ênfase1 15 2 6" xfId="13343"/>
    <cellStyle name="40% - Ênfase1 15 2 6 2" xfId="38414"/>
    <cellStyle name="40% - Ênfase1 15 2 7" xfId="25873"/>
    <cellStyle name="40% - Ênfase1 15 3" xfId="1184"/>
    <cellStyle name="40% - Ênfase1 15 3 2" xfId="2749"/>
    <cellStyle name="40% - Ênfase1 15 3 2 2" xfId="5878"/>
    <cellStyle name="40% - Ênfase1 15 3 2 2 2" xfId="12137"/>
    <cellStyle name="40% - Ênfase1 15 3 2 2 2 2" xfId="24681"/>
    <cellStyle name="40% - Ênfase1 15 3 2 2 2 2 2" xfId="49752"/>
    <cellStyle name="40% - Ênfase1 15 3 2 2 2 3" xfId="37211"/>
    <cellStyle name="40% - Ênfase1 15 3 2 2 3" xfId="18423"/>
    <cellStyle name="40% - Ênfase1 15 3 2 2 3 2" xfId="43494"/>
    <cellStyle name="40% - Ênfase1 15 3 2 2 4" xfId="30953"/>
    <cellStyle name="40% - Ênfase1 15 3 2 3" xfId="9009"/>
    <cellStyle name="40% - Ênfase1 15 3 2 3 2" xfId="21553"/>
    <cellStyle name="40% - Ênfase1 15 3 2 3 2 2" xfId="46624"/>
    <cellStyle name="40% - Ênfase1 15 3 2 3 3" xfId="34083"/>
    <cellStyle name="40% - Ênfase1 15 3 2 4" xfId="15295"/>
    <cellStyle name="40% - Ênfase1 15 3 2 4 2" xfId="40366"/>
    <cellStyle name="40% - Ênfase1 15 3 2 5" xfId="27825"/>
    <cellStyle name="40% - Ênfase1 15 3 3" xfId="4314"/>
    <cellStyle name="40% - Ênfase1 15 3 3 2" xfId="10573"/>
    <cellStyle name="40% - Ênfase1 15 3 3 2 2" xfId="23117"/>
    <cellStyle name="40% - Ênfase1 15 3 3 2 2 2" xfId="48188"/>
    <cellStyle name="40% - Ênfase1 15 3 3 2 3" xfId="35647"/>
    <cellStyle name="40% - Ênfase1 15 3 3 3" xfId="16859"/>
    <cellStyle name="40% - Ênfase1 15 3 3 3 2" xfId="41930"/>
    <cellStyle name="40% - Ênfase1 15 3 3 4" xfId="29389"/>
    <cellStyle name="40% - Ênfase1 15 3 4" xfId="7445"/>
    <cellStyle name="40% - Ênfase1 15 3 4 2" xfId="19989"/>
    <cellStyle name="40% - Ênfase1 15 3 4 2 2" xfId="45060"/>
    <cellStyle name="40% - Ênfase1 15 3 4 3" xfId="32519"/>
    <cellStyle name="40% - Ênfase1 15 3 5" xfId="13731"/>
    <cellStyle name="40% - Ênfase1 15 3 5 2" xfId="38802"/>
    <cellStyle name="40% - Ênfase1 15 3 6" xfId="26261"/>
    <cellStyle name="40% - Ênfase1 15 4" xfId="1973"/>
    <cellStyle name="40% - Ênfase1 15 4 2" xfId="5102"/>
    <cellStyle name="40% - Ênfase1 15 4 2 2" xfId="11361"/>
    <cellStyle name="40% - Ênfase1 15 4 2 2 2" xfId="23905"/>
    <cellStyle name="40% - Ênfase1 15 4 2 2 2 2" xfId="48976"/>
    <cellStyle name="40% - Ênfase1 15 4 2 2 3" xfId="36435"/>
    <cellStyle name="40% - Ênfase1 15 4 2 3" xfId="17647"/>
    <cellStyle name="40% - Ênfase1 15 4 2 3 2" xfId="42718"/>
    <cellStyle name="40% - Ênfase1 15 4 2 4" xfId="30177"/>
    <cellStyle name="40% - Ênfase1 15 4 3" xfId="8233"/>
    <cellStyle name="40% - Ênfase1 15 4 3 2" xfId="20777"/>
    <cellStyle name="40% - Ênfase1 15 4 3 2 2" xfId="45848"/>
    <cellStyle name="40% - Ênfase1 15 4 3 3" xfId="33307"/>
    <cellStyle name="40% - Ênfase1 15 4 4" xfId="14519"/>
    <cellStyle name="40% - Ênfase1 15 4 4 2" xfId="39590"/>
    <cellStyle name="40% - Ênfase1 15 4 5" xfId="27049"/>
    <cellStyle name="40% - Ênfase1 15 5" xfId="3538"/>
    <cellStyle name="40% - Ênfase1 15 5 2" xfId="9797"/>
    <cellStyle name="40% - Ênfase1 15 5 2 2" xfId="22341"/>
    <cellStyle name="40% - Ênfase1 15 5 2 2 2" xfId="47412"/>
    <cellStyle name="40% - Ênfase1 15 5 2 3" xfId="34871"/>
    <cellStyle name="40% - Ênfase1 15 5 3" xfId="16083"/>
    <cellStyle name="40% - Ênfase1 15 5 3 2" xfId="41154"/>
    <cellStyle name="40% - Ênfase1 15 5 4" xfId="28613"/>
    <cellStyle name="40% - Ênfase1 15 6" xfId="6669"/>
    <cellStyle name="40% - Ênfase1 15 6 2" xfId="19213"/>
    <cellStyle name="40% - Ênfase1 15 6 2 2" xfId="44284"/>
    <cellStyle name="40% - Ênfase1 15 6 3" xfId="31743"/>
    <cellStyle name="40% - Ênfase1 15 7" xfId="12955"/>
    <cellStyle name="40% - Ênfase1 15 7 2" xfId="38026"/>
    <cellStyle name="40% - Ênfase1 15 8" xfId="25485"/>
    <cellStyle name="40% - Ênfase1 16" xfId="420"/>
    <cellStyle name="40% - Ênfase1 16 2" xfId="1198"/>
    <cellStyle name="40% - Ênfase1 16 2 2" xfId="2763"/>
    <cellStyle name="40% - Ênfase1 16 2 2 2" xfId="5892"/>
    <cellStyle name="40% - Ênfase1 16 2 2 2 2" xfId="12151"/>
    <cellStyle name="40% - Ênfase1 16 2 2 2 2 2" xfId="24695"/>
    <cellStyle name="40% - Ênfase1 16 2 2 2 2 2 2" xfId="49766"/>
    <cellStyle name="40% - Ênfase1 16 2 2 2 2 3" xfId="37225"/>
    <cellStyle name="40% - Ênfase1 16 2 2 2 3" xfId="18437"/>
    <cellStyle name="40% - Ênfase1 16 2 2 2 3 2" xfId="43508"/>
    <cellStyle name="40% - Ênfase1 16 2 2 2 4" xfId="30967"/>
    <cellStyle name="40% - Ênfase1 16 2 2 3" xfId="9023"/>
    <cellStyle name="40% - Ênfase1 16 2 2 3 2" xfId="21567"/>
    <cellStyle name="40% - Ênfase1 16 2 2 3 2 2" xfId="46638"/>
    <cellStyle name="40% - Ênfase1 16 2 2 3 3" xfId="34097"/>
    <cellStyle name="40% - Ênfase1 16 2 2 4" xfId="15309"/>
    <cellStyle name="40% - Ênfase1 16 2 2 4 2" xfId="40380"/>
    <cellStyle name="40% - Ênfase1 16 2 2 5" xfId="27839"/>
    <cellStyle name="40% - Ênfase1 16 2 3" xfId="4328"/>
    <cellStyle name="40% - Ênfase1 16 2 3 2" xfId="10587"/>
    <cellStyle name="40% - Ênfase1 16 2 3 2 2" xfId="23131"/>
    <cellStyle name="40% - Ênfase1 16 2 3 2 2 2" xfId="48202"/>
    <cellStyle name="40% - Ênfase1 16 2 3 2 3" xfId="35661"/>
    <cellStyle name="40% - Ênfase1 16 2 3 3" xfId="16873"/>
    <cellStyle name="40% - Ênfase1 16 2 3 3 2" xfId="41944"/>
    <cellStyle name="40% - Ênfase1 16 2 3 4" xfId="29403"/>
    <cellStyle name="40% - Ênfase1 16 2 4" xfId="7459"/>
    <cellStyle name="40% - Ênfase1 16 2 4 2" xfId="20003"/>
    <cellStyle name="40% - Ênfase1 16 2 4 2 2" xfId="45074"/>
    <cellStyle name="40% - Ênfase1 16 2 4 3" xfId="32533"/>
    <cellStyle name="40% - Ênfase1 16 2 5" xfId="13745"/>
    <cellStyle name="40% - Ênfase1 16 2 5 2" xfId="38816"/>
    <cellStyle name="40% - Ênfase1 16 2 6" xfId="26275"/>
    <cellStyle name="40% - Ênfase1 16 3" xfId="1987"/>
    <cellStyle name="40% - Ênfase1 16 3 2" xfId="5116"/>
    <cellStyle name="40% - Ênfase1 16 3 2 2" xfId="11375"/>
    <cellStyle name="40% - Ênfase1 16 3 2 2 2" xfId="23919"/>
    <cellStyle name="40% - Ênfase1 16 3 2 2 2 2" xfId="48990"/>
    <cellStyle name="40% - Ênfase1 16 3 2 2 3" xfId="36449"/>
    <cellStyle name="40% - Ênfase1 16 3 2 3" xfId="17661"/>
    <cellStyle name="40% - Ênfase1 16 3 2 3 2" xfId="42732"/>
    <cellStyle name="40% - Ênfase1 16 3 2 4" xfId="30191"/>
    <cellStyle name="40% - Ênfase1 16 3 3" xfId="8247"/>
    <cellStyle name="40% - Ênfase1 16 3 3 2" xfId="20791"/>
    <cellStyle name="40% - Ênfase1 16 3 3 2 2" xfId="45862"/>
    <cellStyle name="40% - Ênfase1 16 3 3 3" xfId="33321"/>
    <cellStyle name="40% - Ênfase1 16 3 4" xfId="14533"/>
    <cellStyle name="40% - Ênfase1 16 3 4 2" xfId="39604"/>
    <cellStyle name="40% - Ênfase1 16 3 5" xfId="27063"/>
    <cellStyle name="40% - Ênfase1 16 4" xfId="3552"/>
    <cellStyle name="40% - Ênfase1 16 4 2" xfId="9811"/>
    <cellStyle name="40% - Ênfase1 16 4 2 2" xfId="22355"/>
    <cellStyle name="40% - Ênfase1 16 4 2 2 2" xfId="47426"/>
    <cellStyle name="40% - Ênfase1 16 4 2 3" xfId="34885"/>
    <cellStyle name="40% - Ênfase1 16 4 3" xfId="16097"/>
    <cellStyle name="40% - Ênfase1 16 4 3 2" xfId="41168"/>
    <cellStyle name="40% - Ênfase1 16 4 4" xfId="28627"/>
    <cellStyle name="40% - Ênfase1 16 5" xfId="6683"/>
    <cellStyle name="40% - Ênfase1 16 5 2" xfId="19227"/>
    <cellStyle name="40% - Ênfase1 16 5 2 2" xfId="44298"/>
    <cellStyle name="40% - Ênfase1 16 5 3" xfId="31757"/>
    <cellStyle name="40% - Ênfase1 16 6" xfId="12969"/>
    <cellStyle name="40% - Ênfase1 16 6 2" xfId="38040"/>
    <cellStyle name="40% - Ênfase1 16 7" xfId="25499"/>
    <cellStyle name="40% - Ênfase1 17" xfId="809"/>
    <cellStyle name="40% - Ênfase1 17 2" xfId="2375"/>
    <cellStyle name="40% - Ênfase1 17 2 2" xfId="5504"/>
    <cellStyle name="40% - Ênfase1 17 2 2 2" xfId="11763"/>
    <cellStyle name="40% - Ênfase1 17 2 2 2 2" xfId="24307"/>
    <cellStyle name="40% - Ênfase1 17 2 2 2 2 2" xfId="49378"/>
    <cellStyle name="40% - Ênfase1 17 2 2 2 3" xfId="36837"/>
    <cellStyle name="40% - Ênfase1 17 2 2 3" xfId="18049"/>
    <cellStyle name="40% - Ênfase1 17 2 2 3 2" xfId="43120"/>
    <cellStyle name="40% - Ênfase1 17 2 2 4" xfId="30579"/>
    <cellStyle name="40% - Ênfase1 17 2 3" xfId="8635"/>
    <cellStyle name="40% - Ênfase1 17 2 3 2" xfId="21179"/>
    <cellStyle name="40% - Ênfase1 17 2 3 2 2" xfId="46250"/>
    <cellStyle name="40% - Ênfase1 17 2 3 3" xfId="33709"/>
    <cellStyle name="40% - Ênfase1 17 2 4" xfId="14921"/>
    <cellStyle name="40% - Ênfase1 17 2 4 2" xfId="39992"/>
    <cellStyle name="40% - Ênfase1 17 2 5" xfId="27451"/>
    <cellStyle name="40% - Ênfase1 17 3" xfId="3940"/>
    <cellStyle name="40% - Ênfase1 17 3 2" xfId="10199"/>
    <cellStyle name="40% - Ênfase1 17 3 2 2" xfId="22743"/>
    <cellStyle name="40% - Ênfase1 17 3 2 2 2" xfId="47814"/>
    <cellStyle name="40% - Ênfase1 17 3 2 3" xfId="35273"/>
    <cellStyle name="40% - Ênfase1 17 3 3" xfId="16485"/>
    <cellStyle name="40% - Ênfase1 17 3 3 2" xfId="41556"/>
    <cellStyle name="40% - Ênfase1 17 3 4" xfId="29015"/>
    <cellStyle name="40% - Ênfase1 17 4" xfId="7071"/>
    <cellStyle name="40% - Ênfase1 17 4 2" xfId="19615"/>
    <cellStyle name="40% - Ênfase1 17 4 2 2" xfId="44686"/>
    <cellStyle name="40% - Ênfase1 17 4 3" xfId="32145"/>
    <cellStyle name="40% - Ênfase1 17 5" xfId="13357"/>
    <cellStyle name="40% - Ênfase1 17 5 2" xfId="38428"/>
    <cellStyle name="40% - Ênfase1 17 6" xfId="25887"/>
    <cellStyle name="40% - Ênfase1 18" xfId="1585"/>
    <cellStyle name="40% - Ênfase1 18 2" xfId="4715"/>
    <cellStyle name="40% - Ênfase1 18 2 2" xfId="10974"/>
    <cellStyle name="40% - Ênfase1 18 2 2 2" xfId="23518"/>
    <cellStyle name="40% - Ênfase1 18 2 2 2 2" xfId="48589"/>
    <cellStyle name="40% - Ênfase1 18 2 2 3" xfId="36048"/>
    <cellStyle name="40% - Ênfase1 18 2 3" xfId="17260"/>
    <cellStyle name="40% - Ênfase1 18 2 3 2" xfId="42331"/>
    <cellStyle name="40% - Ênfase1 18 2 4" xfId="29790"/>
    <cellStyle name="40% - Ênfase1 18 3" xfId="7846"/>
    <cellStyle name="40% - Ênfase1 18 3 2" xfId="20390"/>
    <cellStyle name="40% - Ênfase1 18 3 2 2" xfId="45461"/>
    <cellStyle name="40% - Ênfase1 18 3 3" xfId="32920"/>
    <cellStyle name="40% - Ênfase1 18 4" xfId="14132"/>
    <cellStyle name="40% - Ênfase1 18 4 2" xfId="39203"/>
    <cellStyle name="40% - Ênfase1 18 5" xfId="26662"/>
    <cellStyle name="40% - Ênfase1 19" xfId="1599"/>
    <cellStyle name="40% - Ênfase1 19 2" xfId="4728"/>
    <cellStyle name="40% - Ênfase1 19 2 2" xfId="10987"/>
    <cellStyle name="40% - Ênfase1 19 2 2 2" xfId="23531"/>
    <cellStyle name="40% - Ênfase1 19 2 2 2 2" xfId="48602"/>
    <cellStyle name="40% - Ênfase1 19 2 2 3" xfId="36061"/>
    <cellStyle name="40% - Ênfase1 19 2 3" xfId="17273"/>
    <cellStyle name="40% - Ênfase1 19 2 3 2" xfId="42344"/>
    <cellStyle name="40% - Ênfase1 19 2 4" xfId="29803"/>
    <cellStyle name="40% - Ênfase1 19 3" xfId="7859"/>
    <cellStyle name="40% - Ênfase1 19 3 2" xfId="20403"/>
    <cellStyle name="40% - Ênfase1 19 3 2 2" xfId="45474"/>
    <cellStyle name="40% - Ênfase1 19 3 3" xfId="32933"/>
    <cellStyle name="40% - Ênfase1 19 4" xfId="14145"/>
    <cellStyle name="40% - Ênfase1 19 4 2" xfId="39216"/>
    <cellStyle name="40% - Ênfase1 19 5" xfId="26675"/>
    <cellStyle name="40% - Ênfase1 2" xfId="45"/>
    <cellStyle name="40% - Ênfase1 2 10" xfId="25125"/>
    <cellStyle name="40% - Ênfase1 2 2" xfId="99"/>
    <cellStyle name="40% - Ênfase1 2 2 2" xfId="286"/>
    <cellStyle name="40% - Ênfase1 2 2 2 2" xfId="675"/>
    <cellStyle name="40% - Ênfase1 2 2 2 2 2" xfId="1452"/>
    <cellStyle name="40% - Ênfase1 2 2 2 2 2 2" xfId="3017"/>
    <cellStyle name="40% - Ênfase1 2 2 2 2 2 2 2" xfId="6146"/>
    <cellStyle name="40% - Ênfase1 2 2 2 2 2 2 2 2" xfId="12405"/>
    <cellStyle name="40% - Ênfase1 2 2 2 2 2 2 2 2 2" xfId="24949"/>
    <cellStyle name="40% - Ênfase1 2 2 2 2 2 2 2 2 2 2" xfId="50020"/>
    <cellStyle name="40% - Ênfase1 2 2 2 2 2 2 2 2 3" xfId="37479"/>
    <cellStyle name="40% - Ênfase1 2 2 2 2 2 2 2 3" xfId="18691"/>
    <cellStyle name="40% - Ênfase1 2 2 2 2 2 2 2 3 2" xfId="43762"/>
    <cellStyle name="40% - Ênfase1 2 2 2 2 2 2 2 4" xfId="31221"/>
    <cellStyle name="40% - Ênfase1 2 2 2 2 2 2 3" xfId="9277"/>
    <cellStyle name="40% - Ênfase1 2 2 2 2 2 2 3 2" xfId="21821"/>
    <cellStyle name="40% - Ênfase1 2 2 2 2 2 2 3 2 2" xfId="46892"/>
    <cellStyle name="40% - Ênfase1 2 2 2 2 2 2 3 3" xfId="34351"/>
    <cellStyle name="40% - Ênfase1 2 2 2 2 2 2 4" xfId="15563"/>
    <cellStyle name="40% - Ênfase1 2 2 2 2 2 2 4 2" xfId="40634"/>
    <cellStyle name="40% - Ênfase1 2 2 2 2 2 2 5" xfId="28093"/>
    <cellStyle name="40% - Ênfase1 2 2 2 2 2 3" xfId="4582"/>
    <cellStyle name="40% - Ênfase1 2 2 2 2 2 3 2" xfId="10841"/>
    <cellStyle name="40% - Ênfase1 2 2 2 2 2 3 2 2" xfId="23385"/>
    <cellStyle name="40% - Ênfase1 2 2 2 2 2 3 2 2 2" xfId="48456"/>
    <cellStyle name="40% - Ênfase1 2 2 2 2 2 3 2 3" xfId="35915"/>
    <cellStyle name="40% - Ênfase1 2 2 2 2 2 3 3" xfId="17127"/>
    <cellStyle name="40% - Ênfase1 2 2 2 2 2 3 3 2" xfId="42198"/>
    <cellStyle name="40% - Ênfase1 2 2 2 2 2 3 4" xfId="29657"/>
    <cellStyle name="40% - Ênfase1 2 2 2 2 2 4" xfId="7713"/>
    <cellStyle name="40% - Ênfase1 2 2 2 2 2 4 2" xfId="20257"/>
    <cellStyle name="40% - Ênfase1 2 2 2 2 2 4 2 2" xfId="45328"/>
    <cellStyle name="40% - Ênfase1 2 2 2 2 2 4 3" xfId="32787"/>
    <cellStyle name="40% - Ênfase1 2 2 2 2 2 5" xfId="13999"/>
    <cellStyle name="40% - Ênfase1 2 2 2 2 2 5 2" xfId="39070"/>
    <cellStyle name="40% - Ênfase1 2 2 2 2 2 6" xfId="26529"/>
    <cellStyle name="40% - Ênfase1 2 2 2 2 3" xfId="2241"/>
    <cellStyle name="40% - Ênfase1 2 2 2 2 3 2" xfId="5370"/>
    <cellStyle name="40% - Ênfase1 2 2 2 2 3 2 2" xfId="11629"/>
    <cellStyle name="40% - Ênfase1 2 2 2 2 3 2 2 2" xfId="24173"/>
    <cellStyle name="40% - Ênfase1 2 2 2 2 3 2 2 2 2" xfId="49244"/>
    <cellStyle name="40% - Ênfase1 2 2 2 2 3 2 2 3" xfId="36703"/>
    <cellStyle name="40% - Ênfase1 2 2 2 2 3 2 3" xfId="17915"/>
    <cellStyle name="40% - Ênfase1 2 2 2 2 3 2 3 2" xfId="42986"/>
    <cellStyle name="40% - Ênfase1 2 2 2 2 3 2 4" xfId="30445"/>
    <cellStyle name="40% - Ênfase1 2 2 2 2 3 3" xfId="8501"/>
    <cellStyle name="40% - Ênfase1 2 2 2 2 3 3 2" xfId="21045"/>
    <cellStyle name="40% - Ênfase1 2 2 2 2 3 3 2 2" xfId="46116"/>
    <cellStyle name="40% - Ênfase1 2 2 2 2 3 3 3" xfId="33575"/>
    <cellStyle name="40% - Ênfase1 2 2 2 2 3 4" xfId="14787"/>
    <cellStyle name="40% - Ênfase1 2 2 2 2 3 4 2" xfId="39858"/>
    <cellStyle name="40% - Ênfase1 2 2 2 2 3 5" xfId="27317"/>
    <cellStyle name="40% - Ênfase1 2 2 2 2 4" xfId="3806"/>
    <cellStyle name="40% - Ênfase1 2 2 2 2 4 2" xfId="10065"/>
    <cellStyle name="40% - Ênfase1 2 2 2 2 4 2 2" xfId="22609"/>
    <cellStyle name="40% - Ênfase1 2 2 2 2 4 2 2 2" xfId="47680"/>
    <cellStyle name="40% - Ênfase1 2 2 2 2 4 2 3" xfId="35139"/>
    <cellStyle name="40% - Ênfase1 2 2 2 2 4 3" xfId="16351"/>
    <cellStyle name="40% - Ênfase1 2 2 2 2 4 3 2" xfId="41422"/>
    <cellStyle name="40% - Ênfase1 2 2 2 2 4 4" xfId="28881"/>
    <cellStyle name="40% - Ênfase1 2 2 2 2 5" xfId="6937"/>
    <cellStyle name="40% - Ênfase1 2 2 2 2 5 2" xfId="19481"/>
    <cellStyle name="40% - Ênfase1 2 2 2 2 5 2 2" xfId="44552"/>
    <cellStyle name="40% - Ênfase1 2 2 2 2 5 3" xfId="32011"/>
    <cellStyle name="40% - Ênfase1 2 2 2 2 6" xfId="13223"/>
    <cellStyle name="40% - Ênfase1 2 2 2 2 6 2" xfId="38294"/>
    <cellStyle name="40% - Ênfase1 2 2 2 2 7" xfId="25753"/>
    <cellStyle name="40% - Ênfase1 2 2 2 3" xfId="1064"/>
    <cellStyle name="40% - Ênfase1 2 2 2 3 2" xfId="2629"/>
    <cellStyle name="40% - Ênfase1 2 2 2 3 2 2" xfId="5758"/>
    <cellStyle name="40% - Ênfase1 2 2 2 3 2 2 2" xfId="12017"/>
    <cellStyle name="40% - Ênfase1 2 2 2 3 2 2 2 2" xfId="24561"/>
    <cellStyle name="40% - Ênfase1 2 2 2 3 2 2 2 2 2" xfId="49632"/>
    <cellStyle name="40% - Ênfase1 2 2 2 3 2 2 2 3" xfId="37091"/>
    <cellStyle name="40% - Ênfase1 2 2 2 3 2 2 3" xfId="18303"/>
    <cellStyle name="40% - Ênfase1 2 2 2 3 2 2 3 2" xfId="43374"/>
    <cellStyle name="40% - Ênfase1 2 2 2 3 2 2 4" xfId="30833"/>
    <cellStyle name="40% - Ênfase1 2 2 2 3 2 3" xfId="8889"/>
    <cellStyle name="40% - Ênfase1 2 2 2 3 2 3 2" xfId="21433"/>
    <cellStyle name="40% - Ênfase1 2 2 2 3 2 3 2 2" xfId="46504"/>
    <cellStyle name="40% - Ênfase1 2 2 2 3 2 3 3" xfId="33963"/>
    <cellStyle name="40% - Ênfase1 2 2 2 3 2 4" xfId="15175"/>
    <cellStyle name="40% - Ênfase1 2 2 2 3 2 4 2" xfId="40246"/>
    <cellStyle name="40% - Ênfase1 2 2 2 3 2 5" xfId="27705"/>
    <cellStyle name="40% - Ênfase1 2 2 2 3 3" xfId="4194"/>
    <cellStyle name="40% - Ênfase1 2 2 2 3 3 2" xfId="10453"/>
    <cellStyle name="40% - Ênfase1 2 2 2 3 3 2 2" xfId="22997"/>
    <cellStyle name="40% - Ênfase1 2 2 2 3 3 2 2 2" xfId="48068"/>
    <cellStyle name="40% - Ênfase1 2 2 2 3 3 2 3" xfId="35527"/>
    <cellStyle name="40% - Ênfase1 2 2 2 3 3 3" xfId="16739"/>
    <cellStyle name="40% - Ênfase1 2 2 2 3 3 3 2" xfId="41810"/>
    <cellStyle name="40% - Ênfase1 2 2 2 3 3 4" xfId="29269"/>
    <cellStyle name="40% - Ênfase1 2 2 2 3 4" xfId="7325"/>
    <cellStyle name="40% - Ênfase1 2 2 2 3 4 2" xfId="19869"/>
    <cellStyle name="40% - Ênfase1 2 2 2 3 4 2 2" xfId="44940"/>
    <cellStyle name="40% - Ênfase1 2 2 2 3 4 3" xfId="32399"/>
    <cellStyle name="40% - Ênfase1 2 2 2 3 5" xfId="13611"/>
    <cellStyle name="40% - Ênfase1 2 2 2 3 5 2" xfId="38682"/>
    <cellStyle name="40% - Ênfase1 2 2 2 3 6" xfId="26141"/>
    <cellStyle name="40% - Ênfase1 2 2 2 4" xfId="1853"/>
    <cellStyle name="40% - Ênfase1 2 2 2 4 2" xfId="4982"/>
    <cellStyle name="40% - Ênfase1 2 2 2 4 2 2" xfId="11241"/>
    <cellStyle name="40% - Ênfase1 2 2 2 4 2 2 2" xfId="23785"/>
    <cellStyle name="40% - Ênfase1 2 2 2 4 2 2 2 2" xfId="48856"/>
    <cellStyle name="40% - Ênfase1 2 2 2 4 2 2 3" xfId="36315"/>
    <cellStyle name="40% - Ênfase1 2 2 2 4 2 3" xfId="17527"/>
    <cellStyle name="40% - Ênfase1 2 2 2 4 2 3 2" xfId="42598"/>
    <cellStyle name="40% - Ênfase1 2 2 2 4 2 4" xfId="30057"/>
    <cellStyle name="40% - Ênfase1 2 2 2 4 3" xfId="8113"/>
    <cellStyle name="40% - Ênfase1 2 2 2 4 3 2" xfId="20657"/>
    <cellStyle name="40% - Ênfase1 2 2 2 4 3 2 2" xfId="45728"/>
    <cellStyle name="40% - Ênfase1 2 2 2 4 3 3" xfId="33187"/>
    <cellStyle name="40% - Ênfase1 2 2 2 4 4" xfId="14399"/>
    <cellStyle name="40% - Ênfase1 2 2 2 4 4 2" xfId="39470"/>
    <cellStyle name="40% - Ênfase1 2 2 2 4 5" xfId="26929"/>
    <cellStyle name="40% - Ênfase1 2 2 2 5" xfId="3418"/>
    <cellStyle name="40% - Ênfase1 2 2 2 5 2" xfId="9677"/>
    <cellStyle name="40% - Ênfase1 2 2 2 5 2 2" xfId="22221"/>
    <cellStyle name="40% - Ênfase1 2 2 2 5 2 2 2" xfId="47292"/>
    <cellStyle name="40% - Ênfase1 2 2 2 5 2 3" xfId="34751"/>
    <cellStyle name="40% - Ênfase1 2 2 2 5 3" xfId="15963"/>
    <cellStyle name="40% - Ênfase1 2 2 2 5 3 2" xfId="41034"/>
    <cellStyle name="40% - Ênfase1 2 2 2 5 4" xfId="28493"/>
    <cellStyle name="40% - Ênfase1 2 2 2 6" xfId="6549"/>
    <cellStyle name="40% - Ênfase1 2 2 2 6 2" xfId="19093"/>
    <cellStyle name="40% - Ênfase1 2 2 2 6 2 2" xfId="44164"/>
    <cellStyle name="40% - Ênfase1 2 2 2 6 3" xfId="31623"/>
    <cellStyle name="40% - Ênfase1 2 2 2 7" xfId="12835"/>
    <cellStyle name="40% - Ênfase1 2 2 2 7 2" xfId="37906"/>
    <cellStyle name="40% - Ênfase1 2 2 2 8" xfId="25365"/>
    <cellStyle name="40% - Ênfase1 2 2 3" xfId="488"/>
    <cellStyle name="40% - Ênfase1 2 2 3 2" xfId="1265"/>
    <cellStyle name="40% - Ênfase1 2 2 3 2 2" xfId="2830"/>
    <cellStyle name="40% - Ênfase1 2 2 3 2 2 2" xfId="5959"/>
    <cellStyle name="40% - Ênfase1 2 2 3 2 2 2 2" xfId="12218"/>
    <cellStyle name="40% - Ênfase1 2 2 3 2 2 2 2 2" xfId="24762"/>
    <cellStyle name="40% - Ênfase1 2 2 3 2 2 2 2 2 2" xfId="49833"/>
    <cellStyle name="40% - Ênfase1 2 2 3 2 2 2 2 3" xfId="37292"/>
    <cellStyle name="40% - Ênfase1 2 2 3 2 2 2 3" xfId="18504"/>
    <cellStyle name="40% - Ênfase1 2 2 3 2 2 2 3 2" xfId="43575"/>
    <cellStyle name="40% - Ênfase1 2 2 3 2 2 2 4" xfId="31034"/>
    <cellStyle name="40% - Ênfase1 2 2 3 2 2 3" xfId="9090"/>
    <cellStyle name="40% - Ênfase1 2 2 3 2 2 3 2" xfId="21634"/>
    <cellStyle name="40% - Ênfase1 2 2 3 2 2 3 2 2" xfId="46705"/>
    <cellStyle name="40% - Ênfase1 2 2 3 2 2 3 3" xfId="34164"/>
    <cellStyle name="40% - Ênfase1 2 2 3 2 2 4" xfId="15376"/>
    <cellStyle name="40% - Ênfase1 2 2 3 2 2 4 2" xfId="40447"/>
    <cellStyle name="40% - Ênfase1 2 2 3 2 2 5" xfId="27906"/>
    <cellStyle name="40% - Ênfase1 2 2 3 2 3" xfId="4395"/>
    <cellStyle name="40% - Ênfase1 2 2 3 2 3 2" xfId="10654"/>
    <cellStyle name="40% - Ênfase1 2 2 3 2 3 2 2" xfId="23198"/>
    <cellStyle name="40% - Ênfase1 2 2 3 2 3 2 2 2" xfId="48269"/>
    <cellStyle name="40% - Ênfase1 2 2 3 2 3 2 3" xfId="35728"/>
    <cellStyle name="40% - Ênfase1 2 2 3 2 3 3" xfId="16940"/>
    <cellStyle name="40% - Ênfase1 2 2 3 2 3 3 2" xfId="42011"/>
    <cellStyle name="40% - Ênfase1 2 2 3 2 3 4" xfId="29470"/>
    <cellStyle name="40% - Ênfase1 2 2 3 2 4" xfId="7526"/>
    <cellStyle name="40% - Ênfase1 2 2 3 2 4 2" xfId="20070"/>
    <cellStyle name="40% - Ênfase1 2 2 3 2 4 2 2" xfId="45141"/>
    <cellStyle name="40% - Ênfase1 2 2 3 2 4 3" xfId="32600"/>
    <cellStyle name="40% - Ênfase1 2 2 3 2 5" xfId="13812"/>
    <cellStyle name="40% - Ênfase1 2 2 3 2 5 2" xfId="38883"/>
    <cellStyle name="40% - Ênfase1 2 2 3 2 6" xfId="26342"/>
    <cellStyle name="40% - Ênfase1 2 2 3 3" xfId="2054"/>
    <cellStyle name="40% - Ênfase1 2 2 3 3 2" xfId="5183"/>
    <cellStyle name="40% - Ênfase1 2 2 3 3 2 2" xfId="11442"/>
    <cellStyle name="40% - Ênfase1 2 2 3 3 2 2 2" xfId="23986"/>
    <cellStyle name="40% - Ênfase1 2 2 3 3 2 2 2 2" xfId="49057"/>
    <cellStyle name="40% - Ênfase1 2 2 3 3 2 2 3" xfId="36516"/>
    <cellStyle name="40% - Ênfase1 2 2 3 3 2 3" xfId="17728"/>
    <cellStyle name="40% - Ênfase1 2 2 3 3 2 3 2" xfId="42799"/>
    <cellStyle name="40% - Ênfase1 2 2 3 3 2 4" xfId="30258"/>
    <cellStyle name="40% - Ênfase1 2 2 3 3 3" xfId="8314"/>
    <cellStyle name="40% - Ênfase1 2 2 3 3 3 2" xfId="20858"/>
    <cellStyle name="40% - Ênfase1 2 2 3 3 3 2 2" xfId="45929"/>
    <cellStyle name="40% - Ênfase1 2 2 3 3 3 3" xfId="33388"/>
    <cellStyle name="40% - Ênfase1 2 2 3 3 4" xfId="14600"/>
    <cellStyle name="40% - Ênfase1 2 2 3 3 4 2" xfId="39671"/>
    <cellStyle name="40% - Ênfase1 2 2 3 3 5" xfId="27130"/>
    <cellStyle name="40% - Ênfase1 2 2 3 4" xfId="3619"/>
    <cellStyle name="40% - Ênfase1 2 2 3 4 2" xfId="9878"/>
    <cellStyle name="40% - Ênfase1 2 2 3 4 2 2" xfId="22422"/>
    <cellStyle name="40% - Ênfase1 2 2 3 4 2 2 2" xfId="47493"/>
    <cellStyle name="40% - Ênfase1 2 2 3 4 2 3" xfId="34952"/>
    <cellStyle name="40% - Ênfase1 2 2 3 4 3" xfId="16164"/>
    <cellStyle name="40% - Ênfase1 2 2 3 4 3 2" xfId="41235"/>
    <cellStyle name="40% - Ênfase1 2 2 3 4 4" xfId="28694"/>
    <cellStyle name="40% - Ênfase1 2 2 3 5" xfId="6750"/>
    <cellStyle name="40% - Ênfase1 2 2 3 5 2" xfId="19294"/>
    <cellStyle name="40% - Ênfase1 2 2 3 5 2 2" xfId="44365"/>
    <cellStyle name="40% - Ênfase1 2 2 3 5 3" xfId="31824"/>
    <cellStyle name="40% - Ênfase1 2 2 3 6" xfId="13036"/>
    <cellStyle name="40% - Ênfase1 2 2 3 6 2" xfId="38107"/>
    <cellStyle name="40% - Ênfase1 2 2 3 7" xfId="25566"/>
    <cellStyle name="40% - Ênfase1 2 2 4" xfId="877"/>
    <cellStyle name="40% - Ênfase1 2 2 4 2" xfId="2442"/>
    <cellStyle name="40% - Ênfase1 2 2 4 2 2" xfId="5571"/>
    <cellStyle name="40% - Ênfase1 2 2 4 2 2 2" xfId="11830"/>
    <cellStyle name="40% - Ênfase1 2 2 4 2 2 2 2" xfId="24374"/>
    <cellStyle name="40% - Ênfase1 2 2 4 2 2 2 2 2" xfId="49445"/>
    <cellStyle name="40% - Ênfase1 2 2 4 2 2 2 3" xfId="36904"/>
    <cellStyle name="40% - Ênfase1 2 2 4 2 2 3" xfId="18116"/>
    <cellStyle name="40% - Ênfase1 2 2 4 2 2 3 2" xfId="43187"/>
    <cellStyle name="40% - Ênfase1 2 2 4 2 2 4" xfId="30646"/>
    <cellStyle name="40% - Ênfase1 2 2 4 2 3" xfId="8702"/>
    <cellStyle name="40% - Ênfase1 2 2 4 2 3 2" xfId="21246"/>
    <cellStyle name="40% - Ênfase1 2 2 4 2 3 2 2" xfId="46317"/>
    <cellStyle name="40% - Ênfase1 2 2 4 2 3 3" xfId="33776"/>
    <cellStyle name="40% - Ênfase1 2 2 4 2 4" xfId="14988"/>
    <cellStyle name="40% - Ênfase1 2 2 4 2 4 2" xfId="40059"/>
    <cellStyle name="40% - Ênfase1 2 2 4 2 5" xfId="27518"/>
    <cellStyle name="40% - Ênfase1 2 2 4 3" xfId="4007"/>
    <cellStyle name="40% - Ênfase1 2 2 4 3 2" xfId="10266"/>
    <cellStyle name="40% - Ênfase1 2 2 4 3 2 2" xfId="22810"/>
    <cellStyle name="40% - Ênfase1 2 2 4 3 2 2 2" xfId="47881"/>
    <cellStyle name="40% - Ênfase1 2 2 4 3 2 3" xfId="35340"/>
    <cellStyle name="40% - Ênfase1 2 2 4 3 3" xfId="16552"/>
    <cellStyle name="40% - Ênfase1 2 2 4 3 3 2" xfId="41623"/>
    <cellStyle name="40% - Ênfase1 2 2 4 3 4" xfId="29082"/>
    <cellStyle name="40% - Ênfase1 2 2 4 4" xfId="7138"/>
    <cellStyle name="40% - Ênfase1 2 2 4 4 2" xfId="19682"/>
    <cellStyle name="40% - Ênfase1 2 2 4 4 2 2" xfId="44753"/>
    <cellStyle name="40% - Ênfase1 2 2 4 4 3" xfId="32212"/>
    <cellStyle name="40% - Ênfase1 2 2 4 5" xfId="13424"/>
    <cellStyle name="40% - Ênfase1 2 2 4 5 2" xfId="38495"/>
    <cellStyle name="40% - Ênfase1 2 2 4 6" xfId="25954"/>
    <cellStyle name="40% - Ênfase1 2 2 5" xfId="1666"/>
    <cellStyle name="40% - Ênfase1 2 2 5 2" xfId="4795"/>
    <cellStyle name="40% - Ênfase1 2 2 5 2 2" xfId="11054"/>
    <cellStyle name="40% - Ênfase1 2 2 5 2 2 2" xfId="23598"/>
    <cellStyle name="40% - Ênfase1 2 2 5 2 2 2 2" xfId="48669"/>
    <cellStyle name="40% - Ênfase1 2 2 5 2 2 3" xfId="36128"/>
    <cellStyle name="40% - Ênfase1 2 2 5 2 3" xfId="17340"/>
    <cellStyle name="40% - Ênfase1 2 2 5 2 3 2" xfId="42411"/>
    <cellStyle name="40% - Ênfase1 2 2 5 2 4" xfId="29870"/>
    <cellStyle name="40% - Ênfase1 2 2 5 3" xfId="7926"/>
    <cellStyle name="40% - Ênfase1 2 2 5 3 2" xfId="20470"/>
    <cellStyle name="40% - Ênfase1 2 2 5 3 2 2" xfId="45541"/>
    <cellStyle name="40% - Ênfase1 2 2 5 3 3" xfId="33000"/>
    <cellStyle name="40% - Ênfase1 2 2 5 4" xfId="14212"/>
    <cellStyle name="40% - Ênfase1 2 2 5 4 2" xfId="39283"/>
    <cellStyle name="40% - Ênfase1 2 2 5 5" xfId="26742"/>
    <cellStyle name="40% - Ênfase1 2 2 6" xfId="3231"/>
    <cellStyle name="40% - Ênfase1 2 2 6 2" xfId="9490"/>
    <cellStyle name="40% - Ênfase1 2 2 6 2 2" xfId="22034"/>
    <cellStyle name="40% - Ênfase1 2 2 6 2 2 2" xfId="47105"/>
    <cellStyle name="40% - Ênfase1 2 2 6 2 3" xfId="34564"/>
    <cellStyle name="40% - Ênfase1 2 2 6 3" xfId="15776"/>
    <cellStyle name="40% - Ênfase1 2 2 6 3 2" xfId="40847"/>
    <cellStyle name="40% - Ênfase1 2 2 6 4" xfId="28306"/>
    <cellStyle name="40% - Ênfase1 2 2 7" xfId="6362"/>
    <cellStyle name="40% - Ênfase1 2 2 7 2" xfId="18906"/>
    <cellStyle name="40% - Ênfase1 2 2 7 2 2" xfId="43977"/>
    <cellStyle name="40% - Ênfase1 2 2 7 3" xfId="31436"/>
    <cellStyle name="40% - Ênfase1 2 2 8" xfId="12648"/>
    <cellStyle name="40% - Ênfase1 2 2 8 2" xfId="37719"/>
    <cellStyle name="40% - Ênfase1 2 2 9" xfId="25178"/>
    <cellStyle name="40% - Ênfase1 2 3" xfId="233"/>
    <cellStyle name="40% - Ênfase1 2 3 2" xfId="622"/>
    <cellStyle name="40% - Ênfase1 2 3 2 2" xfId="1399"/>
    <cellStyle name="40% - Ênfase1 2 3 2 2 2" xfId="2964"/>
    <cellStyle name="40% - Ênfase1 2 3 2 2 2 2" xfId="6093"/>
    <cellStyle name="40% - Ênfase1 2 3 2 2 2 2 2" xfId="12352"/>
    <cellStyle name="40% - Ênfase1 2 3 2 2 2 2 2 2" xfId="24896"/>
    <cellStyle name="40% - Ênfase1 2 3 2 2 2 2 2 2 2" xfId="49967"/>
    <cellStyle name="40% - Ênfase1 2 3 2 2 2 2 2 3" xfId="37426"/>
    <cellStyle name="40% - Ênfase1 2 3 2 2 2 2 3" xfId="18638"/>
    <cellStyle name="40% - Ênfase1 2 3 2 2 2 2 3 2" xfId="43709"/>
    <cellStyle name="40% - Ênfase1 2 3 2 2 2 2 4" xfId="31168"/>
    <cellStyle name="40% - Ênfase1 2 3 2 2 2 3" xfId="9224"/>
    <cellStyle name="40% - Ênfase1 2 3 2 2 2 3 2" xfId="21768"/>
    <cellStyle name="40% - Ênfase1 2 3 2 2 2 3 2 2" xfId="46839"/>
    <cellStyle name="40% - Ênfase1 2 3 2 2 2 3 3" xfId="34298"/>
    <cellStyle name="40% - Ênfase1 2 3 2 2 2 4" xfId="15510"/>
    <cellStyle name="40% - Ênfase1 2 3 2 2 2 4 2" xfId="40581"/>
    <cellStyle name="40% - Ênfase1 2 3 2 2 2 5" xfId="28040"/>
    <cellStyle name="40% - Ênfase1 2 3 2 2 3" xfId="4529"/>
    <cellStyle name="40% - Ênfase1 2 3 2 2 3 2" xfId="10788"/>
    <cellStyle name="40% - Ênfase1 2 3 2 2 3 2 2" xfId="23332"/>
    <cellStyle name="40% - Ênfase1 2 3 2 2 3 2 2 2" xfId="48403"/>
    <cellStyle name="40% - Ênfase1 2 3 2 2 3 2 3" xfId="35862"/>
    <cellStyle name="40% - Ênfase1 2 3 2 2 3 3" xfId="17074"/>
    <cellStyle name="40% - Ênfase1 2 3 2 2 3 3 2" xfId="42145"/>
    <cellStyle name="40% - Ênfase1 2 3 2 2 3 4" xfId="29604"/>
    <cellStyle name="40% - Ênfase1 2 3 2 2 4" xfId="7660"/>
    <cellStyle name="40% - Ênfase1 2 3 2 2 4 2" xfId="20204"/>
    <cellStyle name="40% - Ênfase1 2 3 2 2 4 2 2" xfId="45275"/>
    <cellStyle name="40% - Ênfase1 2 3 2 2 4 3" xfId="32734"/>
    <cellStyle name="40% - Ênfase1 2 3 2 2 5" xfId="13946"/>
    <cellStyle name="40% - Ênfase1 2 3 2 2 5 2" xfId="39017"/>
    <cellStyle name="40% - Ênfase1 2 3 2 2 6" xfId="26476"/>
    <cellStyle name="40% - Ênfase1 2 3 2 3" xfId="2188"/>
    <cellStyle name="40% - Ênfase1 2 3 2 3 2" xfId="5317"/>
    <cellStyle name="40% - Ênfase1 2 3 2 3 2 2" xfId="11576"/>
    <cellStyle name="40% - Ênfase1 2 3 2 3 2 2 2" xfId="24120"/>
    <cellStyle name="40% - Ênfase1 2 3 2 3 2 2 2 2" xfId="49191"/>
    <cellStyle name="40% - Ênfase1 2 3 2 3 2 2 3" xfId="36650"/>
    <cellStyle name="40% - Ênfase1 2 3 2 3 2 3" xfId="17862"/>
    <cellStyle name="40% - Ênfase1 2 3 2 3 2 3 2" xfId="42933"/>
    <cellStyle name="40% - Ênfase1 2 3 2 3 2 4" xfId="30392"/>
    <cellStyle name="40% - Ênfase1 2 3 2 3 3" xfId="8448"/>
    <cellStyle name="40% - Ênfase1 2 3 2 3 3 2" xfId="20992"/>
    <cellStyle name="40% - Ênfase1 2 3 2 3 3 2 2" xfId="46063"/>
    <cellStyle name="40% - Ênfase1 2 3 2 3 3 3" xfId="33522"/>
    <cellStyle name="40% - Ênfase1 2 3 2 3 4" xfId="14734"/>
    <cellStyle name="40% - Ênfase1 2 3 2 3 4 2" xfId="39805"/>
    <cellStyle name="40% - Ênfase1 2 3 2 3 5" xfId="27264"/>
    <cellStyle name="40% - Ênfase1 2 3 2 4" xfId="3753"/>
    <cellStyle name="40% - Ênfase1 2 3 2 4 2" xfId="10012"/>
    <cellStyle name="40% - Ênfase1 2 3 2 4 2 2" xfId="22556"/>
    <cellStyle name="40% - Ênfase1 2 3 2 4 2 2 2" xfId="47627"/>
    <cellStyle name="40% - Ênfase1 2 3 2 4 2 3" xfId="35086"/>
    <cellStyle name="40% - Ênfase1 2 3 2 4 3" xfId="16298"/>
    <cellStyle name="40% - Ênfase1 2 3 2 4 3 2" xfId="41369"/>
    <cellStyle name="40% - Ênfase1 2 3 2 4 4" xfId="28828"/>
    <cellStyle name="40% - Ênfase1 2 3 2 5" xfId="6884"/>
    <cellStyle name="40% - Ênfase1 2 3 2 5 2" xfId="19428"/>
    <cellStyle name="40% - Ênfase1 2 3 2 5 2 2" xfId="44499"/>
    <cellStyle name="40% - Ênfase1 2 3 2 5 3" xfId="31958"/>
    <cellStyle name="40% - Ênfase1 2 3 2 6" xfId="13170"/>
    <cellStyle name="40% - Ênfase1 2 3 2 6 2" xfId="38241"/>
    <cellStyle name="40% - Ênfase1 2 3 2 7" xfId="25700"/>
    <cellStyle name="40% - Ênfase1 2 3 3" xfId="1011"/>
    <cellStyle name="40% - Ênfase1 2 3 3 2" xfId="2576"/>
    <cellStyle name="40% - Ênfase1 2 3 3 2 2" xfId="5705"/>
    <cellStyle name="40% - Ênfase1 2 3 3 2 2 2" xfId="11964"/>
    <cellStyle name="40% - Ênfase1 2 3 3 2 2 2 2" xfId="24508"/>
    <cellStyle name="40% - Ênfase1 2 3 3 2 2 2 2 2" xfId="49579"/>
    <cellStyle name="40% - Ênfase1 2 3 3 2 2 2 3" xfId="37038"/>
    <cellStyle name="40% - Ênfase1 2 3 3 2 2 3" xfId="18250"/>
    <cellStyle name="40% - Ênfase1 2 3 3 2 2 3 2" xfId="43321"/>
    <cellStyle name="40% - Ênfase1 2 3 3 2 2 4" xfId="30780"/>
    <cellStyle name="40% - Ênfase1 2 3 3 2 3" xfId="8836"/>
    <cellStyle name="40% - Ênfase1 2 3 3 2 3 2" xfId="21380"/>
    <cellStyle name="40% - Ênfase1 2 3 3 2 3 2 2" xfId="46451"/>
    <cellStyle name="40% - Ênfase1 2 3 3 2 3 3" xfId="33910"/>
    <cellStyle name="40% - Ênfase1 2 3 3 2 4" xfId="15122"/>
    <cellStyle name="40% - Ênfase1 2 3 3 2 4 2" xfId="40193"/>
    <cellStyle name="40% - Ênfase1 2 3 3 2 5" xfId="27652"/>
    <cellStyle name="40% - Ênfase1 2 3 3 3" xfId="4141"/>
    <cellStyle name="40% - Ênfase1 2 3 3 3 2" xfId="10400"/>
    <cellStyle name="40% - Ênfase1 2 3 3 3 2 2" xfId="22944"/>
    <cellStyle name="40% - Ênfase1 2 3 3 3 2 2 2" xfId="48015"/>
    <cellStyle name="40% - Ênfase1 2 3 3 3 2 3" xfId="35474"/>
    <cellStyle name="40% - Ênfase1 2 3 3 3 3" xfId="16686"/>
    <cellStyle name="40% - Ênfase1 2 3 3 3 3 2" xfId="41757"/>
    <cellStyle name="40% - Ênfase1 2 3 3 3 4" xfId="29216"/>
    <cellStyle name="40% - Ênfase1 2 3 3 4" xfId="7272"/>
    <cellStyle name="40% - Ênfase1 2 3 3 4 2" xfId="19816"/>
    <cellStyle name="40% - Ênfase1 2 3 3 4 2 2" xfId="44887"/>
    <cellStyle name="40% - Ênfase1 2 3 3 4 3" xfId="32346"/>
    <cellStyle name="40% - Ênfase1 2 3 3 5" xfId="13558"/>
    <cellStyle name="40% - Ênfase1 2 3 3 5 2" xfId="38629"/>
    <cellStyle name="40% - Ênfase1 2 3 3 6" xfId="26088"/>
    <cellStyle name="40% - Ênfase1 2 3 4" xfId="1800"/>
    <cellStyle name="40% - Ênfase1 2 3 4 2" xfId="4929"/>
    <cellStyle name="40% - Ênfase1 2 3 4 2 2" xfId="11188"/>
    <cellStyle name="40% - Ênfase1 2 3 4 2 2 2" xfId="23732"/>
    <cellStyle name="40% - Ênfase1 2 3 4 2 2 2 2" xfId="48803"/>
    <cellStyle name="40% - Ênfase1 2 3 4 2 2 3" xfId="36262"/>
    <cellStyle name="40% - Ênfase1 2 3 4 2 3" xfId="17474"/>
    <cellStyle name="40% - Ênfase1 2 3 4 2 3 2" xfId="42545"/>
    <cellStyle name="40% - Ênfase1 2 3 4 2 4" xfId="30004"/>
    <cellStyle name="40% - Ênfase1 2 3 4 3" xfId="8060"/>
    <cellStyle name="40% - Ênfase1 2 3 4 3 2" xfId="20604"/>
    <cellStyle name="40% - Ênfase1 2 3 4 3 2 2" xfId="45675"/>
    <cellStyle name="40% - Ênfase1 2 3 4 3 3" xfId="33134"/>
    <cellStyle name="40% - Ênfase1 2 3 4 4" xfId="14346"/>
    <cellStyle name="40% - Ênfase1 2 3 4 4 2" xfId="39417"/>
    <cellStyle name="40% - Ênfase1 2 3 4 5" xfId="26876"/>
    <cellStyle name="40% - Ênfase1 2 3 5" xfId="3365"/>
    <cellStyle name="40% - Ênfase1 2 3 5 2" xfId="9624"/>
    <cellStyle name="40% - Ênfase1 2 3 5 2 2" xfId="22168"/>
    <cellStyle name="40% - Ênfase1 2 3 5 2 2 2" xfId="47239"/>
    <cellStyle name="40% - Ênfase1 2 3 5 2 3" xfId="34698"/>
    <cellStyle name="40% - Ênfase1 2 3 5 3" xfId="15910"/>
    <cellStyle name="40% - Ênfase1 2 3 5 3 2" xfId="40981"/>
    <cellStyle name="40% - Ênfase1 2 3 5 4" xfId="28440"/>
    <cellStyle name="40% - Ênfase1 2 3 6" xfId="6496"/>
    <cellStyle name="40% - Ênfase1 2 3 6 2" xfId="19040"/>
    <cellStyle name="40% - Ênfase1 2 3 6 2 2" xfId="44111"/>
    <cellStyle name="40% - Ênfase1 2 3 6 3" xfId="31570"/>
    <cellStyle name="40% - Ênfase1 2 3 7" xfId="12782"/>
    <cellStyle name="40% - Ênfase1 2 3 7 2" xfId="37853"/>
    <cellStyle name="40% - Ênfase1 2 3 8" xfId="25312"/>
    <cellStyle name="40% - Ênfase1 2 4" xfId="435"/>
    <cellStyle name="40% - Ênfase1 2 4 2" xfId="1212"/>
    <cellStyle name="40% - Ênfase1 2 4 2 2" xfId="2777"/>
    <cellStyle name="40% - Ênfase1 2 4 2 2 2" xfId="5906"/>
    <cellStyle name="40% - Ênfase1 2 4 2 2 2 2" xfId="12165"/>
    <cellStyle name="40% - Ênfase1 2 4 2 2 2 2 2" xfId="24709"/>
    <cellStyle name="40% - Ênfase1 2 4 2 2 2 2 2 2" xfId="49780"/>
    <cellStyle name="40% - Ênfase1 2 4 2 2 2 2 3" xfId="37239"/>
    <cellStyle name="40% - Ênfase1 2 4 2 2 2 3" xfId="18451"/>
    <cellStyle name="40% - Ênfase1 2 4 2 2 2 3 2" xfId="43522"/>
    <cellStyle name="40% - Ênfase1 2 4 2 2 2 4" xfId="30981"/>
    <cellStyle name="40% - Ênfase1 2 4 2 2 3" xfId="9037"/>
    <cellStyle name="40% - Ênfase1 2 4 2 2 3 2" xfId="21581"/>
    <cellStyle name="40% - Ênfase1 2 4 2 2 3 2 2" xfId="46652"/>
    <cellStyle name="40% - Ênfase1 2 4 2 2 3 3" xfId="34111"/>
    <cellStyle name="40% - Ênfase1 2 4 2 2 4" xfId="15323"/>
    <cellStyle name="40% - Ênfase1 2 4 2 2 4 2" xfId="40394"/>
    <cellStyle name="40% - Ênfase1 2 4 2 2 5" xfId="27853"/>
    <cellStyle name="40% - Ênfase1 2 4 2 3" xfId="4342"/>
    <cellStyle name="40% - Ênfase1 2 4 2 3 2" xfId="10601"/>
    <cellStyle name="40% - Ênfase1 2 4 2 3 2 2" xfId="23145"/>
    <cellStyle name="40% - Ênfase1 2 4 2 3 2 2 2" xfId="48216"/>
    <cellStyle name="40% - Ênfase1 2 4 2 3 2 3" xfId="35675"/>
    <cellStyle name="40% - Ênfase1 2 4 2 3 3" xfId="16887"/>
    <cellStyle name="40% - Ênfase1 2 4 2 3 3 2" xfId="41958"/>
    <cellStyle name="40% - Ênfase1 2 4 2 3 4" xfId="29417"/>
    <cellStyle name="40% - Ênfase1 2 4 2 4" xfId="7473"/>
    <cellStyle name="40% - Ênfase1 2 4 2 4 2" xfId="20017"/>
    <cellStyle name="40% - Ênfase1 2 4 2 4 2 2" xfId="45088"/>
    <cellStyle name="40% - Ênfase1 2 4 2 4 3" xfId="32547"/>
    <cellStyle name="40% - Ênfase1 2 4 2 5" xfId="13759"/>
    <cellStyle name="40% - Ênfase1 2 4 2 5 2" xfId="38830"/>
    <cellStyle name="40% - Ênfase1 2 4 2 6" xfId="26289"/>
    <cellStyle name="40% - Ênfase1 2 4 3" xfId="2001"/>
    <cellStyle name="40% - Ênfase1 2 4 3 2" xfId="5130"/>
    <cellStyle name="40% - Ênfase1 2 4 3 2 2" xfId="11389"/>
    <cellStyle name="40% - Ênfase1 2 4 3 2 2 2" xfId="23933"/>
    <cellStyle name="40% - Ênfase1 2 4 3 2 2 2 2" xfId="49004"/>
    <cellStyle name="40% - Ênfase1 2 4 3 2 2 3" xfId="36463"/>
    <cellStyle name="40% - Ênfase1 2 4 3 2 3" xfId="17675"/>
    <cellStyle name="40% - Ênfase1 2 4 3 2 3 2" xfId="42746"/>
    <cellStyle name="40% - Ênfase1 2 4 3 2 4" xfId="30205"/>
    <cellStyle name="40% - Ênfase1 2 4 3 3" xfId="8261"/>
    <cellStyle name="40% - Ênfase1 2 4 3 3 2" xfId="20805"/>
    <cellStyle name="40% - Ênfase1 2 4 3 3 2 2" xfId="45876"/>
    <cellStyle name="40% - Ênfase1 2 4 3 3 3" xfId="33335"/>
    <cellStyle name="40% - Ênfase1 2 4 3 4" xfId="14547"/>
    <cellStyle name="40% - Ênfase1 2 4 3 4 2" xfId="39618"/>
    <cellStyle name="40% - Ênfase1 2 4 3 5" xfId="27077"/>
    <cellStyle name="40% - Ênfase1 2 4 4" xfId="3566"/>
    <cellStyle name="40% - Ênfase1 2 4 4 2" xfId="9825"/>
    <cellStyle name="40% - Ênfase1 2 4 4 2 2" xfId="22369"/>
    <cellStyle name="40% - Ênfase1 2 4 4 2 2 2" xfId="47440"/>
    <cellStyle name="40% - Ênfase1 2 4 4 2 3" xfId="34899"/>
    <cellStyle name="40% - Ênfase1 2 4 4 3" xfId="16111"/>
    <cellStyle name="40% - Ênfase1 2 4 4 3 2" xfId="41182"/>
    <cellStyle name="40% - Ênfase1 2 4 4 4" xfId="28641"/>
    <cellStyle name="40% - Ênfase1 2 4 5" xfId="6697"/>
    <cellStyle name="40% - Ênfase1 2 4 5 2" xfId="19241"/>
    <cellStyle name="40% - Ênfase1 2 4 5 2 2" xfId="44312"/>
    <cellStyle name="40% - Ênfase1 2 4 5 3" xfId="31771"/>
    <cellStyle name="40% - Ênfase1 2 4 6" xfId="12983"/>
    <cellStyle name="40% - Ênfase1 2 4 6 2" xfId="38054"/>
    <cellStyle name="40% - Ênfase1 2 4 7" xfId="25513"/>
    <cellStyle name="40% - Ênfase1 2 5" xfId="824"/>
    <cellStyle name="40% - Ênfase1 2 5 2" xfId="2389"/>
    <cellStyle name="40% - Ênfase1 2 5 2 2" xfId="5518"/>
    <cellStyle name="40% - Ênfase1 2 5 2 2 2" xfId="11777"/>
    <cellStyle name="40% - Ênfase1 2 5 2 2 2 2" xfId="24321"/>
    <cellStyle name="40% - Ênfase1 2 5 2 2 2 2 2" xfId="49392"/>
    <cellStyle name="40% - Ênfase1 2 5 2 2 2 3" xfId="36851"/>
    <cellStyle name="40% - Ênfase1 2 5 2 2 3" xfId="18063"/>
    <cellStyle name="40% - Ênfase1 2 5 2 2 3 2" xfId="43134"/>
    <cellStyle name="40% - Ênfase1 2 5 2 2 4" xfId="30593"/>
    <cellStyle name="40% - Ênfase1 2 5 2 3" xfId="8649"/>
    <cellStyle name="40% - Ênfase1 2 5 2 3 2" xfId="21193"/>
    <cellStyle name="40% - Ênfase1 2 5 2 3 2 2" xfId="46264"/>
    <cellStyle name="40% - Ênfase1 2 5 2 3 3" xfId="33723"/>
    <cellStyle name="40% - Ênfase1 2 5 2 4" xfId="14935"/>
    <cellStyle name="40% - Ênfase1 2 5 2 4 2" xfId="40006"/>
    <cellStyle name="40% - Ênfase1 2 5 2 5" xfId="27465"/>
    <cellStyle name="40% - Ênfase1 2 5 3" xfId="3954"/>
    <cellStyle name="40% - Ênfase1 2 5 3 2" xfId="10213"/>
    <cellStyle name="40% - Ênfase1 2 5 3 2 2" xfId="22757"/>
    <cellStyle name="40% - Ênfase1 2 5 3 2 2 2" xfId="47828"/>
    <cellStyle name="40% - Ênfase1 2 5 3 2 3" xfId="35287"/>
    <cellStyle name="40% - Ênfase1 2 5 3 3" xfId="16499"/>
    <cellStyle name="40% - Ênfase1 2 5 3 3 2" xfId="41570"/>
    <cellStyle name="40% - Ênfase1 2 5 3 4" xfId="29029"/>
    <cellStyle name="40% - Ênfase1 2 5 4" xfId="7085"/>
    <cellStyle name="40% - Ênfase1 2 5 4 2" xfId="19629"/>
    <cellStyle name="40% - Ênfase1 2 5 4 2 2" xfId="44700"/>
    <cellStyle name="40% - Ênfase1 2 5 4 3" xfId="32159"/>
    <cellStyle name="40% - Ênfase1 2 5 5" xfId="13371"/>
    <cellStyle name="40% - Ênfase1 2 5 5 2" xfId="38442"/>
    <cellStyle name="40% - Ênfase1 2 5 6" xfId="25901"/>
    <cellStyle name="40% - Ênfase1 2 6" xfId="1613"/>
    <cellStyle name="40% - Ênfase1 2 6 2" xfId="4742"/>
    <cellStyle name="40% - Ênfase1 2 6 2 2" xfId="11001"/>
    <cellStyle name="40% - Ênfase1 2 6 2 2 2" xfId="23545"/>
    <cellStyle name="40% - Ênfase1 2 6 2 2 2 2" xfId="48616"/>
    <cellStyle name="40% - Ênfase1 2 6 2 2 3" xfId="36075"/>
    <cellStyle name="40% - Ênfase1 2 6 2 3" xfId="17287"/>
    <cellStyle name="40% - Ênfase1 2 6 2 3 2" xfId="42358"/>
    <cellStyle name="40% - Ênfase1 2 6 2 4" xfId="29817"/>
    <cellStyle name="40% - Ênfase1 2 6 3" xfId="7873"/>
    <cellStyle name="40% - Ênfase1 2 6 3 2" xfId="20417"/>
    <cellStyle name="40% - Ênfase1 2 6 3 2 2" xfId="45488"/>
    <cellStyle name="40% - Ênfase1 2 6 3 3" xfId="32947"/>
    <cellStyle name="40% - Ênfase1 2 6 4" xfId="14159"/>
    <cellStyle name="40% - Ênfase1 2 6 4 2" xfId="39230"/>
    <cellStyle name="40% - Ênfase1 2 6 5" xfId="26689"/>
    <cellStyle name="40% - Ênfase1 2 7" xfId="3178"/>
    <cellStyle name="40% - Ênfase1 2 7 2" xfId="9437"/>
    <cellStyle name="40% - Ênfase1 2 7 2 2" xfId="21981"/>
    <cellStyle name="40% - Ênfase1 2 7 2 2 2" xfId="47052"/>
    <cellStyle name="40% - Ênfase1 2 7 2 3" xfId="34511"/>
    <cellStyle name="40% - Ênfase1 2 7 3" xfId="15723"/>
    <cellStyle name="40% - Ênfase1 2 7 3 2" xfId="40794"/>
    <cellStyle name="40% - Ênfase1 2 7 4" xfId="28253"/>
    <cellStyle name="40% - Ênfase1 2 8" xfId="6309"/>
    <cellStyle name="40% - Ênfase1 2 8 2" xfId="18853"/>
    <cellStyle name="40% - Ênfase1 2 8 2 2" xfId="43924"/>
    <cellStyle name="40% - Ênfase1 2 8 3" xfId="31383"/>
    <cellStyle name="40% - Ênfase1 2 9" xfId="12595"/>
    <cellStyle name="40% - Ênfase1 2 9 2" xfId="37666"/>
    <cellStyle name="40% - Ênfase1 20" xfId="3164"/>
    <cellStyle name="40% - Ênfase1 20 2" xfId="9423"/>
    <cellStyle name="40% - Ênfase1 20 2 2" xfId="21967"/>
    <cellStyle name="40% - Ênfase1 20 2 2 2" xfId="47038"/>
    <cellStyle name="40% - Ênfase1 20 2 3" xfId="34497"/>
    <cellStyle name="40% - Ênfase1 20 3" xfId="15709"/>
    <cellStyle name="40% - Ênfase1 20 3 2" xfId="40780"/>
    <cellStyle name="40% - Ênfase1 20 4" xfId="28239"/>
    <cellStyle name="40% - Ênfase1 21" xfId="3150"/>
    <cellStyle name="40% - Ênfase1 21 2" xfId="9410"/>
    <cellStyle name="40% - Ênfase1 21 2 2" xfId="21954"/>
    <cellStyle name="40% - Ênfase1 21 2 2 2" xfId="47025"/>
    <cellStyle name="40% - Ênfase1 21 2 3" xfId="34484"/>
    <cellStyle name="40% - Ênfase1 21 3" xfId="15696"/>
    <cellStyle name="40% - Ênfase1 21 3 2" xfId="40767"/>
    <cellStyle name="40% - Ênfase1 21 4" xfId="28226"/>
    <cellStyle name="40% - Ênfase1 22" xfId="6280"/>
    <cellStyle name="40% - Ênfase1 22 2" xfId="12539"/>
    <cellStyle name="40% - Ênfase1 22 2 2" xfId="25083"/>
    <cellStyle name="40% - Ênfase1 22 2 2 2" xfId="50154"/>
    <cellStyle name="40% - Ênfase1 22 2 3" xfId="37613"/>
    <cellStyle name="40% - Ênfase1 22 3" xfId="18825"/>
    <cellStyle name="40% - Ênfase1 22 3 2" xfId="43896"/>
    <cellStyle name="40% - Ênfase1 22 4" xfId="31355"/>
    <cellStyle name="40% - Ênfase1 23" xfId="6294"/>
    <cellStyle name="40% - Ênfase1 23 2" xfId="18839"/>
    <cellStyle name="40% - Ênfase1 23 2 2" xfId="43910"/>
    <cellStyle name="40% - Ênfase1 23 3" xfId="31369"/>
    <cellStyle name="40% - Ênfase1 24" xfId="12553"/>
    <cellStyle name="40% - Ênfase1 24 2" xfId="25097"/>
    <cellStyle name="40% - Ênfase1 24 2 2" xfId="50168"/>
    <cellStyle name="40% - Ênfase1 24 3" xfId="37627"/>
    <cellStyle name="40% - Ênfase1 25" xfId="12581"/>
    <cellStyle name="40% - Ênfase1 25 2" xfId="37652"/>
    <cellStyle name="40% - Ênfase1 26" xfId="12567"/>
    <cellStyle name="40% - Ênfase1 26 2" xfId="37639"/>
    <cellStyle name="40% - Ênfase1 27" xfId="25110"/>
    <cellStyle name="40% - Ênfase1 28" xfId="50180"/>
    <cellStyle name="40% - Ênfase1 29" xfId="50193"/>
    <cellStyle name="40% - Ênfase1 3" xfId="58"/>
    <cellStyle name="40% - Ênfase1 3 10" xfId="25138"/>
    <cellStyle name="40% - Ênfase1 3 2" xfId="112"/>
    <cellStyle name="40% - Ênfase1 3 2 2" xfId="299"/>
    <cellStyle name="40% - Ênfase1 3 2 2 2" xfId="688"/>
    <cellStyle name="40% - Ênfase1 3 2 2 2 2" xfId="1465"/>
    <cellStyle name="40% - Ênfase1 3 2 2 2 2 2" xfId="3030"/>
    <cellStyle name="40% - Ênfase1 3 2 2 2 2 2 2" xfId="6159"/>
    <cellStyle name="40% - Ênfase1 3 2 2 2 2 2 2 2" xfId="12418"/>
    <cellStyle name="40% - Ênfase1 3 2 2 2 2 2 2 2 2" xfId="24962"/>
    <cellStyle name="40% - Ênfase1 3 2 2 2 2 2 2 2 2 2" xfId="50033"/>
    <cellStyle name="40% - Ênfase1 3 2 2 2 2 2 2 2 3" xfId="37492"/>
    <cellStyle name="40% - Ênfase1 3 2 2 2 2 2 2 3" xfId="18704"/>
    <cellStyle name="40% - Ênfase1 3 2 2 2 2 2 2 3 2" xfId="43775"/>
    <cellStyle name="40% - Ênfase1 3 2 2 2 2 2 2 4" xfId="31234"/>
    <cellStyle name="40% - Ênfase1 3 2 2 2 2 2 3" xfId="9290"/>
    <cellStyle name="40% - Ênfase1 3 2 2 2 2 2 3 2" xfId="21834"/>
    <cellStyle name="40% - Ênfase1 3 2 2 2 2 2 3 2 2" xfId="46905"/>
    <cellStyle name="40% - Ênfase1 3 2 2 2 2 2 3 3" xfId="34364"/>
    <cellStyle name="40% - Ênfase1 3 2 2 2 2 2 4" xfId="15576"/>
    <cellStyle name="40% - Ênfase1 3 2 2 2 2 2 4 2" xfId="40647"/>
    <cellStyle name="40% - Ênfase1 3 2 2 2 2 2 5" xfId="28106"/>
    <cellStyle name="40% - Ênfase1 3 2 2 2 2 3" xfId="4595"/>
    <cellStyle name="40% - Ênfase1 3 2 2 2 2 3 2" xfId="10854"/>
    <cellStyle name="40% - Ênfase1 3 2 2 2 2 3 2 2" xfId="23398"/>
    <cellStyle name="40% - Ênfase1 3 2 2 2 2 3 2 2 2" xfId="48469"/>
    <cellStyle name="40% - Ênfase1 3 2 2 2 2 3 2 3" xfId="35928"/>
    <cellStyle name="40% - Ênfase1 3 2 2 2 2 3 3" xfId="17140"/>
    <cellStyle name="40% - Ênfase1 3 2 2 2 2 3 3 2" xfId="42211"/>
    <cellStyle name="40% - Ênfase1 3 2 2 2 2 3 4" xfId="29670"/>
    <cellStyle name="40% - Ênfase1 3 2 2 2 2 4" xfId="7726"/>
    <cellStyle name="40% - Ênfase1 3 2 2 2 2 4 2" xfId="20270"/>
    <cellStyle name="40% - Ênfase1 3 2 2 2 2 4 2 2" xfId="45341"/>
    <cellStyle name="40% - Ênfase1 3 2 2 2 2 4 3" xfId="32800"/>
    <cellStyle name="40% - Ênfase1 3 2 2 2 2 5" xfId="14012"/>
    <cellStyle name="40% - Ênfase1 3 2 2 2 2 5 2" xfId="39083"/>
    <cellStyle name="40% - Ênfase1 3 2 2 2 2 6" xfId="26542"/>
    <cellStyle name="40% - Ênfase1 3 2 2 2 3" xfId="2254"/>
    <cellStyle name="40% - Ênfase1 3 2 2 2 3 2" xfId="5383"/>
    <cellStyle name="40% - Ênfase1 3 2 2 2 3 2 2" xfId="11642"/>
    <cellStyle name="40% - Ênfase1 3 2 2 2 3 2 2 2" xfId="24186"/>
    <cellStyle name="40% - Ênfase1 3 2 2 2 3 2 2 2 2" xfId="49257"/>
    <cellStyle name="40% - Ênfase1 3 2 2 2 3 2 2 3" xfId="36716"/>
    <cellStyle name="40% - Ênfase1 3 2 2 2 3 2 3" xfId="17928"/>
    <cellStyle name="40% - Ênfase1 3 2 2 2 3 2 3 2" xfId="42999"/>
    <cellStyle name="40% - Ênfase1 3 2 2 2 3 2 4" xfId="30458"/>
    <cellStyle name="40% - Ênfase1 3 2 2 2 3 3" xfId="8514"/>
    <cellStyle name="40% - Ênfase1 3 2 2 2 3 3 2" xfId="21058"/>
    <cellStyle name="40% - Ênfase1 3 2 2 2 3 3 2 2" xfId="46129"/>
    <cellStyle name="40% - Ênfase1 3 2 2 2 3 3 3" xfId="33588"/>
    <cellStyle name="40% - Ênfase1 3 2 2 2 3 4" xfId="14800"/>
    <cellStyle name="40% - Ênfase1 3 2 2 2 3 4 2" xfId="39871"/>
    <cellStyle name="40% - Ênfase1 3 2 2 2 3 5" xfId="27330"/>
    <cellStyle name="40% - Ênfase1 3 2 2 2 4" xfId="3819"/>
    <cellStyle name="40% - Ênfase1 3 2 2 2 4 2" xfId="10078"/>
    <cellStyle name="40% - Ênfase1 3 2 2 2 4 2 2" xfId="22622"/>
    <cellStyle name="40% - Ênfase1 3 2 2 2 4 2 2 2" xfId="47693"/>
    <cellStyle name="40% - Ênfase1 3 2 2 2 4 2 3" xfId="35152"/>
    <cellStyle name="40% - Ênfase1 3 2 2 2 4 3" xfId="16364"/>
    <cellStyle name="40% - Ênfase1 3 2 2 2 4 3 2" xfId="41435"/>
    <cellStyle name="40% - Ênfase1 3 2 2 2 4 4" xfId="28894"/>
    <cellStyle name="40% - Ênfase1 3 2 2 2 5" xfId="6950"/>
    <cellStyle name="40% - Ênfase1 3 2 2 2 5 2" xfId="19494"/>
    <cellStyle name="40% - Ênfase1 3 2 2 2 5 2 2" xfId="44565"/>
    <cellStyle name="40% - Ênfase1 3 2 2 2 5 3" xfId="32024"/>
    <cellStyle name="40% - Ênfase1 3 2 2 2 6" xfId="13236"/>
    <cellStyle name="40% - Ênfase1 3 2 2 2 6 2" xfId="38307"/>
    <cellStyle name="40% - Ênfase1 3 2 2 2 7" xfId="25766"/>
    <cellStyle name="40% - Ênfase1 3 2 2 3" xfId="1077"/>
    <cellStyle name="40% - Ênfase1 3 2 2 3 2" xfId="2642"/>
    <cellStyle name="40% - Ênfase1 3 2 2 3 2 2" xfId="5771"/>
    <cellStyle name="40% - Ênfase1 3 2 2 3 2 2 2" xfId="12030"/>
    <cellStyle name="40% - Ênfase1 3 2 2 3 2 2 2 2" xfId="24574"/>
    <cellStyle name="40% - Ênfase1 3 2 2 3 2 2 2 2 2" xfId="49645"/>
    <cellStyle name="40% - Ênfase1 3 2 2 3 2 2 2 3" xfId="37104"/>
    <cellStyle name="40% - Ênfase1 3 2 2 3 2 2 3" xfId="18316"/>
    <cellStyle name="40% - Ênfase1 3 2 2 3 2 2 3 2" xfId="43387"/>
    <cellStyle name="40% - Ênfase1 3 2 2 3 2 2 4" xfId="30846"/>
    <cellStyle name="40% - Ênfase1 3 2 2 3 2 3" xfId="8902"/>
    <cellStyle name="40% - Ênfase1 3 2 2 3 2 3 2" xfId="21446"/>
    <cellStyle name="40% - Ênfase1 3 2 2 3 2 3 2 2" xfId="46517"/>
    <cellStyle name="40% - Ênfase1 3 2 2 3 2 3 3" xfId="33976"/>
    <cellStyle name="40% - Ênfase1 3 2 2 3 2 4" xfId="15188"/>
    <cellStyle name="40% - Ênfase1 3 2 2 3 2 4 2" xfId="40259"/>
    <cellStyle name="40% - Ênfase1 3 2 2 3 2 5" xfId="27718"/>
    <cellStyle name="40% - Ênfase1 3 2 2 3 3" xfId="4207"/>
    <cellStyle name="40% - Ênfase1 3 2 2 3 3 2" xfId="10466"/>
    <cellStyle name="40% - Ênfase1 3 2 2 3 3 2 2" xfId="23010"/>
    <cellStyle name="40% - Ênfase1 3 2 2 3 3 2 2 2" xfId="48081"/>
    <cellStyle name="40% - Ênfase1 3 2 2 3 3 2 3" xfId="35540"/>
    <cellStyle name="40% - Ênfase1 3 2 2 3 3 3" xfId="16752"/>
    <cellStyle name="40% - Ênfase1 3 2 2 3 3 3 2" xfId="41823"/>
    <cellStyle name="40% - Ênfase1 3 2 2 3 3 4" xfId="29282"/>
    <cellStyle name="40% - Ênfase1 3 2 2 3 4" xfId="7338"/>
    <cellStyle name="40% - Ênfase1 3 2 2 3 4 2" xfId="19882"/>
    <cellStyle name="40% - Ênfase1 3 2 2 3 4 2 2" xfId="44953"/>
    <cellStyle name="40% - Ênfase1 3 2 2 3 4 3" xfId="32412"/>
    <cellStyle name="40% - Ênfase1 3 2 2 3 5" xfId="13624"/>
    <cellStyle name="40% - Ênfase1 3 2 2 3 5 2" xfId="38695"/>
    <cellStyle name="40% - Ênfase1 3 2 2 3 6" xfId="26154"/>
    <cellStyle name="40% - Ênfase1 3 2 2 4" xfId="1866"/>
    <cellStyle name="40% - Ênfase1 3 2 2 4 2" xfId="4995"/>
    <cellStyle name="40% - Ênfase1 3 2 2 4 2 2" xfId="11254"/>
    <cellStyle name="40% - Ênfase1 3 2 2 4 2 2 2" xfId="23798"/>
    <cellStyle name="40% - Ênfase1 3 2 2 4 2 2 2 2" xfId="48869"/>
    <cellStyle name="40% - Ênfase1 3 2 2 4 2 2 3" xfId="36328"/>
    <cellStyle name="40% - Ênfase1 3 2 2 4 2 3" xfId="17540"/>
    <cellStyle name="40% - Ênfase1 3 2 2 4 2 3 2" xfId="42611"/>
    <cellStyle name="40% - Ênfase1 3 2 2 4 2 4" xfId="30070"/>
    <cellStyle name="40% - Ênfase1 3 2 2 4 3" xfId="8126"/>
    <cellStyle name="40% - Ênfase1 3 2 2 4 3 2" xfId="20670"/>
    <cellStyle name="40% - Ênfase1 3 2 2 4 3 2 2" xfId="45741"/>
    <cellStyle name="40% - Ênfase1 3 2 2 4 3 3" xfId="33200"/>
    <cellStyle name="40% - Ênfase1 3 2 2 4 4" xfId="14412"/>
    <cellStyle name="40% - Ênfase1 3 2 2 4 4 2" xfId="39483"/>
    <cellStyle name="40% - Ênfase1 3 2 2 4 5" xfId="26942"/>
    <cellStyle name="40% - Ênfase1 3 2 2 5" xfId="3431"/>
    <cellStyle name="40% - Ênfase1 3 2 2 5 2" xfId="9690"/>
    <cellStyle name="40% - Ênfase1 3 2 2 5 2 2" xfId="22234"/>
    <cellStyle name="40% - Ênfase1 3 2 2 5 2 2 2" xfId="47305"/>
    <cellStyle name="40% - Ênfase1 3 2 2 5 2 3" xfId="34764"/>
    <cellStyle name="40% - Ênfase1 3 2 2 5 3" xfId="15976"/>
    <cellStyle name="40% - Ênfase1 3 2 2 5 3 2" xfId="41047"/>
    <cellStyle name="40% - Ênfase1 3 2 2 5 4" xfId="28506"/>
    <cellStyle name="40% - Ênfase1 3 2 2 6" xfId="6562"/>
    <cellStyle name="40% - Ênfase1 3 2 2 6 2" xfId="19106"/>
    <cellStyle name="40% - Ênfase1 3 2 2 6 2 2" xfId="44177"/>
    <cellStyle name="40% - Ênfase1 3 2 2 6 3" xfId="31636"/>
    <cellStyle name="40% - Ênfase1 3 2 2 7" xfId="12848"/>
    <cellStyle name="40% - Ênfase1 3 2 2 7 2" xfId="37919"/>
    <cellStyle name="40% - Ênfase1 3 2 2 8" xfId="25378"/>
    <cellStyle name="40% - Ênfase1 3 2 3" xfId="501"/>
    <cellStyle name="40% - Ênfase1 3 2 3 2" xfId="1278"/>
    <cellStyle name="40% - Ênfase1 3 2 3 2 2" xfId="2843"/>
    <cellStyle name="40% - Ênfase1 3 2 3 2 2 2" xfId="5972"/>
    <cellStyle name="40% - Ênfase1 3 2 3 2 2 2 2" xfId="12231"/>
    <cellStyle name="40% - Ênfase1 3 2 3 2 2 2 2 2" xfId="24775"/>
    <cellStyle name="40% - Ênfase1 3 2 3 2 2 2 2 2 2" xfId="49846"/>
    <cellStyle name="40% - Ênfase1 3 2 3 2 2 2 2 3" xfId="37305"/>
    <cellStyle name="40% - Ênfase1 3 2 3 2 2 2 3" xfId="18517"/>
    <cellStyle name="40% - Ênfase1 3 2 3 2 2 2 3 2" xfId="43588"/>
    <cellStyle name="40% - Ênfase1 3 2 3 2 2 2 4" xfId="31047"/>
    <cellStyle name="40% - Ênfase1 3 2 3 2 2 3" xfId="9103"/>
    <cellStyle name="40% - Ênfase1 3 2 3 2 2 3 2" xfId="21647"/>
    <cellStyle name="40% - Ênfase1 3 2 3 2 2 3 2 2" xfId="46718"/>
    <cellStyle name="40% - Ênfase1 3 2 3 2 2 3 3" xfId="34177"/>
    <cellStyle name="40% - Ênfase1 3 2 3 2 2 4" xfId="15389"/>
    <cellStyle name="40% - Ênfase1 3 2 3 2 2 4 2" xfId="40460"/>
    <cellStyle name="40% - Ênfase1 3 2 3 2 2 5" xfId="27919"/>
    <cellStyle name="40% - Ênfase1 3 2 3 2 3" xfId="4408"/>
    <cellStyle name="40% - Ênfase1 3 2 3 2 3 2" xfId="10667"/>
    <cellStyle name="40% - Ênfase1 3 2 3 2 3 2 2" xfId="23211"/>
    <cellStyle name="40% - Ênfase1 3 2 3 2 3 2 2 2" xfId="48282"/>
    <cellStyle name="40% - Ênfase1 3 2 3 2 3 2 3" xfId="35741"/>
    <cellStyle name="40% - Ênfase1 3 2 3 2 3 3" xfId="16953"/>
    <cellStyle name="40% - Ênfase1 3 2 3 2 3 3 2" xfId="42024"/>
    <cellStyle name="40% - Ênfase1 3 2 3 2 3 4" xfId="29483"/>
    <cellStyle name="40% - Ênfase1 3 2 3 2 4" xfId="7539"/>
    <cellStyle name="40% - Ênfase1 3 2 3 2 4 2" xfId="20083"/>
    <cellStyle name="40% - Ênfase1 3 2 3 2 4 2 2" xfId="45154"/>
    <cellStyle name="40% - Ênfase1 3 2 3 2 4 3" xfId="32613"/>
    <cellStyle name="40% - Ênfase1 3 2 3 2 5" xfId="13825"/>
    <cellStyle name="40% - Ênfase1 3 2 3 2 5 2" xfId="38896"/>
    <cellStyle name="40% - Ênfase1 3 2 3 2 6" xfId="26355"/>
    <cellStyle name="40% - Ênfase1 3 2 3 3" xfId="2067"/>
    <cellStyle name="40% - Ênfase1 3 2 3 3 2" xfId="5196"/>
    <cellStyle name="40% - Ênfase1 3 2 3 3 2 2" xfId="11455"/>
    <cellStyle name="40% - Ênfase1 3 2 3 3 2 2 2" xfId="23999"/>
    <cellStyle name="40% - Ênfase1 3 2 3 3 2 2 2 2" xfId="49070"/>
    <cellStyle name="40% - Ênfase1 3 2 3 3 2 2 3" xfId="36529"/>
    <cellStyle name="40% - Ênfase1 3 2 3 3 2 3" xfId="17741"/>
    <cellStyle name="40% - Ênfase1 3 2 3 3 2 3 2" xfId="42812"/>
    <cellStyle name="40% - Ênfase1 3 2 3 3 2 4" xfId="30271"/>
    <cellStyle name="40% - Ênfase1 3 2 3 3 3" xfId="8327"/>
    <cellStyle name="40% - Ênfase1 3 2 3 3 3 2" xfId="20871"/>
    <cellStyle name="40% - Ênfase1 3 2 3 3 3 2 2" xfId="45942"/>
    <cellStyle name="40% - Ênfase1 3 2 3 3 3 3" xfId="33401"/>
    <cellStyle name="40% - Ênfase1 3 2 3 3 4" xfId="14613"/>
    <cellStyle name="40% - Ênfase1 3 2 3 3 4 2" xfId="39684"/>
    <cellStyle name="40% - Ênfase1 3 2 3 3 5" xfId="27143"/>
    <cellStyle name="40% - Ênfase1 3 2 3 4" xfId="3632"/>
    <cellStyle name="40% - Ênfase1 3 2 3 4 2" xfId="9891"/>
    <cellStyle name="40% - Ênfase1 3 2 3 4 2 2" xfId="22435"/>
    <cellStyle name="40% - Ênfase1 3 2 3 4 2 2 2" xfId="47506"/>
    <cellStyle name="40% - Ênfase1 3 2 3 4 2 3" xfId="34965"/>
    <cellStyle name="40% - Ênfase1 3 2 3 4 3" xfId="16177"/>
    <cellStyle name="40% - Ênfase1 3 2 3 4 3 2" xfId="41248"/>
    <cellStyle name="40% - Ênfase1 3 2 3 4 4" xfId="28707"/>
    <cellStyle name="40% - Ênfase1 3 2 3 5" xfId="6763"/>
    <cellStyle name="40% - Ênfase1 3 2 3 5 2" xfId="19307"/>
    <cellStyle name="40% - Ênfase1 3 2 3 5 2 2" xfId="44378"/>
    <cellStyle name="40% - Ênfase1 3 2 3 5 3" xfId="31837"/>
    <cellStyle name="40% - Ênfase1 3 2 3 6" xfId="13049"/>
    <cellStyle name="40% - Ênfase1 3 2 3 6 2" xfId="38120"/>
    <cellStyle name="40% - Ênfase1 3 2 3 7" xfId="25579"/>
    <cellStyle name="40% - Ênfase1 3 2 4" xfId="890"/>
    <cellStyle name="40% - Ênfase1 3 2 4 2" xfId="2455"/>
    <cellStyle name="40% - Ênfase1 3 2 4 2 2" xfId="5584"/>
    <cellStyle name="40% - Ênfase1 3 2 4 2 2 2" xfId="11843"/>
    <cellStyle name="40% - Ênfase1 3 2 4 2 2 2 2" xfId="24387"/>
    <cellStyle name="40% - Ênfase1 3 2 4 2 2 2 2 2" xfId="49458"/>
    <cellStyle name="40% - Ênfase1 3 2 4 2 2 2 3" xfId="36917"/>
    <cellStyle name="40% - Ênfase1 3 2 4 2 2 3" xfId="18129"/>
    <cellStyle name="40% - Ênfase1 3 2 4 2 2 3 2" xfId="43200"/>
    <cellStyle name="40% - Ênfase1 3 2 4 2 2 4" xfId="30659"/>
    <cellStyle name="40% - Ênfase1 3 2 4 2 3" xfId="8715"/>
    <cellStyle name="40% - Ênfase1 3 2 4 2 3 2" xfId="21259"/>
    <cellStyle name="40% - Ênfase1 3 2 4 2 3 2 2" xfId="46330"/>
    <cellStyle name="40% - Ênfase1 3 2 4 2 3 3" xfId="33789"/>
    <cellStyle name="40% - Ênfase1 3 2 4 2 4" xfId="15001"/>
    <cellStyle name="40% - Ênfase1 3 2 4 2 4 2" xfId="40072"/>
    <cellStyle name="40% - Ênfase1 3 2 4 2 5" xfId="27531"/>
    <cellStyle name="40% - Ênfase1 3 2 4 3" xfId="4020"/>
    <cellStyle name="40% - Ênfase1 3 2 4 3 2" xfId="10279"/>
    <cellStyle name="40% - Ênfase1 3 2 4 3 2 2" xfId="22823"/>
    <cellStyle name="40% - Ênfase1 3 2 4 3 2 2 2" xfId="47894"/>
    <cellStyle name="40% - Ênfase1 3 2 4 3 2 3" xfId="35353"/>
    <cellStyle name="40% - Ênfase1 3 2 4 3 3" xfId="16565"/>
    <cellStyle name="40% - Ênfase1 3 2 4 3 3 2" xfId="41636"/>
    <cellStyle name="40% - Ênfase1 3 2 4 3 4" xfId="29095"/>
    <cellStyle name="40% - Ênfase1 3 2 4 4" xfId="7151"/>
    <cellStyle name="40% - Ênfase1 3 2 4 4 2" xfId="19695"/>
    <cellStyle name="40% - Ênfase1 3 2 4 4 2 2" xfId="44766"/>
    <cellStyle name="40% - Ênfase1 3 2 4 4 3" xfId="32225"/>
    <cellStyle name="40% - Ênfase1 3 2 4 5" xfId="13437"/>
    <cellStyle name="40% - Ênfase1 3 2 4 5 2" xfId="38508"/>
    <cellStyle name="40% - Ênfase1 3 2 4 6" xfId="25967"/>
    <cellStyle name="40% - Ênfase1 3 2 5" xfId="1679"/>
    <cellStyle name="40% - Ênfase1 3 2 5 2" xfId="4808"/>
    <cellStyle name="40% - Ênfase1 3 2 5 2 2" xfId="11067"/>
    <cellStyle name="40% - Ênfase1 3 2 5 2 2 2" xfId="23611"/>
    <cellStyle name="40% - Ênfase1 3 2 5 2 2 2 2" xfId="48682"/>
    <cellStyle name="40% - Ênfase1 3 2 5 2 2 3" xfId="36141"/>
    <cellStyle name="40% - Ênfase1 3 2 5 2 3" xfId="17353"/>
    <cellStyle name="40% - Ênfase1 3 2 5 2 3 2" xfId="42424"/>
    <cellStyle name="40% - Ênfase1 3 2 5 2 4" xfId="29883"/>
    <cellStyle name="40% - Ênfase1 3 2 5 3" xfId="7939"/>
    <cellStyle name="40% - Ênfase1 3 2 5 3 2" xfId="20483"/>
    <cellStyle name="40% - Ênfase1 3 2 5 3 2 2" xfId="45554"/>
    <cellStyle name="40% - Ênfase1 3 2 5 3 3" xfId="33013"/>
    <cellStyle name="40% - Ênfase1 3 2 5 4" xfId="14225"/>
    <cellStyle name="40% - Ênfase1 3 2 5 4 2" xfId="39296"/>
    <cellStyle name="40% - Ênfase1 3 2 5 5" xfId="26755"/>
    <cellStyle name="40% - Ênfase1 3 2 6" xfId="3244"/>
    <cellStyle name="40% - Ênfase1 3 2 6 2" xfId="9503"/>
    <cellStyle name="40% - Ênfase1 3 2 6 2 2" xfId="22047"/>
    <cellStyle name="40% - Ênfase1 3 2 6 2 2 2" xfId="47118"/>
    <cellStyle name="40% - Ênfase1 3 2 6 2 3" xfId="34577"/>
    <cellStyle name="40% - Ênfase1 3 2 6 3" xfId="15789"/>
    <cellStyle name="40% - Ênfase1 3 2 6 3 2" xfId="40860"/>
    <cellStyle name="40% - Ênfase1 3 2 6 4" xfId="28319"/>
    <cellStyle name="40% - Ênfase1 3 2 7" xfId="6375"/>
    <cellStyle name="40% - Ênfase1 3 2 7 2" xfId="18919"/>
    <cellStyle name="40% - Ênfase1 3 2 7 2 2" xfId="43990"/>
    <cellStyle name="40% - Ênfase1 3 2 7 3" xfId="31449"/>
    <cellStyle name="40% - Ênfase1 3 2 8" xfId="12661"/>
    <cellStyle name="40% - Ênfase1 3 2 8 2" xfId="37732"/>
    <cellStyle name="40% - Ênfase1 3 2 9" xfId="25191"/>
    <cellStyle name="40% - Ênfase1 3 3" xfId="246"/>
    <cellStyle name="40% - Ênfase1 3 3 2" xfId="635"/>
    <cellStyle name="40% - Ênfase1 3 3 2 2" xfId="1412"/>
    <cellStyle name="40% - Ênfase1 3 3 2 2 2" xfId="2977"/>
    <cellStyle name="40% - Ênfase1 3 3 2 2 2 2" xfId="6106"/>
    <cellStyle name="40% - Ênfase1 3 3 2 2 2 2 2" xfId="12365"/>
    <cellStyle name="40% - Ênfase1 3 3 2 2 2 2 2 2" xfId="24909"/>
    <cellStyle name="40% - Ênfase1 3 3 2 2 2 2 2 2 2" xfId="49980"/>
    <cellStyle name="40% - Ênfase1 3 3 2 2 2 2 2 3" xfId="37439"/>
    <cellStyle name="40% - Ênfase1 3 3 2 2 2 2 3" xfId="18651"/>
    <cellStyle name="40% - Ênfase1 3 3 2 2 2 2 3 2" xfId="43722"/>
    <cellStyle name="40% - Ênfase1 3 3 2 2 2 2 4" xfId="31181"/>
    <cellStyle name="40% - Ênfase1 3 3 2 2 2 3" xfId="9237"/>
    <cellStyle name="40% - Ênfase1 3 3 2 2 2 3 2" xfId="21781"/>
    <cellStyle name="40% - Ênfase1 3 3 2 2 2 3 2 2" xfId="46852"/>
    <cellStyle name="40% - Ênfase1 3 3 2 2 2 3 3" xfId="34311"/>
    <cellStyle name="40% - Ênfase1 3 3 2 2 2 4" xfId="15523"/>
    <cellStyle name="40% - Ênfase1 3 3 2 2 2 4 2" xfId="40594"/>
    <cellStyle name="40% - Ênfase1 3 3 2 2 2 5" xfId="28053"/>
    <cellStyle name="40% - Ênfase1 3 3 2 2 3" xfId="4542"/>
    <cellStyle name="40% - Ênfase1 3 3 2 2 3 2" xfId="10801"/>
    <cellStyle name="40% - Ênfase1 3 3 2 2 3 2 2" xfId="23345"/>
    <cellStyle name="40% - Ênfase1 3 3 2 2 3 2 2 2" xfId="48416"/>
    <cellStyle name="40% - Ênfase1 3 3 2 2 3 2 3" xfId="35875"/>
    <cellStyle name="40% - Ênfase1 3 3 2 2 3 3" xfId="17087"/>
    <cellStyle name="40% - Ênfase1 3 3 2 2 3 3 2" xfId="42158"/>
    <cellStyle name="40% - Ênfase1 3 3 2 2 3 4" xfId="29617"/>
    <cellStyle name="40% - Ênfase1 3 3 2 2 4" xfId="7673"/>
    <cellStyle name="40% - Ênfase1 3 3 2 2 4 2" xfId="20217"/>
    <cellStyle name="40% - Ênfase1 3 3 2 2 4 2 2" xfId="45288"/>
    <cellStyle name="40% - Ênfase1 3 3 2 2 4 3" xfId="32747"/>
    <cellStyle name="40% - Ênfase1 3 3 2 2 5" xfId="13959"/>
    <cellStyle name="40% - Ênfase1 3 3 2 2 5 2" xfId="39030"/>
    <cellStyle name="40% - Ênfase1 3 3 2 2 6" xfId="26489"/>
    <cellStyle name="40% - Ênfase1 3 3 2 3" xfId="2201"/>
    <cellStyle name="40% - Ênfase1 3 3 2 3 2" xfId="5330"/>
    <cellStyle name="40% - Ênfase1 3 3 2 3 2 2" xfId="11589"/>
    <cellStyle name="40% - Ênfase1 3 3 2 3 2 2 2" xfId="24133"/>
    <cellStyle name="40% - Ênfase1 3 3 2 3 2 2 2 2" xfId="49204"/>
    <cellStyle name="40% - Ênfase1 3 3 2 3 2 2 3" xfId="36663"/>
    <cellStyle name="40% - Ênfase1 3 3 2 3 2 3" xfId="17875"/>
    <cellStyle name="40% - Ênfase1 3 3 2 3 2 3 2" xfId="42946"/>
    <cellStyle name="40% - Ênfase1 3 3 2 3 2 4" xfId="30405"/>
    <cellStyle name="40% - Ênfase1 3 3 2 3 3" xfId="8461"/>
    <cellStyle name="40% - Ênfase1 3 3 2 3 3 2" xfId="21005"/>
    <cellStyle name="40% - Ênfase1 3 3 2 3 3 2 2" xfId="46076"/>
    <cellStyle name="40% - Ênfase1 3 3 2 3 3 3" xfId="33535"/>
    <cellStyle name="40% - Ênfase1 3 3 2 3 4" xfId="14747"/>
    <cellStyle name="40% - Ênfase1 3 3 2 3 4 2" xfId="39818"/>
    <cellStyle name="40% - Ênfase1 3 3 2 3 5" xfId="27277"/>
    <cellStyle name="40% - Ênfase1 3 3 2 4" xfId="3766"/>
    <cellStyle name="40% - Ênfase1 3 3 2 4 2" xfId="10025"/>
    <cellStyle name="40% - Ênfase1 3 3 2 4 2 2" xfId="22569"/>
    <cellStyle name="40% - Ênfase1 3 3 2 4 2 2 2" xfId="47640"/>
    <cellStyle name="40% - Ênfase1 3 3 2 4 2 3" xfId="35099"/>
    <cellStyle name="40% - Ênfase1 3 3 2 4 3" xfId="16311"/>
    <cellStyle name="40% - Ênfase1 3 3 2 4 3 2" xfId="41382"/>
    <cellStyle name="40% - Ênfase1 3 3 2 4 4" xfId="28841"/>
    <cellStyle name="40% - Ênfase1 3 3 2 5" xfId="6897"/>
    <cellStyle name="40% - Ênfase1 3 3 2 5 2" xfId="19441"/>
    <cellStyle name="40% - Ênfase1 3 3 2 5 2 2" xfId="44512"/>
    <cellStyle name="40% - Ênfase1 3 3 2 5 3" xfId="31971"/>
    <cellStyle name="40% - Ênfase1 3 3 2 6" xfId="13183"/>
    <cellStyle name="40% - Ênfase1 3 3 2 6 2" xfId="38254"/>
    <cellStyle name="40% - Ênfase1 3 3 2 7" xfId="25713"/>
    <cellStyle name="40% - Ênfase1 3 3 3" xfId="1024"/>
    <cellStyle name="40% - Ênfase1 3 3 3 2" xfId="2589"/>
    <cellStyle name="40% - Ênfase1 3 3 3 2 2" xfId="5718"/>
    <cellStyle name="40% - Ênfase1 3 3 3 2 2 2" xfId="11977"/>
    <cellStyle name="40% - Ênfase1 3 3 3 2 2 2 2" xfId="24521"/>
    <cellStyle name="40% - Ênfase1 3 3 3 2 2 2 2 2" xfId="49592"/>
    <cellStyle name="40% - Ênfase1 3 3 3 2 2 2 3" xfId="37051"/>
    <cellStyle name="40% - Ênfase1 3 3 3 2 2 3" xfId="18263"/>
    <cellStyle name="40% - Ênfase1 3 3 3 2 2 3 2" xfId="43334"/>
    <cellStyle name="40% - Ênfase1 3 3 3 2 2 4" xfId="30793"/>
    <cellStyle name="40% - Ênfase1 3 3 3 2 3" xfId="8849"/>
    <cellStyle name="40% - Ênfase1 3 3 3 2 3 2" xfId="21393"/>
    <cellStyle name="40% - Ênfase1 3 3 3 2 3 2 2" xfId="46464"/>
    <cellStyle name="40% - Ênfase1 3 3 3 2 3 3" xfId="33923"/>
    <cellStyle name="40% - Ênfase1 3 3 3 2 4" xfId="15135"/>
    <cellStyle name="40% - Ênfase1 3 3 3 2 4 2" xfId="40206"/>
    <cellStyle name="40% - Ênfase1 3 3 3 2 5" xfId="27665"/>
    <cellStyle name="40% - Ênfase1 3 3 3 3" xfId="4154"/>
    <cellStyle name="40% - Ênfase1 3 3 3 3 2" xfId="10413"/>
    <cellStyle name="40% - Ênfase1 3 3 3 3 2 2" xfId="22957"/>
    <cellStyle name="40% - Ênfase1 3 3 3 3 2 2 2" xfId="48028"/>
    <cellStyle name="40% - Ênfase1 3 3 3 3 2 3" xfId="35487"/>
    <cellStyle name="40% - Ênfase1 3 3 3 3 3" xfId="16699"/>
    <cellStyle name="40% - Ênfase1 3 3 3 3 3 2" xfId="41770"/>
    <cellStyle name="40% - Ênfase1 3 3 3 3 4" xfId="29229"/>
    <cellStyle name="40% - Ênfase1 3 3 3 4" xfId="7285"/>
    <cellStyle name="40% - Ênfase1 3 3 3 4 2" xfId="19829"/>
    <cellStyle name="40% - Ênfase1 3 3 3 4 2 2" xfId="44900"/>
    <cellStyle name="40% - Ênfase1 3 3 3 4 3" xfId="32359"/>
    <cellStyle name="40% - Ênfase1 3 3 3 5" xfId="13571"/>
    <cellStyle name="40% - Ênfase1 3 3 3 5 2" xfId="38642"/>
    <cellStyle name="40% - Ênfase1 3 3 3 6" xfId="26101"/>
    <cellStyle name="40% - Ênfase1 3 3 4" xfId="1813"/>
    <cellStyle name="40% - Ênfase1 3 3 4 2" xfId="4942"/>
    <cellStyle name="40% - Ênfase1 3 3 4 2 2" xfId="11201"/>
    <cellStyle name="40% - Ênfase1 3 3 4 2 2 2" xfId="23745"/>
    <cellStyle name="40% - Ênfase1 3 3 4 2 2 2 2" xfId="48816"/>
    <cellStyle name="40% - Ênfase1 3 3 4 2 2 3" xfId="36275"/>
    <cellStyle name="40% - Ênfase1 3 3 4 2 3" xfId="17487"/>
    <cellStyle name="40% - Ênfase1 3 3 4 2 3 2" xfId="42558"/>
    <cellStyle name="40% - Ênfase1 3 3 4 2 4" xfId="30017"/>
    <cellStyle name="40% - Ênfase1 3 3 4 3" xfId="8073"/>
    <cellStyle name="40% - Ênfase1 3 3 4 3 2" xfId="20617"/>
    <cellStyle name="40% - Ênfase1 3 3 4 3 2 2" xfId="45688"/>
    <cellStyle name="40% - Ênfase1 3 3 4 3 3" xfId="33147"/>
    <cellStyle name="40% - Ênfase1 3 3 4 4" xfId="14359"/>
    <cellStyle name="40% - Ênfase1 3 3 4 4 2" xfId="39430"/>
    <cellStyle name="40% - Ênfase1 3 3 4 5" xfId="26889"/>
    <cellStyle name="40% - Ênfase1 3 3 5" xfId="3378"/>
    <cellStyle name="40% - Ênfase1 3 3 5 2" xfId="9637"/>
    <cellStyle name="40% - Ênfase1 3 3 5 2 2" xfId="22181"/>
    <cellStyle name="40% - Ênfase1 3 3 5 2 2 2" xfId="47252"/>
    <cellStyle name="40% - Ênfase1 3 3 5 2 3" xfId="34711"/>
    <cellStyle name="40% - Ênfase1 3 3 5 3" xfId="15923"/>
    <cellStyle name="40% - Ênfase1 3 3 5 3 2" xfId="40994"/>
    <cellStyle name="40% - Ênfase1 3 3 5 4" xfId="28453"/>
    <cellStyle name="40% - Ênfase1 3 3 6" xfId="6509"/>
    <cellStyle name="40% - Ênfase1 3 3 6 2" xfId="19053"/>
    <cellStyle name="40% - Ênfase1 3 3 6 2 2" xfId="44124"/>
    <cellStyle name="40% - Ênfase1 3 3 6 3" xfId="31583"/>
    <cellStyle name="40% - Ênfase1 3 3 7" xfId="12795"/>
    <cellStyle name="40% - Ênfase1 3 3 7 2" xfId="37866"/>
    <cellStyle name="40% - Ênfase1 3 3 8" xfId="25325"/>
    <cellStyle name="40% - Ênfase1 3 4" xfId="448"/>
    <cellStyle name="40% - Ênfase1 3 4 2" xfId="1225"/>
    <cellStyle name="40% - Ênfase1 3 4 2 2" xfId="2790"/>
    <cellStyle name="40% - Ênfase1 3 4 2 2 2" xfId="5919"/>
    <cellStyle name="40% - Ênfase1 3 4 2 2 2 2" xfId="12178"/>
    <cellStyle name="40% - Ênfase1 3 4 2 2 2 2 2" xfId="24722"/>
    <cellStyle name="40% - Ênfase1 3 4 2 2 2 2 2 2" xfId="49793"/>
    <cellStyle name="40% - Ênfase1 3 4 2 2 2 2 3" xfId="37252"/>
    <cellStyle name="40% - Ênfase1 3 4 2 2 2 3" xfId="18464"/>
    <cellStyle name="40% - Ênfase1 3 4 2 2 2 3 2" xfId="43535"/>
    <cellStyle name="40% - Ênfase1 3 4 2 2 2 4" xfId="30994"/>
    <cellStyle name="40% - Ênfase1 3 4 2 2 3" xfId="9050"/>
    <cellStyle name="40% - Ênfase1 3 4 2 2 3 2" xfId="21594"/>
    <cellStyle name="40% - Ênfase1 3 4 2 2 3 2 2" xfId="46665"/>
    <cellStyle name="40% - Ênfase1 3 4 2 2 3 3" xfId="34124"/>
    <cellStyle name="40% - Ênfase1 3 4 2 2 4" xfId="15336"/>
    <cellStyle name="40% - Ênfase1 3 4 2 2 4 2" xfId="40407"/>
    <cellStyle name="40% - Ênfase1 3 4 2 2 5" xfId="27866"/>
    <cellStyle name="40% - Ênfase1 3 4 2 3" xfId="4355"/>
    <cellStyle name="40% - Ênfase1 3 4 2 3 2" xfId="10614"/>
    <cellStyle name="40% - Ênfase1 3 4 2 3 2 2" xfId="23158"/>
    <cellStyle name="40% - Ênfase1 3 4 2 3 2 2 2" xfId="48229"/>
    <cellStyle name="40% - Ênfase1 3 4 2 3 2 3" xfId="35688"/>
    <cellStyle name="40% - Ênfase1 3 4 2 3 3" xfId="16900"/>
    <cellStyle name="40% - Ênfase1 3 4 2 3 3 2" xfId="41971"/>
    <cellStyle name="40% - Ênfase1 3 4 2 3 4" xfId="29430"/>
    <cellStyle name="40% - Ênfase1 3 4 2 4" xfId="7486"/>
    <cellStyle name="40% - Ênfase1 3 4 2 4 2" xfId="20030"/>
    <cellStyle name="40% - Ênfase1 3 4 2 4 2 2" xfId="45101"/>
    <cellStyle name="40% - Ênfase1 3 4 2 4 3" xfId="32560"/>
    <cellStyle name="40% - Ênfase1 3 4 2 5" xfId="13772"/>
    <cellStyle name="40% - Ênfase1 3 4 2 5 2" xfId="38843"/>
    <cellStyle name="40% - Ênfase1 3 4 2 6" xfId="26302"/>
    <cellStyle name="40% - Ênfase1 3 4 3" xfId="2014"/>
    <cellStyle name="40% - Ênfase1 3 4 3 2" xfId="5143"/>
    <cellStyle name="40% - Ênfase1 3 4 3 2 2" xfId="11402"/>
    <cellStyle name="40% - Ênfase1 3 4 3 2 2 2" xfId="23946"/>
    <cellStyle name="40% - Ênfase1 3 4 3 2 2 2 2" xfId="49017"/>
    <cellStyle name="40% - Ênfase1 3 4 3 2 2 3" xfId="36476"/>
    <cellStyle name="40% - Ênfase1 3 4 3 2 3" xfId="17688"/>
    <cellStyle name="40% - Ênfase1 3 4 3 2 3 2" xfId="42759"/>
    <cellStyle name="40% - Ênfase1 3 4 3 2 4" xfId="30218"/>
    <cellStyle name="40% - Ênfase1 3 4 3 3" xfId="8274"/>
    <cellStyle name="40% - Ênfase1 3 4 3 3 2" xfId="20818"/>
    <cellStyle name="40% - Ênfase1 3 4 3 3 2 2" xfId="45889"/>
    <cellStyle name="40% - Ênfase1 3 4 3 3 3" xfId="33348"/>
    <cellStyle name="40% - Ênfase1 3 4 3 4" xfId="14560"/>
    <cellStyle name="40% - Ênfase1 3 4 3 4 2" xfId="39631"/>
    <cellStyle name="40% - Ênfase1 3 4 3 5" xfId="27090"/>
    <cellStyle name="40% - Ênfase1 3 4 4" xfId="3579"/>
    <cellStyle name="40% - Ênfase1 3 4 4 2" xfId="9838"/>
    <cellStyle name="40% - Ênfase1 3 4 4 2 2" xfId="22382"/>
    <cellStyle name="40% - Ênfase1 3 4 4 2 2 2" xfId="47453"/>
    <cellStyle name="40% - Ênfase1 3 4 4 2 3" xfId="34912"/>
    <cellStyle name="40% - Ênfase1 3 4 4 3" xfId="16124"/>
    <cellStyle name="40% - Ênfase1 3 4 4 3 2" xfId="41195"/>
    <cellStyle name="40% - Ênfase1 3 4 4 4" xfId="28654"/>
    <cellStyle name="40% - Ênfase1 3 4 5" xfId="6710"/>
    <cellStyle name="40% - Ênfase1 3 4 5 2" xfId="19254"/>
    <cellStyle name="40% - Ênfase1 3 4 5 2 2" xfId="44325"/>
    <cellStyle name="40% - Ênfase1 3 4 5 3" xfId="31784"/>
    <cellStyle name="40% - Ênfase1 3 4 6" xfId="12996"/>
    <cellStyle name="40% - Ênfase1 3 4 6 2" xfId="38067"/>
    <cellStyle name="40% - Ênfase1 3 4 7" xfId="25526"/>
    <cellStyle name="40% - Ênfase1 3 5" xfId="837"/>
    <cellStyle name="40% - Ênfase1 3 5 2" xfId="2402"/>
    <cellStyle name="40% - Ênfase1 3 5 2 2" xfId="5531"/>
    <cellStyle name="40% - Ênfase1 3 5 2 2 2" xfId="11790"/>
    <cellStyle name="40% - Ênfase1 3 5 2 2 2 2" xfId="24334"/>
    <cellStyle name="40% - Ênfase1 3 5 2 2 2 2 2" xfId="49405"/>
    <cellStyle name="40% - Ênfase1 3 5 2 2 2 3" xfId="36864"/>
    <cellStyle name="40% - Ênfase1 3 5 2 2 3" xfId="18076"/>
    <cellStyle name="40% - Ênfase1 3 5 2 2 3 2" xfId="43147"/>
    <cellStyle name="40% - Ênfase1 3 5 2 2 4" xfId="30606"/>
    <cellStyle name="40% - Ênfase1 3 5 2 3" xfId="8662"/>
    <cellStyle name="40% - Ênfase1 3 5 2 3 2" xfId="21206"/>
    <cellStyle name="40% - Ênfase1 3 5 2 3 2 2" xfId="46277"/>
    <cellStyle name="40% - Ênfase1 3 5 2 3 3" xfId="33736"/>
    <cellStyle name="40% - Ênfase1 3 5 2 4" xfId="14948"/>
    <cellStyle name="40% - Ênfase1 3 5 2 4 2" xfId="40019"/>
    <cellStyle name="40% - Ênfase1 3 5 2 5" xfId="27478"/>
    <cellStyle name="40% - Ênfase1 3 5 3" xfId="3967"/>
    <cellStyle name="40% - Ênfase1 3 5 3 2" xfId="10226"/>
    <cellStyle name="40% - Ênfase1 3 5 3 2 2" xfId="22770"/>
    <cellStyle name="40% - Ênfase1 3 5 3 2 2 2" xfId="47841"/>
    <cellStyle name="40% - Ênfase1 3 5 3 2 3" xfId="35300"/>
    <cellStyle name="40% - Ênfase1 3 5 3 3" xfId="16512"/>
    <cellStyle name="40% - Ênfase1 3 5 3 3 2" xfId="41583"/>
    <cellStyle name="40% - Ênfase1 3 5 3 4" xfId="29042"/>
    <cellStyle name="40% - Ênfase1 3 5 4" xfId="7098"/>
    <cellStyle name="40% - Ênfase1 3 5 4 2" xfId="19642"/>
    <cellStyle name="40% - Ênfase1 3 5 4 2 2" xfId="44713"/>
    <cellStyle name="40% - Ênfase1 3 5 4 3" xfId="32172"/>
    <cellStyle name="40% - Ênfase1 3 5 5" xfId="13384"/>
    <cellStyle name="40% - Ênfase1 3 5 5 2" xfId="38455"/>
    <cellStyle name="40% - Ênfase1 3 5 6" xfId="25914"/>
    <cellStyle name="40% - Ênfase1 3 6" xfId="1626"/>
    <cellStyle name="40% - Ênfase1 3 6 2" xfId="4755"/>
    <cellStyle name="40% - Ênfase1 3 6 2 2" xfId="11014"/>
    <cellStyle name="40% - Ênfase1 3 6 2 2 2" xfId="23558"/>
    <cellStyle name="40% - Ênfase1 3 6 2 2 2 2" xfId="48629"/>
    <cellStyle name="40% - Ênfase1 3 6 2 2 3" xfId="36088"/>
    <cellStyle name="40% - Ênfase1 3 6 2 3" xfId="17300"/>
    <cellStyle name="40% - Ênfase1 3 6 2 3 2" xfId="42371"/>
    <cellStyle name="40% - Ênfase1 3 6 2 4" xfId="29830"/>
    <cellStyle name="40% - Ênfase1 3 6 3" xfId="7886"/>
    <cellStyle name="40% - Ênfase1 3 6 3 2" xfId="20430"/>
    <cellStyle name="40% - Ênfase1 3 6 3 2 2" xfId="45501"/>
    <cellStyle name="40% - Ênfase1 3 6 3 3" xfId="32960"/>
    <cellStyle name="40% - Ênfase1 3 6 4" xfId="14172"/>
    <cellStyle name="40% - Ênfase1 3 6 4 2" xfId="39243"/>
    <cellStyle name="40% - Ênfase1 3 6 5" xfId="26702"/>
    <cellStyle name="40% - Ênfase1 3 7" xfId="3191"/>
    <cellStyle name="40% - Ênfase1 3 7 2" xfId="9450"/>
    <cellStyle name="40% - Ênfase1 3 7 2 2" xfId="21994"/>
    <cellStyle name="40% - Ênfase1 3 7 2 2 2" xfId="47065"/>
    <cellStyle name="40% - Ênfase1 3 7 2 3" xfId="34524"/>
    <cellStyle name="40% - Ênfase1 3 7 3" xfId="15736"/>
    <cellStyle name="40% - Ênfase1 3 7 3 2" xfId="40807"/>
    <cellStyle name="40% - Ênfase1 3 7 4" xfId="28266"/>
    <cellStyle name="40% - Ênfase1 3 8" xfId="6322"/>
    <cellStyle name="40% - Ênfase1 3 8 2" xfId="18866"/>
    <cellStyle name="40% - Ênfase1 3 8 2 2" xfId="43937"/>
    <cellStyle name="40% - Ênfase1 3 8 3" xfId="31396"/>
    <cellStyle name="40% - Ênfase1 3 9" xfId="12608"/>
    <cellStyle name="40% - Ênfase1 3 9 2" xfId="37679"/>
    <cellStyle name="40% - Ênfase1 30" xfId="50207"/>
    <cellStyle name="40% - Ênfase1 31" xfId="50221"/>
    <cellStyle name="40% - Ênfase1 32" xfId="50235"/>
    <cellStyle name="40% - Ênfase1 33" xfId="50248"/>
    <cellStyle name="40% - Ênfase1 34" xfId="50264"/>
    <cellStyle name="40% - Ênfase1 35" xfId="50285"/>
    <cellStyle name="40% - Ênfase1 36" xfId="50306"/>
    <cellStyle name="40% - Ênfase1 37" xfId="50326"/>
    <cellStyle name="40% - Ênfase1 38" xfId="50347"/>
    <cellStyle name="40% - Ênfase1 39" xfId="50367"/>
    <cellStyle name="40% - Ênfase1 4" xfId="85"/>
    <cellStyle name="40% - Ênfase1 4 2" xfId="272"/>
    <cellStyle name="40% - Ênfase1 4 2 2" xfId="661"/>
    <cellStyle name="40% - Ênfase1 4 2 2 2" xfId="1438"/>
    <cellStyle name="40% - Ênfase1 4 2 2 2 2" xfId="3003"/>
    <cellStyle name="40% - Ênfase1 4 2 2 2 2 2" xfId="6132"/>
    <cellStyle name="40% - Ênfase1 4 2 2 2 2 2 2" xfId="12391"/>
    <cellStyle name="40% - Ênfase1 4 2 2 2 2 2 2 2" xfId="24935"/>
    <cellStyle name="40% - Ênfase1 4 2 2 2 2 2 2 2 2" xfId="50006"/>
    <cellStyle name="40% - Ênfase1 4 2 2 2 2 2 2 3" xfId="37465"/>
    <cellStyle name="40% - Ênfase1 4 2 2 2 2 2 3" xfId="18677"/>
    <cellStyle name="40% - Ênfase1 4 2 2 2 2 2 3 2" xfId="43748"/>
    <cellStyle name="40% - Ênfase1 4 2 2 2 2 2 4" xfId="31207"/>
    <cellStyle name="40% - Ênfase1 4 2 2 2 2 3" xfId="9263"/>
    <cellStyle name="40% - Ênfase1 4 2 2 2 2 3 2" xfId="21807"/>
    <cellStyle name="40% - Ênfase1 4 2 2 2 2 3 2 2" xfId="46878"/>
    <cellStyle name="40% - Ênfase1 4 2 2 2 2 3 3" xfId="34337"/>
    <cellStyle name="40% - Ênfase1 4 2 2 2 2 4" xfId="15549"/>
    <cellStyle name="40% - Ênfase1 4 2 2 2 2 4 2" xfId="40620"/>
    <cellStyle name="40% - Ênfase1 4 2 2 2 2 5" xfId="28079"/>
    <cellStyle name="40% - Ênfase1 4 2 2 2 3" xfId="4568"/>
    <cellStyle name="40% - Ênfase1 4 2 2 2 3 2" xfId="10827"/>
    <cellStyle name="40% - Ênfase1 4 2 2 2 3 2 2" xfId="23371"/>
    <cellStyle name="40% - Ênfase1 4 2 2 2 3 2 2 2" xfId="48442"/>
    <cellStyle name="40% - Ênfase1 4 2 2 2 3 2 3" xfId="35901"/>
    <cellStyle name="40% - Ênfase1 4 2 2 2 3 3" xfId="17113"/>
    <cellStyle name="40% - Ênfase1 4 2 2 2 3 3 2" xfId="42184"/>
    <cellStyle name="40% - Ênfase1 4 2 2 2 3 4" xfId="29643"/>
    <cellStyle name="40% - Ênfase1 4 2 2 2 4" xfId="7699"/>
    <cellStyle name="40% - Ênfase1 4 2 2 2 4 2" xfId="20243"/>
    <cellStyle name="40% - Ênfase1 4 2 2 2 4 2 2" xfId="45314"/>
    <cellStyle name="40% - Ênfase1 4 2 2 2 4 3" xfId="32773"/>
    <cellStyle name="40% - Ênfase1 4 2 2 2 5" xfId="13985"/>
    <cellStyle name="40% - Ênfase1 4 2 2 2 5 2" xfId="39056"/>
    <cellStyle name="40% - Ênfase1 4 2 2 2 6" xfId="26515"/>
    <cellStyle name="40% - Ênfase1 4 2 2 3" xfId="2227"/>
    <cellStyle name="40% - Ênfase1 4 2 2 3 2" xfId="5356"/>
    <cellStyle name="40% - Ênfase1 4 2 2 3 2 2" xfId="11615"/>
    <cellStyle name="40% - Ênfase1 4 2 2 3 2 2 2" xfId="24159"/>
    <cellStyle name="40% - Ênfase1 4 2 2 3 2 2 2 2" xfId="49230"/>
    <cellStyle name="40% - Ênfase1 4 2 2 3 2 2 3" xfId="36689"/>
    <cellStyle name="40% - Ênfase1 4 2 2 3 2 3" xfId="17901"/>
    <cellStyle name="40% - Ênfase1 4 2 2 3 2 3 2" xfId="42972"/>
    <cellStyle name="40% - Ênfase1 4 2 2 3 2 4" xfId="30431"/>
    <cellStyle name="40% - Ênfase1 4 2 2 3 3" xfId="8487"/>
    <cellStyle name="40% - Ênfase1 4 2 2 3 3 2" xfId="21031"/>
    <cellStyle name="40% - Ênfase1 4 2 2 3 3 2 2" xfId="46102"/>
    <cellStyle name="40% - Ênfase1 4 2 2 3 3 3" xfId="33561"/>
    <cellStyle name="40% - Ênfase1 4 2 2 3 4" xfId="14773"/>
    <cellStyle name="40% - Ênfase1 4 2 2 3 4 2" xfId="39844"/>
    <cellStyle name="40% - Ênfase1 4 2 2 3 5" xfId="27303"/>
    <cellStyle name="40% - Ênfase1 4 2 2 4" xfId="3792"/>
    <cellStyle name="40% - Ênfase1 4 2 2 4 2" xfId="10051"/>
    <cellStyle name="40% - Ênfase1 4 2 2 4 2 2" xfId="22595"/>
    <cellStyle name="40% - Ênfase1 4 2 2 4 2 2 2" xfId="47666"/>
    <cellStyle name="40% - Ênfase1 4 2 2 4 2 3" xfId="35125"/>
    <cellStyle name="40% - Ênfase1 4 2 2 4 3" xfId="16337"/>
    <cellStyle name="40% - Ênfase1 4 2 2 4 3 2" xfId="41408"/>
    <cellStyle name="40% - Ênfase1 4 2 2 4 4" xfId="28867"/>
    <cellStyle name="40% - Ênfase1 4 2 2 5" xfId="6923"/>
    <cellStyle name="40% - Ênfase1 4 2 2 5 2" xfId="19467"/>
    <cellStyle name="40% - Ênfase1 4 2 2 5 2 2" xfId="44538"/>
    <cellStyle name="40% - Ênfase1 4 2 2 5 3" xfId="31997"/>
    <cellStyle name="40% - Ênfase1 4 2 2 6" xfId="13209"/>
    <cellStyle name="40% - Ênfase1 4 2 2 6 2" xfId="38280"/>
    <cellStyle name="40% - Ênfase1 4 2 2 7" xfId="25739"/>
    <cellStyle name="40% - Ênfase1 4 2 3" xfId="1050"/>
    <cellStyle name="40% - Ênfase1 4 2 3 2" xfId="2615"/>
    <cellStyle name="40% - Ênfase1 4 2 3 2 2" xfId="5744"/>
    <cellStyle name="40% - Ênfase1 4 2 3 2 2 2" xfId="12003"/>
    <cellStyle name="40% - Ênfase1 4 2 3 2 2 2 2" xfId="24547"/>
    <cellStyle name="40% - Ênfase1 4 2 3 2 2 2 2 2" xfId="49618"/>
    <cellStyle name="40% - Ênfase1 4 2 3 2 2 2 3" xfId="37077"/>
    <cellStyle name="40% - Ênfase1 4 2 3 2 2 3" xfId="18289"/>
    <cellStyle name="40% - Ênfase1 4 2 3 2 2 3 2" xfId="43360"/>
    <cellStyle name="40% - Ênfase1 4 2 3 2 2 4" xfId="30819"/>
    <cellStyle name="40% - Ênfase1 4 2 3 2 3" xfId="8875"/>
    <cellStyle name="40% - Ênfase1 4 2 3 2 3 2" xfId="21419"/>
    <cellStyle name="40% - Ênfase1 4 2 3 2 3 2 2" xfId="46490"/>
    <cellStyle name="40% - Ênfase1 4 2 3 2 3 3" xfId="33949"/>
    <cellStyle name="40% - Ênfase1 4 2 3 2 4" xfId="15161"/>
    <cellStyle name="40% - Ênfase1 4 2 3 2 4 2" xfId="40232"/>
    <cellStyle name="40% - Ênfase1 4 2 3 2 5" xfId="27691"/>
    <cellStyle name="40% - Ênfase1 4 2 3 3" xfId="4180"/>
    <cellStyle name="40% - Ênfase1 4 2 3 3 2" xfId="10439"/>
    <cellStyle name="40% - Ênfase1 4 2 3 3 2 2" xfId="22983"/>
    <cellStyle name="40% - Ênfase1 4 2 3 3 2 2 2" xfId="48054"/>
    <cellStyle name="40% - Ênfase1 4 2 3 3 2 3" xfId="35513"/>
    <cellStyle name="40% - Ênfase1 4 2 3 3 3" xfId="16725"/>
    <cellStyle name="40% - Ênfase1 4 2 3 3 3 2" xfId="41796"/>
    <cellStyle name="40% - Ênfase1 4 2 3 3 4" xfId="29255"/>
    <cellStyle name="40% - Ênfase1 4 2 3 4" xfId="7311"/>
    <cellStyle name="40% - Ênfase1 4 2 3 4 2" xfId="19855"/>
    <cellStyle name="40% - Ênfase1 4 2 3 4 2 2" xfId="44926"/>
    <cellStyle name="40% - Ênfase1 4 2 3 4 3" xfId="32385"/>
    <cellStyle name="40% - Ênfase1 4 2 3 5" xfId="13597"/>
    <cellStyle name="40% - Ênfase1 4 2 3 5 2" xfId="38668"/>
    <cellStyle name="40% - Ênfase1 4 2 3 6" xfId="26127"/>
    <cellStyle name="40% - Ênfase1 4 2 4" xfId="1839"/>
    <cellStyle name="40% - Ênfase1 4 2 4 2" xfId="4968"/>
    <cellStyle name="40% - Ênfase1 4 2 4 2 2" xfId="11227"/>
    <cellStyle name="40% - Ênfase1 4 2 4 2 2 2" xfId="23771"/>
    <cellStyle name="40% - Ênfase1 4 2 4 2 2 2 2" xfId="48842"/>
    <cellStyle name="40% - Ênfase1 4 2 4 2 2 3" xfId="36301"/>
    <cellStyle name="40% - Ênfase1 4 2 4 2 3" xfId="17513"/>
    <cellStyle name="40% - Ênfase1 4 2 4 2 3 2" xfId="42584"/>
    <cellStyle name="40% - Ênfase1 4 2 4 2 4" xfId="30043"/>
    <cellStyle name="40% - Ênfase1 4 2 4 3" xfId="8099"/>
    <cellStyle name="40% - Ênfase1 4 2 4 3 2" xfId="20643"/>
    <cellStyle name="40% - Ênfase1 4 2 4 3 2 2" xfId="45714"/>
    <cellStyle name="40% - Ênfase1 4 2 4 3 3" xfId="33173"/>
    <cellStyle name="40% - Ênfase1 4 2 4 4" xfId="14385"/>
    <cellStyle name="40% - Ênfase1 4 2 4 4 2" xfId="39456"/>
    <cellStyle name="40% - Ênfase1 4 2 4 5" xfId="26915"/>
    <cellStyle name="40% - Ênfase1 4 2 5" xfId="3404"/>
    <cellStyle name="40% - Ênfase1 4 2 5 2" xfId="9663"/>
    <cellStyle name="40% - Ênfase1 4 2 5 2 2" xfId="22207"/>
    <cellStyle name="40% - Ênfase1 4 2 5 2 2 2" xfId="47278"/>
    <cellStyle name="40% - Ênfase1 4 2 5 2 3" xfId="34737"/>
    <cellStyle name="40% - Ênfase1 4 2 5 3" xfId="15949"/>
    <cellStyle name="40% - Ênfase1 4 2 5 3 2" xfId="41020"/>
    <cellStyle name="40% - Ênfase1 4 2 5 4" xfId="28479"/>
    <cellStyle name="40% - Ênfase1 4 2 6" xfId="6535"/>
    <cellStyle name="40% - Ênfase1 4 2 6 2" xfId="19079"/>
    <cellStyle name="40% - Ênfase1 4 2 6 2 2" xfId="44150"/>
    <cellStyle name="40% - Ênfase1 4 2 6 3" xfId="31609"/>
    <cellStyle name="40% - Ênfase1 4 2 7" xfId="12821"/>
    <cellStyle name="40% - Ênfase1 4 2 7 2" xfId="37892"/>
    <cellStyle name="40% - Ênfase1 4 2 8" xfId="25351"/>
    <cellStyle name="40% - Ênfase1 4 3" xfId="474"/>
    <cellStyle name="40% - Ênfase1 4 3 2" xfId="1251"/>
    <cellStyle name="40% - Ênfase1 4 3 2 2" xfId="2816"/>
    <cellStyle name="40% - Ênfase1 4 3 2 2 2" xfId="5945"/>
    <cellStyle name="40% - Ênfase1 4 3 2 2 2 2" xfId="12204"/>
    <cellStyle name="40% - Ênfase1 4 3 2 2 2 2 2" xfId="24748"/>
    <cellStyle name="40% - Ênfase1 4 3 2 2 2 2 2 2" xfId="49819"/>
    <cellStyle name="40% - Ênfase1 4 3 2 2 2 2 3" xfId="37278"/>
    <cellStyle name="40% - Ênfase1 4 3 2 2 2 3" xfId="18490"/>
    <cellStyle name="40% - Ênfase1 4 3 2 2 2 3 2" xfId="43561"/>
    <cellStyle name="40% - Ênfase1 4 3 2 2 2 4" xfId="31020"/>
    <cellStyle name="40% - Ênfase1 4 3 2 2 3" xfId="9076"/>
    <cellStyle name="40% - Ênfase1 4 3 2 2 3 2" xfId="21620"/>
    <cellStyle name="40% - Ênfase1 4 3 2 2 3 2 2" xfId="46691"/>
    <cellStyle name="40% - Ênfase1 4 3 2 2 3 3" xfId="34150"/>
    <cellStyle name="40% - Ênfase1 4 3 2 2 4" xfId="15362"/>
    <cellStyle name="40% - Ênfase1 4 3 2 2 4 2" xfId="40433"/>
    <cellStyle name="40% - Ênfase1 4 3 2 2 5" xfId="27892"/>
    <cellStyle name="40% - Ênfase1 4 3 2 3" xfId="4381"/>
    <cellStyle name="40% - Ênfase1 4 3 2 3 2" xfId="10640"/>
    <cellStyle name="40% - Ênfase1 4 3 2 3 2 2" xfId="23184"/>
    <cellStyle name="40% - Ênfase1 4 3 2 3 2 2 2" xfId="48255"/>
    <cellStyle name="40% - Ênfase1 4 3 2 3 2 3" xfId="35714"/>
    <cellStyle name="40% - Ênfase1 4 3 2 3 3" xfId="16926"/>
    <cellStyle name="40% - Ênfase1 4 3 2 3 3 2" xfId="41997"/>
    <cellStyle name="40% - Ênfase1 4 3 2 3 4" xfId="29456"/>
    <cellStyle name="40% - Ênfase1 4 3 2 4" xfId="7512"/>
    <cellStyle name="40% - Ênfase1 4 3 2 4 2" xfId="20056"/>
    <cellStyle name="40% - Ênfase1 4 3 2 4 2 2" xfId="45127"/>
    <cellStyle name="40% - Ênfase1 4 3 2 4 3" xfId="32586"/>
    <cellStyle name="40% - Ênfase1 4 3 2 5" xfId="13798"/>
    <cellStyle name="40% - Ênfase1 4 3 2 5 2" xfId="38869"/>
    <cellStyle name="40% - Ênfase1 4 3 2 6" xfId="26328"/>
    <cellStyle name="40% - Ênfase1 4 3 3" xfId="2040"/>
    <cellStyle name="40% - Ênfase1 4 3 3 2" xfId="5169"/>
    <cellStyle name="40% - Ênfase1 4 3 3 2 2" xfId="11428"/>
    <cellStyle name="40% - Ênfase1 4 3 3 2 2 2" xfId="23972"/>
    <cellStyle name="40% - Ênfase1 4 3 3 2 2 2 2" xfId="49043"/>
    <cellStyle name="40% - Ênfase1 4 3 3 2 2 3" xfId="36502"/>
    <cellStyle name="40% - Ênfase1 4 3 3 2 3" xfId="17714"/>
    <cellStyle name="40% - Ênfase1 4 3 3 2 3 2" xfId="42785"/>
    <cellStyle name="40% - Ênfase1 4 3 3 2 4" xfId="30244"/>
    <cellStyle name="40% - Ênfase1 4 3 3 3" xfId="8300"/>
    <cellStyle name="40% - Ênfase1 4 3 3 3 2" xfId="20844"/>
    <cellStyle name="40% - Ênfase1 4 3 3 3 2 2" xfId="45915"/>
    <cellStyle name="40% - Ênfase1 4 3 3 3 3" xfId="33374"/>
    <cellStyle name="40% - Ênfase1 4 3 3 4" xfId="14586"/>
    <cellStyle name="40% - Ênfase1 4 3 3 4 2" xfId="39657"/>
    <cellStyle name="40% - Ênfase1 4 3 3 5" xfId="27116"/>
    <cellStyle name="40% - Ênfase1 4 3 4" xfId="3605"/>
    <cellStyle name="40% - Ênfase1 4 3 4 2" xfId="9864"/>
    <cellStyle name="40% - Ênfase1 4 3 4 2 2" xfId="22408"/>
    <cellStyle name="40% - Ênfase1 4 3 4 2 2 2" xfId="47479"/>
    <cellStyle name="40% - Ênfase1 4 3 4 2 3" xfId="34938"/>
    <cellStyle name="40% - Ênfase1 4 3 4 3" xfId="16150"/>
    <cellStyle name="40% - Ênfase1 4 3 4 3 2" xfId="41221"/>
    <cellStyle name="40% - Ênfase1 4 3 4 4" xfId="28680"/>
    <cellStyle name="40% - Ênfase1 4 3 5" xfId="6736"/>
    <cellStyle name="40% - Ênfase1 4 3 5 2" xfId="19280"/>
    <cellStyle name="40% - Ênfase1 4 3 5 2 2" xfId="44351"/>
    <cellStyle name="40% - Ênfase1 4 3 5 3" xfId="31810"/>
    <cellStyle name="40% - Ênfase1 4 3 6" xfId="13022"/>
    <cellStyle name="40% - Ênfase1 4 3 6 2" xfId="38093"/>
    <cellStyle name="40% - Ênfase1 4 3 7" xfId="25552"/>
    <cellStyle name="40% - Ênfase1 4 4" xfId="863"/>
    <cellStyle name="40% - Ênfase1 4 4 2" xfId="2428"/>
    <cellStyle name="40% - Ênfase1 4 4 2 2" xfId="5557"/>
    <cellStyle name="40% - Ênfase1 4 4 2 2 2" xfId="11816"/>
    <cellStyle name="40% - Ênfase1 4 4 2 2 2 2" xfId="24360"/>
    <cellStyle name="40% - Ênfase1 4 4 2 2 2 2 2" xfId="49431"/>
    <cellStyle name="40% - Ênfase1 4 4 2 2 2 3" xfId="36890"/>
    <cellStyle name="40% - Ênfase1 4 4 2 2 3" xfId="18102"/>
    <cellStyle name="40% - Ênfase1 4 4 2 2 3 2" xfId="43173"/>
    <cellStyle name="40% - Ênfase1 4 4 2 2 4" xfId="30632"/>
    <cellStyle name="40% - Ênfase1 4 4 2 3" xfId="8688"/>
    <cellStyle name="40% - Ênfase1 4 4 2 3 2" xfId="21232"/>
    <cellStyle name="40% - Ênfase1 4 4 2 3 2 2" xfId="46303"/>
    <cellStyle name="40% - Ênfase1 4 4 2 3 3" xfId="33762"/>
    <cellStyle name="40% - Ênfase1 4 4 2 4" xfId="14974"/>
    <cellStyle name="40% - Ênfase1 4 4 2 4 2" xfId="40045"/>
    <cellStyle name="40% - Ênfase1 4 4 2 5" xfId="27504"/>
    <cellStyle name="40% - Ênfase1 4 4 3" xfId="3993"/>
    <cellStyle name="40% - Ênfase1 4 4 3 2" xfId="10252"/>
    <cellStyle name="40% - Ênfase1 4 4 3 2 2" xfId="22796"/>
    <cellStyle name="40% - Ênfase1 4 4 3 2 2 2" xfId="47867"/>
    <cellStyle name="40% - Ênfase1 4 4 3 2 3" xfId="35326"/>
    <cellStyle name="40% - Ênfase1 4 4 3 3" xfId="16538"/>
    <cellStyle name="40% - Ênfase1 4 4 3 3 2" xfId="41609"/>
    <cellStyle name="40% - Ênfase1 4 4 3 4" xfId="29068"/>
    <cellStyle name="40% - Ênfase1 4 4 4" xfId="7124"/>
    <cellStyle name="40% - Ênfase1 4 4 4 2" xfId="19668"/>
    <cellStyle name="40% - Ênfase1 4 4 4 2 2" xfId="44739"/>
    <cellStyle name="40% - Ênfase1 4 4 4 3" xfId="32198"/>
    <cellStyle name="40% - Ênfase1 4 4 5" xfId="13410"/>
    <cellStyle name="40% - Ênfase1 4 4 5 2" xfId="38481"/>
    <cellStyle name="40% - Ênfase1 4 4 6" xfId="25940"/>
    <cellStyle name="40% - Ênfase1 4 5" xfId="1652"/>
    <cellStyle name="40% - Ênfase1 4 5 2" xfId="4781"/>
    <cellStyle name="40% - Ênfase1 4 5 2 2" xfId="11040"/>
    <cellStyle name="40% - Ênfase1 4 5 2 2 2" xfId="23584"/>
    <cellStyle name="40% - Ênfase1 4 5 2 2 2 2" xfId="48655"/>
    <cellStyle name="40% - Ênfase1 4 5 2 2 3" xfId="36114"/>
    <cellStyle name="40% - Ênfase1 4 5 2 3" xfId="17326"/>
    <cellStyle name="40% - Ênfase1 4 5 2 3 2" xfId="42397"/>
    <cellStyle name="40% - Ênfase1 4 5 2 4" xfId="29856"/>
    <cellStyle name="40% - Ênfase1 4 5 3" xfId="7912"/>
    <cellStyle name="40% - Ênfase1 4 5 3 2" xfId="20456"/>
    <cellStyle name="40% - Ênfase1 4 5 3 2 2" xfId="45527"/>
    <cellStyle name="40% - Ênfase1 4 5 3 3" xfId="32986"/>
    <cellStyle name="40% - Ênfase1 4 5 4" xfId="14198"/>
    <cellStyle name="40% - Ênfase1 4 5 4 2" xfId="39269"/>
    <cellStyle name="40% - Ênfase1 4 5 5" xfId="26728"/>
    <cellStyle name="40% - Ênfase1 4 6" xfId="3217"/>
    <cellStyle name="40% - Ênfase1 4 6 2" xfId="9476"/>
    <cellStyle name="40% - Ênfase1 4 6 2 2" xfId="22020"/>
    <cellStyle name="40% - Ênfase1 4 6 2 2 2" xfId="47091"/>
    <cellStyle name="40% - Ênfase1 4 6 2 3" xfId="34550"/>
    <cellStyle name="40% - Ênfase1 4 6 3" xfId="15762"/>
    <cellStyle name="40% - Ênfase1 4 6 3 2" xfId="40833"/>
    <cellStyle name="40% - Ênfase1 4 6 4" xfId="28292"/>
    <cellStyle name="40% - Ênfase1 4 7" xfId="6348"/>
    <cellStyle name="40% - Ênfase1 4 7 2" xfId="18892"/>
    <cellStyle name="40% - Ênfase1 4 7 2 2" xfId="43963"/>
    <cellStyle name="40% - Ênfase1 4 7 3" xfId="31422"/>
    <cellStyle name="40% - Ênfase1 4 8" xfId="12634"/>
    <cellStyle name="40% - Ênfase1 4 8 2" xfId="37705"/>
    <cellStyle name="40% - Ênfase1 4 9" xfId="25164"/>
    <cellStyle name="40% - Ênfase1 40" xfId="50387"/>
    <cellStyle name="40% - Ênfase1 41" xfId="50401"/>
    <cellStyle name="40% - Ênfase1 42" xfId="50415"/>
    <cellStyle name="40% - Ênfase1 43" xfId="50429"/>
    <cellStyle name="40% - Ênfase1 44" xfId="50443"/>
    <cellStyle name="40% - Ênfase1 45" xfId="50457"/>
    <cellStyle name="40% - Ênfase1 46" xfId="50471"/>
    <cellStyle name="40% - Ênfase1 5" xfId="71"/>
    <cellStyle name="40% - Ênfase1 5 2" xfId="259"/>
    <cellStyle name="40% - Ênfase1 5 2 2" xfId="648"/>
    <cellStyle name="40% - Ênfase1 5 2 2 2" xfId="1425"/>
    <cellStyle name="40% - Ênfase1 5 2 2 2 2" xfId="2990"/>
    <cellStyle name="40% - Ênfase1 5 2 2 2 2 2" xfId="6119"/>
    <cellStyle name="40% - Ênfase1 5 2 2 2 2 2 2" xfId="12378"/>
    <cellStyle name="40% - Ênfase1 5 2 2 2 2 2 2 2" xfId="24922"/>
    <cellStyle name="40% - Ênfase1 5 2 2 2 2 2 2 2 2" xfId="49993"/>
    <cellStyle name="40% - Ênfase1 5 2 2 2 2 2 2 3" xfId="37452"/>
    <cellStyle name="40% - Ênfase1 5 2 2 2 2 2 3" xfId="18664"/>
    <cellStyle name="40% - Ênfase1 5 2 2 2 2 2 3 2" xfId="43735"/>
    <cellStyle name="40% - Ênfase1 5 2 2 2 2 2 4" xfId="31194"/>
    <cellStyle name="40% - Ênfase1 5 2 2 2 2 3" xfId="9250"/>
    <cellStyle name="40% - Ênfase1 5 2 2 2 2 3 2" xfId="21794"/>
    <cellStyle name="40% - Ênfase1 5 2 2 2 2 3 2 2" xfId="46865"/>
    <cellStyle name="40% - Ênfase1 5 2 2 2 2 3 3" xfId="34324"/>
    <cellStyle name="40% - Ênfase1 5 2 2 2 2 4" xfId="15536"/>
    <cellStyle name="40% - Ênfase1 5 2 2 2 2 4 2" xfId="40607"/>
    <cellStyle name="40% - Ênfase1 5 2 2 2 2 5" xfId="28066"/>
    <cellStyle name="40% - Ênfase1 5 2 2 2 3" xfId="4555"/>
    <cellStyle name="40% - Ênfase1 5 2 2 2 3 2" xfId="10814"/>
    <cellStyle name="40% - Ênfase1 5 2 2 2 3 2 2" xfId="23358"/>
    <cellStyle name="40% - Ênfase1 5 2 2 2 3 2 2 2" xfId="48429"/>
    <cellStyle name="40% - Ênfase1 5 2 2 2 3 2 3" xfId="35888"/>
    <cellStyle name="40% - Ênfase1 5 2 2 2 3 3" xfId="17100"/>
    <cellStyle name="40% - Ênfase1 5 2 2 2 3 3 2" xfId="42171"/>
    <cellStyle name="40% - Ênfase1 5 2 2 2 3 4" xfId="29630"/>
    <cellStyle name="40% - Ênfase1 5 2 2 2 4" xfId="7686"/>
    <cellStyle name="40% - Ênfase1 5 2 2 2 4 2" xfId="20230"/>
    <cellStyle name="40% - Ênfase1 5 2 2 2 4 2 2" xfId="45301"/>
    <cellStyle name="40% - Ênfase1 5 2 2 2 4 3" xfId="32760"/>
    <cellStyle name="40% - Ênfase1 5 2 2 2 5" xfId="13972"/>
    <cellStyle name="40% - Ênfase1 5 2 2 2 5 2" xfId="39043"/>
    <cellStyle name="40% - Ênfase1 5 2 2 2 6" xfId="26502"/>
    <cellStyle name="40% - Ênfase1 5 2 2 3" xfId="2214"/>
    <cellStyle name="40% - Ênfase1 5 2 2 3 2" xfId="5343"/>
    <cellStyle name="40% - Ênfase1 5 2 2 3 2 2" xfId="11602"/>
    <cellStyle name="40% - Ênfase1 5 2 2 3 2 2 2" xfId="24146"/>
    <cellStyle name="40% - Ênfase1 5 2 2 3 2 2 2 2" xfId="49217"/>
    <cellStyle name="40% - Ênfase1 5 2 2 3 2 2 3" xfId="36676"/>
    <cellStyle name="40% - Ênfase1 5 2 2 3 2 3" xfId="17888"/>
    <cellStyle name="40% - Ênfase1 5 2 2 3 2 3 2" xfId="42959"/>
    <cellStyle name="40% - Ênfase1 5 2 2 3 2 4" xfId="30418"/>
    <cellStyle name="40% - Ênfase1 5 2 2 3 3" xfId="8474"/>
    <cellStyle name="40% - Ênfase1 5 2 2 3 3 2" xfId="21018"/>
    <cellStyle name="40% - Ênfase1 5 2 2 3 3 2 2" xfId="46089"/>
    <cellStyle name="40% - Ênfase1 5 2 2 3 3 3" xfId="33548"/>
    <cellStyle name="40% - Ênfase1 5 2 2 3 4" xfId="14760"/>
    <cellStyle name="40% - Ênfase1 5 2 2 3 4 2" xfId="39831"/>
    <cellStyle name="40% - Ênfase1 5 2 2 3 5" xfId="27290"/>
    <cellStyle name="40% - Ênfase1 5 2 2 4" xfId="3779"/>
    <cellStyle name="40% - Ênfase1 5 2 2 4 2" xfId="10038"/>
    <cellStyle name="40% - Ênfase1 5 2 2 4 2 2" xfId="22582"/>
    <cellStyle name="40% - Ênfase1 5 2 2 4 2 2 2" xfId="47653"/>
    <cellStyle name="40% - Ênfase1 5 2 2 4 2 3" xfId="35112"/>
    <cellStyle name="40% - Ênfase1 5 2 2 4 3" xfId="16324"/>
    <cellStyle name="40% - Ênfase1 5 2 2 4 3 2" xfId="41395"/>
    <cellStyle name="40% - Ênfase1 5 2 2 4 4" xfId="28854"/>
    <cellStyle name="40% - Ênfase1 5 2 2 5" xfId="6910"/>
    <cellStyle name="40% - Ênfase1 5 2 2 5 2" xfId="19454"/>
    <cellStyle name="40% - Ênfase1 5 2 2 5 2 2" xfId="44525"/>
    <cellStyle name="40% - Ênfase1 5 2 2 5 3" xfId="31984"/>
    <cellStyle name="40% - Ênfase1 5 2 2 6" xfId="13196"/>
    <cellStyle name="40% - Ênfase1 5 2 2 6 2" xfId="38267"/>
    <cellStyle name="40% - Ênfase1 5 2 2 7" xfId="25726"/>
    <cellStyle name="40% - Ênfase1 5 2 3" xfId="1037"/>
    <cellStyle name="40% - Ênfase1 5 2 3 2" xfId="2602"/>
    <cellStyle name="40% - Ênfase1 5 2 3 2 2" xfId="5731"/>
    <cellStyle name="40% - Ênfase1 5 2 3 2 2 2" xfId="11990"/>
    <cellStyle name="40% - Ênfase1 5 2 3 2 2 2 2" xfId="24534"/>
    <cellStyle name="40% - Ênfase1 5 2 3 2 2 2 2 2" xfId="49605"/>
    <cellStyle name="40% - Ênfase1 5 2 3 2 2 2 3" xfId="37064"/>
    <cellStyle name="40% - Ênfase1 5 2 3 2 2 3" xfId="18276"/>
    <cellStyle name="40% - Ênfase1 5 2 3 2 2 3 2" xfId="43347"/>
    <cellStyle name="40% - Ênfase1 5 2 3 2 2 4" xfId="30806"/>
    <cellStyle name="40% - Ênfase1 5 2 3 2 3" xfId="8862"/>
    <cellStyle name="40% - Ênfase1 5 2 3 2 3 2" xfId="21406"/>
    <cellStyle name="40% - Ênfase1 5 2 3 2 3 2 2" xfId="46477"/>
    <cellStyle name="40% - Ênfase1 5 2 3 2 3 3" xfId="33936"/>
    <cellStyle name="40% - Ênfase1 5 2 3 2 4" xfId="15148"/>
    <cellStyle name="40% - Ênfase1 5 2 3 2 4 2" xfId="40219"/>
    <cellStyle name="40% - Ênfase1 5 2 3 2 5" xfId="27678"/>
    <cellStyle name="40% - Ênfase1 5 2 3 3" xfId="4167"/>
    <cellStyle name="40% - Ênfase1 5 2 3 3 2" xfId="10426"/>
    <cellStyle name="40% - Ênfase1 5 2 3 3 2 2" xfId="22970"/>
    <cellStyle name="40% - Ênfase1 5 2 3 3 2 2 2" xfId="48041"/>
    <cellStyle name="40% - Ênfase1 5 2 3 3 2 3" xfId="35500"/>
    <cellStyle name="40% - Ênfase1 5 2 3 3 3" xfId="16712"/>
    <cellStyle name="40% - Ênfase1 5 2 3 3 3 2" xfId="41783"/>
    <cellStyle name="40% - Ênfase1 5 2 3 3 4" xfId="29242"/>
    <cellStyle name="40% - Ênfase1 5 2 3 4" xfId="7298"/>
    <cellStyle name="40% - Ênfase1 5 2 3 4 2" xfId="19842"/>
    <cellStyle name="40% - Ênfase1 5 2 3 4 2 2" xfId="44913"/>
    <cellStyle name="40% - Ênfase1 5 2 3 4 3" xfId="32372"/>
    <cellStyle name="40% - Ênfase1 5 2 3 5" xfId="13584"/>
    <cellStyle name="40% - Ênfase1 5 2 3 5 2" xfId="38655"/>
    <cellStyle name="40% - Ênfase1 5 2 3 6" xfId="26114"/>
    <cellStyle name="40% - Ênfase1 5 2 4" xfId="1826"/>
    <cellStyle name="40% - Ênfase1 5 2 4 2" xfId="4955"/>
    <cellStyle name="40% - Ênfase1 5 2 4 2 2" xfId="11214"/>
    <cellStyle name="40% - Ênfase1 5 2 4 2 2 2" xfId="23758"/>
    <cellStyle name="40% - Ênfase1 5 2 4 2 2 2 2" xfId="48829"/>
    <cellStyle name="40% - Ênfase1 5 2 4 2 2 3" xfId="36288"/>
    <cellStyle name="40% - Ênfase1 5 2 4 2 3" xfId="17500"/>
    <cellStyle name="40% - Ênfase1 5 2 4 2 3 2" xfId="42571"/>
    <cellStyle name="40% - Ênfase1 5 2 4 2 4" xfId="30030"/>
    <cellStyle name="40% - Ênfase1 5 2 4 3" xfId="8086"/>
    <cellStyle name="40% - Ênfase1 5 2 4 3 2" xfId="20630"/>
    <cellStyle name="40% - Ênfase1 5 2 4 3 2 2" xfId="45701"/>
    <cellStyle name="40% - Ênfase1 5 2 4 3 3" xfId="33160"/>
    <cellStyle name="40% - Ênfase1 5 2 4 4" xfId="14372"/>
    <cellStyle name="40% - Ênfase1 5 2 4 4 2" xfId="39443"/>
    <cellStyle name="40% - Ênfase1 5 2 4 5" xfId="26902"/>
    <cellStyle name="40% - Ênfase1 5 2 5" xfId="3391"/>
    <cellStyle name="40% - Ênfase1 5 2 5 2" xfId="9650"/>
    <cellStyle name="40% - Ênfase1 5 2 5 2 2" xfId="22194"/>
    <cellStyle name="40% - Ênfase1 5 2 5 2 2 2" xfId="47265"/>
    <cellStyle name="40% - Ênfase1 5 2 5 2 3" xfId="34724"/>
    <cellStyle name="40% - Ênfase1 5 2 5 3" xfId="15936"/>
    <cellStyle name="40% - Ênfase1 5 2 5 3 2" xfId="41007"/>
    <cellStyle name="40% - Ênfase1 5 2 5 4" xfId="28466"/>
    <cellStyle name="40% - Ênfase1 5 2 6" xfId="6522"/>
    <cellStyle name="40% - Ênfase1 5 2 6 2" xfId="19066"/>
    <cellStyle name="40% - Ênfase1 5 2 6 2 2" xfId="44137"/>
    <cellStyle name="40% - Ênfase1 5 2 6 3" xfId="31596"/>
    <cellStyle name="40% - Ênfase1 5 2 7" xfId="12808"/>
    <cellStyle name="40% - Ênfase1 5 2 7 2" xfId="37879"/>
    <cellStyle name="40% - Ênfase1 5 2 8" xfId="25338"/>
    <cellStyle name="40% - Ênfase1 5 3" xfId="461"/>
    <cellStyle name="40% - Ênfase1 5 3 2" xfId="1238"/>
    <cellStyle name="40% - Ênfase1 5 3 2 2" xfId="2803"/>
    <cellStyle name="40% - Ênfase1 5 3 2 2 2" xfId="5932"/>
    <cellStyle name="40% - Ênfase1 5 3 2 2 2 2" xfId="12191"/>
    <cellStyle name="40% - Ênfase1 5 3 2 2 2 2 2" xfId="24735"/>
    <cellStyle name="40% - Ênfase1 5 3 2 2 2 2 2 2" xfId="49806"/>
    <cellStyle name="40% - Ênfase1 5 3 2 2 2 2 3" xfId="37265"/>
    <cellStyle name="40% - Ênfase1 5 3 2 2 2 3" xfId="18477"/>
    <cellStyle name="40% - Ênfase1 5 3 2 2 2 3 2" xfId="43548"/>
    <cellStyle name="40% - Ênfase1 5 3 2 2 2 4" xfId="31007"/>
    <cellStyle name="40% - Ênfase1 5 3 2 2 3" xfId="9063"/>
    <cellStyle name="40% - Ênfase1 5 3 2 2 3 2" xfId="21607"/>
    <cellStyle name="40% - Ênfase1 5 3 2 2 3 2 2" xfId="46678"/>
    <cellStyle name="40% - Ênfase1 5 3 2 2 3 3" xfId="34137"/>
    <cellStyle name="40% - Ênfase1 5 3 2 2 4" xfId="15349"/>
    <cellStyle name="40% - Ênfase1 5 3 2 2 4 2" xfId="40420"/>
    <cellStyle name="40% - Ênfase1 5 3 2 2 5" xfId="27879"/>
    <cellStyle name="40% - Ênfase1 5 3 2 3" xfId="4368"/>
    <cellStyle name="40% - Ênfase1 5 3 2 3 2" xfId="10627"/>
    <cellStyle name="40% - Ênfase1 5 3 2 3 2 2" xfId="23171"/>
    <cellStyle name="40% - Ênfase1 5 3 2 3 2 2 2" xfId="48242"/>
    <cellStyle name="40% - Ênfase1 5 3 2 3 2 3" xfId="35701"/>
    <cellStyle name="40% - Ênfase1 5 3 2 3 3" xfId="16913"/>
    <cellStyle name="40% - Ênfase1 5 3 2 3 3 2" xfId="41984"/>
    <cellStyle name="40% - Ênfase1 5 3 2 3 4" xfId="29443"/>
    <cellStyle name="40% - Ênfase1 5 3 2 4" xfId="7499"/>
    <cellStyle name="40% - Ênfase1 5 3 2 4 2" xfId="20043"/>
    <cellStyle name="40% - Ênfase1 5 3 2 4 2 2" xfId="45114"/>
    <cellStyle name="40% - Ênfase1 5 3 2 4 3" xfId="32573"/>
    <cellStyle name="40% - Ênfase1 5 3 2 5" xfId="13785"/>
    <cellStyle name="40% - Ênfase1 5 3 2 5 2" xfId="38856"/>
    <cellStyle name="40% - Ênfase1 5 3 2 6" xfId="26315"/>
    <cellStyle name="40% - Ênfase1 5 3 3" xfId="2027"/>
    <cellStyle name="40% - Ênfase1 5 3 3 2" xfId="5156"/>
    <cellStyle name="40% - Ênfase1 5 3 3 2 2" xfId="11415"/>
    <cellStyle name="40% - Ênfase1 5 3 3 2 2 2" xfId="23959"/>
    <cellStyle name="40% - Ênfase1 5 3 3 2 2 2 2" xfId="49030"/>
    <cellStyle name="40% - Ênfase1 5 3 3 2 2 3" xfId="36489"/>
    <cellStyle name="40% - Ênfase1 5 3 3 2 3" xfId="17701"/>
    <cellStyle name="40% - Ênfase1 5 3 3 2 3 2" xfId="42772"/>
    <cellStyle name="40% - Ênfase1 5 3 3 2 4" xfId="30231"/>
    <cellStyle name="40% - Ênfase1 5 3 3 3" xfId="8287"/>
    <cellStyle name="40% - Ênfase1 5 3 3 3 2" xfId="20831"/>
    <cellStyle name="40% - Ênfase1 5 3 3 3 2 2" xfId="45902"/>
    <cellStyle name="40% - Ênfase1 5 3 3 3 3" xfId="33361"/>
    <cellStyle name="40% - Ênfase1 5 3 3 4" xfId="14573"/>
    <cellStyle name="40% - Ênfase1 5 3 3 4 2" xfId="39644"/>
    <cellStyle name="40% - Ênfase1 5 3 3 5" xfId="27103"/>
    <cellStyle name="40% - Ênfase1 5 3 4" xfId="3592"/>
    <cellStyle name="40% - Ênfase1 5 3 4 2" xfId="9851"/>
    <cellStyle name="40% - Ênfase1 5 3 4 2 2" xfId="22395"/>
    <cellStyle name="40% - Ênfase1 5 3 4 2 2 2" xfId="47466"/>
    <cellStyle name="40% - Ênfase1 5 3 4 2 3" xfId="34925"/>
    <cellStyle name="40% - Ênfase1 5 3 4 3" xfId="16137"/>
    <cellStyle name="40% - Ênfase1 5 3 4 3 2" xfId="41208"/>
    <cellStyle name="40% - Ênfase1 5 3 4 4" xfId="28667"/>
    <cellStyle name="40% - Ênfase1 5 3 5" xfId="6723"/>
    <cellStyle name="40% - Ênfase1 5 3 5 2" xfId="19267"/>
    <cellStyle name="40% - Ênfase1 5 3 5 2 2" xfId="44338"/>
    <cellStyle name="40% - Ênfase1 5 3 5 3" xfId="31797"/>
    <cellStyle name="40% - Ênfase1 5 3 6" xfId="13009"/>
    <cellStyle name="40% - Ênfase1 5 3 6 2" xfId="38080"/>
    <cellStyle name="40% - Ênfase1 5 3 7" xfId="25539"/>
    <cellStyle name="40% - Ênfase1 5 4" xfId="850"/>
    <cellStyle name="40% - Ênfase1 5 4 2" xfId="2415"/>
    <cellStyle name="40% - Ênfase1 5 4 2 2" xfId="5544"/>
    <cellStyle name="40% - Ênfase1 5 4 2 2 2" xfId="11803"/>
    <cellStyle name="40% - Ênfase1 5 4 2 2 2 2" xfId="24347"/>
    <cellStyle name="40% - Ênfase1 5 4 2 2 2 2 2" xfId="49418"/>
    <cellStyle name="40% - Ênfase1 5 4 2 2 2 3" xfId="36877"/>
    <cellStyle name="40% - Ênfase1 5 4 2 2 3" xfId="18089"/>
    <cellStyle name="40% - Ênfase1 5 4 2 2 3 2" xfId="43160"/>
    <cellStyle name="40% - Ênfase1 5 4 2 2 4" xfId="30619"/>
    <cellStyle name="40% - Ênfase1 5 4 2 3" xfId="8675"/>
    <cellStyle name="40% - Ênfase1 5 4 2 3 2" xfId="21219"/>
    <cellStyle name="40% - Ênfase1 5 4 2 3 2 2" xfId="46290"/>
    <cellStyle name="40% - Ênfase1 5 4 2 3 3" xfId="33749"/>
    <cellStyle name="40% - Ênfase1 5 4 2 4" xfId="14961"/>
    <cellStyle name="40% - Ênfase1 5 4 2 4 2" xfId="40032"/>
    <cellStyle name="40% - Ênfase1 5 4 2 5" xfId="27491"/>
    <cellStyle name="40% - Ênfase1 5 4 3" xfId="3980"/>
    <cellStyle name="40% - Ênfase1 5 4 3 2" xfId="10239"/>
    <cellStyle name="40% - Ênfase1 5 4 3 2 2" xfId="22783"/>
    <cellStyle name="40% - Ênfase1 5 4 3 2 2 2" xfId="47854"/>
    <cellStyle name="40% - Ênfase1 5 4 3 2 3" xfId="35313"/>
    <cellStyle name="40% - Ênfase1 5 4 3 3" xfId="16525"/>
    <cellStyle name="40% - Ênfase1 5 4 3 3 2" xfId="41596"/>
    <cellStyle name="40% - Ênfase1 5 4 3 4" xfId="29055"/>
    <cellStyle name="40% - Ênfase1 5 4 4" xfId="7111"/>
    <cellStyle name="40% - Ênfase1 5 4 4 2" xfId="19655"/>
    <cellStyle name="40% - Ênfase1 5 4 4 2 2" xfId="44726"/>
    <cellStyle name="40% - Ênfase1 5 4 4 3" xfId="32185"/>
    <cellStyle name="40% - Ênfase1 5 4 5" xfId="13397"/>
    <cellStyle name="40% - Ênfase1 5 4 5 2" xfId="38468"/>
    <cellStyle name="40% - Ênfase1 5 4 6" xfId="25927"/>
    <cellStyle name="40% - Ênfase1 5 5" xfId="1639"/>
    <cellStyle name="40% - Ênfase1 5 5 2" xfId="4768"/>
    <cellStyle name="40% - Ênfase1 5 5 2 2" xfId="11027"/>
    <cellStyle name="40% - Ênfase1 5 5 2 2 2" xfId="23571"/>
    <cellStyle name="40% - Ênfase1 5 5 2 2 2 2" xfId="48642"/>
    <cellStyle name="40% - Ênfase1 5 5 2 2 3" xfId="36101"/>
    <cellStyle name="40% - Ênfase1 5 5 2 3" xfId="17313"/>
    <cellStyle name="40% - Ênfase1 5 5 2 3 2" xfId="42384"/>
    <cellStyle name="40% - Ênfase1 5 5 2 4" xfId="29843"/>
    <cellStyle name="40% - Ênfase1 5 5 3" xfId="7899"/>
    <cellStyle name="40% - Ênfase1 5 5 3 2" xfId="20443"/>
    <cellStyle name="40% - Ênfase1 5 5 3 2 2" xfId="45514"/>
    <cellStyle name="40% - Ênfase1 5 5 3 3" xfId="32973"/>
    <cellStyle name="40% - Ênfase1 5 5 4" xfId="14185"/>
    <cellStyle name="40% - Ênfase1 5 5 4 2" xfId="39256"/>
    <cellStyle name="40% - Ênfase1 5 5 5" xfId="26715"/>
    <cellStyle name="40% - Ênfase1 5 6" xfId="3204"/>
    <cellStyle name="40% - Ênfase1 5 6 2" xfId="9463"/>
    <cellStyle name="40% - Ênfase1 5 6 2 2" xfId="22007"/>
    <cellStyle name="40% - Ênfase1 5 6 2 2 2" xfId="47078"/>
    <cellStyle name="40% - Ênfase1 5 6 2 3" xfId="34537"/>
    <cellStyle name="40% - Ênfase1 5 6 3" xfId="15749"/>
    <cellStyle name="40% - Ênfase1 5 6 3 2" xfId="40820"/>
    <cellStyle name="40% - Ênfase1 5 6 4" xfId="28279"/>
    <cellStyle name="40% - Ênfase1 5 7" xfId="6335"/>
    <cellStyle name="40% - Ênfase1 5 7 2" xfId="18879"/>
    <cellStyle name="40% - Ênfase1 5 7 2 2" xfId="43950"/>
    <cellStyle name="40% - Ênfase1 5 7 3" xfId="31409"/>
    <cellStyle name="40% - Ênfase1 5 8" xfId="12621"/>
    <cellStyle name="40% - Ênfase1 5 8 2" xfId="37692"/>
    <cellStyle name="40% - Ênfase1 5 9" xfId="25151"/>
    <cellStyle name="40% - Ênfase1 6" xfId="125"/>
    <cellStyle name="40% - Ênfase1 6 2" xfId="312"/>
    <cellStyle name="40% - Ênfase1 6 2 2" xfId="701"/>
    <cellStyle name="40% - Ênfase1 6 2 2 2" xfId="1478"/>
    <cellStyle name="40% - Ênfase1 6 2 2 2 2" xfId="3043"/>
    <cellStyle name="40% - Ênfase1 6 2 2 2 2 2" xfId="6172"/>
    <cellStyle name="40% - Ênfase1 6 2 2 2 2 2 2" xfId="12431"/>
    <cellStyle name="40% - Ênfase1 6 2 2 2 2 2 2 2" xfId="24975"/>
    <cellStyle name="40% - Ênfase1 6 2 2 2 2 2 2 2 2" xfId="50046"/>
    <cellStyle name="40% - Ênfase1 6 2 2 2 2 2 2 3" xfId="37505"/>
    <cellStyle name="40% - Ênfase1 6 2 2 2 2 2 3" xfId="18717"/>
    <cellStyle name="40% - Ênfase1 6 2 2 2 2 2 3 2" xfId="43788"/>
    <cellStyle name="40% - Ênfase1 6 2 2 2 2 2 4" xfId="31247"/>
    <cellStyle name="40% - Ênfase1 6 2 2 2 2 3" xfId="9303"/>
    <cellStyle name="40% - Ênfase1 6 2 2 2 2 3 2" xfId="21847"/>
    <cellStyle name="40% - Ênfase1 6 2 2 2 2 3 2 2" xfId="46918"/>
    <cellStyle name="40% - Ênfase1 6 2 2 2 2 3 3" xfId="34377"/>
    <cellStyle name="40% - Ênfase1 6 2 2 2 2 4" xfId="15589"/>
    <cellStyle name="40% - Ênfase1 6 2 2 2 2 4 2" xfId="40660"/>
    <cellStyle name="40% - Ênfase1 6 2 2 2 2 5" xfId="28119"/>
    <cellStyle name="40% - Ênfase1 6 2 2 2 3" xfId="4608"/>
    <cellStyle name="40% - Ênfase1 6 2 2 2 3 2" xfId="10867"/>
    <cellStyle name="40% - Ênfase1 6 2 2 2 3 2 2" xfId="23411"/>
    <cellStyle name="40% - Ênfase1 6 2 2 2 3 2 2 2" xfId="48482"/>
    <cellStyle name="40% - Ênfase1 6 2 2 2 3 2 3" xfId="35941"/>
    <cellStyle name="40% - Ênfase1 6 2 2 2 3 3" xfId="17153"/>
    <cellStyle name="40% - Ênfase1 6 2 2 2 3 3 2" xfId="42224"/>
    <cellStyle name="40% - Ênfase1 6 2 2 2 3 4" xfId="29683"/>
    <cellStyle name="40% - Ênfase1 6 2 2 2 4" xfId="7739"/>
    <cellStyle name="40% - Ênfase1 6 2 2 2 4 2" xfId="20283"/>
    <cellStyle name="40% - Ênfase1 6 2 2 2 4 2 2" xfId="45354"/>
    <cellStyle name="40% - Ênfase1 6 2 2 2 4 3" xfId="32813"/>
    <cellStyle name="40% - Ênfase1 6 2 2 2 5" xfId="14025"/>
    <cellStyle name="40% - Ênfase1 6 2 2 2 5 2" xfId="39096"/>
    <cellStyle name="40% - Ênfase1 6 2 2 2 6" xfId="26555"/>
    <cellStyle name="40% - Ênfase1 6 2 2 3" xfId="2267"/>
    <cellStyle name="40% - Ênfase1 6 2 2 3 2" xfId="5396"/>
    <cellStyle name="40% - Ênfase1 6 2 2 3 2 2" xfId="11655"/>
    <cellStyle name="40% - Ênfase1 6 2 2 3 2 2 2" xfId="24199"/>
    <cellStyle name="40% - Ênfase1 6 2 2 3 2 2 2 2" xfId="49270"/>
    <cellStyle name="40% - Ênfase1 6 2 2 3 2 2 3" xfId="36729"/>
    <cellStyle name="40% - Ênfase1 6 2 2 3 2 3" xfId="17941"/>
    <cellStyle name="40% - Ênfase1 6 2 2 3 2 3 2" xfId="43012"/>
    <cellStyle name="40% - Ênfase1 6 2 2 3 2 4" xfId="30471"/>
    <cellStyle name="40% - Ênfase1 6 2 2 3 3" xfId="8527"/>
    <cellStyle name="40% - Ênfase1 6 2 2 3 3 2" xfId="21071"/>
    <cellStyle name="40% - Ênfase1 6 2 2 3 3 2 2" xfId="46142"/>
    <cellStyle name="40% - Ênfase1 6 2 2 3 3 3" xfId="33601"/>
    <cellStyle name="40% - Ênfase1 6 2 2 3 4" xfId="14813"/>
    <cellStyle name="40% - Ênfase1 6 2 2 3 4 2" xfId="39884"/>
    <cellStyle name="40% - Ênfase1 6 2 2 3 5" xfId="27343"/>
    <cellStyle name="40% - Ênfase1 6 2 2 4" xfId="3832"/>
    <cellStyle name="40% - Ênfase1 6 2 2 4 2" xfId="10091"/>
    <cellStyle name="40% - Ênfase1 6 2 2 4 2 2" xfId="22635"/>
    <cellStyle name="40% - Ênfase1 6 2 2 4 2 2 2" xfId="47706"/>
    <cellStyle name="40% - Ênfase1 6 2 2 4 2 3" xfId="35165"/>
    <cellStyle name="40% - Ênfase1 6 2 2 4 3" xfId="16377"/>
    <cellStyle name="40% - Ênfase1 6 2 2 4 3 2" xfId="41448"/>
    <cellStyle name="40% - Ênfase1 6 2 2 4 4" xfId="28907"/>
    <cellStyle name="40% - Ênfase1 6 2 2 5" xfId="6963"/>
    <cellStyle name="40% - Ênfase1 6 2 2 5 2" xfId="19507"/>
    <cellStyle name="40% - Ênfase1 6 2 2 5 2 2" xfId="44578"/>
    <cellStyle name="40% - Ênfase1 6 2 2 5 3" xfId="32037"/>
    <cellStyle name="40% - Ênfase1 6 2 2 6" xfId="13249"/>
    <cellStyle name="40% - Ênfase1 6 2 2 6 2" xfId="38320"/>
    <cellStyle name="40% - Ênfase1 6 2 2 7" xfId="25779"/>
    <cellStyle name="40% - Ênfase1 6 2 3" xfId="1090"/>
    <cellStyle name="40% - Ênfase1 6 2 3 2" xfId="2655"/>
    <cellStyle name="40% - Ênfase1 6 2 3 2 2" xfId="5784"/>
    <cellStyle name="40% - Ênfase1 6 2 3 2 2 2" xfId="12043"/>
    <cellStyle name="40% - Ênfase1 6 2 3 2 2 2 2" xfId="24587"/>
    <cellStyle name="40% - Ênfase1 6 2 3 2 2 2 2 2" xfId="49658"/>
    <cellStyle name="40% - Ênfase1 6 2 3 2 2 2 3" xfId="37117"/>
    <cellStyle name="40% - Ênfase1 6 2 3 2 2 3" xfId="18329"/>
    <cellStyle name="40% - Ênfase1 6 2 3 2 2 3 2" xfId="43400"/>
    <cellStyle name="40% - Ênfase1 6 2 3 2 2 4" xfId="30859"/>
    <cellStyle name="40% - Ênfase1 6 2 3 2 3" xfId="8915"/>
    <cellStyle name="40% - Ênfase1 6 2 3 2 3 2" xfId="21459"/>
    <cellStyle name="40% - Ênfase1 6 2 3 2 3 2 2" xfId="46530"/>
    <cellStyle name="40% - Ênfase1 6 2 3 2 3 3" xfId="33989"/>
    <cellStyle name="40% - Ênfase1 6 2 3 2 4" xfId="15201"/>
    <cellStyle name="40% - Ênfase1 6 2 3 2 4 2" xfId="40272"/>
    <cellStyle name="40% - Ênfase1 6 2 3 2 5" xfId="27731"/>
    <cellStyle name="40% - Ênfase1 6 2 3 3" xfId="4220"/>
    <cellStyle name="40% - Ênfase1 6 2 3 3 2" xfId="10479"/>
    <cellStyle name="40% - Ênfase1 6 2 3 3 2 2" xfId="23023"/>
    <cellStyle name="40% - Ênfase1 6 2 3 3 2 2 2" xfId="48094"/>
    <cellStyle name="40% - Ênfase1 6 2 3 3 2 3" xfId="35553"/>
    <cellStyle name="40% - Ênfase1 6 2 3 3 3" xfId="16765"/>
    <cellStyle name="40% - Ênfase1 6 2 3 3 3 2" xfId="41836"/>
    <cellStyle name="40% - Ênfase1 6 2 3 3 4" xfId="29295"/>
    <cellStyle name="40% - Ênfase1 6 2 3 4" xfId="7351"/>
    <cellStyle name="40% - Ênfase1 6 2 3 4 2" xfId="19895"/>
    <cellStyle name="40% - Ênfase1 6 2 3 4 2 2" xfId="44966"/>
    <cellStyle name="40% - Ênfase1 6 2 3 4 3" xfId="32425"/>
    <cellStyle name="40% - Ênfase1 6 2 3 5" xfId="13637"/>
    <cellStyle name="40% - Ênfase1 6 2 3 5 2" xfId="38708"/>
    <cellStyle name="40% - Ênfase1 6 2 3 6" xfId="26167"/>
    <cellStyle name="40% - Ênfase1 6 2 4" xfId="1879"/>
    <cellStyle name="40% - Ênfase1 6 2 4 2" xfId="5008"/>
    <cellStyle name="40% - Ênfase1 6 2 4 2 2" xfId="11267"/>
    <cellStyle name="40% - Ênfase1 6 2 4 2 2 2" xfId="23811"/>
    <cellStyle name="40% - Ênfase1 6 2 4 2 2 2 2" xfId="48882"/>
    <cellStyle name="40% - Ênfase1 6 2 4 2 2 3" xfId="36341"/>
    <cellStyle name="40% - Ênfase1 6 2 4 2 3" xfId="17553"/>
    <cellStyle name="40% - Ênfase1 6 2 4 2 3 2" xfId="42624"/>
    <cellStyle name="40% - Ênfase1 6 2 4 2 4" xfId="30083"/>
    <cellStyle name="40% - Ênfase1 6 2 4 3" xfId="8139"/>
    <cellStyle name="40% - Ênfase1 6 2 4 3 2" xfId="20683"/>
    <cellStyle name="40% - Ênfase1 6 2 4 3 2 2" xfId="45754"/>
    <cellStyle name="40% - Ênfase1 6 2 4 3 3" xfId="33213"/>
    <cellStyle name="40% - Ênfase1 6 2 4 4" xfId="14425"/>
    <cellStyle name="40% - Ênfase1 6 2 4 4 2" xfId="39496"/>
    <cellStyle name="40% - Ênfase1 6 2 4 5" xfId="26955"/>
    <cellStyle name="40% - Ênfase1 6 2 5" xfId="3444"/>
    <cellStyle name="40% - Ênfase1 6 2 5 2" xfId="9703"/>
    <cellStyle name="40% - Ênfase1 6 2 5 2 2" xfId="22247"/>
    <cellStyle name="40% - Ênfase1 6 2 5 2 2 2" xfId="47318"/>
    <cellStyle name="40% - Ênfase1 6 2 5 2 3" xfId="34777"/>
    <cellStyle name="40% - Ênfase1 6 2 5 3" xfId="15989"/>
    <cellStyle name="40% - Ênfase1 6 2 5 3 2" xfId="41060"/>
    <cellStyle name="40% - Ênfase1 6 2 5 4" xfId="28519"/>
    <cellStyle name="40% - Ênfase1 6 2 6" xfId="6575"/>
    <cellStyle name="40% - Ênfase1 6 2 6 2" xfId="19119"/>
    <cellStyle name="40% - Ênfase1 6 2 6 2 2" xfId="44190"/>
    <cellStyle name="40% - Ênfase1 6 2 6 3" xfId="31649"/>
    <cellStyle name="40% - Ênfase1 6 2 7" xfId="12861"/>
    <cellStyle name="40% - Ênfase1 6 2 7 2" xfId="37932"/>
    <cellStyle name="40% - Ênfase1 6 2 8" xfId="25391"/>
    <cellStyle name="40% - Ênfase1 6 3" xfId="514"/>
    <cellStyle name="40% - Ênfase1 6 3 2" xfId="1291"/>
    <cellStyle name="40% - Ênfase1 6 3 2 2" xfId="2856"/>
    <cellStyle name="40% - Ênfase1 6 3 2 2 2" xfId="5985"/>
    <cellStyle name="40% - Ênfase1 6 3 2 2 2 2" xfId="12244"/>
    <cellStyle name="40% - Ênfase1 6 3 2 2 2 2 2" xfId="24788"/>
    <cellStyle name="40% - Ênfase1 6 3 2 2 2 2 2 2" xfId="49859"/>
    <cellStyle name="40% - Ênfase1 6 3 2 2 2 2 3" xfId="37318"/>
    <cellStyle name="40% - Ênfase1 6 3 2 2 2 3" xfId="18530"/>
    <cellStyle name="40% - Ênfase1 6 3 2 2 2 3 2" xfId="43601"/>
    <cellStyle name="40% - Ênfase1 6 3 2 2 2 4" xfId="31060"/>
    <cellStyle name="40% - Ênfase1 6 3 2 2 3" xfId="9116"/>
    <cellStyle name="40% - Ênfase1 6 3 2 2 3 2" xfId="21660"/>
    <cellStyle name="40% - Ênfase1 6 3 2 2 3 2 2" xfId="46731"/>
    <cellStyle name="40% - Ênfase1 6 3 2 2 3 3" xfId="34190"/>
    <cellStyle name="40% - Ênfase1 6 3 2 2 4" xfId="15402"/>
    <cellStyle name="40% - Ênfase1 6 3 2 2 4 2" xfId="40473"/>
    <cellStyle name="40% - Ênfase1 6 3 2 2 5" xfId="27932"/>
    <cellStyle name="40% - Ênfase1 6 3 2 3" xfId="4421"/>
    <cellStyle name="40% - Ênfase1 6 3 2 3 2" xfId="10680"/>
    <cellStyle name="40% - Ênfase1 6 3 2 3 2 2" xfId="23224"/>
    <cellStyle name="40% - Ênfase1 6 3 2 3 2 2 2" xfId="48295"/>
    <cellStyle name="40% - Ênfase1 6 3 2 3 2 3" xfId="35754"/>
    <cellStyle name="40% - Ênfase1 6 3 2 3 3" xfId="16966"/>
    <cellStyle name="40% - Ênfase1 6 3 2 3 3 2" xfId="42037"/>
    <cellStyle name="40% - Ênfase1 6 3 2 3 4" xfId="29496"/>
    <cellStyle name="40% - Ênfase1 6 3 2 4" xfId="7552"/>
    <cellStyle name="40% - Ênfase1 6 3 2 4 2" xfId="20096"/>
    <cellStyle name="40% - Ênfase1 6 3 2 4 2 2" xfId="45167"/>
    <cellStyle name="40% - Ênfase1 6 3 2 4 3" xfId="32626"/>
    <cellStyle name="40% - Ênfase1 6 3 2 5" xfId="13838"/>
    <cellStyle name="40% - Ênfase1 6 3 2 5 2" xfId="38909"/>
    <cellStyle name="40% - Ênfase1 6 3 2 6" xfId="26368"/>
    <cellStyle name="40% - Ênfase1 6 3 3" xfId="2080"/>
    <cellStyle name="40% - Ênfase1 6 3 3 2" xfId="5209"/>
    <cellStyle name="40% - Ênfase1 6 3 3 2 2" xfId="11468"/>
    <cellStyle name="40% - Ênfase1 6 3 3 2 2 2" xfId="24012"/>
    <cellStyle name="40% - Ênfase1 6 3 3 2 2 2 2" xfId="49083"/>
    <cellStyle name="40% - Ênfase1 6 3 3 2 2 3" xfId="36542"/>
    <cellStyle name="40% - Ênfase1 6 3 3 2 3" xfId="17754"/>
    <cellStyle name="40% - Ênfase1 6 3 3 2 3 2" xfId="42825"/>
    <cellStyle name="40% - Ênfase1 6 3 3 2 4" xfId="30284"/>
    <cellStyle name="40% - Ênfase1 6 3 3 3" xfId="8340"/>
    <cellStyle name="40% - Ênfase1 6 3 3 3 2" xfId="20884"/>
    <cellStyle name="40% - Ênfase1 6 3 3 3 2 2" xfId="45955"/>
    <cellStyle name="40% - Ênfase1 6 3 3 3 3" xfId="33414"/>
    <cellStyle name="40% - Ênfase1 6 3 3 4" xfId="14626"/>
    <cellStyle name="40% - Ênfase1 6 3 3 4 2" xfId="39697"/>
    <cellStyle name="40% - Ênfase1 6 3 3 5" xfId="27156"/>
    <cellStyle name="40% - Ênfase1 6 3 4" xfId="3645"/>
    <cellStyle name="40% - Ênfase1 6 3 4 2" xfId="9904"/>
    <cellStyle name="40% - Ênfase1 6 3 4 2 2" xfId="22448"/>
    <cellStyle name="40% - Ênfase1 6 3 4 2 2 2" xfId="47519"/>
    <cellStyle name="40% - Ênfase1 6 3 4 2 3" xfId="34978"/>
    <cellStyle name="40% - Ênfase1 6 3 4 3" xfId="16190"/>
    <cellStyle name="40% - Ênfase1 6 3 4 3 2" xfId="41261"/>
    <cellStyle name="40% - Ênfase1 6 3 4 4" xfId="28720"/>
    <cellStyle name="40% - Ênfase1 6 3 5" xfId="6776"/>
    <cellStyle name="40% - Ênfase1 6 3 5 2" xfId="19320"/>
    <cellStyle name="40% - Ênfase1 6 3 5 2 2" xfId="44391"/>
    <cellStyle name="40% - Ênfase1 6 3 5 3" xfId="31850"/>
    <cellStyle name="40% - Ênfase1 6 3 6" xfId="13062"/>
    <cellStyle name="40% - Ênfase1 6 3 6 2" xfId="38133"/>
    <cellStyle name="40% - Ênfase1 6 3 7" xfId="25592"/>
    <cellStyle name="40% - Ênfase1 6 4" xfId="903"/>
    <cellStyle name="40% - Ênfase1 6 4 2" xfId="2468"/>
    <cellStyle name="40% - Ênfase1 6 4 2 2" xfId="5597"/>
    <cellStyle name="40% - Ênfase1 6 4 2 2 2" xfId="11856"/>
    <cellStyle name="40% - Ênfase1 6 4 2 2 2 2" xfId="24400"/>
    <cellStyle name="40% - Ênfase1 6 4 2 2 2 2 2" xfId="49471"/>
    <cellStyle name="40% - Ênfase1 6 4 2 2 2 3" xfId="36930"/>
    <cellStyle name="40% - Ênfase1 6 4 2 2 3" xfId="18142"/>
    <cellStyle name="40% - Ênfase1 6 4 2 2 3 2" xfId="43213"/>
    <cellStyle name="40% - Ênfase1 6 4 2 2 4" xfId="30672"/>
    <cellStyle name="40% - Ênfase1 6 4 2 3" xfId="8728"/>
    <cellStyle name="40% - Ênfase1 6 4 2 3 2" xfId="21272"/>
    <cellStyle name="40% - Ênfase1 6 4 2 3 2 2" xfId="46343"/>
    <cellStyle name="40% - Ênfase1 6 4 2 3 3" xfId="33802"/>
    <cellStyle name="40% - Ênfase1 6 4 2 4" xfId="15014"/>
    <cellStyle name="40% - Ênfase1 6 4 2 4 2" xfId="40085"/>
    <cellStyle name="40% - Ênfase1 6 4 2 5" xfId="27544"/>
    <cellStyle name="40% - Ênfase1 6 4 3" xfId="4033"/>
    <cellStyle name="40% - Ênfase1 6 4 3 2" xfId="10292"/>
    <cellStyle name="40% - Ênfase1 6 4 3 2 2" xfId="22836"/>
    <cellStyle name="40% - Ênfase1 6 4 3 2 2 2" xfId="47907"/>
    <cellStyle name="40% - Ênfase1 6 4 3 2 3" xfId="35366"/>
    <cellStyle name="40% - Ênfase1 6 4 3 3" xfId="16578"/>
    <cellStyle name="40% - Ênfase1 6 4 3 3 2" xfId="41649"/>
    <cellStyle name="40% - Ênfase1 6 4 3 4" xfId="29108"/>
    <cellStyle name="40% - Ênfase1 6 4 4" xfId="7164"/>
    <cellStyle name="40% - Ênfase1 6 4 4 2" xfId="19708"/>
    <cellStyle name="40% - Ênfase1 6 4 4 2 2" xfId="44779"/>
    <cellStyle name="40% - Ênfase1 6 4 4 3" xfId="32238"/>
    <cellStyle name="40% - Ênfase1 6 4 5" xfId="13450"/>
    <cellStyle name="40% - Ênfase1 6 4 5 2" xfId="38521"/>
    <cellStyle name="40% - Ênfase1 6 4 6" xfId="25980"/>
    <cellStyle name="40% - Ênfase1 6 5" xfId="1692"/>
    <cellStyle name="40% - Ênfase1 6 5 2" xfId="4821"/>
    <cellStyle name="40% - Ênfase1 6 5 2 2" xfId="11080"/>
    <cellStyle name="40% - Ênfase1 6 5 2 2 2" xfId="23624"/>
    <cellStyle name="40% - Ênfase1 6 5 2 2 2 2" xfId="48695"/>
    <cellStyle name="40% - Ênfase1 6 5 2 2 3" xfId="36154"/>
    <cellStyle name="40% - Ênfase1 6 5 2 3" xfId="17366"/>
    <cellStyle name="40% - Ênfase1 6 5 2 3 2" xfId="42437"/>
    <cellStyle name="40% - Ênfase1 6 5 2 4" xfId="29896"/>
    <cellStyle name="40% - Ênfase1 6 5 3" xfId="7952"/>
    <cellStyle name="40% - Ênfase1 6 5 3 2" xfId="20496"/>
    <cellStyle name="40% - Ênfase1 6 5 3 2 2" xfId="45567"/>
    <cellStyle name="40% - Ênfase1 6 5 3 3" xfId="33026"/>
    <cellStyle name="40% - Ênfase1 6 5 4" xfId="14238"/>
    <cellStyle name="40% - Ênfase1 6 5 4 2" xfId="39309"/>
    <cellStyle name="40% - Ênfase1 6 5 5" xfId="26768"/>
    <cellStyle name="40% - Ênfase1 6 6" xfId="3257"/>
    <cellStyle name="40% - Ênfase1 6 6 2" xfId="9516"/>
    <cellStyle name="40% - Ênfase1 6 6 2 2" xfId="22060"/>
    <cellStyle name="40% - Ênfase1 6 6 2 2 2" xfId="47131"/>
    <cellStyle name="40% - Ênfase1 6 6 2 3" xfId="34590"/>
    <cellStyle name="40% - Ênfase1 6 6 3" xfId="15802"/>
    <cellStyle name="40% - Ênfase1 6 6 3 2" xfId="40873"/>
    <cellStyle name="40% - Ênfase1 6 6 4" xfId="28332"/>
    <cellStyle name="40% - Ênfase1 6 7" xfId="6388"/>
    <cellStyle name="40% - Ênfase1 6 7 2" xfId="18932"/>
    <cellStyle name="40% - Ênfase1 6 7 2 2" xfId="44003"/>
    <cellStyle name="40% - Ênfase1 6 7 3" xfId="31462"/>
    <cellStyle name="40% - Ênfase1 6 8" xfId="12674"/>
    <cellStyle name="40% - Ênfase1 6 8 2" xfId="37745"/>
    <cellStyle name="40% - Ênfase1 6 9" xfId="25204"/>
    <cellStyle name="40% - Ênfase1 7" xfId="139"/>
    <cellStyle name="40% - Ênfase1 7 2" xfId="326"/>
    <cellStyle name="40% - Ênfase1 7 2 2" xfId="715"/>
    <cellStyle name="40% - Ênfase1 7 2 2 2" xfId="1492"/>
    <cellStyle name="40% - Ênfase1 7 2 2 2 2" xfId="3057"/>
    <cellStyle name="40% - Ênfase1 7 2 2 2 2 2" xfId="6186"/>
    <cellStyle name="40% - Ênfase1 7 2 2 2 2 2 2" xfId="12445"/>
    <cellStyle name="40% - Ênfase1 7 2 2 2 2 2 2 2" xfId="24989"/>
    <cellStyle name="40% - Ênfase1 7 2 2 2 2 2 2 2 2" xfId="50060"/>
    <cellStyle name="40% - Ênfase1 7 2 2 2 2 2 2 3" xfId="37519"/>
    <cellStyle name="40% - Ênfase1 7 2 2 2 2 2 3" xfId="18731"/>
    <cellStyle name="40% - Ênfase1 7 2 2 2 2 2 3 2" xfId="43802"/>
    <cellStyle name="40% - Ênfase1 7 2 2 2 2 2 4" xfId="31261"/>
    <cellStyle name="40% - Ênfase1 7 2 2 2 2 3" xfId="9317"/>
    <cellStyle name="40% - Ênfase1 7 2 2 2 2 3 2" xfId="21861"/>
    <cellStyle name="40% - Ênfase1 7 2 2 2 2 3 2 2" xfId="46932"/>
    <cellStyle name="40% - Ênfase1 7 2 2 2 2 3 3" xfId="34391"/>
    <cellStyle name="40% - Ênfase1 7 2 2 2 2 4" xfId="15603"/>
    <cellStyle name="40% - Ênfase1 7 2 2 2 2 4 2" xfId="40674"/>
    <cellStyle name="40% - Ênfase1 7 2 2 2 2 5" xfId="28133"/>
    <cellStyle name="40% - Ênfase1 7 2 2 2 3" xfId="4622"/>
    <cellStyle name="40% - Ênfase1 7 2 2 2 3 2" xfId="10881"/>
    <cellStyle name="40% - Ênfase1 7 2 2 2 3 2 2" xfId="23425"/>
    <cellStyle name="40% - Ênfase1 7 2 2 2 3 2 2 2" xfId="48496"/>
    <cellStyle name="40% - Ênfase1 7 2 2 2 3 2 3" xfId="35955"/>
    <cellStyle name="40% - Ênfase1 7 2 2 2 3 3" xfId="17167"/>
    <cellStyle name="40% - Ênfase1 7 2 2 2 3 3 2" xfId="42238"/>
    <cellStyle name="40% - Ênfase1 7 2 2 2 3 4" xfId="29697"/>
    <cellStyle name="40% - Ênfase1 7 2 2 2 4" xfId="7753"/>
    <cellStyle name="40% - Ênfase1 7 2 2 2 4 2" xfId="20297"/>
    <cellStyle name="40% - Ênfase1 7 2 2 2 4 2 2" xfId="45368"/>
    <cellStyle name="40% - Ênfase1 7 2 2 2 4 3" xfId="32827"/>
    <cellStyle name="40% - Ênfase1 7 2 2 2 5" xfId="14039"/>
    <cellStyle name="40% - Ênfase1 7 2 2 2 5 2" xfId="39110"/>
    <cellStyle name="40% - Ênfase1 7 2 2 2 6" xfId="26569"/>
    <cellStyle name="40% - Ênfase1 7 2 2 3" xfId="2281"/>
    <cellStyle name="40% - Ênfase1 7 2 2 3 2" xfId="5410"/>
    <cellStyle name="40% - Ênfase1 7 2 2 3 2 2" xfId="11669"/>
    <cellStyle name="40% - Ênfase1 7 2 2 3 2 2 2" xfId="24213"/>
    <cellStyle name="40% - Ênfase1 7 2 2 3 2 2 2 2" xfId="49284"/>
    <cellStyle name="40% - Ênfase1 7 2 2 3 2 2 3" xfId="36743"/>
    <cellStyle name="40% - Ênfase1 7 2 2 3 2 3" xfId="17955"/>
    <cellStyle name="40% - Ênfase1 7 2 2 3 2 3 2" xfId="43026"/>
    <cellStyle name="40% - Ênfase1 7 2 2 3 2 4" xfId="30485"/>
    <cellStyle name="40% - Ênfase1 7 2 2 3 3" xfId="8541"/>
    <cellStyle name="40% - Ênfase1 7 2 2 3 3 2" xfId="21085"/>
    <cellStyle name="40% - Ênfase1 7 2 2 3 3 2 2" xfId="46156"/>
    <cellStyle name="40% - Ênfase1 7 2 2 3 3 3" xfId="33615"/>
    <cellStyle name="40% - Ênfase1 7 2 2 3 4" xfId="14827"/>
    <cellStyle name="40% - Ênfase1 7 2 2 3 4 2" xfId="39898"/>
    <cellStyle name="40% - Ênfase1 7 2 2 3 5" xfId="27357"/>
    <cellStyle name="40% - Ênfase1 7 2 2 4" xfId="3846"/>
    <cellStyle name="40% - Ênfase1 7 2 2 4 2" xfId="10105"/>
    <cellStyle name="40% - Ênfase1 7 2 2 4 2 2" xfId="22649"/>
    <cellStyle name="40% - Ênfase1 7 2 2 4 2 2 2" xfId="47720"/>
    <cellStyle name="40% - Ênfase1 7 2 2 4 2 3" xfId="35179"/>
    <cellStyle name="40% - Ênfase1 7 2 2 4 3" xfId="16391"/>
    <cellStyle name="40% - Ênfase1 7 2 2 4 3 2" xfId="41462"/>
    <cellStyle name="40% - Ênfase1 7 2 2 4 4" xfId="28921"/>
    <cellStyle name="40% - Ênfase1 7 2 2 5" xfId="6977"/>
    <cellStyle name="40% - Ênfase1 7 2 2 5 2" xfId="19521"/>
    <cellStyle name="40% - Ênfase1 7 2 2 5 2 2" xfId="44592"/>
    <cellStyle name="40% - Ênfase1 7 2 2 5 3" xfId="32051"/>
    <cellStyle name="40% - Ênfase1 7 2 2 6" xfId="13263"/>
    <cellStyle name="40% - Ênfase1 7 2 2 6 2" xfId="38334"/>
    <cellStyle name="40% - Ênfase1 7 2 2 7" xfId="25793"/>
    <cellStyle name="40% - Ênfase1 7 2 3" xfId="1104"/>
    <cellStyle name="40% - Ênfase1 7 2 3 2" xfId="2669"/>
    <cellStyle name="40% - Ênfase1 7 2 3 2 2" xfId="5798"/>
    <cellStyle name="40% - Ênfase1 7 2 3 2 2 2" xfId="12057"/>
    <cellStyle name="40% - Ênfase1 7 2 3 2 2 2 2" xfId="24601"/>
    <cellStyle name="40% - Ênfase1 7 2 3 2 2 2 2 2" xfId="49672"/>
    <cellStyle name="40% - Ênfase1 7 2 3 2 2 2 3" xfId="37131"/>
    <cellStyle name="40% - Ênfase1 7 2 3 2 2 3" xfId="18343"/>
    <cellStyle name="40% - Ênfase1 7 2 3 2 2 3 2" xfId="43414"/>
    <cellStyle name="40% - Ênfase1 7 2 3 2 2 4" xfId="30873"/>
    <cellStyle name="40% - Ênfase1 7 2 3 2 3" xfId="8929"/>
    <cellStyle name="40% - Ênfase1 7 2 3 2 3 2" xfId="21473"/>
    <cellStyle name="40% - Ênfase1 7 2 3 2 3 2 2" xfId="46544"/>
    <cellStyle name="40% - Ênfase1 7 2 3 2 3 3" xfId="34003"/>
    <cellStyle name="40% - Ênfase1 7 2 3 2 4" xfId="15215"/>
    <cellStyle name="40% - Ênfase1 7 2 3 2 4 2" xfId="40286"/>
    <cellStyle name="40% - Ênfase1 7 2 3 2 5" xfId="27745"/>
    <cellStyle name="40% - Ênfase1 7 2 3 3" xfId="4234"/>
    <cellStyle name="40% - Ênfase1 7 2 3 3 2" xfId="10493"/>
    <cellStyle name="40% - Ênfase1 7 2 3 3 2 2" xfId="23037"/>
    <cellStyle name="40% - Ênfase1 7 2 3 3 2 2 2" xfId="48108"/>
    <cellStyle name="40% - Ênfase1 7 2 3 3 2 3" xfId="35567"/>
    <cellStyle name="40% - Ênfase1 7 2 3 3 3" xfId="16779"/>
    <cellStyle name="40% - Ênfase1 7 2 3 3 3 2" xfId="41850"/>
    <cellStyle name="40% - Ênfase1 7 2 3 3 4" xfId="29309"/>
    <cellStyle name="40% - Ênfase1 7 2 3 4" xfId="7365"/>
    <cellStyle name="40% - Ênfase1 7 2 3 4 2" xfId="19909"/>
    <cellStyle name="40% - Ênfase1 7 2 3 4 2 2" xfId="44980"/>
    <cellStyle name="40% - Ênfase1 7 2 3 4 3" xfId="32439"/>
    <cellStyle name="40% - Ênfase1 7 2 3 5" xfId="13651"/>
    <cellStyle name="40% - Ênfase1 7 2 3 5 2" xfId="38722"/>
    <cellStyle name="40% - Ênfase1 7 2 3 6" xfId="26181"/>
    <cellStyle name="40% - Ênfase1 7 2 4" xfId="1893"/>
    <cellStyle name="40% - Ênfase1 7 2 4 2" xfId="5022"/>
    <cellStyle name="40% - Ênfase1 7 2 4 2 2" xfId="11281"/>
    <cellStyle name="40% - Ênfase1 7 2 4 2 2 2" xfId="23825"/>
    <cellStyle name="40% - Ênfase1 7 2 4 2 2 2 2" xfId="48896"/>
    <cellStyle name="40% - Ênfase1 7 2 4 2 2 3" xfId="36355"/>
    <cellStyle name="40% - Ênfase1 7 2 4 2 3" xfId="17567"/>
    <cellStyle name="40% - Ênfase1 7 2 4 2 3 2" xfId="42638"/>
    <cellStyle name="40% - Ênfase1 7 2 4 2 4" xfId="30097"/>
    <cellStyle name="40% - Ênfase1 7 2 4 3" xfId="8153"/>
    <cellStyle name="40% - Ênfase1 7 2 4 3 2" xfId="20697"/>
    <cellStyle name="40% - Ênfase1 7 2 4 3 2 2" xfId="45768"/>
    <cellStyle name="40% - Ênfase1 7 2 4 3 3" xfId="33227"/>
    <cellStyle name="40% - Ênfase1 7 2 4 4" xfId="14439"/>
    <cellStyle name="40% - Ênfase1 7 2 4 4 2" xfId="39510"/>
    <cellStyle name="40% - Ênfase1 7 2 4 5" xfId="26969"/>
    <cellStyle name="40% - Ênfase1 7 2 5" xfId="3458"/>
    <cellStyle name="40% - Ênfase1 7 2 5 2" xfId="9717"/>
    <cellStyle name="40% - Ênfase1 7 2 5 2 2" xfId="22261"/>
    <cellStyle name="40% - Ênfase1 7 2 5 2 2 2" xfId="47332"/>
    <cellStyle name="40% - Ênfase1 7 2 5 2 3" xfId="34791"/>
    <cellStyle name="40% - Ênfase1 7 2 5 3" xfId="16003"/>
    <cellStyle name="40% - Ênfase1 7 2 5 3 2" xfId="41074"/>
    <cellStyle name="40% - Ênfase1 7 2 5 4" xfId="28533"/>
    <cellStyle name="40% - Ênfase1 7 2 6" xfId="6589"/>
    <cellStyle name="40% - Ênfase1 7 2 6 2" xfId="19133"/>
    <cellStyle name="40% - Ênfase1 7 2 6 2 2" xfId="44204"/>
    <cellStyle name="40% - Ênfase1 7 2 6 3" xfId="31663"/>
    <cellStyle name="40% - Ênfase1 7 2 7" xfId="12875"/>
    <cellStyle name="40% - Ênfase1 7 2 7 2" xfId="37946"/>
    <cellStyle name="40% - Ênfase1 7 2 8" xfId="25405"/>
    <cellStyle name="40% - Ênfase1 7 3" xfId="528"/>
    <cellStyle name="40% - Ênfase1 7 3 2" xfId="1305"/>
    <cellStyle name="40% - Ênfase1 7 3 2 2" xfId="2870"/>
    <cellStyle name="40% - Ênfase1 7 3 2 2 2" xfId="5999"/>
    <cellStyle name="40% - Ênfase1 7 3 2 2 2 2" xfId="12258"/>
    <cellStyle name="40% - Ênfase1 7 3 2 2 2 2 2" xfId="24802"/>
    <cellStyle name="40% - Ênfase1 7 3 2 2 2 2 2 2" xfId="49873"/>
    <cellStyle name="40% - Ênfase1 7 3 2 2 2 2 3" xfId="37332"/>
    <cellStyle name="40% - Ênfase1 7 3 2 2 2 3" xfId="18544"/>
    <cellStyle name="40% - Ênfase1 7 3 2 2 2 3 2" xfId="43615"/>
    <cellStyle name="40% - Ênfase1 7 3 2 2 2 4" xfId="31074"/>
    <cellStyle name="40% - Ênfase1 7 3 2 2 3" xfId="9130"/>
    <cellStyle name="40% - Ênfase1 7 3 2 2 3 2" xfId="21674"/>
    <cellStyle name="40% - Ênfase1 7 3 2 2 3 2 2" xfId="46745"/>
    <cellStyle name="40% - Ênfase1 7 3 2 2 3 3" xfId="34204"/>
    <cellStyle name="40% - Ênfase1 7 3 2 2 4" xfId="15416"/>
    <cellStyle name="40% - Ênfase1 7 3 2 2 4 2" xfId="40487"/>
    <cellStyle name="40% - Ênfase1 7 3 2 2 5" xfId="27946"/>
    <cellStyle name="40% - Ênfase1 7 3 2 3" xfId="4435"/>
    <cellStyle name="40% - Ênfase1 7 3 2 3 2" xfId="10694"/>
    <cellStyle name="40% - Ênfase1 7 3 2 3 2 2" xfId="23238"/>
    <cellStyle name="40% - Ênfase1 7 3 2 3 2 2 2" xfId="48309"/>
    <cellStyle name="40% - Ênfase1 7 3 2 3 2 3" xfId="35768"/>
    <cellStyle name="40% - Ênfase1 7 3 2 3 3" xfId="16980"/>
    <cellStyle name="40% - Ênfase1 7 3 2 3 3 2" xfId="42051"/>
    <cellStyle name="40% - Ênfase1 7 3 2 3 4" xfId="29510"/>
    <cellStyle name="40% - Ênfase1 7 3 2 4" xfId="7566"/>
    <cellStyle name="40% - Ênfase1 7 3 2 4 2" xfId="20110"/>
    <cellStyle name="40% - Ênfase1 7 3 2 4 2 2" xfId="45181"/>
    <cellStyle name="40% - Ênfase1 7 3 2 4 3" xfId="32640"/>
    <cellStyle name="40% - Ênfase1 7 3 2 5" xfId="13852"/>
    <cellStyle name="40% - Ênfase1 7 3 2 5 2" xfId="38923"/>
    <cellStyle name="40% - Ênfase1 7 3 2 6" xfId="26382"/>
    <cellStyle name="40% - Ênfase1 7 3 3" xfId="2094"/>
    <cellStyle name="40% - Ênfase1 7 3 3 2" xfId="5223"/>
    <cellStyle name="40% - Ênfase1 7 3 3 2 2" xfId="11482"/>
    <cellStyle name="40% - Ênfase1 7 3 3 2 2 2" xfId="24026"/>
    <cellStyle name="40% - Ênfase1 7 3 3 2 2 2 2" xfId="49097"/>
    <cellStyle name="40% - Ênfase1 7 3 3 2 2 3" xfId="36556"/>
    <cellStyle name="40% - Ênfase1 7 3 3 2 3" xfId="17768"/>
    <cellStyle name="40% - Ênfase1 7 3 3 2 3 2" xfId="42839"/>
    <cellStyle name="40% - Ênfase1 7 3 3 2 4" xfId="30298"/>
    <cellStyle name="40% - Ênfase1 7 3 3 3" xfId="8354"/>
    <cellStyle name="40% - Ênfase1 7 3 3 3 2" xfId="20898"/>
    <cellStyle name="40% - Ênfase1 7 3 3 3 2 2" xfId="45969"/>
    <cellStyle name="40% - Ênfase1 7 3 3 3 3" xfId="33428"/>
    <cellStyle name="40% - Ênfase1 7 3 3 4" xfId="14640"/>
    <cellStyle name="40% - Ênfase1 7 3 3 4 2" xfId="39711"/>
    <cellStyle name="40% - Ênfase1 7 3 3 5" xfId="27170"/>
    <cellStyle name="40% - Ênfase1 7 3 4" xfId="3659"/>
    <cellStyle name="40% - Ênfase1 7 3 4 2" xfId="9918"/>
    <cellStyle name="40% - Ênfase1 7 3 4 2 2" xfId="22462"/>
    <cellStyle name="40% - Ênfase1 7 3 4 2 2 2" xfId="47533"/>
    <cellStyle name="40% - Ênfase1 7 3 4 2 3" xfId="34992"/>
    <cellStyle name="40% - Ênfase1 7 3 4 3" xfId="16204"/>
    <cellStyle name="40% - Ênfase1 7 3 4 3 2" xfId="41275"/>
    <cellStyle name="40% - Ênfase1 7 3 4 4" xfId="28734"/>
    <cellStyle name="40% - Ênfase1 7 3 5" xfId="6790"/>
    <cellStyle name="40% - Ênfase1 7 3 5 2" xfId="19334"/>
    <cellStyle name="40% - Ênfase1 7 3 5 2 2" xfId="44405"/>
    <cellStyle name="40% - Ênfase1 7 3 5 3" xfId="31864"/>
    <cellStyle name="40% - Ênfase1 7 3 6" xfId="13076"/>
    <cellStyle name="40% - Ênfase1 7 3 6 2" xfId="38147"/>
    <cellStyle name="40% - Ênfase1 7 3 7" xfId="25606"/>
    <cellStyle name="40% - Ênfase1 7 4" xfId="917"/>
    <cellStyle name="40% - Ênfase1 7 4 2" xfId="2482"/>
    <cellStyle name="40% - Ênfase1 7 4 2 2" xfId="5611"/>
    <cellStyle name="40% - Ênfase1 7 4 2 2 2" xfId="11870"/>
    <cellStyle name="40% - Ênfase1 7 4 2 2 2 2" xfId="24414"/>
    <cellStyle name="40% - Ênfase1 7 4 2 2 2 2 2" xfId="49485"/>
    <cellStyle name="40% - Ênfase1 7 4 2 2 2 3" xfId="36944"/>
    <cellStyle name="40% - Ênfase1 7 4 2 2 3" xfId="18156"/>
    <cellStyle name="40% - Ênfase1 7 4 2 2 3 2" xfId="43227"/>
    <cellStyle name="40% - Ênfase1 7 4 2 2 4" xfId="30686"/>
    <cellStyle name="40% - Ênfase1 7 4 2 3" xfId="8742"/>
    <cellStyle name="40% - Ênfase1 7 4 2 3 2" xfId="21286"/>
    <cellStyle name="40% - Ênfase1 7 4 2 3 2 2" xfId="46357"/>
    <cellStyle name="40% - Ênfase1 7 4 2 3 3" xfId="33816"/>
    <cellStyle name="40% - Ênfase1 7 4 2 4" xfId="15028"/>
    <cellStyle name="40% - Ênfase1 7 4 2 4 2" xfId="40099"/>
    <cellStyle name="40% - Ênfase1 7 4 2 5" xfId="27558"/>
    <cellStyle name="40% - Ênfase1 7 4 3" xfId="4047"/>
    <cellStyle name="40% - Ênfase1 7 4 3 2" xfId="10306"/>
    <cellStyle name="40% - Ênfase1 7 4 3 2 2" xfId="22850"/>
    <cellStyle name="40% - Ênfase1 7 4 3 2 2 2" xfId="47921"/>
    <cellStyle name="40% - Ênfase1 7 4 3 2 3" xfId="35380"/>
    <cellStyle name="40% - Ênfase1 7 4 3 3" xfId="16592"/>
    <cellStyle name="40% - Ênfase1 7 4 3 3 2" xfId="41663"/>
    <cellStyle name="40% - Ênfase1 7 4 3 4" xfId="29122"/>
    <cellStyle name="40% - Ênfase1 7 4 4" xfId="7178"/>
    <cellStyle name="40% - Ênfase1 7 4 4 2" xfId="19722"/>
    <cellStyle name="40% - Ênfase1 7 4 4 2 2" xfId="44793"/>
    <cellStyle name="40% - Ênfase1 7 4 4 3" xfId="32252"/>
    <cellStyle name="40% - Ênfase1 7 4 5" xfId="13464"/>
    <cellStyle name="40% - Ênfase1 7 4 5 2" xfId="38535"/>
    <cellStyle name="40% - Ênfase1 7 4 6" xfId="25994"/>
    <cellStyle name="40% - Ênfase1 7 5" xfId="1706"/>
    <cellStyle name="40% - Ênfase1 7 5 2" xfId="4835"/>
    <cellStyle name="40% - Ênfase1 7 5 2 2" xfId="11094"/>
    <cellStyle name="40% - Ênfase1 7 5 2 2 2" xfId="23638"/>
    <cellStyle name="40% - Ênfase1 7 5 2 2 2 2" xfId="48709"/>
    <cellStyle name="40% - Ênfase1 7 5 2 2 3" xfId="36168"/>
    <cellStyle name="40% - Ênfase1 7 5 2 3" xfId="17380"/>
    <cellStyle name="40% - Ênfase1 7 5 2 3 2" xfId="42451"/>
    <cellStyle name="40% - Ênfase1 7 5 2 4" xfId="29910"/>
    <cellStyle name="40% - Ênfase1 7 5 3" xfId="7966"/>
    <cellStyle name="40% - Ênfase1 7 5 3 2" xfId="20510"/>
    <cellStyle name="40% - Ênfase1 7 5 3 2 2" xfId="45581"/>
    <cellStyle name="40% - Ênfase1 7 5 3 3" xfId="33040"/>
    <cellStyle name="40% - Ênfase1 7 5 4" xfId="14252"/>
    <cellStyle name="40% - Ênfase1 7 5 4 2" xfId="39323"/>
    <cellStyle name="40% - Ênfase1 7 5 5" xfId="26782"/>
    <cellStyle name="40% - Ênfase1 7 6" xfId="3271"/>
    <cellStyle name="40% - Ênfase1 7 6 2" xfId="9530"/>
    <cellStyle name="40% - Ênfase1 7 6 2 2" xfId="22074"/>
    <cellStyle name="40% - Ênfase1 7 6 2 2 2" xfId="47145"/>
    <cellStyle name="40% - Ênfase1 7 6 2 3" xfId="34604"/>
    <cellStyle name="40% - Ênfase1 7 6 3" xfId="15816"/>
    <cellStyle name="40% - Ênfase1 7 6 3 2" xfId="40887"/>
    <cellStyle name="40% - Ênfase1 7 6 4" xfId="28346"/>
    <cellStyle name="40% - Ênfase1 7 7" xfId="6402"/>
    <cellStyle name="40% - Ênfase1 7 7 2" xfId="18946"/>
    <cellStyle name="40% - Ênfase1 7 7 2 2" xfId="44017"/>
    <cellStyle name="40% - Ênfase1 7 7 3" xfId="31476"/>
    <cellStyle name="40% - Ênfase1 7 8" xfId="12688"/>
    <cellStyle name="40% - Ênfase1 7 8 2" xfId="37759"/>
    <cellStyle name="40% - Ênfase1 7 9" xfId="25218"/>
    <cellStyle name="40% - Ênfase1 8" xfId="152"/>
    <cellStyle name="40% - Ênfase1 8 2" xfId="339"/>
    <cellStyle name="40% - Ênfase1 8 2 2" xfId="728"/>
    <cellStyle name="40% - Ênfase1 8 2 2 2" xfId="1505"/>
    <cellStyle name="40% - Ênfase1 8 2 2 2 2" xfId="3070"/>
    <cellStyle name="40% - Ênfase1 8 2 2 2 2 2" xfId="6199"/>
    <cellStyle name="40% - Ênfase1 8 2 2 2 2 2 2" xfId="12458"/>
    <cellStyle name="40% - Ênfase1 8 2 2 2 2 2 2 2" xfId="25002"/>
    <cellStyle name="40% - Ênfase1 8 2 2 2 2 2 2 2 2" xfId="50073"/>
    <cellStyle name="40% - Ênfase1 8 2 2 2 2 2 2 3" xfId="37532"/>
    <cellStyle name="40% - Ênfase1 8 2 2 2 2 2 3" xfId="18744"/>
    <cellStyle name="40% - Ênfase1 8 2 2 2 2 2 3 2" xfId="43815"/>
    <cellStyle name="40% - Ênfase1 8 2 2 2 2 2 4" xfId="31274"/>
    <cellStyle name="40% - Ênfase1 8 2 2 2 2 3" xfId="9330"/>
    <cellStyle name="40% - Ênfase1 8 2 2 2 2 3 2" xfId="21874"/>
    <cellStyle name="40% - Ênfase1 8 2 2 2 2 3 2 2" xfId="46945"/>
    <cellStyle name="40% - Ênfase1 8 2 2 2 2 3 3" xfId="34404"/>
    <cellStyle name="40% - Ênfase1 8 2 2 2 2 4" xfId="15616"/>
    <cellStyle name="40% - Ênfase1 8 2 2 2 2 4 2" xfId="40687"/>
    <cellStyle name="40% - Ênfase1 8 2 2 2 2 5" xfId="28146"/>
    <cellStyle name="40% - Ênfase1 8 2 2 2 3" xfId="4635"/>
    <cellStyle name="40% - Ênfase1 8 2 2 2 3 2" xfId="10894"/>
    <cellStyle name="40% - Ênfase1 8 2 2 2 3 2 2" xfId="23438"/>
    <cellStyle name="40% - Ênfase1 8 2 2 2 3 2 2 2" xfId="48509"/>
    <cellStyle name="40% - Ênfase1 8 2 2 2 3 2 3" xfId="35968"/>
    <cellStyle name="40% - Ênfase1 8 2 2 2 3 3" xfId="17180"/>
    <cellStyle name="40% - Ênfase1 8 2 2 2 3 3 2" xfId="42251"/>
    <cellStyle name="40% - Ênfase1 8 2 2 2 3 4" xfId="29710"/>
    <cellStyle name="40% - Ênfase1 8 2 2 2 4" xfId="7766"/>
    <cellStyle name="40% - Ênfase1 8 2 2 2 4 2" xfId="20310"/>
    <cellStyle name="40% - Ênfase1 8 2 2 2 4 2 2" xfId="45381"/>
    <cellStyle name="40% - Ênfase1 8 2 2 2 4 3" xfId="32840"/>
    <cellStyle name="40% - Ênfase1 8 2 2 2 5" xfId="14052"/>
    <cellStyle name="40% - Ênfase1 8 2 2 2 5 2" xfId="39123"/>
    <cellStyle name="40% - Ênfase1 8 2 2 2 6" xfId="26582"/>
    <cellStyle name="40% - Ênfase1 8 2 2 3" xfId="2294"/>
    <cellStyle name="40% - Ênfase1 8 2 2 3 2" xfId="5423"/>
    <cellStyle name="40% - Ênfase1 8 2 2 3 2 2" xfId="11682"/>
    <cellStyle name="40% - Ênfase1 8 2 2 3 2 2 2" xfId="24226"/>
    <cellStyle name="40% - Ênfase1 8 2 2 3 2 2 2 2" xfId="49297"/>
    <cellStyle name="40% - Ênfase1 8 2 2 3 2 2 3" xfId="36756"/>
    <cellStyle name="40% - Ênfase1 8 2 2 3 2 3" xfId="17968"/>
    <cellStyle name="40% - Ênfase1 8 2 2 3 2 3 2" xfId="43039"/>
    <cellStyle name="40% - Ênfase1 8 2 2 3 2 4" xfId="30498"/>
    <cellStyle name="40% - Ênfase1 8 2 2 3 3" xfId="8554"/>
    <cellStyle name="40% - Ênfase1 8 2 2 3 3 2" xfId="21098"/>
    <cellStyle name="40% - Ênfase1 8 2 2 3 3 2 2" xfId="46169"/>
    <cellStyle name="40% - Ênfase1 8 2 2 3 3 3" xfId="33628"/>
    <cellStyle name="40% - Ênfase1 8 2 2 3 4" xfId="14840"/>
    <cellStyle name="40% - Ênfase1 8 2 2 3 4 2" xfId="39911"/>
    <cellStyle name="40% - Ênfase1 8 2 2 3 5" xfId="27370"/>
    <cellStyle name="40% - Ênfase1 8 2 2 4" xfId="3859"/>
    <cellStyle name="40% - Ênfase1 8 2 2 4 2" xfId="10118"/>
    <cellStyle name="40% - Ênfase1 8 2 2 4 2 2" xfId="22662"/>
    <cellStyle name="40% - Ênfase1 8 2 2 4 2 2 2" xfId="47733"/>
    <cellStyle name="40% - Ênfase1 8 2 2 4 2 3" xfId="35192"/>
    <cellStyle name="40% - Ênfase1 8 2 2 4 3" xfId="16404"/>
    <cellStyle name="40% - Ênfase1 8 2 2 4 3 2" xfId="41475"/>
    <cellStyle name="40% - Ênfase1 8 2 2 4 4" xfId="28934"/>
    <cellStyle name="40% - Ênfase1 8 2 2 5" xfId="6990"/>
    <cellStyle name="40% - Ênfase1 8 2 2 5 2" xfId="19534"/>
    <cellStyle name="40% - Ênfase1 8 2 2 5 2 2" xfId="44605"/>
    <cellStyle name="40% - Ênfase1 8 2 2 5 3" xfId="32064"/>
    <cellStyle name="40% - Ênfase1 8 2 2 6" xfId="13276"/>
    <cellStyle name="40% - Ênfase1 8 2 2 6 2" xfId="38347"/>
    <cellStyle name="40% - Ênfase1 8 2 2 7" xfId="25806"/>
    <cellStyle name="40% - Ênfase1 8 2 3" xfId="1117"/>
    <cellStyle name="40% - Ênfase1 8 2 3 2" xfId="2682"/>
    <cellStyle name="40% - Ênfase1 8 2 3 2 2" xfId="5811"/>
    <cellStyle name="40% - Ênfase1 8 2 3 2 2 2" xfId="12070"/>
    <cellStyle name="40% - Ênfase1 8 2 3 2 2 2 2" xfId="24614"/>
    <cellStyle name="40% - Ênfase1 8 2 3 2 2 2 2 2" xfId="49685"/>
    <cellStyle name="40% - Ênfase1 8 2 3 2 2 2 3" xfId="37144"/>
    <cellStyle name="40% - Ênfase1 8 2 3 2 2 3" xfId="18356"/>
    <cellStyle name="40% - Ênfase1 8 2 3 2 2 3 2" xfId="43427"/>
    <cellStyle name="40% - Ênfase1 8 2 3 2 2 4" xfId="30886"/>
    <cellStyle name="40% - Ênfase1 8 2 3 2 3" xfId="8942"/>
    <cellStyle name="40% - Ênfase1 8 2 3 2 3 2" xfId="21486"/>
    <cellStyle name="40% - Ênfase1 8 2 3 2 3 2 2" xfId="46557"/>
    <cellStyle name="40% - Ênfase1 8 2 3 2 3 3" xfId="34016"/>
    <cellStyle name="40% - Ênfase1 8 2 3 2 4" xfId="15228"/>
    <cellStyle name="40% - Ênfase1 8 2 3 2 4 2" xfId="40299"/>
    <cellStyle name="40% - Ênfase1 8 2 3 2 5" xfId="27758"/>
    <cellStyle name="40% - Ênfase1 8 2 3 3" xfId="4247"/>
    <cellStyle name="40% - Ênfase1 8 2 3 3 2" xfId="10506"/>
    <cellStyle name="40% - Ênfase1 8 2 3 3 2 2" xfId="23050"/>
    <cellStyle name="40% - Ênfase1 8 2 3 3 2 2 2" xfId="48121"/>
    <cellStyle name="40% - Ênfase1 8 2 3 3 2 3" xfId="35580"/>
    <cellStyle name="40% - Ênfase1 8 2 3 3 3" xfId="16792"/>
    <cellStyle name="40% - Ênfase1 8 2 3 3 3 2" xfId="41863"/>
    <cellStyle name="40% - Ênfase1 8 2 3 3 4" xfId="29322"/>
    <cellStyle name="40% - Ênfase1 8 2 3 4" xfId="7378"/>
    <cellStyle name="40% - Ênfase1 8 2 3 4 2" xfId="19922"/>
    <cellStyle name="40% - Ênfase1 8 2 3 4 2 2" xfId="44993"/>
    <cellStyle name="40% - Ênfase1 8 2 3 4 3" xfId="32452"/>
    <cellStyle name="40% - Ênfase1 8 2 3 5" xfId="13664"/>
    <cellStyle name="40% - Ênfase1 8 2 3 5 2" xfId="38735"/>
    <cellStyle name="40% - Ênfase1 8 2 3 6" xfId="26194"/>
    <cellStyle name="40% - Ênfase1 8 2 4" xfId="1906"/>
    <cellStyle name="40% - Ênfase1 8 2 4 2" xfId="5035"/>
    <cellStyle name="40% - Ênfase1 8 2 4 2 2" xfId="11294"/>
    <cellStyle name="40% - Ênfase1 8 2 4 2 2 2" xfId="23838"/>
    <cellStyle name="40% - Ênfase1 8 2 4 2 2 2 2" xfId="48909"/>
    <cellStyle name="40% - Ênfase1 8 2 4 2 2 3" xfId="36368"/>
    <cellStyle name="40% - Ênfase1 8 2 4 2 3" xfId="17580"/>
    <cellStyle name="40% - Ênfase1 8 2 4 2 3 2" xfId="42651"/>
    <cellStyle name="40% - Ênfase1 8 2 4 2 4" xfId="30110"/>
    <cellStyle name="40% - Ênfase1 8 2 4 3" xfId="8166"/>
    <cellStyle name="40% - Ênfase1 8 2 4 3 2" xfId="20710"/>
    <cellStyle name="40% - Ênfase1 8 2 4 3 2 2" xfId="45781"/>
    <cellStyle name="40% - Ênfase1 8 2 4 3 3" xfId="33240"/>
    <cellStyle name="40% - Ênfase1 8 2 4 4" xfId="14452"/>
    <cellStyle name="40% - Ênfase1 8 2 4 4 2" xfId="39523"/>
    <cellStyle name="40% - Ênfase1 8 2 4 5" xfId="26982"/>
    <cellStyle name="40% - Ênfase1 8 2 5" xfId="3471"/>
    <cellStyle name="40% - Ênfase1 8 2 5 2" xfId="9730"/>
    <cellStyle name="40% - Ênfase1 8 2 5 2 2" xfId="22274"/>
    <cellStyle name="40% - Ênfase1 8 2 5 2 2 2" xfId="47345"/>
    <cellStyle name="40% - Ênfase1 8 2 5 2 3" xfId="34804"/>
    <cellStyle name="40% - Ênfase1 8 2 5 3" xfId="16016"/>
    <cellStyle name="40% - Ênfase1 8 2 5 3 2" xfId="41087"/>
    <cellStyle name="40% - Ênfase1 8 2 5 4" xfId="28546"/>
    <cellStyle name="40% - Ênfase1 8 2 6" xfId="6602"/>
    <cellStyle name="40% - Ênfase1 8 2 6 2" xfId="19146"/>
    <cellStyle name="40% - Ênfase1 8 2 6 2 2" xfId="44217"/>
    <cellStyle name="40% - Ênfase1 8 2 6 3" xfId="31676"/>
    <cellStyle name="40% - Ênfase1 8 2 7" xfId="12888"/>
    <cellStyle name="40% - Ênfase1 8 2 7 2" xfId="37959"/>
    <cellStyle name="40% - Ênfase1 8 2 8" xfId="25418"/>
    <cellStyle name="40% - Ênfase1 8 3" xfId="541"/>
    <cellStyle name="40% - Ênfase1 8 3 2" xfId="1318"/>
    <cellStyle name="40% - Ênfase1 8 3 2 2" xfId="2883"/>
    <cellStyle name="40% - Ênfase1 8 3 2 2 2" xfId="6012"/>
    <cellStyle name="40% - Ênfase1 8 3 2 2 2 2" xfId="12271"/>
    <cellStyle name="40% - Ênfase1 8 3 2 2 2 2 2" xfId="24815"/>
    <cellStyle name="40% - Ênfase1 8 3 2 2 2 2 2 2" xfId="49886"/>
    <cellStyle name="40% - Ênfase1 8 3 2 2 2 2 3" xfId="37345"/>
    <cellStyle name="40% - Ênfase1 8 3 2 2 2 3" xfId="18557"/>
    <cellStyle name="40% - Ênfase1 8 3 2 2 2 3 2" xfId="43628"/>
    <cellStyle name="40% - Ênfase1 8 3 2 2 2 4" xfId="31087"/>
    <cellStyle name="40% - Ênfase1 8 3 2 2 3" xfId="9143"/>
    <cellStyle name="40% - Ênfase1 8 3 2 2 3 2" xfId="21687"/>
    <cellStyle name="40% - Ênfase1 8 3 2 2 3 2 2" xfId="46758"/>
    <cellStyle name="40% - Ênfase1 8 3 2 2 3 3" xfId="34217"/>
    <cellStyle name="40% - Ênfase1 8 3 2 2 4" xfId="15429"/>
    <cellStyle name="40% - Ênfase1 8 3 2 2 4 2" xfId="40500"/>
    <cellStyle name="40% - Ênfase1 8 3 2 2 5" xfId="27959"/>
    <cellStyle name="40% - Ênfase1 8 3 2 3" xfId="4448"/>
    <cellStyle name="40% - Ênfase1 8 3 2 3 2" xfId="10707"/>
    <cellStyle name="40% - Ênfase1 8 3 2 3 2 2" xfId="23251"/>
    <cellStyle name="40% - Ênfase1 8 3 2 3 2 2 2" xfId="48322"/>
    <cellStyle name="40% - Ênfase1 8 3 2 3 2 3" xfId="35781"/>
    <cellStyle name="40% - Ênfase1 8 3 2 3 3" xfId="16993"/>
    <cellStyle name="40% - Ênfase1 8 3 2 3 3 2" xfId="42064"/>
    <cellStyle name="40% - Ênfase1 8 3 2 3 4" xfId="29523"/>
    <cellStyle name="40% - Ênfase1 8 3 2 4" xfId="7579"/>
    <cellStyle name="40% - Ênfase1 8 3 2 4 2" xfId="20123"/>
    <cellStyle name="40% - Ênfase1 8 3 2 4 2 2" xfId="45194"/>
    <cellStyle name="40% - Ênfase1 8 3 2 4 3" xfId="32653"/>
    <cellStyle name="40% - Ênfase1 8 3 2 5" xfId="13865"/>
    <cellStyle name="40% - Ênfase1 8 3 2 5 2" xfId="38936"/>
    <cellStyle name="40% - Ênfase1 8 3 2 6" xfId="26395"/>
    <cellStyle name="40% - Ênfase1 8 3 3" xfId="2107"/>
    <cellStyle name="40% - Ênfase1 8 3 3 2" xfId="5236"/>
    <cellStyle name="40% - Ênfase1 8 3 3 2 2" xfId="11495"/>
    <cellStyle name="40% - Ênfase1 8 3 3 2 2 2" xfId="24039"/>
    <cellStyle name="40% - Ênfase1 8 3 3 2 2 2 2" xfId="49110"/>
    <cellStyle name="40% - Ênfase1 8 3 3 2 2 3" xfId="36569"/>
    <cellStyle name="40% - Ênfase1 8 3 3 2 3" xfId="17781"/>
    <cellStyle name="40% - Ênfase1 8 3 3 2 3 2" xfId="42852"/>
    <cellStyle name="40% - Ênfase1 8 3 3 2 4" xfId="30311"/>
    <cellStyle name="40% - Ênfase1 8 3 3 3" xfId="8367"/>
    <cellStyle name="40% - Ênfase1 8 3 3 3 2" xfId="20911"/>
    <cellStyle name="40% - Ênfase1 8 3 3 3 2 2" xfId="45982"/>
    <cellStyle name="40% - Ênfase1 8 3 3 3 3" xfId="33441"/>
    <cellStyle name="40% - Ênfase1 8 3 3 4" xfId="14653"/>
    <cellStyle name="40% - Ênfase1 8 3 3 4 2" xfId="39724"/>
    <cellStyle name="40% - Ênfase1 8 3 3 5" xfId="27183"/>
    <cellStyle name="40% - Ênfase1 8 3 4" xfId="3672"/>
    <cellStyle name="40% - Ênfase1 8 3 4 2" xfId="9931"/>
    <cellStyle name="40% - Ênfase1 8 3 4 2 2" xfId="22475"/>
    <cellStyle name="40% - Ênfase1 8 3 4 2 2 2" xfId="47546"/>
    <cellStyle name="40% - Ênfase1 8 3 4 2 3" xfId="35005"/>
    <cellStyle name="40% - Ênfase1 8 3 4 3" xfId="16217"/>
    <cellStyle name="40% - Ênfase1 8 3 4 3 2" xfId="41288"/>
    <cellStyle name="40% - Ênfase1 8 3 4 4" xfId="28747"/>
    <cellStyle name="40% - Ênfase1 8 3 5" xfId="6803"/>
    <cellStyle name="40% - Ênfase1 8 3 5 2" xfId="19347"/>
    <cellStyle name="40% - Ênfase1 8 3 5 2 2" xfId="44418"/>
    <cellStyle name="40% - Ênfase1 8 3 5 3" xfId="31877"/>
    <cellStyle name="40% - Ênfase1 8 3 6" xfId="13089"/>
    <cellStyle name="40% - Ênfase1 8 3 6 2" xfId="38160"/>
    <cellStyle name="40% - Ênfase1 8 3 7" xfId="25619"/>
    <cellStyle name="40% - Ênfase1 8 4" xfId="930"/>
    <cellStyle name="40% - Ênfase1 8 4 2" xfId="2495"/>
    <cellStyle name="40% - Ênfase1 8 4 2 2" xfId="5624"/>
    <cellStyle name="40% - Ênfase1 8 4 2 2 2" xfId="11883"/>
    <cellStyle name="40% - Ênfase1 8 4 2 2 2 2" xfId="24427"/>
    <cellStyle name="40% - Ênfase1 8 4 2 2 2 2 2" xfId="49498"/>
    <cellStyle name="40% - Ênfase1 8 4 2 2 2 3" xfId="36957"/>
    <cellStyle name="40% - Ênfase1 8 4 2 2 3" xfId="18169"/>
    <cellStyle name="40% - Ênfase1 8 4 2 2 3 2" xfId="43240"/>
    <cellStyle name="40% - Ênfase1 8 4 2 2 4" xfId="30699"/>
    <cellStyle name="40% - Ênfase1 8 4 2 3" xfId="8755"/>
    <cellStyle name="40% - Ênfase1 8 4 2 3 2" xfId="21299"/>
    <cellStyle name="40% - Ênfase1 8 4 2 3 2 2" xfId="46370"/>
    <cellStyle name="40% - Ênfase1 8 4 2 3 3" xfId="33829"/>
    <cellStyle name="40% - Ênfase1 8 4 2 4" xfId="15041"/>
    <cellStyle name="40% - Ênfase1 8 4 2 4 2" xfId="40112"/>
    <cellStyle name="40% - Ênfase1 8 4 2 5" xfId="27571"/>
    <cellStyle name="40% - Ênfase1 8 4 3" xfId="4060"/>
    <cellStyle name="40% - Ênfase1 8 4 3 2" xfId="10319"/>
    <cellStyle name="40% - Ênfase1 8 4 3 2 2" xfId="22863"/>
    <cellStyle name="40% - Ênfase1 8 4 3 2 2 2" xfId="47934"/>
    <cellStyle name="40% - Ênfase1 8 4 3 2 3" xfId="35393"/>
    <cellStyle name="40% - Ênfase1 8 4 3 3" xfId="16605"/>
    <cellStyle name="40% - Ênfase1 8 4 3 3 2" xfId="41676"/>
    <cellStyle name="40% - Ênfase1 8 4 3 4" xfId="29135"/>
    <cellStyle name="40% - Ênfase1 8 4 4" xfId="7191"/>
    <cellStyle name="40% - Ênfase1 8 4 4 2" xfId="19735"/>
    <cellStyle name="40% - Ênfase1 8 4 4 2 2" xfId="44806"/>
    <cellStyle name="40% - Ênfase1 8 4 4 3" xfId="32265"/>
    <cellStyle name="40% - Ênfase1 8 4 5" xfId="13477"/>
    <cellStyle name="40% - Ênfase1 8 4 5 2" xfId="38548"/>
    <cellStyle name="40% - Ênfase1 8 4 6" xfId="26007"/>
    <cellStyle name="40% - Ênfase1 8 5" xfId="1719"/>
    <cellStyle name="40% - Ênfase1 8 5 2" xfId="4848"/>
    <cellStyle name="40% - Ênfase1 8 5 2 2" xfId="11107"/>
    <cellStyle name="40% - Ênfase1 8 5 2 2 2" xfId="23651"/>
    <cellStyle name="40% - Ênfase1 8 5 2 2 2 2" xfId="48722"/>
    <cellStyle name="40% - Ênfase1 8 5 2 2 3" xfId="36181"/>
    <cellStyle name="40% - Ênfase1 8 5 2 3" xfId="17393"/>
    <cellStyle name="40% - Ênfase1 8 5 2 3 2" xfId="42464"/>
    <cellStyle name="40% - Ênfase1 8 5 2 4" xfId="29923"/>
    <cellStyle name="40% - Ênfase1 8 5 3" xfId="7979"/>
    <cellStyle name="40% - Ênfase1 8 5 3 2" xfId="20523"/>
    <cellStyle name="40% - Ênfase1 8 5 3 2 2" xfId="45594"/>
    <cellStyle name="40% - Ênfase1 8 5 3 3" xfId="33053"/>
    <cellStyle name="40% - Ênfase1 8 5 4" xfId="14265"/>
    <cellStyle name="40% - Ênfase1 8 5 4 2" xfId="39336"/>
    <cellStyle name="40% - Ênfase1 8 5 5" xfId="26795"/>
    <cellStyle name="40% - Ênfase1 8 6" xfId="3284"/>
    <cellStyle name="40% - Ênfase1 8 6 2" xfId="9543"/>
    <cellStyle name="40% - Ênfase1 8 6 2 2" xfId="22087"/>
    <cellStyle name="40% - Ênfase1 8 6 2 2 2" xfId="47158"/>
    <cellStyle name="40% - Ênfase1 8 6 2 3" xfId="34617"/>
    <cellStyle name="40% - Ênfase1 8 6 3" xfId="15829"/>
    <cellStyle name="40% - Ênfase1 8 6 3 2" xfId="40900"/>
    <cellStyle name="40% - Ênfase1 8 6 4" xfId="28359"/>
    <cellStyle name="40% - Ênfase1 8 7" xfId="6415"/>
    <cellStyle name="40% - Ênfase1 8 7 2" xfId="18959"/>
    <cellStyle name="40% - Ênfase1 8 7 2 2" xfId="44030"/>
    <cellStyle name="40% - Ênfase1 8 7 3" xfId="31489"/>
    <cellStyle name="40% - Ênfase1 8 8" xfId="12701"/>
    <cellStyle name="40% - Ênfase1 8 8 2" xfId="37772"/>
    <cellStyle name="40% - Ênfase1 8 9" xfId="25231"/>
    <cellStyle name="40% - Ênfase1 9" xfId="165"/>
    <cellStyle name="40% - Ênfase1 9 2" xfId="352"/>
    <cellStyle name="40% - Ênfase1 9 2 2" xfId="741"/>
    <cellStyle name="40% - Ênfase1 9 2 2 2" xfId="1518"/>
    <cellStyle name="40% - Ênfase1 9 2 2 2 2" xfId="3083"/>
    <cellStyle name="40% - Ênfase1 9 2 2 2 2 2" xfId="6212"/>
    <cellStyle name="40% - Ênfase1 9 2 2 2 2 2 2" xfId="12471"/>
    <cellStyle name="40% - Ênfase1 9 2 2 2 2 2 2 2" xfId="25015"/>
    <cellStyle name="40% - Ênfase1 9 2 2 2 2 2 2 2 2" xfId="50086"/>
    <cellStyle name="40% - Ênfase1 9 2 2 2 2 2 2 3" xfId="37545"/>
    <cellStyle name="40% - Ênfase1 9 2 2 2 2 2 3" xfId="18757"/>
    <cellStyle name="40% - Ênfase1 9 2 2 2 2 2 3 2" xfId="43828"/>
    <cellStyle name="40% - Ênfase1 9 2 2 2 2 2 4" xfId="31287"/>
    <cellStyle name="40% - Ênfase1 9 2 2 2 2 3" xfId="9343"/>
    <cellStyle name="40% - Ênfase1 9 2 2 2 2 3 2" xfId="21887"/>
    <cellStyle name="40% - Ênfase1 9 2 2 2 2 3 2 2" xfId="46958"/>
    <cellStyle name="40% - Ênfase1 9 2 2 2 2 3 3" xfId="34417"/>
    <cellStyle name="40% - Ênfase1 9 2 2 2 2 4" xfId="15629"/>
    <cellStyle name="40% - Ênfase1 9 2 2 2 2 4 2" xfId="40700"/>
    <cellStyle name="40% - Ênfase1 9 2 2 2 2 5" xfId="28159"/>
    <cellStyle name="40% - Ênfase1 9 2 2 2 3" xfId="4648"/>
    <cellStyle name="40% - Ênfase1 9 2 2 2 3 2" xfId="10907"/>
    <cellStyle name="40% - Ênfase1 9 2 2 2 3 2 2" xfId="23451"/>
    <cellStyle name="40% - Ênfase1 9 2 2 2 3 2 2 2" xfId="48522"/>
    <cellStyle name="40% - Ênfase1 9 2 2 2 3 2 3" xfId="35981"/>
    <cellStyle name="40% - Ênfase1 9 2 2 2 3 3" xfId="17193"/>
    <cellStyle name="40% - Ênfase1 9 2 2 2 3 3 2" xfId="42264"/>
    <cellStyle name="40% - Ênfase1 9 2 2 2 3 4" xfId="29723"/>
    <cellStyle name="40% - Ênfase1 9 2 2 2 4" xfId="7779"/>
    <cellStyle name="40% - Ênfase1 9 2 2 2 4 2" xfId="20323"/>
    <cellStyle name="40% - Ênfase1 9 2 2 2 4 2 2" xfId="45394"/>
    <cellStyle name="40% - Ênfase1 9 2 2 2 4 3" xfId="32853"/>
    <cellStyle name="40% - Ênfase1 9 2 2 2 5" xfId="14065"/>
    <cellStyle name="40% - Ênfase1 9 2 2 2 5 2" xfId="39136"/>
    <cellStyle name="40% - Ênfase1 9 2 2 2 6" xfId="26595"/>
    <cellStyle name="40% - Ênfase1 9 2 2 3" xfId="2307"/>
    <cellStyle name="40% - Ênfase1 9 2 2 3 2" xfId="5436"/>
    <cellStyle name="40% - Ênfase1 9 2 2 3 2 2" xfId="11695"/>
    <cellStyle name="40% - Ênfase1 9 2 2 3 2 2 2" xfId="24239"/>
    <cellStyle name="40% - Ênfase1 9 2 2 3 2 2 2 2" xfId="49310"/>
    <cellStyle name="40% - Ênfase1 9 2 2 3 2 2 3" xfId="36769"/>
    <cellStyle name="40% - Ênfase1 9 2 2 3 2 3" xfId="17981"/>
    <cellStyle name="40% - Ênfase1 9 2 2 3 2 3 2" xfId="43052"/>
    <cellStyle name="40% - Ênfase1 9 2 2 3 2 4" xfId="30511"/>
    <cellStyle name="40% - Ênfase1 9 2 2 3 3" xfId="8567"/>
    <cellStyle name="40% - Ênfase1 9 2 2 3 3 2" xfId="21111"/>
    <cellStyle name="40% - Ênfase1 9 2 2 3 3 2 2" xfId="46182"/>
    <cellStyle name="40% - Ênfase1 9 2 2 3 3 3" xfId="33641"/>
    <cellStyle name="40% - Ênfase1 9 2 2 3 4" xfId="14853"/>
    <cellStyle name="40% - Ênfase1 9 2 2 3 4 2" xfId="39924"/>
    <cellStyle name="40% - Ênfase1 9 2 2 3 5" xfId="27383"/>
    <cellStyle name="40% - Ênfase1 9 2 2 4" xfId="3872"/>
    <cellStyle name="40% - Ênfase1 9 2 2 4 2" xfId="10131"/>
    <cellStyle name="40% - Ênfase1 9 2 2 4 2 2" xfId="22675"/>
    <cellStyle name="40% - Ênfase1 9 2 2 4 2 2 2" xfId="47746"/>
    <cellStyle name="40% - Ênfase1 9 2 2 4 2 3" xfId="35205"/>
    <cellStyle name="40% - Ênfase1 9 2 2 4 3" xfId="16417"/>
    <cellStyle name="40% - Ênfase1 9 2 2 4 3 2" xfId="41488"/>
    <cellStyle name="40% - Ênfase1 9 2 2 4 4" xfId="28947"/>
    <cellStyle name="40% - Ênfase1 9 2 2 5" xfId="7003"/>
    <cellStyle name="40% - Ênfase1 9 2 2 5 2" xfId="19547"/>
    <cellStyle name="40% - Ênfase1 9 2 2 5 2 2" xfId="44618"/>
    <cellStyle name="40% - Ênfase1 9 2 2 5 3" xfId="32077"/>
    <cellStyle name="40% - Ênfase1 9 2 2 6" xfId="13289"/>
    <cellStyle name="40% - Ênfase1 9 2 2 6 2" xfId="38360"/>
    <cellStyle name="40% - Ênfase1 9 2 2 7" xfId="25819"/>
    <cellStyle name="40% - Ênfase1 9 2 3" xfId="1130"/>
    <cellStyle name="40% - Ênfase1 9 2 3 2" xfId="2695"/>
    <cellStyle name="40% - Ênfase1 9 2 3 2 2" xfId="5824"/>
    <cellStyle name="40% - Ênfase1 9 2 3 2 2 2" xfId="12083"/>
    <cellStyle name="40% - Ênfase1 9 2 3 2 2 2 2" xfId="24627"/>
    <cellStyle name="40% - Ênfase1 9 2 3 2 2 2 2 2" xfId="49698"/>
    <cellStyle name="40% - Ênfase1 9 2 3 2 2 2 3" xfId="37157"/>
    <cellStyle name="40% - Ênfase1 9 2 3 2 2 3" xfId="18369"/>
    <cellStyle name="40% - Ênfase1 9 2 3 2 2 3 2" xfId="43440"/>
    <cellStyle name="40% - Ênfase1 9 2 3 2 2 4" xfId="30899"/>
    <cellStyle name="40% - Ênfase1 9 2 3 2 3" xfId="8955"/>
    <cellStyle name="40% - Ênfase1 9 2 3 2 3 2" xfId="21499"/>
    <cellStyle name="40% - Ênfase1 9 2 3 2 3 2 2" xfId="46570"/>
    <cellStyle name="40% - Ênfase1 9 2 3 2 3 3" xfId="34029"/>
    <cellStyle name="40% - Ênfase1 9 2 3 2 4" xfId="15241"/>
    <cellStyle name="40% - Ênfase1 9 2 3 2 4 2" xfId="40312"/>
    <cellStyle name="40% - Ênfase1 9 2 3 2 5" xfId="27771"/>
    <cellStyle name="40% - Ênfase1 9 2 3 3" xfId="4260"/>
    <cellStyle name="40% - Ênfase1 9 2 3 3 2" xfId="10519"/>
    <cellStyle name="40% - Ênfase1 9 2 3 3 2 2" xfId="23063"/>
    <cellStyle name="40% - Ênfase1 9 2 3 3 2 2 2" xfId="48134"/>
    <cellStyle name="40% - Ênfase1 9 2 3 3 2 3" xfId="35593"/>
    <cellStyle name="40% - Ênfase1 9 2 3 3 3" xfId="16805"/>
    <cellStyle name="40% - Ênfase1 9 2 3 3 3 2" xfId="41876"/>
    <cellStyle name="40% - Ênfase1 9 2 3 3 4" xfId="29335"/>
    <cellStyle name="40% - Ênfase1 9 2 3 4" xfId="7391"/>
    <cellStyle name="40% - Ênfase1 9 2 3 4 2" xfId="19935"/>
    <cellStyle name="40% - Ênfase1 9 2 3 4 2 2" xfId="45006"/>
    <cellStyle name="40% - Ênfase1 9 2 3 4 3" xfId="32465"/>
    <cellStyle name="40% - Ênfase1 9 2 3 5" xfId="13677"/>
    <cellStyle name="40% - Ênfase1 9 2 3 5 2" xfId="38748"/>
    <cellStyle name="40% - Ênfase1 9 2 3 6" xfId="26207"/>
    <cellStyle name="40% - Ênfase1 9 2 4" xfId="1919"/>
    <cellStyle name="40% - Ênfase1 9 2 4 2" xfId="5048"/>
    <cellStyle name="40% - Ênfase1 9 2 4 2 2" xfId="11307"/>
    <cellStyle name="40% - Ênfase1 9 2 4 2 2 2" xfId="23851"/>
    <cellStyle name="40% - Ênfase1 9 2 4 2 2 2 2" xfId="48922"/>
    <cellStyle name="40% - Ênfase1 9 2 4 2 2 3" xfId="36381"/>
    <cellStyle name="40% - Ênfase1 9 2 4 2 3" xfId="17593"/>
    <cellStyle name="40% - Ênfase1 9 2 4 2 3 2" xfId="42664"/>
    <cellStyle name="40% - Ênfase1 9 2 4 2 4" xfId="30123"/>
    <cellStyle name="40% - Ênfase1 9 2 4 3" xfId="8179"/>
    <cellStyle name="40% - Ênfase1 9 2 4 3 2" xfId="20723"/>
    <cellStyle name="40% - Ênfase1 9 2 4 3 2 2" xfId="45794"/>
    <cellStyle name="40% - Ênfase1 9 2 4 3 3" xfId="33253"/>
    <cellStyle name="40% - Ênfase1 9 2 4 4" xfId="14465"/>
    <cellStyle name="40% - Ênfase1 9 2 4 4 2" xfId="39536"/>
    <cellStyle name="40% - Ênfase1 9 2 4 5" xfId="26995"/>
    <cellStyle name="40% - Ênfase1 9 2 5" xfId="3484"/>
    <cellStyle name="40% - Ênfase1 9 2 5 2" xfId="9743"/>
    <cellStyle name="40% - Ênfase1 9 2 5 2 2" xfId="22287"/>
    <cellStyle name="40% - Ênfase1 9 2 5 2 2 2" xfId="47358"/>
    <cellStyle name="40% - Ênfase1 9 2 5 2 3" xfId="34817"/>
    <cellStyle name="40% - Ênfase1 9 2 5 3" xfId="16029"/>
    <cellStyle name="40% - Ênfase1 9 2 5 3 2" xfId="41100"/>
    <cellStyle name="40% - Ênfase1 9 2 5 4" xfId="28559"/>
    <cellStyle name="40% - Ênfase1 9 2 6" xfId="6615"/>
    <cellStyle name="40% - Ênfase1 9 2 6 2" xfId="19159"/>
    <cellStyle name="40% - Ênfase1 9 2 6 2 2" xfId="44230"/>
    <cellStyle name="40% - Ênfase1 9 2 6 3" xfId="31689"/>
    <cellStyle name="40% - Ênfase1 9 2 7" xfId="12901"/>
    <cellStyle name="40% - Ênfase1 9 2 7 2" xfId="37972"/>
    <cellStyle name="40% - Ênfase1 9 2 8" xfId="25431"/>
    <cellStyle name="40% - Ênfase1 9 3" xfId="554"/>
    <cellStyle name="40% - Ênfase1 9 3 2" xfId="1331"/>
    <cellStyle name="40% - Ênfase1 9 3 2 2" xfId="2896"/>
    <cellStyle name="40% - Ênfase1 9 3 2 2 2" xfId="6025"/>
    <cellStyle name="40% - Ênfase1 9 3 2 2 2 2" xfId="12284"/>
    <cellStyle name="40% - Ênfase1 9 3 2 2 2 2 2" xfId="24828"/>
    <cellStyle name="40% - Ênfase1 9 3 2 2 2 2 2 2" xfId="49899"/>
    <cellStyle name="40% - Ênfase1 9 3 2 2 2 2 3" xfId="37358"/>
    <cellStyle name="40% - Ênfase1 9 3 2 2 2 3" xfId="18570"/>
    <cellStyle name="40% - Ênfase1 9 3 2 2 2 3 2" xfId="43641"/>
    <cellStyle name="40% - Ênfase1 9 3 2 2 2 4" xfId="31100"/>
    <cellStyle name="40% - Ênfase1 9 3 2 2 3" xfId="9156"/>
    <cellStyle name="40% - Ênfase1 9 3 2 2 3 2" xfId="21700"/>
    <cellStyle name="40% - Ênfase1 9 3 2 2 3 2 2" xfId="46771"/>
    <cellStyle name="40% - Ênfase1 9 3 2 2 3 3" xfId="34230"/>
    <cellStyle name="40% - Ênfase1 9 3 2 2 4" xfId="15442"/>
    <cellStyle name="40% - Ênfase1 9 3 2 2 4 2" xfId="40513"/>
    <cellStyle name="40% - Ênfase1 9 3 2 2 5" xfId="27972"/>
    <cellStyle name="40% - Ênfase1 9 3 2 3" xfId="4461"/>
    <cellStyle name="40% - Ênfase1 9 3 2 3 2" xfId="10720"/>
    <cellStyle name="40% - Ênfase1 9 3 2 3 2 2" xfId="23264"/>
    <cellStyle name="40% - Ênfase1 9 3 2 3 2 2 2" xfId="48335"/>
    <cellStyle name="40% - Ênfase1 9 3 2 3 2 3" xfId="35794"/>
    <cellStyle name="40% - Ênfase1 9 3 2 3 3" xfId="17006"/>
    <cellStyle name="40% - Ênfase1 9 3 2 3 3 2" xfId="42077"/>
    <cellStyle name="40% - Ênfase1 9 3 2 3 4" xfId="29536"/>
    <cellStyle name="40% - Ênfase1 9 3 2 4" xfId="7592"/>
    <cellStyle name="40% - Ênfase1 9 3 2 4 2" xfId="20136"/>
    <cellStyle name="40% - Ênfase1 9 3 2 4 2 2" xfId="45207"/>
    <cellStyle name="40% - Ênfase1 9 3 2 4 3" xfId="32666"/>
    <cellStyle name="40% - Ênfase1 9 3 2 5" xfId="13878"/>
    <cellStyle name="40% - Ênfase1 9 3 2 5 2" xfId="38949"/>
    <cellStyle name="40% - Ênfase1 9 3 2 6" xfId="26408"/>
    <cellStyle name="40% - Ênfase1 9 3 3" xfId="2120"/>
    <cellStyle name="40% - Ênfase1 9 3 3 2" xfId="5249"/>
    <cellStyle name="40% - Ênfase1 9 3 3 2 2" xfId="11508"/>
    <cellStyle name="40% - Ênfase1 9 3 3 2 2 2" xfId="24052"/>
    <cellStyle name="40% - Ênfase1 9 3 3 2 2 2 2" xfId="49123"/>
    <cellStyle name="40% - Ênfase1 9 3 3 2 2 3" xfId="36582"/>
    <cellStyle name="40% - Ênfase1 9 3 3 2 3" xfId="17794"/>
    <cellStyle name="40% - Ênfase1 9 3 3 2 3 2" xfId="42865"/>
    <cellStyle name="40% - Ênfase1 9 3 3 2 4" xfId="30324"/>
    <cellStyle name="40% - Ênfase1 9 3 3 3" xfId="8380"/>
    <cellStyle name="40% - Ênfase1 9 3 3 3 2" xfId="20924"/>
    <cellStyle name="40% - Ênfase1 9 3 3 3 2 2" xfId="45995"/>
    <cellStyle name="40% - Ênfase1 9 3 3 3 3" xfId="33454"/>
    <cellStyle name="40% - Ênfase1 9 3 3 4" xfId="14666"/>
    <cellStyle name="40% - Ênfase1 9 3 3 4 2" xfId="39737"/>
    <cellStyle name="40% - Ênfase1 9 3 3 5" xfId="27196"/>
    <cellStyle name="40% - Ênfase1 9 3 4" xfId="3685"/>
    <cellStyle name="40% - Ênfase1 9 3 4 2" xfId="9944"/>
    <cellStyle name="40% - Ênfase1 9 3 4 2 2" xfId="22488"/>
    <cellStyle name="40% - Ênfase1 9 3 4 2 2 2" xfId="47559"/>
    <cellStyle name="40% - Ênfase1 9 3 4 2 3" xfId="35018"/>
    <cellStyle name="40% - Ênfase1 9 3 4 3" xfId="16230"/>
    <cellStyle name="40% - Ênfase1 9 3 4 3 2" xfId="41301"/>
    <cellStyle name="40% - Ênfase1 9 3 4 4" xfId="28760"/>
    <cellStyle name="40% - Ênfase1 9 3 5" xfId="6816"/>
    <cellStyle name="40% - Ênfase1 9 3 5 2" xfId="19360"/>
    <cellStyle name="40% - Ênfase1 9 3 5 2 2" xfId="44431"/>
    <cellStyle name="40% - Ênfase1 9 3 5 3" xfId="31890"/>
    <cellStyle name="40% - Ênfase1 9 3 6" xfId="13102"/>
    <cellStyle name="40% - Ênfase1 9 3 6 2" xfId="38173"/>
    <cellStyle name="40% - Ênfase1 9 3 7" xfId="25632"/>
    <cellStyle name="40% - Ênfase1 9 4" xfId="943"/>
    <cellStyle name="40% - Ênfase1 9 4 2" xfId="2508"/>
    <cellStyle name="40% - Ênfase1 9 4 2 2" xfId="5637"/>
    <cellStyle name="40% - Ênfase1 9 4 2 2 2" xfId="11896"/>
    <cellStyle name="40% - Ênfase1 9 4 2 2 2 2" xfId="24440"/>
    <cellStyle name="40% - Ênfase1 9 4 2 2 2 2 2" xfId="49511"/>
    <cellStyle name="40% - Ênfase1 9 4 2 2 2 3" xfId="36970"/>
    <cellStyle name="40% - Ênfase1 9 4 2 2 3" xfId="18182"/>
    <cellStyle name="40% - Ênfase1 9 4 2 2 3 2" xfId="43253"/>
    <cellStyle name="40% - Ênfase1 9 4 2 2 4" xfId="30712"/>
    <cellStyle name="40% - Ênfase1 9 4 2 3" xfId="8768"/>
    <cellStyle name="40% - Ênfase1 9 4 2 3 2" xfId="21312"/>
    <cellStyle name="40% - Ênfase1 9 4 2 3 2 2" xfId="46383"/>
    <cellStyle name="40% - Ênfase1 9 4 2 3 3" xfId="33842"/>
    <cellStyle name="40% - Ênfase1 9 4 2 4" xfId="15054"/>
    <cellStyle name="40% - Ênfase1 9 4 2 4 2" xfId="40125"/>
    <cellStyle name="40% - Ênfase1 9 4 2 5" xfId="27584"/>
    <cellStyle name="40% - Ênfase1 9 4 3" xfId="4073"/>
    <cellStyle name="40% - Ênfase1 9 4 3 2" xfId="10332"/>
    <cellStyle name="40% - Ênfase1 9 4 3 2 2" xfId="22876"/>
    <cellStyle name="40% - Ênfase1 9 4 3 2 2 2" xfId="47947"/>
    <cellStyle name="40% - Ênfase1 9 4 3 2 3" xfId="35406"/>
    <cellStyle name="40% - Ênfase1 9 4 3 3" xfId="16618"/>
    <cellStyle name="40% - Ênfase1 9 4 3 3 2" xfId="41689"/>
    <cellStyle name="40% - Ênfase1 9 4 3 4" xfId="29148"/>
    <cellStyle name="40% - Ênfase1 9 4 4" xfId="7204"/>
    <cellStyle name="40% - Ênfase1 9 4 4 2" xfId="19748"/>
    <cellStyle name="40% - Ênfase1 9 4 4 2 2" xfId="44819"/>
    <cellStyle name="40% - Ênfase1 9 4 4 3" xfId="32278"/>
    <cellStyle name="40% - Ênfase1 9 4 5" xfId="13490"/>
    <cellStyle name="40% - Ênfase1 9 4 5 2" xfId="38561"/>
    <cellStyle name="40% - Ênfase1 9 4 6" xfId="26020"/>
    <cellStyle name="40% - Ênfase1 9 5" xfId="1732"/>
    <cellStyle name="40% - Ênfase1 9 5 2" xfId="4861"/>
    <cellStyle name="40% - Ênfase1 9 5 2 2" xfId="11120"/>
    <cellStyle name="40% - Ênfase1 9 5 2 2 2" xfId="23664"/>
    <cellStyle name="40% - Ênfase1 9 5 2 2 2 2" xfId="48735"/>
    <cellStyle name="40% - Ênfase1 9 5 2 2 3" xfId="36194"/>
    <cellStyle name="40% - Ênfase1 9 5 2 3" xfId="17406"/>
    <cellStyle name="40% - Ênfase1 9 5 2 3 2" xfId="42477"/>
    <cellStyle name="40% - Ênfase1 9 5 2 4" xfId="29936"/>
    <cellStyle name="40% - Ênfase1 9 5 3" xfId="7992"/>
    <cellStyle name="40% - Ênfase1 9 5 3 2" xfId="20536"/>
    <cellStyle name="40% - Ênfase1 9 5 3 2 2" xfId="45607"/>
    <cellStyle name="40% - Ênfase1 9 5 3 3" xfId="33066"/>
    <cellStyle name="40% - Ênfase1 9 5 4" xfId="14278"/>
    <cellStyle name="40% - Ênfase1 9 5 4 2" xfId="39349"/>
    <cellStyle name="40% - Ênfase1 9 5 5" xfId="26808"/>
    <cellStyle name="40% - Ênfase1 9 6" xfId="3297"/>
    <cellStyle name="40% - Ênfase1 9 6 2" xfId="9556"/>
    <cellStyle name="40% - Ênfase1 9 6 2 2" xfId="22100"/>
    <cellStyle name="40% - Ênfase1 9 6 2 2 2" xfId="47171"/>
    <cellStyle name="40% - Ênfase1 9 6 2 3" xfId="34630"/>
    <cellStyle name="40% - Ênfase1 9 6 3" xfId="15842"/>
    <cellStyle name="40% - Ênfase1 9 6 3 2" xfId="40913"/>
    <cellStyle name="40% - Ênfase1 9 6 4" xfId="28372"/>
    <cellStyle name="40% - Ênfase1 9 7" xfId="6428"/>
    <cellStyle name="40% - Ênfase1 9 7 2" xfId="18972"/>
    <cellStyle name="40% - Ênfase1 9 7 2 2" xfId="44043"/>
    <cellStyle name="40% - Ênfase1 9 7 3" xfId="31502"/>
    <cellStyle name="40% - Ênfase1 9 8" xfId="12714"/>
    <cellStyle name="40% - Ênfase1 9 8 2" xfId="37785"/>
    <cellStyle name="40% - Ênfase1 9 9" xfId="25244"/>
    <cellStyle name="40% - Ênfase2" xfId="24" builtinId="35" customBuiltin="1"/>
    <cellStyle name="40% - Ênfase2 10" xfId="181"/>
    <cellStyle name="40% - Ênfase2 10 2" xfId="368"/>
    <cellStyle name="40% - Ênfase2 10 2 2" xfId="757"/>
    <cellStyle name="40% - Ênfase2 10 2 2 2" xfId="1534"/>
    <cellStyle name="40% - Ênfase2 10 2 2 2 2" xfId="3099"/>
    <cellStyle name="40% - Ênfase2 10 2 2 2 2 2" xfId="6228"/>
    <cellStyle name="40% - Ênfase2 10 2 2 2 2 2 2" xfId="12487"/>
    <cellStyle name="40% - Ênfase2 10 2 2 2 2 2 2 2" xfId="25031"/>
    <cellStyle name="40% - Ênfase2 10 2 2 2 2 2 2 2 2" xfId="50102"/>
    <cellStyle name="40% - Ênfase2 10 2 2 2 2 2 2 3" xfId="37561"/>
    <cellStyle name="40% - Ênfase2 10 2 2 2 2 2 3" xfId="18773"/>
    <cellStyle name="40% - Ênfase2 10 2 2 2 2 2 3 2" xfId="43844"/>
    <cellStyle name="40% - Ênfase2 10 2 2 2 2 2 4" xfId="31303"/>
    <cellStyle name="40% - Ênfase2 10 2 2 2 2 3" xfId="9359"/>
    <cellStyle name="40% - Ênfase2 10 2 2 2 2 3 2" xfId="21903"/>
    <cellStyle name="40% - Ênfase2 10 2 2 2 2 3 2 2" xfId="46974"/>
    <cellStyle name="40% - Ênfase2 10 2 2 2 2 3 3" xfId="34433"/>
    <cellStyle name="40% - Ênfase2 10 2 2 2 2 4" xfId="15645"/>
    <cellStyle name="40% - Ênfase2 10 2 2 2 2 4 2" xfId="40716"/>
    <cellStyle name="40% - Ênfase2 10 2 2 2 2 5" xfId="28175"/>
    <cellStyle name="40% - Ênfase2 10 2 2 2 3" xfId="4664"/>
    <cellStyle name="40% - Ênfase2 10 2 2 2 3 2" xfId="10923"/>
    <cellStyle name="40% - Ênfase2 10 2 2 2 3 2 2" xfId="23467"/>
    <cellStyle name="40% - Ênfase2 10 2 2 2 3 2 2 2" xfId="48538"/>
    <cellStyle name="40% - Ênfase2 10 2 2 2 3 2 3" xfId="35997"/>
    <cellStyle name="40% - Ênfase2 10 2 2 2 3 3" xfId="17209"/>
    <cellStyle name="40% - Ênfase2 10 2 2 2 3 3 2" xfId="42280"/>
    <cellStyle name="40% - Ênfase2 10 2 2 2 3 4" xfId="29739"/>
    <cellStyle name="40% - Ênfase2 10 2 2 2 4" xfId="7795"/>
    <cellStyle name="40% - Ênfase2 10 2 2 2 4 2" xfId="20339"/>
    <cellStyle name="40% - Ênfase2 10 2 2 2 4 2 2" xfId="45410"/>
    <cellStyle name="40% - Ênfase2 10 2 2 2 4 3" xfId="32869"/>
    <cellStyle name="40% - Ênfase2 10 2 2 2 5" xfId="14081"/>
    <cellStyle name="40% - Ênfase2 10 2 2 2 5 2" xfId="39152"/>
    <cellStyle name="40% - Ênfase2 10 2 2 2 6" xfId="26611"/>
    <cellStyle name="40% - Ênfase2 10 2 2 3" xfId="2323"/>
    <cellStyle name="40% - Ênfase2 10 2 2 3 2" xfId="5452"/>
    <cellStyle name="40% - Ênfase2 10 2 2 3 2 2" xfId="11711"/>
    <cellStyle name="40% - Ênfase2 10 2 2 3 2 2 2" xfId="24255"/>
    <cellStyle name="40% - Ênfase2 10 2 2 3 2 2 2 2" xfId="49326"/>
    <cellStyle name="40% - Ênfase2 10 2 2 3 2 2 3" xfId="36785"/>
    <cellStyle name="40% - Ênfase2 10 2 2 3 2 3" xfId="17997"/>
    <cellStyle name="40% - Ênfase2 10 2 2 3 2 3 2" xfId="43068"/>
    <cellStyle name="40% - Ênfase2 10 2 2 3 2 4" xfId="30527"/>
    <cellStyle name="40% - Ênfase2 10 2 2 3 3" xfId="8583"/>
    <cellStyle name="40% - Ênfase2 10 2 2 3 3 2" xfId="21127"/>
    <cellStyle name="40% - Ênfase2 10 2 2 3 3 2 2" xfId="46198"/>
    <cellStyle name="40% - Ênfase2 10 2 2 3 3 3" xfId="33657"/>
    <cellStyle name="40% - Ênfase2 10 2 2 3 4" xfId="14869"/>
    <cellStyle name="40% - Ênfase2 10 2 2 3 4 2" xfId="39940"/>
    <cellStyle name="40% - Ênfase2 10 2 2 3 5" xfId="27399"/>
    <cellStyle name="40% - Ênfase2 10 2 2 4" xfId="3888"/>
    <cellStyle name="40% - Ênfase2 10 2 2 4 2" xfId="10147"/>
    <cellStyle name="40% - Ênfase2 10 2 2 4 2 2" xfId="22691"/>
    <cellStyle name="40% - Ênfase2 10 2 2 4 2 2 2" xfId="47762"/>
    <cellStyle name="40% - Ênfase2 10 2 2 4 2 3" xfId="35221"/>
    <cellStyle name="40% - Ênfase2 10 2 2 4 3" xfId="16433"/>
    <cellStyle name="40% - Ênfase2 10 2 2 4 3 2" xfId="41504"/>
    <cellStyle name="40% - Ênfase2 10 2 2 4 4" xfId="28963"/>
    <cellStyle name="40% - Ênfase2 10 2 2 5" xfId="7019"/>
    <cellStyle name="40% - Ênfase2 10 2 2 5 2" xfId="19563"/>
    <cellStyle name="40% - Ênfase2 10 2 2 5 2 2" xfId="44634"/>
    <cellStyle name="40% - Ênfase2 10 2 2 5 3" xfId="32093"/>
    <cellStyle name="40% - Ênfase2 10 2 2 6" xfId="13305"/>
    <cellStyle name="40% - Ênfase2 10 2 2 6 2" xfId="38376"/>
    <cellStyle name="40% - Ênfase2 10 2 2 7" xfId="25835"/>
    <cellStyle name="40% - Ênfase2 10 2 3" xfId="1146"/>
    <cellStyle name="40% - Ênfase2 10 2 3 2" xfId="2711"/>
    <cellStyle name="40% - Ênfase2 10 2 3 2 2" xfId="5840"/>
    <cellStyle name="40% - Ênfase2 10 2 3 2 2 2" xfId="12099"/>
    <cellStyle name="40% - Ênfase2 10 2 3 2 2 2 2" xfId="24643"/>
    <cellStyle name="40% - Ênfase2 10 2 3 2 2 2 2 2" xfId="49714"/>
    <cellStyle name="40% - Ênfase2 10 2 3 2 2 2 3" xfId="37173"/>
    <cellStyle name="40% - Ênfase2 10 2 3 2 2 3" xfId="18385"/>
    <cellStyle name="40% - Ênfase2 10 2 3 2 2 3 2" xfId="43456"/>
    <cellStyle name="40% - Ênfase2 10 2 3 2 2 4" xfId="30915"/>
    <cellStyle name="40% - Ênfase2 10 2 3 2 3" xfId="8971"/>
    <cellStyle name="40% - Ênfase2 10 2 3 2 3 2" xfId="21515"/>
    <cellStyle name="40% - Ênfase2 10 2 3 2 3 2 2" xfId="46586"/>
    <cellStyle name="40% - Ênfase2 10 2 3 2 3 3" xfId="34045"/>
    <cellStyle name="40% - Ênfase2 10 2 3 2 4" xfId="15257"/>
    <cellStyle name="40% - Ênfase2 10 2 3 2 4 2" xfId="40328"/>
    <cellStyle name="40% - Ênfase2 10 2 3 2 5" xfId="27787"/>
    <cellStyle name="40% - Ênfase2 10 2 3 3" xfId="4276"/>
    <cellStyle name="40% - Ênfase2 10 2 3 3 2" xfId="10535"/>
    <cellStyle name="40% - Ênfase2 10 2 3 3 2 2" xfId="23079"/>
    <cellStyle name="40% - Ênfase2 10 2 3 3 2 2 2" xfId="48150"/>
    <cellStyle name="40% - Ênfase2 10 2 3 3 2 3" xfId="35609"/>
    <cellStyle name="40% - Ênfase2 10 2 3 3 3" xfId="16821"/>
    <cellStyle name="40% - Ênfase2 10 2 3 3 3 2" xfId="41892"/>
    <cellStyle name="40% - Ênfase2 10 2 3 3 4" xfId="29351"/>
    <cellStyle name="40% - Ênfase2 10 2 3 4" xfId="7407"/>
    <cellStyle name="40% - Ênfase2 10 2 3 4 2" xfId="19951"/>
    <cellStyle name="40% - Ênfase2 10 2 3 4 2 2" xfId="45022"/>
    <cellStyle name="40% - Ênfase2 10 2 3 4 3" xfId="32481"/>
    <cellStyle name="40% - Ênfase2 10 2 3 5" xfId="13693"/>
    <cellStyle name="40% - Ênfase2 10 2 3 5 2" xfId="38764"/>
    <cellStyle name="40% - Ênfase2 10 2 3 6" xfId="26223"/>
    <cellStyle name="40% - Ênfase2 10 2 4" xfId="1935"/>
    <cellStyle name="40% - Ênfase2 10 2 4 2" xfId="5064"/>
    <cellStyle name="40% - Ênfase2 10 2 4 2 2" xfId="11323"/>
    <cellStyle name="40% - Ênfase2 10 2 4 2 2 2" xfId="23867"/>
    <cellStyle name="40% - Ênfase2 10 2 4 2 2 2 2" xfId="48938"/>
    <cellStyle name="40% - Ênfase2 10 2 4 2 2 3" xfId="36397"/>
    <cellStyle name="40% - Ênfase2 10 2 4 2 3" xfId="17609"/>
    <cellStyle name="40% - Ênfase2 10 2 4 2 3 2" xfId="42680"/>
    <cellStyle name="40% - Ênfase2 10 2 4 2 4" xfId="30139"/>
    <cellStyle name="40% - Ênfase2 10 2 4 3" xfId="8195"/>
    <cellStyle name="40% - Ênfase2 10 2 4 3 2" xfId="20739"/>
    <cellStyle name="40% - Ênfase2 10 2 4 3 2 2" xfId="45810"/>
    <cellStyle name="40% - Ênfase2 10 2 4 3 3" xfId="33269"/>
    <cellStyle name="40% - Ênfase2 10 2 4 4" xfId="14481"/>
    <cellStyle name="40% - Ênfase2 10 2 4 4 2" xfId="39552"/>
    <cellStyle name="40% - Ênfase2 10 2 4 5" xfId="27011"/>
    <cellStyle name="40% - Ênfase2 10 2 5" xfId="3500"/>
    <cellStyle name="40% - Ênfase2 10 2 5 2" xfId="9759"/>
    <cellStyle name="40% - Ênfase2 10 2 5 2 2" xfId="22303"/>
    <cellStyle name="40% - Ênfase2 10 2 5 2 2 2" xfId="47374"/>
    <cellStyle name="40% - Ênfase2 10 2 5 2 3" xfId="34833"/>
    <cellStyle name="40% - Ênfase2 10 2 5 3" xfId="16045"/>
    <cellStyle name="40% - Ênfase2 10 2 5 3 2" xfId="41116"/>
    <cellStyle name="40% - Ênfase2 10 2 5 4" xfId="28575"/>
    <cellStyle name="40% - Ênfase2 10 2 6" xfId="6631"/>
    <cellStyle name="40% - Ênfase2 10 2 6 2" xfId="19175"/>
    <cellStyle name="40% - Ênfase2 10 2 6 2 2" xfId="44246"/>
    <cellStyle name="40% - Ênfase2 10 2 6 3" xfId="31705"/>
    <cellStyle name="40% - Ênfase2 10 2 7" xfId="12917"/>
    <cellStyle name="40% - Ênfase2 10 2 7 2" xfId="37988"/>
    <cellStyle name="40% - Ênfase2 10 2 8" xfId="25447"/>
    <cellStyle name="40% - Ênfase2 10 3" xfId="570"/>
    <cellStyle name="40% - Ênfase2 10 3 2" xfId="1347"/>
    <cellStyle name="40% - Ênfase2 10 3 2 2" xfId="2912"/>
    <cellStyle name="40% - Ênfase2 10 3 2 2 2" xfId="6041"/>
    <cellStyle name="40% - Ênfase2 10 3 2 2 2 2" xfId="12300"/>
    <cellStyle name="40% - Ênfase2 10 3 2 2 2 2 2" xfId="24844"/>
    <cellStyle name="40% - Ênfase2 10 3 2 2 2 2 2 2" xfId="49915"/>
    <cellStyle name="40% - Ênfase2 10 3 2 2 2 2 3" xfId="37374"/>
    <cellStyle name="40% - Ênfase2 10 3 2 2 2 3" xfId="18586"/>
    <cellStyle name="40% - Ênfase2 10 3 2 2 2 3 2" xfId="43657"/>
    <cellStyle name="40% - Ênfase2 10 3 2 2 2 4" xfId="31116"/>
    <cellStyle name="40% - Ênfase2 10 3 2 2 3" xfId="9172"/>
    <cellStyle name="40% - Ênfase2 10 3 2 2 3 2" xfId="21716"/>
    <cellStyle name="40% - Ênfase2 10 3 2 2 3 2 2" xfId="46787"/>
    <cellStyle name="40% - Ênfase2 10 3 2 2 3 3" xfId="34246"/>
    <cellStyle name="40% - Ênfase2 10 3 2 2 4" xfId="15458"/>
    <cellStyle name="40% - Ênfase2 10 3 2 2 4 2" xfId="40529"/>
    <cellStyle name="40% - Ênfase2 10 3 2 2 5" xfId="27988"/>
    <cellStyle name="40% - Ênfase2 10 3 2 3" xfId="4477"/>
    <cellStyle name="40% - Ênfase2 10 3 2 3 2" xfId="10736"/>
    <cellStyle name="40% - Ênfase2 10 3 2 3 2 2" xfId="23280"/>
    <cellStyle name="40% - Ênfase2 10 3 2 3 2 2 2" xfId="48351"/>
    <cellStyle name="40% - Ênfase2 10 3 2 3 2 3" xfId="35810"/>
    <cellStyle name="40% - Ênfase2 10 3 2 3 3" xfId="17022"/>
    <cellStyle name="40% - Ênfase2 10 3 2 3 3 2" xfId="42093"/>
    <cellStyle name="40% - Ênfase2 10 3 2 3 4" xfId="29552"/>
    <cellStyle name="40% - Ênfase2 10 3 2 4" xfId="7608"/>
    <cellStyle name="40% - Ênfase2 10 3 2 4 2" xfId="20152"/>
    <cellStyle name="40% - Ênfase2 10 3 2 4 2 2" xfId="45223"/>
    <cellStyle name="40% - Ênfase2 10 3 2 4 3" xfId="32682"/>
    <cellStyle name="40% - Ênfase2 10 3 2 5" xfId="13894"/>
    <cellStyle name="40% - Ênfase2 10 3 2 5 2" xfId="38965"/>
    <cellStyle name="40% - Ênfase2 10 3 2 6" xfId="26424"/>
    <cellStyle name="40% - Ênfase2 10 3 3" xfId="2136"/>
    <cellStyle name="40% - Ênfase2 10 3 3 2" xfId="5265"/>
    <cellStyle name="40% - Ênfase2 10 3 3 2 2" xfId="11524"/>
    <cellStyle name="40% - Ênfase2 10 3 3 2 2 2" xfId="24068"/>
    <cellStyle name="40% - Ênfase2 10 3 3 2 2 2 2" xfId="49139"/>
    <cellStyle name="40% - Ênfase2 10 3 3 2 2 3" xfId="36598"/>
    <cellStyle name="40% - Ênfase2 10 3 3 2 3" xfId="17810"/>
    <cellStyle name="40% - Ênfase2 10 3 3 2 3 2" xfId="42881"/>
    <cellStyle name="40% - Ênfase2 10 3 3 2 4" xfId="30340"/>
    <cellStyle name="40% - Ênfase2 10 3 3 3" xfId="8396"/>
    <cellStyle name="40% - Ênfase2 10 3 3 3 2" xfId="20940"/>
    <cellStyle name="40% - Ênfase2 10 3 3 3 2 2" xfId="46011"/>
    <cellStyle name="40% - Ênfase2 10 3 3 3 3" xfId="33470"/>
    <cellStyle name="40% - Ênfase2 10 3 3 4" xfId="14682"/>
    <cellStyle name="40% - Ênfase2 10 3 3 4 2" xfId="39753"/>
    <cellStyle name="40% - Ênfase2 10 3 3 5" xfId="27212"/>
    <cellStyle name="40% - Ênfase2 10 3 4" xfId="3701"/>
    <cellStyle name="40% - Ênfase2 10 3 4 2" xfId="9960"/>
    <cellStyle name="40% - Ênfase2 10 3 4 2 2" xfId="22504"/>
    <cellStyle name="40% - Ênfase2 10 3 4 2 2 2" xfId="47575"/>
    <cellStyle name="40% - Ênfase2 10 3 4 2 3" xfId="35034"/>
    <cellStyle name="40% - Ênfase2 10 3 4 3" xfId="16246"/>
    <cellStyle name="40% - Ênfase2 10 3 4 3 2" xfId="41317"/>
    <cellStyle name="40% - Ênfase2 10 3 4 4" xfId="28776"/>
    <cellStyle name="40% - Ênfase2 10 3 5" xfId="6832"/>
    <cellStyle name="40% - Ênfase2 10 3 5 2" xfId="19376"/>
    <cellStyle name="40% - Ênfase2 10 3 5 2 2" xfId="44447"/>
    <cellStyle name="40% - Ênfase2 10 3 5 3" xfId="31906"/>
    <cellStyle name="40% - Ênfase2 10 3 6" xfId="13118"/>
    <cellStyle name="40% - Ênfase2 10 3 6 2" xfId="38189"/>
    <cellStyle name="40% - Ênfase2 10 3 7" xfId="25648"/>
    <cellStyle name="40% - Ênfase2 10 4" xfId="959"/>
    <cellStyle name="40% - Ênfase2 10 4 2" xfId="2524"/>
    <cellStyle name="40% - Ênfase2 10 4 2 2" xfId="5653"/>
    <cellStyle name="40% - Ênfase2 10 4 2 2 2" xfId="11912"/>
    <cellStyle name="40% - Ênfase2 10 4 2 2 2 2" xfId="24456"/>
    <cellStyle name="40% - Ênfase2 10 4 2 2 2 2 2" xfId="49527"/>
    <cellStyle name="40% - Ênfase2 10 4 2 2 2 3" xfId="36986"/>
    <cellStyle name="40% - Ênfase2 10 4 2 2 3" xfId="18198"/>
    <cellStyle name="40% - Ênfase2 10 4 2 2 3 2" xfId="43269"/>
    <cellStyle name="40% - Ênfase2 10 4 2 2 4" xfId="30728"/>
    <cellStyle name="40% - Ênfase2 10 4 2 3" xfId="8784"/>
    <cellStyle name="40% - Ênfase2 10 4 2 3 2" xfId="21328"/>
    <cellStyle name="40% - Ênfase2 10 4 2 3 2 2" xfId="46399"/>
    <cellStyle name="40% - Ênfase2 10 4 2 3 3" xfId="33858"/>
    <cellStyle name="40% - Ênfase2 10 4 2 4" xfId="15070"/>
    <cellStyle name="40% - Ênfase2 10 4 2 4 2" xfId="40141"/>
    <cellStyle name="40% - Ênfase2 10 4 2 5" xfId="27600"/>
    <cellStyle name="40% - Ênfase2 10 4 3" xfId="4089"/>
    <cellStyle name="40% - Ênfase2 10 4 3 2" xfId="10348"/>
    <cellStyle name="40% - Ênfase2 10 4 3 2 2" xfId="22892"/>
    <cellStyle name="40% - Ênfase2 10 4 3 2 2 2" xfId="47963"/>
    <cellStyle name="40% - Ênfase2 10 4 3 2 3" xfId="35422"/>
    <cellStyle name="40% - Ênfase2 10 4 3 3" xfId="16634"/>
    <cellStyle name="40% - Ênfase2 10 4 3 3 2" xfId="41705"/>
    <cellStyle name="40% - Ênfase2 10 4 3 4" xfId="29164"/>
    <cellStyle name="40% - Ênfase2 10 4 4" xfId="7220"/>
    <cellStyle name="40% - Ênfase2 10 4 4 2" xfId="19764"/>
    <cellStyle name="40% - Ênfase2 10 4 4 2 2" xfId="44835"/>
    <cellStyle name="40% - Ênfase2 10 4 4 3" xfId="32294"/>
    <cellStyle name="40% - Ênfase2 10 4 5" xfId="13506"/>
    <cellStyle name="40% - Ênfase2 10 4 5 2" xfId="38577"/>
    <cellStyle name="40% - Ênfase2 10 4 6" xfId="26036"/>
    <cellStyle name="40% - Ênfase2 10 5" xfId="1748"/>
    <cellStyle name="40% - Ênfase2 10 5 2" xfId="4877"/>
    <cellStyle name="40% - Ênfase2 10 5 2 2" xfId="11136"/>
    <cellStyle name="40% - Ênfase2 10 5 2 2 2" xfId="23680"/>
    <cellStyle name="40% - Ênfase2 10 5 2 2 2 2" xfId="48751"/>
    <cellStyle name="40% - Ênfase2 10 5 2 2 3" xfId="36210"/>
    <cellStyle name="40% - Ênfase2 10 5 2 3" xfId="17422"/>
    <cellStyle name="40% - Ênfase2 10 5 2 3 2" xfId="42493"/>
    <cellStyle name="40% - Ênfase2 10 5 2 4" xfId="29952"/>
    <cellStyle name="40% - Ênfase2 10 5 3" xfId="8008"/>
    <cellStyle name="40% - Ênfase2 10 5 3 2" xfId="20552"/>
    <cellStyle name="40% - Ênfase2 10 5 3 2 2" xfId="45623"/>
    <cellStyle name="40% - Ênfase2 10 5 3 3" xfId="33082"/>
    <cellStyle name="40% - Ênfase2 10 5 4" xfId="14294"/>
    <cellStyle name="40% - Ênfase2 10 5 4 2" xfId="39365"/>
    <cellStyle name="40% - Ênfase2 10 5 5" xfId="26824"/>
    <cellStyle name="40% - Ênfase2 10 6" xfId="3313"/>
    <cellStyle name="40% - Ênfase2 10 6 2" xfId="9572"/>
    <cellStyle name="40% - Ênfase2 10 6 2 2" xfId="22116"/>
    <cellStyle name="40% - Ênfase2 10 6 2 2 2" xfId="47187"/>
    <cellStyle name="40% - Ênfase2 10 6 2 3" xfId="34646"/>
    <cellStyle name="40% - Ênfase2 10 6 3" xfId="15858"/>
    <cellStyle name="40% - Ênfase2 10 6 3 2" xfId="40929"/>
    <cellStyle name="40% - Ênfase2 10 6 4" xfId="28388"/>
    <cellStyle name="40% - Ênfase2 10 7" xfId="6444"/>
    <cellStyle name="40% - Ênfase2 10 7 2" xfId="18988"/>
    <cellStyle name="40% - Ênfase2 10 7 2 2" xfId="44059"/>
    <cellStyle name="40% - Ênfase2 10 7 3" xfId="31518"/>
    <cellStyle name="40% - Ênfase2 10 8" xfId="12730"/>
    <cellStyle name="40% - Ênfase2 10 8 2" xfId="37801"/>
    <cellStyle name="40% - Ênfase2 10 9" xfId="25260"/>
    <cellStyle name="40% - Ênfase2 11" xfId="195"/>
    <cellStyle name="40% - Ênfase2 11 2" xfId="382"/>
    <cellStyle name="40% - Ênfase2 11 2 2" xfId="771"/>
    <cellStyle name="40% - Ênfase2 11 2 2 2" xfId="1548"/>
    <cellStyle name="40% - Ênfase2 11 2 2 2 2" xfId="3113"/>
    <cellStyle name="40% - Ênfase2 11 2 2 2 2 2" xfId="6242"/>
    <cellStyle name="40% - Ênfase2 11 2 2 2 2 2 2" xfId="12501"/>
    <cellStyle name="40% - Ênfase2 11 2 2 2 2 2 2 2" xfId="25045"/>
    <cellStyle name="40% - Ênfase2 11 2 2 2 2 2 2 2 2" xfId="50116"/>
    <cellStyle name="40% - Ênfase2 11 2 2 2 2 2 2 3" xfId="37575"/>
    <cellStyle name="40% - Ênfase2 11 2 2 2 2 2 3" xfId="18787"/>
    <cellStyle name="40% - Ênfase2 11 2 2 2 2 2 3 2" xfId="43858"/>
    <cellStyle name="40% - Ênfase2 11 2 2 2 2 2 4" xfId="31317"/>
    <cellStyle name="40% - Ênfase2 11 2 2 2 2 3" xfId="9373"/>
    <cellStyle name="40% - Ênfase2 11 2 2 2 2 3 2" xfId="21917"/>
    <cellStyle name="40% - Ênfase2 11 2 2 2 2 3 2 2" xfId="46988"/>
    <cellStyle name="40% - Ênfase2 11 2 2 2 2 3 3" xfId="34447"/>
    <cellStyle name="40% - Ênfase2 11 2 2 2 2 4" xfId="15659"/>
    <cellStyle name="40% - Ênfase2 11 2 2 2 2 4 2" xfId="40730"/>
    <cellStyle name="40% - Ênfase2 11 2 2 2 2 5" xfId="28189"/>
    <cellStyle name="40% - Ênfase2 11 2 2 2 3" xfId="4678"/>
    <cellStyle name="40% - Ênfase2 11 2 2 2 3 2" xfId="10937"/>
    <cellStyle name="40% - Ênfase2 11 2 2 2 3 2 2" xfId="23481"/>
    <cellStyle name="40% - Ênfase2 11 2 2 2 3 2 2 2" xfId="48552"/>
    <cellStyle name="40% - Ênfase2 11 2 2 2 3 2 3" xfId="36011"/>
    <cellStyle name="40% - Ênfase2 11 2 2 2 3 3" xfId="17223"/>
    <cellStyle name="40% - Ênfase2 11 2 2 2 3 3 2" xfId="42294"/>
    <cellStyle name="40% - Ênfase2 11 2 2 2 3 4" xfId="29753"/>
    <cellStyle name="40% - Ênfase2 11 2 2 2 4" xfId="7809"/>
    <cellStyle name="40% - Ênfase2 11 2 2 2 4 2" xfId="20353"/>
    <cellStyle name="40% - Ênfase2 11 2 2 2 4 2 2" xfId="45424"/>
    <cellStyle name="40% - Ênfase2 11 2 2 2 4 3" xfId="32883"/>
    <cellStyle name="40% - Ênfase2 11 2 2 2 5" xfId="14095"/>
    <cellStyle name="40% - Ênfase2 11 2 2 2 5 2" xfId="39166"/>
    <cellStyle name="40% - Ênfase2 11 2 2 2 6" xfId="26625"/>
    <cellStyle name="40% - Ênfase2 11 2 2 3" xfId="2337"/>
    <cellStyle name="40% - Ênfase2 11 2 2 3 2" xfId="5466"/>
    <cellStyle name="40% - Ênfase2 11 2 2 3 2 2" xfId="11725"/>
    <cellStyle name="40% - Ênfase2 11 2 2 3 2 2 2" xfId="24269"/>
    <cellStyle name="40% - Ênfase2 11 2 2 3 2 2 2 2" xfId="49340"/>
    <cellStyle name="40% - Ênfase2 11 2 2 3 2 2 3" xfId="36799"/>
    <cellStyle name="40% - Ênfase2 11 2 2 3 2 3" xfId="18011"/>
    <cellStyle name="40% - Ênfase2 11 2 2 3 2 3 2" xfId="43082"/>
    <cellStyle name="40% - Ênfase2 11 2 2 3 2 4" xfId="30541"/>
    <cellStyle name="40% - Ênfase2 11 2 2 3 3" xfId="8597"/>
    <cellStyle name="40% - Ênfase2 11 2 2 3 3 2" xfId="21141"/>
    <cellStyle name="40% - Ênfase2 11 2 2 3 3 2 2" xfId="46212"/>
    <cellStyle name="40% - Ênfase2 11 2 2 3 3 3" xfId="33671"/>
    <cellStyle name="40% - Ênfase2 11 2 2 3 4" xfId="14883"/>
    <cellStyle name="40% - Ênfase2 11 2 2 3 4 2" xfId="39954"/>
    <cellStyle name="40% - Ênfase2 11 2 2 3 5" xfId="27413"/>
    <cellStyle name="40% - Ênfase2 11 2 2 4" xfId="3902"/>
    <cellStyle name="40% - Ênfase2 11 2 2 4 2" xfId="10161"/>
    <cellStyle name="40% - Ênfase2 11 2 2 4 2 2" xfId="22705"/>
    <cellStyle name="40% - Ênfase2 11 2 2 4 2 2 2" xfId="47776"/>
    <cellStyle name="40% - Ênfase2 11 2 2 4 2 3" xfId="35235"/>
    <cellStyle name="40% - Ênfase2 11 2 2 4 3" xfId="16447"/>
    <cellStyle name="40% - Ênfase2 11 2 2 4 3 2" xfId="41518"/>
    <cellStyle name="40% - Ênfase2 11 2 2 4 4" xfId="28977"/>
    <cellStyle name="40% - Ênfase2 11 2 2 5" xfId="7033"/>
    <cellStyle name="40% - Ênfase2 11 2 2 5 2" xfId="19577"/>
    <cellStyle name="40% - Ênfase2 11 2 2 5 2 2" xfId="44648"/>
    <cellStyle name="40% - Ênfase2 11 2 2 5 3" xfId="32107"/>
    <cellStyle name="40% - Ênfase2 11 2 2 6" xfId="13319"/>
    <cellStyle name="40% - Ênfase2 11 2 2 6 2" xfId="38390"/>
    <cellStyle name="40% - Ênfase2 11 2 2 7" xfId="25849"/>
    <cellStyle name="40% - Ênfase2 11 2 3" xfId="1160"/>
    <cellStyle name="40% - Ênfase2 11 2 3 2" xfId="2725"/>
    <cellStyle name="40% - Ênfase2 11 2 3 2 2" xfId="5854"/>
    <cellStyle name="40% - Ênfase2 11 2 3 2 2 2" xfId="12113"/>
    <cellStyle name="40% - Ênfase2 11 2 3 2 2 2 2" xfId="24657"/>
    <cellStyle name="40% - Ênfase2 11 2 3 2 2 2 2 2" xfId="49728"/>
    <cellStyle name="40% - Ênfase2 11 2 3 2 2 2 3" xfId="37187"/>
    <cellStyle name="40% - Ênfase2 11 2 3 2 2 3" xfId="18399"/>
    <cellStyle name="40% - Ênfase2 11 2 3 2 2 3 2" xfId="43470"/>
    <cellStyle name="40% - Ênfase2 11 2 3 2 2 4" xfId="30929"/>
    <cellStyle name="40% - Ênfase2 11 2 3 2 3" xfId="8985"/>
    <cellStyle name="40% - Ênfase2 11 2 3 2 3 2" xfId="21529"/>
    <cellStyle name="40% - Ênfase2 11 2 3 2 3 2 2" xfId="46600"/>
    <cellStyle name="40% - Ênfase2 11 2 3 2 3 3" xfId="34059"/>
    <cellStyle name="40% - Ênfase2 11 2 3 2 4" xfId="15271"/>
    <cellStyle name="40% - Ênfase2 11 2 3 2 4 2" xfId="40342"/>
    <cellStyle name="40% - Ênfase2 11 2 3 2 5" xfId="27801"/>
    <cellStyle name="40% - Ênfase2 11 2 3 3" xfId="4290"/>
    <cellStyle name="40% - Ênfase2 11 2 3 3 2" xfId="10549"/>
    <cellStyle name="40% - Ênfase2 11 2 3 3 2 2" xfId="23093"/>
    <cellStyle name="40% - Ênfase2 11 2 3 3 2 2 2" xfId="48164"/>
    <cellStyle name="40% - Ênfase2 11 2 3 3 2 3" xfId="35623"/>
    <cellStyle name="40% - Ênfase2 11 2 3 3 3" xfId="16835"/>
    <cellStyle name="40% - Ênfase2 11 2 3 3 3 2" xfId="41906"/>
    <cellStyle name="40% - Ênfase2 11 2 3 3 4" xfId="29365"/>
    <cellStyle name="40% - Ênfase2 11 2 3 4" xfId="7421"/>
    <cellStyle name="40% - Ênfase2 11 2 3 4 2" xfId="19965"/>
    <cellStyle name="40% - Ênfase2 11 2 3 4 2 2" xfId="45036"/>
    <cellStyle name="40% - Ênfase2 11 2 3 4 3" xfId="32495"/>
    <cellStyle name="40% - Ênfase2 11 2 3 5" xfId="13707"/>
    <cellStyle name="40% - Ênfase2 11 2 3 5 2" xfId="38778"/>
    <cellStyle name="40% - Ênfase2 11 2 3 6" xfId="26237"/>
    <cellStyle name="40% - Ênfase2 11 2 4" xfId="1949"/>
    <cellStyle name="40% - Ênfase2 11 2 4 2" xfId="5078"/>
    <cellStyle name="40% - Ênfase2 11 2 4 2 2" xfId="11337"/>
    <cellStyle name="40% - Ênfase2 11 2 4 2 2 2" xfId="23881"/>
    <cellStyle name="40% - Ênfase2 11 2 4 2 2 2 2" xfId="48952"/>
    <cellStyle name="40% - Ênfase2 11 2 4 2 2 3" xfId="36411"/>
    <cellStyle name="40% - Ênfase2 11 2 4 2 3" xfId="17623"/>
    <cellStyle name="40% - Ênfase2 11 2 4 2 3 2" xfId="42694"/>
    <cellStyle name="40% - Ênfase2 11 2 4 2 4" xfId="30153"/>
    <cellStyle name="40% - Ênfase2 11 2 4 3" xfId="8209"/>
    <cellStyle name="40% - Ênfase2 11 2 4 3 2" xfId="20753"/>
    <cellStyle name="40% - Ênfase2 11 2 4 3 2 2" xfId="45824"/>
    <cellStyle name="40% - Ênfase2 11 2 4 3 3" xfId="33283"/>
    <cellStyle name="40% - Ênfase2 11 2 4 4" xfId="14495"/>
    <cellStyle name="40% - Ênfase2 11 2 4 4 2" xfId="39566"/>
    <cellStyle name="40% - Ênfase2 11 2 4 5" xfId="27025"/>
    <cellStyle name="40% - Ênfase2 11 2 5" xfId="3514"/>
    <cellStyle name="40% - Ênfase2 11 2 5 2" xfId="9773"/>
    <cellStyle name="40% - Ênfase2 11 2 5 2 2" xfId="22317"/>
    <cellStyle name="40% - Ênfase2 11 2 5 2 2 2" xfId="47388"/>
    <cellStyle name="40% - Ênfase2 11 2 5 2 3" xfId="34847"/>
    <cellStyle name="40% - Ênfase2 11 2 5 3" xfId="16059"/>
    <cellStyle name="40% - Ênfase2 11 2 5 3 2" xfId="41130"/>
    <cellStyle name="40% - Ênfase2 11 2 5 4" xfId="28589"/>
    <cellStyle name="40% - Ênfase2 11 2 6" xfId="6645"/>
    <cellStyle name="40% - Ênfase2 11 2 6 2" xfId="19189"/>
    <cellStyle name="40% - Ênfase2 11 2 6 2 2" xfId="44260"/>
    <cellStyle name="40% - Ênfase2 11 2 6 3" xfId="31719"/>
    <cellStyle name="40% - Ênfase2 11 2 7" xfId="12931"/>
    <cellStyle name="40% - Ênfase2 11 2 7 2" xfId="38002"/>
    <cellStyle name="40% - Ênfase2 11 2 8" xfId="25461"/>
    <cellStyle name="40% - Ênfase2 11 3" xfId="584"/>
    <cellStyle name="40% - Ênfase2 11 3 2" xfId="1361"/>
    <cellStyle name="40% - Ênfase2 11 3 2 2" xfId="2926"/>
    <cellStyle name="40% - Ênfase2 11 3 2 2 2" xfId="6055"/>
    <cellStyle name="40% - Ênfase2 11 3 2 2 2 2" xfId="12314"/>
    <cellStyle name="40% - Ênfase2 11 3 2 2 2 2 2" xfId="24858"/>
    <cellStyle name="40% - Ênfase2 11 3 2 2 2 2 2 2" xfId="49929"/>
    <cellStyle name="40% - Ênfase2 11 3 2 2 2 2 3" xfId="37388"/>
    <cellStyle name="40% - Ênfase2 11 3 2 2 2 3" xfId="18600"/>
    <cellStyle name="40% - Ênfase2 11 3 2 2 2 3 2" xfId="43671"/>
    <cellStyle name="40% - Ênfase2 11 3 2 2 2 4" xfId="31130"/>
    <cellStyle name="40% - Ênfase2 11 3 2 2 3" xfId="9186"/>
    <cellStyle name="40% - Ênfase2 11 3 2 2 3 2" xfId="21730"/>
    <cellStyle name="40% - Ênfase2 11 3 2 2 3 2 2" xfId="46801"/>
    <cellStyle name="40% - Ênfase2 11 3 2 2 3 3" xfId="34260"/>
    <cellStyle name="40% - Ênfase2 11 3 2 2 4" xfId="15472"/>
    <cellStyle name="40% - Ênfase2 11 3 2 2 4 2" xfId="40543"/>
    <cellStyle name="40% - Ênfase2 11 3 2 2 5" xfId="28002"/>
    <cellStyle name="40% - Ênfase2 11 3 2 3" xfId="4491"/>
    <cellStyle name="40% - Ênfase2 11 3 2 3 2" xfId="10750"/>
    <cellStyle name="40% - Ênfase2 11 3 2 3 2 2" xfId="23294"/>
    <cellStyle name="40% - Ênfase2 11 3 2 3 2 2 2" xfId="48365"/>
    <cellStyle name="40% - Ênfase2 11 3 2 3 2 3" xfId="35824"/>
    <cellStyle name="40% - Ênfase2 11 3 2 3 3" xfId="17036"/>
    <cellStyle name="40% - Ênfase2 11 3 2 3 3 2" xfId="42107"/>
    <cellStyle name="40% - Ênfase2 11 3 2 3 4" xfId="29566"/>
    <cellStyle name="40% - Ênfase2 11 3 2 4" xfId="7622"/>
    <cellStyle name="40% - Ênfase2 11 3 2 4 2" xfId="20166"/>
    <cellStyle name="40% - Ênfase2 11 3 2 4 2 2" xfId="45237"/>
    <cellStyle name="40% - Ênfase2 11 3 2 4 3" xfId="32696"/>
    <cellStyle name="40% - Ênfase2 11 3 2 5" xfId="13908"/>
    <cellStyle name="40% - Ênfase2 11 3 2 5 2" xfId="38979"/>
    <cellStyle name="40% - Ênfase2 11 3 2 6" xfId="26438"/>
    <cellStyle name="40% - Ênfase2 11 3 3" xfId="2150"/>
    <cellStyle name="40% - Ênfase2 11 3 3 2" xfId="5279"/>
    <cellStyle name="40% - Ênfase2 11 3 3 2 2" xfId="11538"/>
    <cellStyle name="40% - Ênfase2 11 3 3 2 2 2" xfId="24082"/>
    <cellStyle name="40% - Ênfase2 11 3 3 2 2 2 2" xfId="49153"/>
    <cellStyle name="40% - Ênfase2 11 3 3 2 2 3" xfId="36612"/>
    <cellStyle name="40% - Ênfase2 11 3 3 2 3" xfId="17824"/>
    <cellStyle name="40% - Ênfase2 11 3 3 2 3 2" xfId="42895"/>
    <cellStyle name="40% - Ênfase2 11 3 3 2 4" xfId="30354"/>
    <cellStyle name="40% - Ênfase2 11 3 3 3" xfId="8410"/>
    <cellStyle name="40% - Ênfase2 11 3 3 3 2" xfId="20954"/>
    <cellStyle name="40% - Ênfase2 11 3 3 3 2 2" xfId="46025"/>
    <cellStyle name="40% - Ênfase2 11 3 3 3 3" xfId="33484"/>
    <cellStyle name="40% - Ênfase2 11 3 3 4" xfId="14696"/>
    <cellStyle name="40% - Ênfase2 11 3 3 4 2" xfId="39767"/>
    <cellStyle name="40% - Ênfase2 11 3 3 5" xfId="27226"/>
    <cellStyle name="40% - Ênfase2 11 3 4" xfId="3715"/>
    <cellStyle name="40% - Ênfase2 11 3 4 2" xfId="9974"/>
    <cellStyle name="40% - Ênfase2 11 3 4 2 2" xfId="22518"/>
    <cellStyle name="40% - Ênfase2 11 3 4 2 2 2" xfId="47589"/>
    <cellStyle name="40% - Ênfase2 11 3 4 2 3" xfId="35048"/>
    <cellStyle name="40% - Ênfase2 11 3 4 3" xfId="16260"/>
    <cellStyle name="40% - Ênfase2 11 3 4 3 2" xfId="41331"/>
    <cellStyle name="40% - Ênfase2 11 3 4 4" xfId="28790"/>
    <cellStyle name="40% - Ênfase2 11 3 5" xfId="6846"/>
    <cellStyle name="40% - Ênfase2 11 3 5 2" xfId="19390"/>
    <cellStyle name="40% - Ênfase2 11 3 5 2 2" xfId="44461"/>
    <cellStyle name="40% - Ênfase2 11 3 5 3" xfId="31920"/>
    <cellStyle name="40% - Ênfase2 11 3 6" xfId="13132"/>
    <cellStyle name="40% - Ênfase2 11 3 6 2" xfId="38203"/>
    <cellStyle name="40% - Ênfase2 11 3 7" xfId="25662"/>
    <cellStyle name="40% - Ênfase2 11 4" xfId="973"/>
    <cellStyle name="40% - Ênfase2 11 4 2" xfId="2538"/>
    <cellStyle name="40% - Ênfase2 11 4 2 2" xfId="5667"/>
    <cellStyle name="40% - Ênfase2 11 4 2 2 2" xfId="11926"/>
    <cellStyle name="40% - Ênfase2 11 4 2 2 2 2" xfId="24470"/>
    <cellStyle name="40% - Ênfase2 11 4 2 2 2 2 2" xfId="49541"/>
    <cellStyle name="40% - Ênfase2 11 4 2 2 2 3" xfId="37000"/>
    <cellStyle name="40% - Ênfase2 11 4 2 2 3" xfId="18212"/>
    <cellStyle name="40% - Ênfase2 11 4 2 2 3 2" xfId="43283"/>
    <cellStyle name="40% - Ênfase2 11 4 2 2 4" xfId="30742"/>
    <cellStyle name="40% - Ênfase2 11 4 2 3" xfId="8798"/>
    <cellStyle name="40% - Ênfase2 11 4 2 3 2" xfId="21342"/>
    <cellStyle name="40% - Ênfase2 11 4 2 3 2 2" xfId="46413"/>
    <cellStyle name="40% - Ênfase2 11 4 2 3 3" xfId="33872"/>
    <cellStyle name="40% - Ênfase2 11 4 2 4" xfId="15084"/>
    <cellStyle name="40% - Ênfase2 11 4 2 4 2" xfId="40155"/>
    <cellStyle name="40% - Ênfase2 11 4 2 5" xfId="27614"/>
    <cellStyle name="40% - Ênfase2 11 4 3" xfId="4103"/>
    <cellStyle name="40% - Ênfase2 11 4 3 2" xfId="10362"/>
    <cellStyle name="40% - Ênfase2 11 4 3 2 2" xfId="22906"/>
    <cellStyle name="40% - Ênfase2 11 4 3 2 2 2" xfId="47977"/>
    <cellStyle name="40% - Ênfase2 11 4 3 2 3" xfId="35436"/>
    <cellStyle name="40% - Ênfase2 11 4 3 3" xfId="16648"/>
    <cellStyle name="40% - Ênfase2 11 4 3 3 2" xfId="41719"/>
    <cellStyle name="40% - Ênfase2 11 4 3 4" xfId="29178"/>
    <cellStyle name="40% - Ênfase2 11 4 4" xfId="7234"/>
    <cellStyle name="40% - Ênfase2 11 4 4 2" xfId="19778"/>
    <cellStyle name="40% - Ênfase2 11 4 4 2 2" xfId="44849"/>
    <cellStyle name="40% - Ênfase2 11 4 4 3" xfId="32308"/>
    <cellStyle name="40% - Ênfase2 11 4 5" xfId="13520"/>
    <cellStyle name="40% - Ênfase2 11 4 5 2" xfId="38591"/>
    <cellStyle name="40% - Ênfase2 11 4 6" xfId="26050"/>
    <cellStyle name="40% - Ênfase2 11 5" xfId="1762"/>
    <cellStyle name="40% - Ênfase2 11 5 2" xfId="4891"/>
    <cellStyle name="40% - Ênfase2 11 5 2 2" xfId="11150"/>
    <cellStyle name="40% - Ênfase2 11 5 2 2 2" xfId="23694"/>
    <cellStyle name="40% - Ênfase2 11 5 2 2 2 2" xfId="48765"/>
    <cellStyle name="40% - Ênfase2 11 5 2 2 3" xfId="36224"/>
    <cellStyle name="40% - Ênfase2 11 5 2 3" xfId="17436"/>
    <cellStyle name="40% - Ênfase2 11 5 2 3 2" xfId="42507"/>
    <cellStyle name="40% - Ênfase2 11 5 2 4" xfId="29966"/>
    <cellStyle name="40% - Ênfase2 11 5 3" xfId="8022"/>
    <cellStyle name="40% - Ênfase2 11 5 3 2" xfId="20566"/>
    <cellStyle name="40% - Ênfase2 11 5 3 2 2" xfId="45637"/>
    <cellStyle name="40% - Ênfase2 11 5 3 3" xfId="33096"/>
    <cellStyle name="40% - Ênfase2 11 5 4" xfId="14308"/>
    <cellStyle name="40% - Ênfase2 11 5 4 2" xfId="39379"/>
    <cellStyle name="40% - Ênfase2 11 5 5" xfId="26838"/>
    <cellStyle name="40% - Ênfase2 11 6" xfId="3327"/>
    <cellStyle name="40% - Ênfase2 11 6 2" xfId="9586"/>
    <cellStyle name="40% - Ênfase2 11 6 2 2" xfId="22130"/>
    <cellStyle name="40% - Ênfase2 11 6 2 2 2" xfId="47201"/>
    <cellStyle name="40% - Ênfase2 11 6 2 3" xfId="34660"/>
    <cellStyle name="40% - Ênfase2 11 6 3" xfId="15872"/>
    <cellStyle name="40% - Ênfase2 11 6 3 2" xfId="40943"/>
    <cellStyle name="40% - Ênfase2 11 6 4" xfId="28402"/>
    <cellStyle name="40% - Ênfase2 11 7" xfId="6458"/>
    <cellStyle name="40% - Ênfase2 11 7 2" xfId="19002"/>
    <cellStyle name="40% - Ênfase2 11 7 2 2" xfId="44073"/>
    <cellStyle name="40% - Ênfase2 11 7 3" xfId="31532"/>
    <cellStyle name="40% - Ênfase2 11 8" xfId="12744"/>
    <cellStyle name="40% - Ênfase2 11 8 2" xfId="37815"/>
    <cellStyle name="40% - Ênfase2 11 9" xfId="25274"/>
    <cellStyle name="40% - Ênfase2 12" xfId="221"/>
    <cellStyle name="40% - Ênfase2 12 2" xfId="610"/>
    <cellStyle name="40% - Ênfase2 12 2 2" xfId="1387"/>
    <cellStyle name="40% - Ênfase2 12 2 2 2" xfId="2952"/>
    <cellStyle name="40% - Ênfase2 12 2 2 2 2" xfId="6081"/>
    <cellStyle name="40% - Ênfase2 12 2 2 2 2 2" xfId="12340"/>
    <cellStyle name="40% - Ênfase2 12 2 2 2 2 2 2" xfId="24884"/>
    <cellStyle name="40% - Ênfase2 12 2 2 2 2 2 2 2" xfId="49955"/>
    <cellStyle name="40% - Ênfase2 12 2 2 2 2 2 3" xfId="37414"/>
    <cellStyle name="40% - Ênfase2 12 2 2 2 2 3" xfId="18626"/>
    <cellStyle name="40% - Ênfase2 12 2 2 2 2 3 2" xfId="43697"/>
    <cellStyle name="40% - Ênfase2 12 2 2 2 2 4" xfId="31156"/>
    <cellStyle name="40% - Ênfase2 12 2 2 2 3" xfId="9212"/>
    <cellStyle name="40% - Ênfase2 12 2 2 2 3 2" xfId="21756"/>
    <cellStyle name="40% - Ênfase2 12 2 2 2 3 2 2" xfId="46827"/>
    <cellStyle name="40% - Ênfase2 12 2 2 2 3 3" xfId="34286"/>
    <cellStyle name="40% - Ênfase2 12 2 2 2 4" xfId="15498"/>
    <cellStyle name="40% - Ênfase2 12 2 2 2 4 2" xfId="40569"/>
    <cellStyle name="40% - Ênfase2 12 2 2 2 5" xfId="28028"/>
    <cellStyle name="40% - Ênfase2 12 2 2 3" xfId="4517"/>
    <cellStyle name="40% - Ênfase2 12 2 2 3 2" xfId="10776"/>
    <cellStyle name="40% - Ênfase2 12 2 2 3 2 2" xfId="23320"/>
    <cellStyle name="40% - Ênfase2 12 2 2 3 2 2 2" xfId="48391"/>
    <cellStyle name="40% - Ênfase2 12 2 2 3 2 3" xfId="35850"/>
    <cellStyle name="40% - Ênfase2 12 2 2 3 3" xfId="17062"/>
    <cellStyle name="40% - Ênfase2 12 2 2 3 3 2" xfId="42133"/>
    <cellStyle name="40% - Ênfase2 12 2 2 3 4" xfId="29592"/>
    <cellStyle name="40% - Ênfase2 12 2 2 4" xfId="7648"/>
    <cellStyle name="40% - Ênfase2 12 2 2 4 2" xfId="20192"/>
    <cellStyle name="40% - Ênfase2 12 2 2 4 2 2" xfId="45263"/>
    <cellStyle name="40% - Ênfase2 12 2 2 4 3" xfId="32722"/>
    <cellStyle name="40% - Ênfase2 12 2 2 5" xfId="13934"/>
    <cellStyle name="40% - Ênfase2 12 2 2 5 2" xfId="39005"/>
    <cellStyle name="40% - Ênfase2 12 2 2 6" xfId="26464"/>
    <cellStyle name="40% - Ênfase2 12 2 3" xfId="2176"/>
    <cellStyle name="40% - Ênfase2 12 2 3 2" xfId="5305"/>
    <cellStyle name="40% - Ênfase2 12 2 3 2 2" xfId="11564"/>
    <cellStyle name="40% - Ênfase2 12 2 3 2 2 2" xfId="24108"/>
    <cellStyle name="40% - Ênfase2 12 2 3 2 2 2 2" xfId="49179"/>
    <cellStyle name="40% - Ênfase2 12 2 3 2 2 3" xfId="36638"/>
    <cellStyle name="40% - Ênfase2 12 2 3 2 3" xfId="17850"/>
    <cellStyle name="40% - Ênfase2 12 2 3 2 3 2" xfId="42921"/>
    <cellStyle name="40% - Ênfase2 12 2 3 2 4" xfId="30380"/>
    <cellStyle name="40% - Ênfase2 12 2 3 3" xfId="8436"/>
    <cellStyle name="40% - Ênfase2 12 2 3 3 2" xfId="20980"/>
    <cellStyle name="40% - Ênfase2 12 2 3 3 2 2" xfId="46051"/>
    <cellStyle name="40% - Ênfase2 12 2 3 3 3" xfId="33510"/>
    <cellStyle name="40% - Ênfase2 12 2 3 4" xfId="14722"/>
    <cellStyle name="40% - Ênfase2 12 2 3 4 2" xfId="39793"/>
    <cellStyle name="40% - Ênfase2 12 2 3 5" xfId="27252"/>
    <cellStyle name="40% - Ênfase2 12 2 4" xfId="3741"/>
    <cellStyle name="40% - Ênfase2 12 2 4 2" xfId="10000"/>
    <cellStyle name="40% - Ênfase2 12 2 4 2 2" xfId="22544"/>
    <cellStyle name="40% - Ênfase2 12 2 4 2 2 2" xfId="47615"/>
    <cellStyle name="40% - Ênfase2 12 2 4 2 3" xfId="35074"/>
    <cellStyle name="40% - Ênfase2 12 2 4 3" xfId="16286"/>
    <cellStyle name="40% - Ênfase2 12 2 4 3 2" xfId="41357"/>
    <cellStyle name="40% - Ênfase2 12 2 4 4" xfId="28816"/>
    <cellStyle name="40% - Ênfase2 12 2 5" xfId="6872"/>
    <cellStyle name="40% - Ênfase2 12 2 5 2" xfId="19416"/>
    <cellStyle name="40% - Ênfase2 12 2 5 2 2" xfId="44487"/>
    <cellStyle name="40% - Ênfase2 12 2 5 3" xfId="31946"/>
    <cellStyle name="40% - Ênfase2 12 2 6" xfId="13158"/>
    <cellStyle name="40% - Ênfase2 12 2 6 2" xfId="38229"/>
    <cellStyle name="40% - Ênfase2 12 2 7" xfId="25688"/>
    <cellStyle name="40% - Ênfase2 12 3" xfId="999"/>
    <cellStyle name="40% - Ênfase2 12 3 2" xfId="2564"/>
    <cellStyle name="40% - Ênfase2 12 3 2 2" xfId="5693"/>
    <cellStyle name="40% - Ênfase2 12 3 2 2 2" xfId="11952"/>
    <cellStyle name="40% - Ênfase2 12 3 2 2 2 2" xfId="24496"/>
    <cellStyle name="40% - Ênfase2 12 3 2 2 2 2 2" xfId="49567"/>
    <cellStyle name="40% - Ênfase2 12 3 2 2 2 3" xfId="37026"/>
    <cellStyle name="40% - Ênfase2 12 3 2 2 3" xfId="18238"/>
    <cellStyle name="40% - Ênfase2 12 3 2 2 3 2" xfId="43309"/>
    <cellStyle name="40% - Ênfase2 12 3 2 2 4" xfId="30768"/>
    <cellStyle name="40% - Ênfase2 12 3 2 3" xfId="8824"/>
    <cellStyle name="40% - Ênfase2 12 3 2 3 2" xfId="21368"/>
    <cellStyle name="40% - Ênfase2 12 3 2 3 2 2" xfId="46439"/>
    <cellStyle name="40% - Ênfase2 12 3 2 3 3" xfId="33898"/>
    <cellStyle name="40% - Ênfase2 12 3 2 4" xfId="15110"/>
    <cellStyle name="40% - Ênfase2 12 3 2 4 2" xfId="40181"/>
    <cellStyle name="40% - Ênfase2 12 3 2 5" xfId="27640"/>
    <cellStyle name="40% - Ênfase2 12 3 3" xfId="4129"/>
    <cellStyle name="40% - Ênfase2 12 3 3 2" xfId="10388"/>
    <cellStyle name="40% - Ênfase2 12 3 3 2 2" xfId="22932"/>
    <cellStyle name="40% - Ênfase2 12 3 3 2 2 2" xfId="48003"/>
    <cellStyle name="40% - Ênfase2 12 3 3 2 3" xfId="35462"/>
    <cellStyle name="40% - Ênfase2 12 3 3 3" xfId="16674"/>
    <cellStyle name="40% - Ênfase2 12 3 3 3 2" xfId="41745"/>
    <cellStyle name="40% - Ênfase2 12 3 3 4" xfId="29204"/>
    <cellStyle name="40% - Ênfase2 12 3 4" xfId="7260"/>
    <cellStyle name="40% - Ênfase2 12 3 4 2" xfId="19804"/>
    <cellStyle name="40% - Ênfase2 12 3 4 2 2" xfId="44875"/>
    <cellStyle name="40% - Ênfase2 12 3 4 3" xfId="32334"/>
    <cellStyle name="40% - Ênfase2 12 3 5" xfId="13546"/>
    <cellStyle name="40% - Ênfase2 12 3 5 2" xfId="38617"/>
    <cellStyle name="40% - Ênfase2 12 3 6" xfId="26076"/>
    <cellStyle name="40% - Ênfase2 12 4" xfId="1788"/>
    <cellStyle name="40% - Ênfase2 12 4 2" xfId="4917"/>
    <cellStyle name="40% - Ênfase2 12 4 2 2" xfId="11176"/>
    <cellStyle name="40% - Ênfase2 12 4 2 2 2" xfId="23720"/>
    <cellStyle name="40% - Ênfase2 12 4 2 2 2 2" xfId="48791"/>
    <cellStyle name="40% - Ênfase2 12 4 2 2 3" xfId="36250"/>
    <cellStyle name="40% - Ênfase2 12 4 2 3" xfId="17462"/>
    <cellStyle name="40% - Ênfase2 12 4 2 3 2" xfId="42533"/>
    <cellStyle name="40% - Ênfase2 12 4 2 4" xfId="29992"/>
    <cellStyle name="40% - Ênfase2 12 4 3" xfId="8048"/>
    <cellStyle name="40% - Ênfase2 12 4 3 2" xfId="20592"/>
    <cellStyle name="40% - Ênfase2 12 4 3 2 2" xfId="45663"/>
    <cellStyle name="40% - Ênfase2 12 4 3 3" xfId="33122"/>
    <cellStyle name="40% - Ênfase2 12 4 4" xfId="14334"/>
    <cellStyle name="40% - Ênfase2 12 4 4 2" xfId="39405"/>
    <cellStyle name="40% - Ênfase2 12 4 5" xfId="26864"/>
    <cellStyle name="40% - Ênfase2 12 5" xfId="3353"/>
    <cellStyle name="40% - Ênfase2 12 5 2" xfId="9612"/>
    <cellStyle name="40% - Ênfase2 12 5 2 2" xfId="22156"/>
    <cellStyle name="40% - Ênfase2 12 5 2 2 2" xfId="47227"/>
    <cellStyle name="40% - Ênfase2 12 5 2 3" xfId="34686"/>
    <cellStyle name="40% - Ênfase2 12 5 3" xfId="15898"/>
    <cellStyle name="40% - Ênfase2 12 5 3 2" xfId="40969"/>
    <cellStyle name="40% - Ênfase2 12 5 4" xfId="28428"/>
    <cellStyle name="40% - Ênfase2 12 6" xfId="6484"/>
    <cellStyle name="40% - Ênfase2 12 6 2" xfId="19028"/>
    <cellStyle name="40% - Ênfase2 12 6 2 2" xfId="44099"/>
    <cellStyle name="40% - Ênfase2 12 6 3" xfId="31558"/>
    <cellStyle name="40% - Ênfase2 12 7" xfId="12770"/>
    <cellStyle name="40% - Ênfase2 12 7 2" xfId="37841"/>
    <cellStyle name="40% - Ênfase2 12 8" xfId="25300"/>
    <cellStyle name="40% - Ênfase2 13" xfId="395"/>
    <cellStyle name="40% - Ênfase2 13 2" xfId="784"/>
    <cellStyle name="40% - Ênfase2 13 2 2" xfId="1561"/>
    <cellStyle name="40% - Ênfase2 13 2 2 2" xfId="3126"/>
    <cellStyle name="40% - Ênfase2 13 2 2 2 2" xfId="6255"/>
    <cellStyle name="40% - Ênfase2 13 2 2 2 2 2" xfId="12514"/>
    <cellStyle name="40% - Ênfase2 13 2 2 2 2 2 2" xfId="25058"/>
    <cellStyle name="40% - Ênfase2 13 2 2 2 2 2 2 2" xfId="50129"/>
    <cellStyle name="40% - Ênfase2 13 2 2 2 2 2 3" xfId="37588"/>
    <cellStyle name="40% - Ênfase2 13 2 2 2 2 3" xfId="18800"/>
    <cellStyle name="40% - Ênfase2 13 2 2 2 2 3 2" xfId="43871"/>
    <cellStyle name="40% - Ênfase2 13 2 2 2 2 4" xfId="31330"/>
    <cellStyle name="40% - Ênfase2 13 2 2 2 3" xfId="9386"/>
    <cellStyle name="40% - Ênfase2 13 2 2 2 3 2" xfId="21930"/>
    <cellStyle name="40% - Ênfase2 13 2 2 2 3 2 2" xfId="47001"/>
    <cellStyle name="40% - Ênfase2 13 2 2 2 3 3" xfId="34460"/>
    <cellStyle name="40% - Ênfase2 13 2 2 2 4" xfId="15672"/>
    <cellStyle name="40% - Ênfase2 13 2 2 2 4 2" xfId="40743"/>
    <cellStyle name="40% - Ênfase2 13 2 2 2 5" xfId="28202"/>
    <cellStyle name="40% - Ênfase2 13 2 2 3" xfId="4691"/>
    <cellStyle name="40% - Ênfase2 13 2 2 3 2" xfId="10950"/>
    <cellStyle name="40% - Ênfase2 13 2 2 3 2 2" xfId="23494"/>
    <cellStyle name="40% - Ênfase2 13 2 2 3 2 2 2" xfId="48565"/>
    <cellStyle name="40% - Ênfase2 13 2 2 3 2 3" xfId="36024"/>
    <cellStyle name="40% - Ênfase2 13 2 2 3 3" xfId="17236"/>
    <cellStyle name="40% - Ênfase2 13 2 2 3 3 2" xfId="42307"/>
    <cellStyle name="40% - Ênfase2 13 2 2 3 4" xfId="29766"/>
    <cellStyle name="40% - Ênfase2 13 2 2 4" xfId="7822"/>
    <cellStyle name="40% - Ênfase2 13 2 2 4 2" xfId="20366"/>
    <cellStyle name="40% - Ênfase2 13 2 2 4 2 2" xfId="45437"/>
    <cellStyle name="40% - Ênfase2 13 2 2 4 3" xfId="32896"/>
    <cellStyle name="40% - Ênfase2 13 2 2 5" xfId="14108"/>
    <cellStyle name="40% - Ênfase2 13 2 2 5 2" xfId="39179"/>
    <cellStyle name="40% - Ênfase2 13 2 2 6" xfId="26638"/>
    <cellStyle name="40% - Ênfase2 13 2 3" xfId="2350"/>
    <cellStyle name="40% - Ênfase2 13 2 3 2" xfId="5479"/>
    <cellStyle name="40% - Ênfase2 13 2 3 2 2" xfId="11738"/>
    <cellStyle name="40% - Ênfase2 13 2 3 2 2 2" xfId="24282"/>
    <cellStyle name="40% - Ênfase2 13 2 3 2 2 2 2" xfId="49353"/>
    <cellStyle name="40% - Ênfase2 13 2 3 2 2 3" xfId="36812"/>
    <cellStyle name="40% - Ênfase2 13 2 3 2 3" xfId="18024"/>
    <cellStyle name="40% - Ênfase2 13 2 3 2 3 2" xfId="43095"/>
    <cellStyle name="40% - Ênfase2 13 2 3 2 4" xfId="30554"/>
    <cellStyle name="40% - Ênfase2 13 2 3 3" xfId="8610"/>
    <cellStyle name="40% - Ênfase2 13 2 3 3 2" xfId="21154"/>
    <cellStyle name="40% - Ênfase2 13 2 3 3 2 2" xfId="46225"/>
    <cellStyle name="40% - Ênfase2 13 2 3 3 3" xfId="33684"/>
    <cellStyle name="40% - Ênfase2 13 2 3 4" xfId="14896"/>
    <cellStyle name="40% - Ênfase2 13 2 3 4 2" xfId="39967"/>
    <cellStyle name="40% - Ênfase2 13 2 3 5" xfId="27426"/>
    <cellStyle name="40% - Ênfase2 13 2 4" xfId="3915"/>
    <cellStyle name="40% - Ênfase2 13 2 4 2" xfId="10174"/>
    <cellStyle name="40% - Ênfase2 13 2 4 2 2" xfId="22718"/>
    <cellStyle name="40% - Ênfase2 13 2 4 2 2 2" xfId="47789"/>
    <cellStyle name="40% - Ênfase2 13 2 4 2 3" xfId="35248"/>
    <cellStyle name="40% - Ênfase2 13 2 4 3" xfId="16460"/>
    <cellStyle name="40% - Ênfase2 13 2 4 3 2" xfId="41531"/>
    <cellStyle name="40% - Ênfase2 13 2 4 4" xfId="28990"/>
    <cellStyle name="40% - Ênfase2 13 2 5" xfId="7046"/>
    <cellStyle name="40% - Ênfase2 13 2 5 2" xfId="19590"/>
    <cellStyle name="40% - Ênfase2 13 2 5 2 2" xfId="44661"/>
    <cellStyle name="40% - Ênfase2 13 2 5 3" xfId="32120"/>
    <cellStyle name="40% - Ênfase2 13 2 6" xfId="13332"/>
    <cellStyle name="40% - Ênfase2 13 2 6 2" xfId="38403"/>
    <cellStyle name="40% - Ênfase2 13 2 7" xfId="25862"/>
    <cellStyle name="40% - Ênfase2 13 3" xfId="1173"/>
    <cellStyle name="40% - Ênfase2 13 3 2" xfId="2738"/>
    <cellStyle name="40% - Ênfase2 13 3 2 2" xfId="5867"/>
    <cellStyle name="40% - Ênfase2 13 3 2 2 2" xfId="12126"/>
    <cellStyle name="40% - Ênfase2 13 3 2 2 2 2" xfId="24670"/>
    <cellStyle name="40% - Ênfase2 13 3 2 2 2 2 2" xfId="49741"/>
    <cellStyle name="40% - Ênfase2 13 3 2 2 2 3" xfId="37200"/>
    <cellStyle name="40% - Ênfase2 13 3 2 2 3" xfId="18412"/>
    <cellStyle name="40% - Ênfase2 13 3 2 2 3 2" xfId="43483"/>
    <cellStyle name="40% - Ênfase2 13 3 2 2 4" xfId="30942"/>
    <cellStyle name="40% - Ênfase2 13 3 2 3" xfId="8998"/>
    <cellStyle name="40% - Ênfase2 13 3 2 3 2" xfId="21542"/>
    <cellStyle name="40% - Ênfase2 13 3 2 3 2 2" xfId="46613"/>
    <cellStyle name="40% - Ênfase2 13 3 2 3 3" xfId="34072"/>
    <cellStyle name="40% - Ênfase2 13 3 2 4" xfId="15284"/>
    <cellStyle name="40% - Ênfase2 13 3 2 4 2" xfId="40355"/>
    <cellStyle name="40% - Ênfase2 13 3 2 5" xfId="27814"/>
    <cellStyle name="40% - Ênfase2 13 3 3" xfId="4303"/>
    <cellStyle name="40% - Ênfase2 13 3 3 2" xfId="10562"/>
    <cellStyle name="40% - Ênfase2 13 3 3 2 2" xfId="23106"/>
    <cellStyle name="40% - Ênfase2 13 3 3 2 2 2" xfId="48177"/>
    <cellStyle name="40% - Ênfase2 13 3 3 2 3" xfId="35636"/>
    <cellStyle name="40% - Ênfase2 13 3 3 3" xfId="16848"/>
    <cellStyle name="40% - Ênfase2 13 3 3 3 2" xfId="41919"/>
    <cellStyle name="40% - Ênfase2 13 3 3 4" xfId="29378"/>
    <cellStyle name="40% - Ênfase2 13 3 4" xfId="7434"/>
    <cellStyle name="40% - Ênfase2 13 3 4 2" xfId="19978"/>
    <cellStyle name="40% - Ênfase2 13 3 4 2 2" xfId="45049"/>
    <cellStyle name="40% - Ênfase2 13 3 4 3" xfId="32508"/>
    <cellStyle name="40% - Ênfase2 13 3 5" xfId="13720"/>
    <cellStyle name="40% - Ênfase2 13 3 5 2" xfId="38791"/>
    <cellStyle name="40% - Ênfase2 13 3 6" xfId="26250"/>
    <cellStyle name="40% - Ênfase2 13 4" xfId="1962"/>
    <cellStyle name="40% - Ênfase2 13 4 2" xfId="5091"/>
    <cellStyle name="40% - Ênfase2 13 4 2 2" xfId="11350"/>
    <cellStyle name="40% - Ênfase2 13 4 2 2 2" xfId="23894"/>
    <cellStyle name="40% - Ênfase2 13 4 2 2 2 2" xfId="48965"/>
    <cellStyle name="40% - Ênfase2 13 4 2 2 3" xfId="36424"/>
    <cellStyle name="40% - Ênfase2 13 4 2 3" xfId="17636"/>
    <cellStyle name="40% - Ênfase2 13 4 2 3 2" xfId="42707"/>
    <cellStyle name="40% - Ênfase2 13 4 2 4" xfId="30166"/>
    <cellStyle name="40% - Ênfase2 13 4 3" xfId="8222"/>
    <cellStyle name="40% - Ênfase2 13 4 3 2" xfId="20766"/>
    <cellStyle name="40% - Ênfase2 13 4 3 2 2" xfId="45837"/>
    <cellStyle name="40% - Ênfase2 13 4 3 3" xfId="33296"/>
    <cellStyle name="40% - Ênfase2 13 4 4" xfId="14508"/>
    <cellStyle name="40% - Ênfase2 13 4 4 2" xfId="39579"/>
    <cellStyle name="40% - Ênfase2 13 4 5" xfId="27038"/>
    <cellStyle name="40% - Ênfase2 13 5" xfId="3527"/>
    <cellStyle name="40% - Ênfase2 13 5 2" xfId="9786"/>
    <cellStyle name="40% - Ênfase2 13 5 2 2" xfId="22330"/>
    <cellStyle name="40% - Ênfase2 13 5 2 2 2" xfId="47401"/>
    <cellStyle name="40% - Ênfase2 13 5 2 3" xfId="34860"/>
    <cellStyle name="40% - Ênfase2 13 5 3" xfId="16072"/>
    <cellStyle name="40% - Ênfase2 13 5 3 2" xfId="41143"/>
    <cellStyle name="40% - Ênfase2 13 5 4" xfId="28602"/>
    <cellStyle name="40% - Ênfase2 13 6" xfId="6658"/>
    <cellStyle name="40% - Ênfase2 13 6 2" xfId="19202"/>
    <cellStyle name="40% - Ênfase2 13 6 2 2" xfId="44273"/>
    <cellStyle name="40% - Ênfase2 13 6 3" xfId="31732"/>
    <cellStyle name="40% - Ênfase2 13 7" xfId="12944"/>
    <cellStyle name="40% - Ênfase2 13 7 2" xfId="38015"/>
    <cellStyle name="40% - Ênfase2 13 8" xfId="25474"/>
    <cellStyle name="40% - Ênfase2 14" xfId="208"/>
    <cellStyle name="40% - Ênfase2 14 2" xfId="597"/>
    <cellStyle name="40% - Ênfase2 14 2 2" xfId="1374"/>
    <cellStyle name="40% - Ênfase2 14 2 2 2" xfId="2939"/>
    <cellStyle name="40% - Ênfase2 14 2 2 2 2" xfId="6068"/>
    <cellStyle name="40% - Ênfase2 14 2 2 2 2 2" xfId="12327"/>
    <cellStyle name="40% - Ênfase2 14 2 2 2 2 2 2" xfId="24871"/>
    <cellStyle name="40% - Ênfase2 14 2 2 2 2 2 2 2" xfId="49942"/>
    <cellStyle name="40% - Ênfase2 14 2 2 2 2 2 3" xfId="37401"/>
    <cellStyle name="40% - Ênfase2 14 2 2 2 2 3" xfId="18613"/>
    <cellStyle name="40% - Ênfase2 14 2 2 2 2 3 2" xfId="43684"/>
    <cellStyle name="40% - Ênfase2 14 2 2 2 2 4" xfId="31143"/>
    <cellStyle name="40% - Ênfase2 14 2 2 2 3" xfId="9199"/>
    <cellStyle name="40% - Ênfase2 14 2 2 2 3 2" xfId="21743"/>
    <cellStyle name="40% - Ênfase2 14 2 2 2 3 2 2" xfId="46814"/>
    <cellStyle name="40% - Ênfase2 14 2 2 2 3 3" xfId="34273"/>
    <cellStyle name="40% - Ênfase2 14 2 2 2 4" xfId="15485"/>
    <cellStyle name="40% - Ênfase2 14 2 2 2 4 2" xfId="40556"/>
    <cellStyle name="40% - Ênfase2 14 2 2 2 5" xfId="28015"/>
    <cellStyle name="40% - Ênfase2 14 2 2 3" xfId="4504"/>
    <cellStyle name="40% - Ênfase2 14 2 2 3 2" xfId="10763"/>
    <cellStyle name="40% - Ênfase2 14 2 2 3 2 2" xfId="23307"/>
    <cellStyle name="40% - Ênfase2 14 2 2 3 2 2 2" xfId="48378"/>
    <cellStyle name="40% - Ênfase2 14 2 2 3 2 3" xfId="35837"/>
    <cellStyle name="40% - Ênfase2 14 2 2 3 3" xfId="17049"/>
    <cellStyle name="40% - Ênfase2 14 2 2 3 3 2" xfId="42120"/>
    <cellStyle name="40% - Ênfase2 14 2 2 3 4" xfId="29579"/>
    <cellStyle name="40% - Ênfase2 14 2 2 4" xfId="7635"/>
    <cellStyle name="40% - Ênfase2 14 2 2 4 2" xfId="20179"/>
    <cellStyle name="40% - Ênfase2 14 2 2 4 2 2" xfId="45250"/>
    <cellStyle name="40% - Ênfase2 14 2 2 4 3" xfId="32709"/>
    <cellStyle name="40% - Ênfase2 14 2 2 5" xfId="13921"/>
    <cellStyle name="40% - Ênfase2 14 2 2 5 2" xfId="38992"/>
    <cellStyle name="40% - Ênfase2 14 2 2 6" xfId="26451"/>
    <cellStyle name="40% - Ênfase2 14 2 3" xfId="2163"/>
    <cellStyle name="40% - Ênfase2 14 2 3 2" xfId="5292"/>
    <cellStyle name="40% - Ênfase2 14 2 3 2 2" xfId="11551"/>
    <cellStyle name="40% - Ênfase2 14 2 3 2 2 2" xfId="24095"/>
    <cellStyle name="40% - Ênfase2 14 2 3 2 2 2 2" xfId="49166"/>
    <cellStyle name="40% - Ênfase2 14 2 3 2 2 3" xfId="36625"/>
    <cellStyle name="40% - Ênfase2 14 2 3 2 3" xfId="17837"/>
    <cellStyle name="40% - Ênfase2 14 2 3 2 3 2" xfId="42908"/>
    <cellStyle name="40% - Ênfase2 14 2 3 2 4" xfId="30367"/>
    <cellStyle name="40% - Ênfase2 14 2 3 3" xfId="8423"/>
    <cellStyle name="40% - Ênfase2 14 2 3 3 2" xfId="20967"/>
    <cellStyle name="40% - Ênfase2 14 2 3 3 2 2" xfId="46038"/>
    <cellStyle name="40% - Ênfase2 14 2 3 3 3" xfId="33497"/>
    <cellStyle name="40% - Ênfase2 14 2 3 4" xfId="14709"/>
    <cellStyle name="40% - Ênfase2 14 2 3 4 2" xfId="39780"/>
    <cellStyle name="40% - Ênfase2 14 2 3 5" xfId="27239"/>
    <cellStyle name="40% - Ênfase2 14 2 4" xfId="3728"/>
    <cellStyle name="40% - Ênfase2 14 2 4 2" xfId="9987"/>
    <cellStyle name="40% - Ênfase2 14 2 4 2 2" xfId="22531"/>
    <cellStyle name="40% - Ênfase2 14 2 4 2 2 2" xfId="47602"/>
    <cellStyle name="40% - Ênfase2 14 2 4 2 3" xfId="35061"/>
    <cellStyle name="40% - Ênfase2 14 2 4 3" xfId="16273"/>
    <cellStyle name="40% - Ênfase2 14 2 4 3 2" xfId="41344"/>
    <cellStyle name="40% - Ênfase2 14 2 4 4" xfId="28803"/>
    <cellStyle name="40% - Ênfase2 14 2 5" xfId="6859"/>
    <cellStyle name="40% - Ênfase2 14 2 5 2" xfId="19403"/>
    <cellStyle name="40% - Ênfase2 14 2 5 2 2" xfId="44474"/>
    <cellStyle name="40% - Ênfase2 14 2 5 3" xfId="31933"/>
    <cellStyle name="40% - Ênfase2 14 2 6" xfId="13145"/>
    <cellStyle name="40% - Ênfase2 14 2 6 2" xfId="38216"/>
    <cellStyle name="40% - Ênfase2 14 2 7" xfId="25675"/>
    <cellStyle name="40% - Ênfase2 14 3" xfId="986"/>
    <cellStyle name="40% - Ênfase2 14 3 2" xfId="2551"/>
    <cellStyle name="40% - Ênfase2 14 3 2 2" xfId="5680"/>
    <cellStyle name="40% - Ênfase2 14 3 2 2 2" xfId="11939"/>
    <cellStyle name="40% - Ênfase2 14 3 2 2 2 2" xfId="24483"/>
    <cellStyle name="40% - Ênfase2 14 3 2 2 2 2 2" xfId="49554"/>
    <cellStyle name="40% - Ênfase2 14 3 2 2 2 3" xfId="37013"/>
    <cellStyle name="40% - Ênfase2 14 3 2 2 3" xfId="18225"/>
    <cellStyle name="40% - Ênfase2 14 3 2 2 3 2" xfId="43296"/>
    <cellStyle name="40% - Ênfase2 14 3 2 2 4" xfId="30755"/>
    <cellStyle name="40% - Ênfase2 14 3 2 3" xfId="8811"/>
    <cellStyle name="40% - Ênfase2 14 3 2 3 2" xfId="21355"/>
    <cellStyle name="40% - Ênfase2 14 3 2 3 2 2" xfId="46426"/>
    <cellStyle name="40% - Ênfase2 14 3 2 3 3" xfId="33885"/>
    <cellStyle name="40% - Ênfase2 14 3 2 4" xfId="15097"/>
    <cellStyle name="40% - Ênfase2 14 3 2 4 2" xfId="40168"/>
    <cellStyle name="40% - Ênfase2 14 3 2 5" xfId="27627"/>
    <cellStyle name="40% - Ênfase2 14 3 3" xfId="4116"/>
    <cellStyle name="40% - Ênfase2 14 3 3 2" xfId="10375"/>
    <cellStyle name="40% - Ênfase2 14 3 3 2 2" xfId="22919"/>
    <cellStyle name="40% - Ênfase2 14 3 3 2 2 2" xfId="47990"/>
    <cellStyle name="40% - Ênfase2 14 3 3 2 3" xfId="35449"/>
    <cellStyle name="40% - Ênfase2 14 3 3 3" xfId="16661"/>
    <cellStyle name="40% - Ênfase2 14 3 3 3 2" xfId="41732"/>
    <cellStyle name="40% - Ênfase2 14 3 3 4" xfId="29191"/>
    <cellStyle name="40% - Ênfase2 14 3 4" xfId="7247"/>
    <cellStyle name="40% - Ênfase2 14 3 4 2" xfId="19791"/>
    <cellStyle name="40% - Ênfase2 14 3 4 2 2" xfId="44862"/>
    <cellStyle name="40% - Ênfase2 14 3 4 3" xfId="32321"/>
    <cellStyle name="40% - Ênfase2 14 3 5" xfId="13533"/>
    <cellStyle name="40% - Ênfase2 14 3 5 2" xfId="38604"/>
    <cellStyle name="40% - Ênfase2 14 3 6" xfId="26063"/>
    <cellStyle name="40% - Ênfase2 14 4" xfId="1775"/>
    <cellStyle name="40% - Ênfase2 14 4 2" xfId="4904"/>
    <cellStyle name="40% - Ênfase2 14 4 2 2" xfId="11163"/>
    <cellStyle name="40% - Ênfase2 14 4 2 2 2" xfId="23707"/>
    <cellStyle name="40% - Ênfase2 14 4 2 2 2 2" xfId="48778"/>
    <cellStyle name="40% - Ênfase2 14 4 2 2 3" xfId="36237"/>
    <cellStyle name="40% - Ênfase2 14 4 2 3" xfId="17449"/>
    <cellStyle name="40% - Ênfase2 14 4 2 3 2" xfId="42520"/>
    <cellStyle name="40% - Ênfase2 14 4 2 4" xfId="29979"/>
    <cellStyle name="40% - Ênfase2 14 4 3" xfId="8035"/>
    <cellStyle name="40% - Ênfase2 14 4 3 2" xfId="20579"/>
    <cellStyle name="40% - Ênfase2 14 4 3 2 2" xfId="45650"/>
    <cellStyle name="40% - Ênfase2 14 4 3 3" xfId="33109"/>
    <cellStyle name="40% - Ênfase2 14 4 4" xfId="14321"/>
    <cellStyle name="40% - Ênfase2 14 4 4 2" xfId="39392"/>
    <cellStyle name="40% - Ênfase2 14 4 5" xfId="26851"/>
    <cellStyle name="40% - Ênfase2 14 5" xfId="3340"/>
    <cellStyle name="40% - Ênfase2 14 5 2" xfId="9599"/>
    <cellStyle name="40% - Ênfase2 14 5 2 2" xfId="22143"/>
    <cellStyle name="40% - Ênfase2 14 5 2 2 2" xfId="47214"/>
    <cellStyle name="40% - Ênfase2 14 5 2 3" xfId="34673"/>
    <cellStyle name="40% - Ênfase2 14 5 3" xfId="15885"/>
    <cellStyle name="40% - Ênfase2 14 5 3 2" xfId="40956"/>
    <cellStyle name="40% - Ênfase2 14 5 4" xfId="28415"/>
    <cellStyle name="40% - Ênfase2 14 6" xfId="6471"/>
    <cellStyle name="40% - Ênfase2 14 6 2" xfId="19015"/>
    <cellStyle name="40% - Ênfase2 14 6 2 2" xfId="44086"/>
    <cellStyle name="40% - Ênfase2 14 6 3" xfId="31545"/>
    <cellStyle name="40% - Ênfase2 14 7" xfId="12757"/>
    <cellStyle name="40% - Ênfase2 14 7 2" xfId="37828"/>
    <cellStyle name="40% - Ênfase2 14 8" xfId="25287"/>
    <cellStyle name="40% - Ênfase2 15" xfId="408"/>
    <cellStyle name="40% - Ênfase2 15 2" xfId="797"/>
    <cellStyle name="40% - Ênfase2 15 2 2" xfId="1574"/>
    <cellStyle name="40% - Ênfase2 15 2 2 2" xfId="3139"/>
    <cellStyle name="40% - Ênfase2 15 2 2 2 2" xfId="6268"/>
    <cellStyle name="40% - Ênfase2 15 2 2 2 2 2" xfId="12527"/>
    <cellStyle name="40% - Ênfase2 15 2 2 2 2 2 2" xfId="25071"/>
    <cellStyle name="40% - Ênfase2 15 2 2 2 2 2 2 2" xfId="50142"/>
    <cellStyle name="40% - Ênfase2 15 2 2 2 2 2 3" xfId="37601"/>
    <cellStyle name="40% - Ênfase2 15 2 2 2 2 3" xfId="18813"/>
    <cellStyle name="40% - Ênfase2 15 2 2 2 2 3 2" xfId="43884"/>
    <cellStyle name="40% - Ênfase2 15 2 2 2 2 4" xfId="31343"/>
    <cellStyle name="40% - Ênfase2 15 2 2 2 3" xfId="9399"/>
    <cellStyle name="40% - Ênfase2 15 2 2 2 3 2" xfId="21943"/>
    <cellStyle name="40% - Ênfase2 15 2 2 2 3 2 2" xfId="47014"/>
    <cellStyle name="40% - Ênfase2 15 2 2 2 3 3" xfId="34473"/>
    <cellStyle name="40% - Ênfase2 15 2 2 2 4" xfId="15685"/>
    <cellStyle name="40% - Ênfase2 15 2 2 2 4 2" xfId="40756"/>
    <cellStyle name="40% - Ênfase2 15 2 2 2 5" xfId="28215"/>
    <cellStyle name="40% - Ênfase2 15 2 2 3" xfId="4704"/>
    <cellStyle name="40% - Ênfase2 15 2 2 3 2" xfId="10963"/>
    <cellStyle name="40% - Ênfase2 15 2 2 3 2 2" xfId="23507"/>
    <cellStyle name="40% - Ênfase2 15 2 2 3 2 2 2" xfId="48578"/>
    <cellStyle name="40% - Ênfase2 15 2 2 3 2 3" xfId="36037"/>
    <cellStyle name="40% - Ênfase2 15 2 2 3 3" xfId="17249"/>
    <cellStyle name="40% - Ênfase2 15 2 2 3 3 2" xfId="42320"/>
    <cellStyle name="40% - Ênfase2 15 2 2 3 4" xfId="29779"/>
    <cellStyle name="40% - Ênfase2 15 2 2 4" xfId="7835"/>
    <cellStyle name="40% - Ênfase2 15 2 2 4 2" xfId="20379"/>
    <cellStyle name="40% - Ênfase2 15 2 2 4 2 2" xfId="45450"/>
    <cellStyle name="40% - Ênfase2 15 2 2 4 3" xfId="32909"/>
    <cellStyle name="40% - Ênfase2 15 2 2 5" xfId="14121"/>
    <cellStyle name="40% - Ênfase2 15 2 2 5 2" xfId="39192"/>
    <cellStyle name="40% - Ênfase2 15 2 2 6" xfId="26651"/>
    <cellStyle name="40% - Ênfase2 15 2 3" xfId="2363"/>
    <cellStyle name="40% - Ênfase2 15 2 3 2" xfId="5492"/>
    <cellStyle name="40% - Ênfase2 15 2 3 2 2" xfId="11751"/>
    <cellStyle name="40% - Ênfase2 15 2 3 2 2 2" xfId="24295"/>
    <cellStyle name="40% - Ênfase2 15 2 3 2 2 2 2" xfId="49366"/>
    <cellStyle name="40% - Ênfase2 15 2 3 2 2 3" xfId="36825"/>
    <cellStyle name="40% - Ênfase2 15 2 3 2 3" xfId="18037"/>
    <cellStyle name="40% - Ênfase2 15 2 3 2 3 2" xfId="43108"/>
    <cellStyle name="40% - Ênfase2 15 2 3 2 4" xfId="30567"/>
    <cellStyle name="40% - Ênfase2 15 2 3 3" xfId="8623"/>
    <cellStyle name="40% - Ênfase2 15 2 3 3 2" xfId="21167"/>
    <cellStyle name="40% - Ênfase2 15 2 3 3 2 2" xfId="46238"/>
    <cellStyle name="40% - Ênfase2 15 2 3 3 3" xfId="33697"/>
    <cellStyle name="40% - Ênfase2 15 2 3 4" xfId="14909"/>
    <cellStyle name="40% - Ênfase2 15 2 3 4 2" xfId="39980"/>
    <cellStyle name="40% - Ênfase2 15 2 3 5" xfId="27439"/>
    <cellStyle name="40% - Ênfase2 15 2 4" xfId="3928"/>
    <cellStyle name="40% - Ênfase2 15 2 4 2" xfId="10187"/>
    <cellStyle name="40% - Ênfase2 15 2 4 2 2" xfId="22731"/>
    <cellStyle name="40% - Ênfase2 15 2 4 2 2 2" xfId="47802"/>
    <cellStyle name="40% - Ênfase2 15 2 4 2 3" xfId="35261"/>
    <cellStyle name="40% - Ênfase2 15 2 4 3" xfId="16473"/>
    <cellStyle name="40% - Ênfase2 15 2 4 3 2" xfId="41544"/>
    <cellStyle name="40% - Ênfase2 15 2 4 4" xfId="29003"/>
    <cellStyle name="40% - Ênfase2 15 2 5" xfId="7059"/>
    <cellStyle name="40% - Ênfase2 15 2 5 2" xfId="19603"/>
    <cellStyle name="40% - Ênfase2 15 2 5 2 2" xfId="44674"/>
    <cellStyle name="40% - Ênfase2 15 2 5 3" xfId="32133"/>
    <cellStyle name="40% - Ênfase2 15 2 6" xfId="13345"/>
    <cellStyle name="40% - Ênfase2 15 2 6 2" xfId="38416"/>
    <cellStyle name="40% - Ênfase2 15 2 7" xfId="25875"/>
    <cellStyle name="40% - Ênfase2 15 3" xfId="1186"/>
    <cellStyle name="40% - Ênfase2 15 3 2" xfId="2751"/>
    <cellStyle name="40% - Ênfase2 15 3 2 2" xfId="5880"/>
    <cellStyle name="40% - Ênfase2 15 3 2 2 2" xfId="12139"/>
    <cellStyle name="40% - Ênfase2 15 3 2 2 2 2" xfId="24683"/>
    <cellStyle name="40% - Ênfase2 15 3 2 2 2 2 2" xfId="49754"/>
    <cellStyle name="40% - Ênfase2 15 3 2 2 2 3" xfId="37213"/>
    <cellStyle name="40% - Ênfase2 15 3 2 2 3" xfId="18425"/>
    <cellStyle name="40% - Ênfase2 15 3 2 2 3 2" xfId="43496"/>
    <cellStyle name="40% - Ênfase2 15 3 2 2 4" xfId="30955"/>
    <cellStyle name="40% - Ênfase2 15 3 2 3" xfId="9011"/>
    <cellStyle name="40% - Ênfase2 15 3 2 3 2" xfId="21555"/>
    <cellStyle name="40% - Ênfase2 15 3 2 3 2 2" xfId="46626"/>
    <cellStyle name="40% - Ênfase2 15 3 2 3 3" xfId="34085"/>
    <cellStyle name="40% - Ênfase2 15 3 2 4" xfId="15297"/>
    <cellStyle name="40% - Ênfase2 15 3 2 4 2" xfId="40368"/>
    <cellStyle name="40% - Ênfase2 15 3 2 5" xfId="27827"/>
    <cellStyle name="40% - Ênfase2 15 3 3" xfId="4316"/>
    <cellStyle name="40% - Ênfase2 15 3 3 2" xfId="10575"/>
    <cellStyle name="40% - Ênfase2 15 3 3 2 2" xfId="23119"/>
    <cellStyle name="40% - Ênfase2 15 3 3 2 2 2" xfId="48190"/>
    <cellStyle name="40% - Ênfase2 15 3 3 2 3" xfId="35649"/>
    <cellStyle name="40% - Ênfase2 15 3 3 3" xfId="16861"/>
    <cellStyle name="40% - Ênfase2 15 3 3 3 2" xfId="41932"/>
    <cellStyle name="40% - Ênfase2 15 3 3 4" xfId="29391"/>
    <cellStyle name="40% - Ênfase2 15 3 4" xfId="7447"/>
    <cellStyle name="40% - Ênfase2 15 3 4 2" xfId="19991"/>
    <cellStyle name="40% - Ênfase2 15 3 4 2 2" xfId="45062"/>
    <cellStyle name="40% - Ênfase2 15 3 4 3" xfId="32521"/>
    <cellStyle name="40% - Ênfase2 15 3 5" xfId="13733"/>
    <cellStyle name="40% - Ênfase2 15 3 5 2" xfId="38804"/>
    <cellStyle name="40% - Ênfase2 15 3 6" xfId="26263"/>
    <cellStyle name="40% - Ênfase2 15 4" xfId="1975"/>
    <cellStyle name="40% - Ênfase2 15 4 2" xfId="5104"/>
    <cellStyle name="40% - Ênfase2 15 4 2 2" xfId="11363"/>
    <cellStyle name="40% - Ênfase2 15 4 2 2 2" xfId="23907"/>
    <cellStyle name="40% - Ênfase2 15 4 2 2 2 2" xfId="48978"/>
    <cellStyle name="40% - Ênfase2 15 4 2 2 3" xfId="36437"/>
    <cellStyle name="40% - Ênfase2 15 4 2 3" xfId="17649"/>
    <cellStyle name="40% - Ênfase2 15 4 2 3 2" xfId="42720"/>
    <cellStyle name="40% - Ênfase2 15 4 2 4" xfId="30179"/>
    <cellStyle name="40% - Ênfase2 15 4 3" xfId="8235"/>
    <cellStyle name="40% - Ênfase2 15 4 3 2" xfId="20779"/>
    <cellStyle name="40% - Ênfase2 15 4 3 2 2" xfId="45850"/>
    <cellStyle name="40% - Ênfase2 15 4 3 3" xfId="33309"/>
    <cellStyle name="40% - Ênfase2 15 4 4" xfId="14521"/>
    <cellStyle name="40% - Ênfase2 15 4 4 2" xfId="39592"/>
    <cellStyle name="40% - Ênfase2 15 4 5" xfId="27051"/>
    <cellStyle name="40% - Ênfase2 15 5" xfId="3540"/>
    <cellStyle name="40% - Ênfase2 15 5 2" xfId="9799"/>
    <cellStyle name="40% - Ênfase2 15 5 2 2" xfId="22343"/>
    <cellStyle name="40% - Ênfase2 15 5 2 2 2" xfId="47414"/>
    <cellStyle name="40% - Ênfase2 15 5 2 3" xfId="34873"/>
    <cellStyle name="40% - Ênfase2 15 5 3" xfId="16085"/>
    <cellStyle name="40% - Ênfase2 15 5 3 2" xfId="41156"/>
    <cellStyle name="40% - Ênfase2 15 5 4" xfId="28615"/>
    <cellStyle name="40% - Ênfase2 15 6" xfId="6671"/>
    <cellStyle name="40% - Ênfase2 15 6 2" xfId="19215"/>
    <cellStyle name="40% - Ênfase2 15 6 2 2" xfId="44286"/>
    <cellStyle name="40% - Ênfase2 15 6 3" xfId="31745"/>
    <cellStyle name="40% - Ênfase2 15 7" xfId="12957"/>
    <cellStyle name="40% - Ênfase2 15 7 2" xfId="38028"/>
    <cellStyle name="40% - Ênfase2 15 8" xfId="25487"/>
    <cellStyle name="40% - Ênfase2 16" xfId="422"/>
    <cellStyle name="40% - Ênfase2 16 2" xfId="1200"/>
    <cellStyle name="40% - Ênfase2 16 2 2" xfId="2765"/>
    <cellStyle name="40% - Ênfase2 16 2 2 2" xfId="5894"/>
    <cellStyle name="40% - Ênfase2 16 2 2 2 2" xfId="12153"/>
    <cellStyle name="40% - Ênfase2 16 2 2 2 2 2" xfId="24697"/>
    <cellStyle name="40% - Ênfase2 16 2 2 2 2 2 2" xfId="49768"/>
    <cellStyle name="40% - Ênfase2 16 2 2 2 2 3" xfId="37227"/>
    <cellStyle name="40% - Ênfase2 16 2 2 2 3" xfId="18439"/>
    <cellStyle name="40% - Ênfase2 16 2 2 2 3 2" xfId="43510"/>
    <cellStyle name="40% - Ênfase2 16 2 2 2 4" xfId="30969"/>
    <cellStyle name="40% - Ênfase2 16 2 2 3" xfId="9025"/>
    <cellStyle name="40% - Ênfase2 16 2 2 3 2" xfId="21569"/>
    <cellStyle name="40% - Ênfase2 16 2 2 3 2 2" xfId="46640"/>
    <cellStyle name="40% - Ênfase2 16 2 2 3 3" xfId="34099"/>
    <cellStyle name="40% - Ênfase2 16 2 2 4" xfId="15311"/>
    <cellStyle name="40% - Ênfase2 16 2 2 4 2" xfId="40382"/>
    <cellStyle name="40% - Ênfase2 16 2 2 5" xfId="27841"/>
    <cellStyle name="40% - Ênfase2 16 2 3" xfId="4330"/>
    <cellStyle name="40% - Ênfase2 16 2 3 2" xfId="10589"/>
    <cellStyle name="40% - Ênfase2 16 2 3 2 2" xfId="23133"/>
    <cellStyle name="40% - Ênfase2 16 2 3 2 2 2" xfId="48204"/>
    <cellStyle name="40% - Ênfase2 16 2 3 2 3" xfId="35663"/>
    <cellStyle name="40% - Ênfase2 16 2 3 3" xfId="16875"/>
    <cellStyle name="40% - Ênfase2 16 2 3 3 2" xfId="41946"/>
    <cellStyle name="40% - Ênfase2 16 2 3 4" xfId="29405"/>
    <cellStyle name="40% - Ênfase2 16 2 4" xfId="7461"/>
    <cellStyle name="40% - Ênfase2 16 2 4 2" xfId="20005"/>
    <cellStyle name="40% - Ênfase2 16 2 4 2 2" xfId="45076"/>
    <cellStyle name="40% - Ênfase2 16 2 4 3" xfId="32535"/>
    <cellStyle name="40% - Ênfase2 16 2 5" xfId="13747"/>
    <cellStyle name="40% - Ênfase2 16 2 5 2" xfId="38818"/>
    <cellStyle name="40% - Ênfase2 16 2 6" xfId="26277"/>
    <cellStyle name="40% - Ênfase2 16 3" xfId="1989"/>
    <cellStyle name="40% - Ênfase2 16 3 2" xfId="5118"/>
    <cellStyle name="40% - Ênfase2 16 3 2 2" xfId="11377"/>
    <cellStyle name="40% - Ênfase2 16 3 2 2 2" xfId="23921"/>
    <cellStyle name="40% - Ênfase2 16 3 2 2 2 2" xfId="48992"/>
    <cellStyle name="40% - Ênfase2 16 3 2 2 3" xfId="36451"/>
    <cellStyle name="40% - Ênfase2 16 3 2 3" xfId="17663"/>
    <cellStyle name="40% - Ênfase2 16 3 2 3 2" xfId="42734"/>
    <cellStyle name="40% - Ênfase2 16 3 2 4" xfId="30193"/>
    <cellStyle name="40% - Ênfase2 16 3 3" xfId="8249"/>
    <cellStyle name="40% - Ênfase2 16 3 3 2" xfId="20793"/>
    <cellStyle name="40% - Ênfase2 16 3 3 2 2" xfId="45864"/>
    <cellStyle name="40% - Ênfase2 16 3 3 3" xfId="33323"/>
    <cellStyle name="40% - Ênfase2 16 3 4" xfId="14535"/>
    <cellStyle name="40% - Ênfase2 16 3 4 2" xfId="39606"/>
    <cellStyle name="40% - Ênfase2 16 3 5" xfId="27065"/>
    <cellStyle name="40% - Ênfase2 16 4" xfId="3554"/>
    <cellStyle name="40% - Ênfase2 16 4 2" xfId="9813"/>
    <cellStyle name="40% - Ênfase2 16 4 2 2" xfId="22357"/>
    <cellStyle name="40% - Ênfase2 16 4 2 2 2" xfId="47428"/>
    <cellStyle name="40% - Ênfase2 16 4 2 3" xfId="34887"/>
    <cellStyle name="40% - Ênfase2 16 4 3" xfId="16099"/>
    <cellStyle name="40% - Ênfase2 16 4 3 2" xfId="41170"/>
    <cellStyle name="40% - Ênfase2 16 4 4" xfId="28629"/>
    <cellStyle name="40% - Ênfase2 16 5" xfId="6685"/>
    <cellStyle name="40% - Ênfase2 16 5 2" xfId="19229"/>
    <cellStyle name="40% - Ênfase2 16 5 2 2" xfId="44300"/>
    <cellStyle name="40% - Ênfase2 16 5 3" xfId="31759"/>
    <cellStyle name="40% - Ênfase2 16 6" xfId="12971"/>
    <cellStyle name="40% - Ênfase2 16 6 2" xfId="38042"/>
    <cellStyle name="40% - Ênfase2 16 7" xfId="25501"/>
    <cellStyle name="40% - Ênfase2 17" xfId="811"/>
    <cellStyle name="40% - Ênfase2 17 2" xfId="2377"/>
    <cellStyle name="40% - Ênfase2 17 2 2" xfId="5506"/>
    <cellStyle name="40% - Ênfase2 17 2 2 2" xfId="11765"/>
    <cellStyle name="40% - Ênfase2 17 2 2 2 2" xfId="24309"/>
    <cellStyle name="40% - Ênfase2 17 2 2 2 2 2" xfId="49380"/>
    <cellStyle name="40% - Ênfase2 17 2 2 2 3" xfId="36839"/>
    <cellStyle name="40% - Ênfase2 17 2 2 3" xfId="18051"/>
    <cellStyle name="40% - Ênfase2 17 2 2 3 2" xfId="43122"/>
    <cellStyle name="40% - Ênfase2 17 2 2 4" xfId="30581"/>
    <cellStyle name="40% - Ênfase2 17 2 3" xfId="8637"/>
    <cellStyle name="40% - Ênfase2 17 2 3 2" xfId="21181"/>
    <cellStyle name="40% - Ênfase2 17 2 3 2 2" xfId="46252"/>
    <cellStyle name="40% - Ênfase2 17 2 3 3" xfId="33711"/>
    <cellStyle name="40% - Ênfase2 17 2 4" xfId="14923"/>
    <cellStyle name="40% - Ênfase2 17 2 4 2" xfId="39994"/>
    <cellStyle name="40% - Ênfase2 17 2 5" xfId="27453"/>
    <cellStyle name="40% - Ênfase2 17 3" xfId="3942"/>
    <cellStyle name="40% - Ênfase2 17 3 2" xfId="10201"/>
    <cellStyle name="40% - Ênfase2 17 3 2 2" xfId="22745"/>
    <cellStyle name="40% - Ênfase2 17 3 2 2 2" xfId="47816"/>
    <cellStyle name="40% - Ênfase2 17 3 2 3" xfId="35275"/>
    <cellStyle name="40% - Ênfase2 17 3 3" xfId="16487"/>
    <cellStyle name="40% - Ênfase2 17 3 3 2" xfId="41558"/>
    <cellStyle name="40% - Ênfase2 17 3 4" xfId="29017"/>
    <cellStyle name="40% - Ênfase2 17 4" xfId="7073"/>
    <cellStyle name="40% - Ênfase2 17 4 2" xfId="19617"/>
    <cellStyle name="40% - Ênfase2 17 4 2 2" xfId="44688"/>
    <cellStyle name="40% - Ênfase2 17 4 3" xfId="32147"/>
    <cellStyle name="40% - Ênfase2 17 5" xfId="13359"/>
    <cellStyle name="40% - Ênfase2 17 5 2" xfId="38430"/>
    <cellStyle name="40% - Ênfase2 17 6" xfId="25889"/>
    <cellStyle name="40% - Ênfase2 18" xfId="1587"/>
    <cellStyle name="40% - Ênfase2 18 2" xfId="4717"/>
    <cellStyle name="40% - Ênfase2 18 2 2" xfId="10976"/>
    <cellStyle name="40% - Ênfase2 18 2 2 2" xfId="23520"/>
    <cellStyle name="40% - Ênfase2 18 2 2 2 2" xfId="48591"/>
    <cellStyle name="40% - Ênfase2 18 2 2 3" xfId="36050"/>
    <cellStyle name="40% - Ênfase2 18 2 3" xfId="17262"/>
    <cellStyle name="40% - Ênfase2 18 2 3 2" xfId="42333"/>
    <cellStyle name="40% - Ênfase2 18 2 4" xfId="29792"/>
    <cellStyle name="40% - Ênfase2 18 3" xfId="7848"/>
    <cellStyle name="40% - Ênfase2 18 3 2" xfId="20392"/>
    <cellStyle name="40% - Ênfase2 18 3 2 2" xfId="45463"/>
    <cellStyle name="40% - Ênfase2 18 3 3" xfId="32922"/>
    <cellStyle name="40% - Ênfase2 18 4" xfId="14134"/>
    <cellStyle name="40% - Ênfase2 18 4 2" xfId="39205"/>
    <cellStyle name="40% - Ênfase2 18 5" xfId="26664"/>
    <cellStyle name="40% - Ênfase2 19" xfId="1601"/>
    <cellStyle name="40% - Ênfase2 19 2" xfId="4730"/>
    <cellStyle name="40% - Ênfase2 19 2 2" xfId="10989"/>
    <cellStyle name="40% - Ênfase2 19 2 2 2" xfId="23533"/>
    <cellStyle name="40% - Ênfase2 19 2 2 2 2" xfId="48604"/>
    <cellStyle name="40% - Ênfase2 19 2 2 3" xfId="36063"/>
    <cellStyle name="40% - Ênfase2 19 2 3" xfId="17275"/>
    <cellStyle name="40% - Ênfase2 19 2 3 2" xfId="42346"/>
    <cellStyle name="40% - Ênfase2 19 2 4" xfId="29805"/>
    <cellStyle name="40% - Ênfase2 19 3" xfId="7861"/>
    <cellStyle name="40% - Ênfase2 19 3 2" xfId="20405"/>
    <cellStyle name="40% - Ênfase2 19 3 2 2" xfId="45476"/>
    <cellStyle name="40% - Ênfase2 19 3 3" xfId="32935"/>
    <cellStyle name="40% - Ênfase2 19 4" xfId="14147"/>
    <cellStyle name="40% - Ênfase2 19 4 2" xfId="39218"/>
    <cellStyle name="40% - Ênfase2 19 5" xfId="26677"/>
    <cellStyle name="40% - Ênfase2 2" xfId="47"/>
    <cellStyle name="40% - Ênfase2 2 10" xfId="25127"/>
    <cellStyle name="40% - Ênfase2 2 2" xfId="101"/>
    <cellStyle name="40% - Ênfase2 2 2 2" xfId="288"/>
    <cellStyle name="40% - Ênfase2 2 2 2 2" xfId="677"/>
    <cellStyle name="40% - Ênfase2 2 2 2 2 2" xfId="1454"/>
    <cellStyle name="40% - Ênfase2 2 2 2 2 2 2" xfId="3019"/>
    <cellStyle name="40% - Ênfase2 2 2 2 2 2 2 2" xfId="6148"/>
    <cellStyle name="40% - Ênfase2 2 2 2 2 2 2 2 2" xfId="12407"/>
    <cellStyle name="40% - Ênfase2 2 2 2 2 2 2 2 2 2" xfId="24951"/>
    <cellStyle name="40% - Ênfase2 2 2 2 2 2 2 2 2 2 2" xfId="50022"/>
    <cellStyle name="40% - Ênfase2 2 2 2 2 2 2 2 2 3" xfId="37481"/>
    <cellStyle name="40% - Ênfase2 2 2 2 2 2 2 2 3" xfId="18693"/>
    <cellStyle name="40% - Ênfase2 2 2 2 2 2 2 2 3 2" xfId="43764"/>
    <cellStyle name="40% - Ênfase2 2 2 2 2 2 2 2 4" xfId="31223"/>
    <cellStyle name="40% - Ênfase2 2 2 2 2 2 2 3" xfId="9279"/>
    <cellStyle name="40% - Ênfase2 2 2 2 2 2 2 3 2" xfId="21823"/>
    <cellStyle name="40% - Ênfase2 2 2 2 2 2 2 3 2 2" xfId="46894"/>
    <cellStyle name="40% - Ênfase2 2 2 2 2 2 2 3 3" xfId="34353"/>
    <cellStyle name="40% - Ênfase2 2 2 2 2 2 2 4" xfId="15565"/>
    <cellStyle name="40% - Ênfase2 2 2 2 2 2 2 4 2" xfId="40636"/>
    <cellStyle name="40% - Ênfase2 2 2 2 2 2 2 5" xfId="28095"/>
    <cellStyle name="40% - Ênfase2 2 2 2 2 2 3" xfId="4584"/>
    <cellStyle name="40% - Ênfase2 2 2 2 2 2 3 2" xfId="10843"/>
    <cellStyle name="40% - Ênfase2 2 2 2 2 2 3 2 2" xfId="23387"/>
    <cellStyle name="40% - Ênfase2 2 2 2 2 2 3 2 2 2" xfId="48458"/>
    <cellStyle name="40% - Ênfase2 2 2 2 2 2 3 2 3" xfId="35917"/>
    <cellStyle name="40% - Ênfase2 2 2 2 2 2 3 3" xfId="17129"/>
    <cellStyle name="40% - Ênfase2 2 2 2 2 2 3 3 2" xfId="42200"/>
    <cellStyle name="40% - Ênfase2 2 2 2 2 2 3 4" xfId="29659"/>
    <cellStyle name="40% - Ênfase2 2 2 2 2 2 4" xfId="7715"/>
    <cellStyle name="40% - Ênfase2 2 2 2 2 2 4 2" xfId="20259"/>
    <cellStyle name="40% - Ênfase2 2 2 2 2 2 4 2 2" xfId="45330"/>
    <cellStyle name="40% - Ênfase2 2 2 2 2 2 4 3" xfId="32789"/>
    <cellStyle name="40% - Ênfase2 2 2 2 2 2 5" xfId="14001"/>
    <cellStyle name="40% - Ênfase2 2 2 2 2 2 5 2" xfId="39072"/>
    <cellStyle name="40% - Ênfase2 2 2 2 2 2 6" xfId="26531"/>
    <cellStyle name="40% - Ênfase2 2 2 2 2 3" xfId="2243"/>
    <cellStyle name="40% - Ênfase2 2 2 2 2 3 2" xfId="5372"/>
    <cellStyle name="40% - Ênfase2 2 2 2 2 3 2 2" xfId="11631"/>
    <cellStyle name="40% - Ênfase2 2 2 2 2 3 2 2 2" xfId="24175"/>
    <cellStyle name="40% - Ênfase2 2 2 2 2 3 2 2 2 2" xfId="49246"/>
    <cellStyle name="40% - Ênfase2 2 2 2 2 3 2 2 3" xfId="36705"/>
    <cellStyle name="40% - Ênfase2 2 2 2 2 3 2 3" xfId="17917"/>
    <cellStyle name="40% - Ênfase2 2 2 2 2 3 2 3 2" xfId="42988"/>
    <cellStyle name="40% - Ênfase2 2 2 2 2 3 2 4" xfId="30447"/>
    <cellStyle name="40% - Ênfase2 2 2 2 2 3 3" xfId="8503"/>
    <cellStyle name="40% - Ênfase2 2 2 2 2 3 3 2" xfId="21047"/>
    <cellStyle name="40% - Ênfase2 2 2 2 2 3 3 2 2" xfId="46118"/>
    <cellStyle name="40% - Ênfase2 2 2 2 2 3 3 3" xfId="33577"/>
    <cellStyle name="40% - Ênfase2 2 2 2 2 3 4" xfId="14789"/>
    <cellStyle name="40% - Ênfase2 2 2 2 2 3 4 2" xfId="39860"/>
    <cellStyle name="40% - Ênfase2 2 2 2 2 3 5" xfId="27319"/>
    <cellStyle name="40% - Ênfase2 2 2 2 2 4" xfId="3808"/>
    <cellStyle name="40% - Ênfase2 2 2 2 2 4 2" xfId="10067"/>
    <cellStyle name="40% - Ênfase2 2 2 2 2 4 2 2" xfId="22611"/>
    <cellStyle name="40% - Ênfase2 2 2 2 2 4 2 2 2" xfId="47682"/>
    <cellStyle name="40% - Ênfase2 2 2 2 2 4 2 3" xfId="35141"/>
    <cellStyle name="40% - Ênfase2 2 2 2 2 4 3" xfId="16353"/>
    <cellStyle name="40% - Ênfase2 2 2 2 2 4 3 2" xfId="41424"/>
    <cellStyle name="40% - Ênfase2 2 2 2 2 4 4" xfId="28883"/>
    <cellStyle name="40% - Ênfase2 2 2 2 2 5" xfId="6939"/>
    <cellStyle name="40% - Ênfase2 2 2 2 2 5 2" xfId="19483"/>
    <cellStyle name="40% - Ênfase2 2 2 2 2 5 2 2" xfId="44554"/>
    <cellStyle name="40% - Ênfase2 2 2 2 2 5 3" xfId="32013"/>
    <cellStyle name="40% - Ênfase2 2 2 2 2 6" xfId="13225"/>
    <cellStyle name="40% - Ênfase2 2 2 2 2 6 2" xfId="38296"/>
    <cellStyle name="40% - Ênfase2 2 2 2 2 7" xfId="25755"/>
    <cellStyle name="40% - Ênfase2 2 2 2 3" xfId="1066"/>
    <cellStyle name="40% - Ênfase2 2 2 2 3 2" xfId="2631"/>
    <cellStyle name="40% - Ênfase2 2 2 2 3 2 2" xfId="5760"/>
    <cellStyle name="40% - Ênfase2 2 2 2 3 2 2 2" xfId="12019"/>
    <cellStyle name="40% - Ênfase2 2 2 2 3 2 2 2 2" xfId="24563"/>
    <cellStyle name="40% - Ênfase2 2 2 2 3 2 2 2 2 2" xfId="49634"/>
    <cellStyle name="40% - Ênfase2 2 2 2 3 2 2 2 3" xfId="37093"/>
    <cellStyle name="40% - Ênfase2 2 2 2 3 2 2 3" xfId="18305"/>
    <cellStyle name="40% - Ênfase2 2 2 2 3 2 2 3 2" xfId="43376"/>
    <cellStyle name="40% - Ênfase2 2 2 2 3 2 2 4" xfId="30835"/>
    <cellStyle name="40% - Ênfase2 2 2 2 3 2 3" xfId="8891"/>
    <cellStyle name="40% - Ênfase2 2 2 2 3 2 3 2" xfId="21435"/>
    <cellStyle name="40% - Ênfase2 2 2 2 3 2 3 2 2" xfId="46506"/>
    <cellStyle name="40% - Ênfase2 2 2 2 3 2 3 3" xfId="33965"/>
    <cellStyle name="40% - Ênfase2 2 2 2 3 2 4" xfId="15177"/>
    <cellStyle name="40% - Ênfase2 2 2 2 3 2 4 2" xfId="40248"/>
    <cellStyle name="40% - Ênfase2 2 2 2 3 2 5" xfId="27707"/>
    <cellStyle name="40% - Ênfase2 2 2 2 3 3" xfId="4196"/>
    <cellStyle name="40% - Ênfase2 2 2 2 3 3 2" xfId="10455"/>
    <cellStyle name="40% - Ênfase2 2 2 2 3 3 2 2" xfId="22999"/>
    <cellStyle name="40% - Ênfase2 2 2 2 3 3 2 2 2" xfId="48070"/>
    <cellStyle name="40% - Ênfase2 2 2 2 3 3 2 3" xfId="35529"/>
    <cellStyle name="40% - Ênfase2 2 2 2 3 3 3" xfId="16741"/>
    <cellStyle name="40% - Ênfase2 2 2 2 3 3 3 2" xfId="41812"/>
    <cellStyle name="40% - Ênfase2 2 2 2 3 3 4" xfId="29271"/>
    <cellStyle name="40% - Ênfase2 2 2 2 3 4" xfId="7327"/>
    <cellStyle name="40% - Ênfase2 2 2 2 3 4 2" xfId="19871"/>
    <cellStyle name="40% - Ênfase2 2 2 2 3 4 2 2" xfId="44942"/>
    <cellStyle name="40% - Ênfase2 2 2 2 3 4 3" xfId="32401"/>
    <cellStyle name="40% - Ênfase2 2 2 2 3 5" xfId="13613"/>
    <cellStyle name="40% - Ênfase2 2 2 2 3 5 2" xfId="38684"/>
    <cellStyle name="40% - Ênfase2 2 2 2 3 6" xfId="26143"/>
    <cellStyle name="40% - Ênfase2 2 2 2 4" xfId="1855"/>
    <cellStyle name="40% - Ênfase2 2 2 2 4 2" xfId="4984"/>
    <cellStyle name="40% - Ênfase2 2 2 2 4 2 2" xfId="11243"/>
    <cellStyle name="40% - Ênfase2 2 2 2 4 2 2 2" xfId="23787"/>
    <cellStyle name="40% - Ênfase2 2 2 2 4 2 2 2 2" xfId="48858"/>
    <cellStyle name="40% - Ênfase2 2 2 2 4 2 2 3" xfId="36317"/>
    <cellStyle name="40% - Ênfase2 2 2 2 4 2 3" xfId="17529"/>
    <cellStyle name="40% - Ênfase2 2 2 2 4 2 3 2" xfId="42600"/>
    <cellStyle name="40% - Ênfase2 2 2 2 4 2 4" xfId="30059"/>
    <cellStyle name="40% - Ênfase2 2 2 2 4 3" xfId="8115"/>
    <cellStyle name="40% - Ênfase2 2 2 2 4 3 2" xfId="20659"/>
    <cellStyle name="40% - Ênfase2 2 2 2 4 3 2 2" xfId="45730"/>
    <cellStyle name="40% - Ênfase2 2 2 2 4 3 3" xfId="33189"/>
    <cellStyle name="40% - Ênfase2 2 2 2 4 4" xfId="14401"/>
    <cellStyle name="40% - Ênfase2 2 2 2 4 4 2" xfId="39472"/>
    <cellStyle name="40% - Ênfase2 2 2 2 4 5" xfId="26931"/>
    <cellStyle name="40% - Ênfase2 2 2 2 5" xfId="3420"/>
    <cellStyle name="40% - Ênfase2 2 2 2 5 2" xfId="9679"/>
    <cellStyle name="40% - Ênfase2 2 2 2 5 2 2" xfId="22223"/>
    <cellStyle name="40% - Ênfase2 2 2 2 5 2 2 2" xfId="47294"/>
    <cellStyle name="40% - Ênfase2 2 2 2 5 2 3" xfId="34753"/>
    <cellStyle name="40% - Ênfase2 2 2 2 5 3" xfId="15965"/>
    <cellStyle name="40% - Ênfase2 2 2 2 5 3 2" xfId="41036"/>
    <cellStyle name="40% - Ênfase2 2 2 2 5 4" xfId="28495"/>
    <cellStyle name="40% - Ênfase2 2 2 2 6" xfId="6551"/>
    <cellStyle name="40% - Ênfase2 2 2 2 6 2" xfId="19095"/>
    <cellStyle name="40% - Ênfase2 2 2 2 6 2 2" xfId="44166"/>
    <cellStyle name="40% - Ênfase2 2 2 2 6 3" xfId="31625"/>
    <cellStyle name="40% - Ênfase2 2 2 2 7" xfId="12837"/>
    <cellStyle name="40% - Ênfase2 2 2 2 7 2" xfId="37908"/>
    <cellStyle name="40% - Ênfase2 2 2 2 8" xfId="25367"/>
    <cellStyle name="40% - Ênfase2 2 2 3" xfId="490"/>
    <cellStyle name="40% - Ênfase2 2 2 3 2" xfId="1267"/>
    <cellStyle name="40% - Ênfase2 2 2 3 2 2" xfId="2832"/>
    <cellStyle name="40% - Ênfase2 2 2 3 2 2 2" xfId="5961"/>
    <cellStyle name="40% - Ênfase2 2 2 3 2 2 2 2" xfId="12220"/>
    <cellStyle name="40% - Ênfase2 2 2 3 2 2 2 2 2" xfId="24764"/>
    <cellStyle name="40% - Ênfase2 2 2 3 2 2 2 2 2 2" xfId="49835"/>
    <cellStyle name="40% - Ênfase2 2 2 3 2 2 2 2 3" xfId="37294"/>
    <cellStyle name="40% - Ênfase2 2 2 3 2 2 2 3" xfId="18506"/>
    <cellStyle name="40% - Ênfase2 2 2 3 2 2 2 3 2" xfId="43577"/>
    <cellStyle name="40% - Ênfase2 2 2 3 2 2 2 4" xfId="31036"/>
    <cellStyle name="40% - Ênfase2 2 2 3 2 2 3" xfId="9092"/>
    <cellStyle name="40% - Ênfase2 2 2 3 2 2 3 2" xfId="21636"/>
    <cellStyle name="40% - Ênfase2 2 2 3 2 2 3 2 2" xfId="46707"/>
    <cellStyle name="40% - Ênfase2 2 2 3 2 2 3 3" xfId="34166"/>
    <cellStyle name="40% - Ênfase2 2 2 3 2 2 4" xfId="15378"/>
    <cellStyle name="40% - Ênfase2 2 2 3 2 2 4 2" xfId="40449"/>
    <cellStyle name="40% - Ênfase2 2 2 3 2 2 5" xfId="27908"/>
    <cellStyle name="40% - Ênfase2 2 2 3 2 3" xfId="4397"/>
    <cellStyle name="40% - Ênfase2 2 2 3 2 3 2" xfId="10656"/>
    <cellStyle name="40% - Ênfase2 2 2 3 2 3 2 2" xfId="23200"/>
    <cellStyle name="40% - Ênfase2 2 2 3 2 3 2 2 2" xfId="48271"/>
    <cellStyle name="40% - Ênfase2 2 2 3 2 3 2 3" xfId="35730"/>
    <cellStyle name="40% - Ênfase2 2 2 3 2 3 3" xfId="16942"/>
    <cellStyle name="40% - Ênfase2 2 2 3 2 3 3 2" xfId="42013"/>
    <cellStyle name="40% - Ênfase2 2 2 3 2 3 4" xfId="29472"/>
    <cellStyle name="40% - Ênfase2 2 2 3 2 4" xfId="7528"/>
    <cellStyle name="40% - Ênfase2 2 2 3 2 4 2" xfId="20072"/>
    <cellStyle name="40% - Ênfase2 2 2 3 2 4 2 2" xfId="45143"/>
    <cellStyle name="40% - Ênfase2 2 2 3 2 4 3" xfId="32602"/>
    <cellStyle name="40% - Ênfase2 2 2 3 2 5" xfId="13814"/>
    <cellStyle name="40% - Ênfase2 2 2 3 2 5 2" xfId="38885"/>
    <cellStyle name="40% - Ênfase2 2 2 3 2 6" xfId="26344"/>
    <cellStyle name="40% - Ênfase2 2 2 3 3" xfId="2056"/>
    <cellStyle name="40% - Ênfase2 2 2 3 3 2" xfId="5185"/>
    <cellStyle name="40% - Ênfase2 2 2 3 3 2 2" xfId="11444"/>
    <cellStyle name="40% - Ênfase2 2 2 3 3 2 2 2" xfId="23988"/>
    <cellStyle name="40% - Ênfase2 2 2 3 3 2 2 2 2" xfId="49059"/>
    <cellStyle name="40% - Ênfase2 2 2 3 3 2 2 3" xfId="36518"/>
    <cellStyle name="40% - Ênfase2 2 2 3 3 2 3" xfId="17730"/>
    <cellStyle name="40% - Ênfase2 2 2 3 3 2 3 2" xfId="42801"/>
    <cellStyle name="40% - Ênfase2 2 2 3 3 2 4" xfId="30260"/>
    <cellStyle name="40% - Ênfase2 2 2 3 3 3" xfId="8316"/>
    <cellStyle name="40% - Ênfase2 2 2 3 3 3 2" xfId="20860"/>
    <cellStyle name="40% - Ênfase2 2 2 3 3 3 2 2" xfId="45931"/>
    <cellStyle name="40% - Ênfase2 2 2 3 3 3 3" xfId="33390"/>
    <cellStyle name="40% - Ênfase2 2 2 3 3 4" xfId="14602"/>
    <cellStyle name="40% - Ênfase2 2 2 3 3 4 2" xfId="39673"/>
    <cellStyle name="40% - Ênfase2 2 2 3 3 5" xfId="27132"/>
    <cellStyle name="40% - Ênfase2 2 2 3 4" xfId="3621"/>
    <cellStyle name="40% - Ênfase2 2 2 3 4 2" xfId="9880"/>
    <cellStyle name="40% - Ênfase2 2 2 3 4 2 2" xfId="22424"/>
    <cellStyle name="40% - Ênfase2 2 2 3 4 2 2 2" xfId="47495"/>
    <cellStyle name="40% - Ênfase2 2 2 3 4 2 3" xfId="34954"/>
    <cellStyle name="40% - Ênfase2 2 2 3 4 3" xfId="16166"/>
    <cellStyle name="40% - Ênfase2 2 2 3 4 3 2" xfId="41237"/>
    <cellStyle name="40% - Ênfase2 2 2 3 4 4" xfId="28696"/>
    <cellStyle name="40% - Ênfase2 2 2 3 5" xfId="6752"/>
    <cellStyle name="40% - Ênfase2 2 2 3 5 2" xfId="19296"/>
    <cellStyle name="40% - Ênfase2 2 2 3 5 2 2" xfId="44367"/>
    <cellStyle name="40% - Ênfase2 2 2 3 5 3" xfId="31826"/>
    <cellStyle name="40% - Ênfase2 2 2 3 6" xfId="13038"/>
    <cellStyle name="40% - Ênfase2 2 2 3 6 2" xfId="38109"/>
    <cellStyle name="40% - Ênfase2 2 2 3 7" xfId="25568"/>
    <cellStyle name="40% - Ênfase2 2 2 4" xfId="879"/>
    <cellStyle name="40% - Ênfase2 2 2 4 2" xfId="2444"/>
    <cellStyle name="40% - Ênfase2 2 2 4 2 2" xfId="5573"/>
    <cellStyle name="40% - Ênfase2 2 2 4 2 2 2" xfId="11832"/>
    <cellStyle name="40% - Ênfase2 2 2 4 2 2 2 2" xfId="24376"/>
    <cellStyle name="40% - Ênfase2 2 2 4 2 2 2 2 2" xfId="49447"/>
    <cellStyle name="40% - Ênfase2 2 2 4 2 2 2 3" xfId="36906"/>
    <cellStyle name="40% - Ênfase2 2 2 4 2 2 3" xfId="18118"/>
    <cellStyle name="40% - Ênfase2 2 2 4 2 2 3 2" xfId="43189"/>
    <cellStyle name="40% - Ênfase2 2 2 4 2 2 4" xfId="30648"/>
    <cellStyle name="40% - Ênfase2 2 2 4 2 3" xfId="8704"/>
    <cellStyle name="40% - Ênfase2 2 2 4 2 3 2" xfId="21248"/>
    <cellStyle name="40% - Ênfase2 2 2 4 2 3 2 2" xfId="46319"/>
    <cellStyle name="40% - Ênfase2 2 2 4 2 3 3" xfId="33778"/>
    <cellStyle name="40% - Ênfase2 2 2 4 2 4" xfId="14990"/>
    <cellStyle name="40% - Ênfase2 2 2 4 2 4 2" xfId="40061"/>
    <cellStyle name="40% - Ênfase2 2 2 4 2 5" xfId="27520"/>
    <cellStyle name="40% - Ênfase2 2 2 4 3" xfId="4009"/>
    <cellStyle name="40% - Ênfase2 2 2 4 3 2" xfId="10268"/>
    <cellStyle name="40% - Ênfase2 2 2 4 3 2 2" xfId="22812"/>
    <cellStyle name="40% - Ênfase2 2 2 4 3 2 2 2" xfId="47883"/>
    <cellStyle name="40% - Ênfase2 2 2 4 3 2 3" xfId="35342"/>
    <cellStyle name="40% - Ênfase2 2 2 4 3 3" xfId="16554"/>
    <cellStyle name="40% - Ênfase2 2 2 4 3 3 2" xfId="41625"/>
    <cellStyle name="40% - Ênfase2 2 2 4 3 4" xfId="29084"/>
    <cellStyle name="40% - Ênfase2 2 2 4 4" xfId="7140"/>
    <cellStyle name="40% - Ênfase2 2 2 4 4 2" xfId="19684"/>
    <cellStyle name="40% - Ênfase2 2 2 4 4 2 2" xfId="44755"/>
    <cellStyle name="40% - Ênfase2 2 2 4 4 3" xfId="32214"/>
    <cellStyle name="40% - Ênfase2 2 2 4 5" xfId="13426"/>
    <cellStyle name="40% - Ênfase2 2 2 4 5 2" xfId="38497"/>
    <cellStyle name="40% - Ênfase2 2 2 4 6" xfId="25956"/>
    <cellStyle name="40% - Ênfase2 2 2 5" xfId="1668"/>
    <cellStyle name="40% - Ênfase2 2 2 5 2" xfId="4797"/>
    <cellStyle name="40% - Ênfase2 2 2 5 2 2" xfId="11056"/>
    <cellStyle name="40% - Ênfase2 2 2 5 2 2 2" xfId="23600"/>
    <cellStyle name="40% - Ênfase2 2 2 5 2 2 2 2" xfId="48671"/>
    <cellStyle name="40% - Ênfase2 2 2 5 2 2 3" xfId="36130"/>
    <cellStyle name="40% - Ênfase2 2 2 5 2 3" xfId="17342"/>
    <cellStyle name="40% - Ênfase2 2 2 5 2 3 2" xfId="42413"/>
    <cellStyle name="40% - Ênfase2 2 2 5 2 4" xfId="29872"/>
    <cellStyle name="40% - Ênfase2 2 2 5 3" xfId="7928"/>
    <cellStyle name="40% - Ênfase2 2 2 5 3 2" xfId="20472"/>
    <cellStyle name="40% - Ênfase2 2 2 5 3 2 2" xfId="45543"/>
    <cellStyle name="40% - Ênfase2 2 2 5 3 3" xfId="33002"/>
    <cellStyle name="40% - Ênfase2 2 2 5 4" xfId="14214"/>
    <cellStyle name="40% - Ênfase2 2 2 5 4 2" xfId="39285"/>
    <cellStyle name="40% - Ênfase2 2 2 5 5" xfId="26744"/>
    <cellStyle name="40% - Ênfase2 2 2 6" xfId="3233"/>
    <cellStyle name="40% - Ênfase2 2 2 6 2" xfId="9492"/>
    <cellStyle name="40% - Ênfase2 2 2 6 2 2" xfId="22036"/>
    <cellStyle name="40% - Ênfase2 2 2 6 2 2 2" xfId="47107"/>
    <cellStyle name="40% - Ênfase2 2 2 6 2 3" xfId="34566"/>
    <cellStyle name="40% - Ênfase2 2 2 6 3" xfId="15778"/>
    <cellStyle name="40% - Ênfase2 2 2 6 3 2" xfId="40849"/>
    <cellStyle name="40% - Ênfase2 2 2 6 4" xfId="28308"/>
    <cellStyle name="40% - Ênfase2 2 2 7" xfId="6364"/>
    <cellStyle name="40% - Ênfase2 2 2 7 2" xfId="18908"/>
    <cellStyle name="40% - Ênfase2 2 2 7 2 2" xfId="43979"/>
    <cellStyle name="40% - Ênfase2 2 2 7 3" xfId="31438"/>
    <cellStyle name="40% - Ênfase2 2 2 8" xfId="12650"/>
    <cellStyle name="40% - Ênfase2 2 2 8 2" xfId="37721"/>
    <cellStyle name="40% - Ênfase2 2 2 9" xfId="25180"/>
    <cellStyle name="40% - Ênfase2 2 3" xfId="235"/>
    <cellStyle name="40% - Ênfase2 2 3 2" xfId="624"/>
    <cellStyle name="40% - Ênfase2 2 3 2 2" xfId="1401"/>
    <cellStyle name="40% - Ênfase2 2 3 2 2 2" xfId="2966"/>
    <cellStyle name="40% - Ênfase2 2 3 2 2 2 2" xfId="6095"/>
    <cellStyle name="40% - Ênfase2 2 3 2 2 2 2 2" xfId="12354"/>
    <cellStyle name="40% - Ênfase2 2 3 2 2 2 2 2 2" xfId="24898"/>
    <cellStyle name="40% - Ênfase2 2 3 2 2 2 2 2 2 2" xfId="49969"/>
    <cellStyle name="40% - Ênfase2 2 3 2 2 2 2 2 3" xfId="37428"/>
    <cellStyle name="40% - Ênfase2 2 3 2 2 2 2 3" xfId="18640"/>
    <cellStyle name="40% - Ênfase2 2 3 2 2 2 2 3 2" xfId="43711"/>
    <cellStyle name="40% - Ênfase2 2 3 2 2 2 2 4" xfId="31170"/>
    <cellStyle name="40% - Ênfase2 2 3 2 2 2 3" xfId="9226"/>
    <cellStyle name="40% - Ênfase2 2 3 2 2 2 3 2" xfId="21770"/>
    <cellStyle name="40% - Ênfase2 2 3 2 2 2 3 2 2" xfId="46841"/>
    <cellStyle name="40% - Ênfase2 2 3 2 2 2 3 3" xfId="34300"/>
    <cellStyle name="40% - Ênfase2 2 3 2 2 2 4" xfId="15512"/>
    <cellStyle name="40% - Ênfase2 2 3 2 2 2 4 2" xfId="40583"/>
    <cellStyle name="40% - Ênfase2 2 3 2 2 2 5" xfId="28042"/>
    <cellStyle name="40% - Ênfase2 2 3 2 2 3" xfId="4531"/>
    <cellStyle name="40% - Ênfase2 2 3 2 2 3 2" xfId="10790"/>
    <cellStyle name="40% - Ênfase2 2 3 2 2 3 2 2" xfId="23334"/>
    <cellStyle name="40% - Ênfase2 2 3 2 2 3 2 2 2" xfId="48405"/>
    <cellStyle name="40% - Ênfase2 2 3 2 2 3 2 3" xfId="35864"/>
    <cellStyle name="40% - Ênfase2 2 3 2 2 3 3" xfId="17076"/>
    <cellStyle name="40% - Ênfase2 2 3 2 2 3 3 2" xfId="42147"/>
    <cellStyle name="40% - Ênfase2 2 3 2 2 3 4" xfId="29606"/>
    <cellStyle name="40% - Ênfase2 2 3 2 2 4" xfId="7662"/>
    <cellStyle name="40% - Ênfase2 2 3 2 2 4 2" xfId="20206"/>
    <cellStyle name="40% - Ênfase2 2 3 2 2 4 2 2" xfId="45277"/>
    <cellStyle name="40% - Ênfase2 2 3 2 2 4 3" xfId="32736"/>
    <cellStyle name="40% - Ênfase2 2 3 2 2 5" xfId="13948"/>
    <cellStyle name="40% - Ênfase2 2 3 2 2 5 2" xfId="39019"/>
    <cellStyle name="40% - Ênfase2 2 3 2 2 6" xfId="26478"/>
    <cellStyle name="40% - Ênfase2 2 3 2 3" xfId="2190"/>
    <cellStyle name="40% - Ênfase2 2 3 2 3 2" xfId="5319"/>
    <cellStyle name="40% - Ênfase2 2 3 2 3 2 2" xfId="11578"/>
    <cellStyle name="40% - Ênfase2 2 3 2 3 2 2 2" xfId="24122"/>
    <cellStyle name="40% - Ênfase2 2 3 2 3 2 2 2 2" xfId="49193"/>
    <cellStyle name="40% - Ênfase2 2 3 2 3 2 2 3" xfId="36652"/>
    <cellStyle name="40% - Ênfase2 2 3 2 3 2 3" xfId="17864"/>
    <cellStyle name="40% - Ênfase2 2 3 2 3 2 3 2" xfId="42935"/>
    <cellStyle name="40% - Ênfase2 2 3 2 3 2 4" xfId="30394"/>
    <cellStyle name="40% - Ênfase2 2 3 2 3 3" xfId="8450"/>
    <cellStyle name="40% - Ênfase2 2 3 2 3 3 2" xfId="20994"/>
    <cellStyle name="40% - Ênfase2 2 3 2 3 3 2 2" xfId="46065"/>
    <cellStyle name="40% - Ênfase2 2 3 2 3 3 3" xfId="33524"/>
    <cellStyle name="40% - Ênfase2 2 3 2 3 4" xfId="14736"/>
    <cellStyle name="40% - Ênfase2 2 3 2 3 4 2" xfId="39807"/>
    <cellStyle name="40% - Ênfase2 2 3 2 3 5" xfId="27266"/>
    <cellStyle name="40% - Ênfase2 2 3 2 4" xfId="3755"/>
    <cellStyle name="40% - Ênfase2 2 3 2 4 2" xfId="10014"/>
    <cellStyle name="40% - Ênfase2 2 3 2 4 2 2" xfId="22558"/>
    <cellStyle name="40% - Ênfase2 2 3 2 4 2 2 2" xfId="47629"/>
    <cellStyle name="40% - Ênfase2 2 3 2 4 2 3" xfId="35088"/>
    <cellStyle name="40% - Ênfase2 2 3 2 4 3" xfId="16300"/>
    <cellStyle name="40% - Ênfase2 2 3 2 4 3 2" xfId="41371"/>
    <cellStyle name="40% - Ênfase2 2 3 2 4 4" xfId="28830"/>
    <cellStyle name="40% - Ênfase2 2 3 2 5" xfId="6886"/>
    <cellStyle name="40% - Ênfase2 2 3 2 5 2" xfId="19430"/>
    <cellStyle name="40% - Ênfase2 2 3 2 5 2 2" xfId="44501"/>
    <cellStyle name="40% - Ênfase2 2 3 2 5 3" xfId="31960"/>
    <cellStyle name="40% - Ênfase2 2 3 2 6" xfId="13172"/>
    <cellStyle name="40% - Ênfase2 2 3 2 6 2" xfId="38243"/>
    <cellStyle name="40% - Ênfase2 2 3 2 7" xfId="25702"/>
    <cellStyle name="40% - Ênfase2 2 3 3" xfId="1013"/>
    <cellStyle name="40% - Ênfase2 2 3 3 2" xfId="2578"/>
    <cellStyle name="40% - Ênfase2 2 3 3 2 2" xfId="5707"/>
    <cellStyle name="40% - Ênfase2 2 3 3 2 2 2" xfId="11966"/>
    <cellStyle name="40% - Ênfase2 2 3 3 2 2 2 2" xfId="24510"/>
    <cellStyle name="40% - Ênfase2 2 3 3 2 2 2 2 2" xfId="49581"/>
    <cellStyle name="40% - Ênfase2 2 3 3 2 2 2 3" xfId="37040"/>
    <cellStyle name="40% - Ênfase2 2 3 3 2 2 3" xfId="18252"/>
    <cellStyle name="40% - Ênfase2 2 3 3 2 2 3 2" xfId="43323"/>
    <cellStyle name="40% - Ênfase2 2 3 3 2 2 4" xfId="30782"/>
    <cellStyle name="40% - Ênfase2 2 3 3 2 3" xfId="8838"/>
    <cellStyle name="40% - Ênfase2 2 3 3 2 3 2" xfId="21382"/>
    <cellStyle name="40% - Ênfase2 2 3 3 2 3 2 2" xfId="46453"/>
    <cellStyle name="40% - Ênfase2 2 3 3 2 3 3" xfId="33912"/>
    <cellStyle name="40% - Ênfase2 2 3 3 2 4" xfId="15124"/>
    <cellStyle name="40% - Ênfase2 2 3 3 2 4 2" xfId="40195"/>
    <cellStyle name="40% - Ênfase2 2 3 3 2 5" xfId="27654"/>
    <cellStyle name="40% - Ênfase2 2 3 3 3" xfId="4143"/>
    <cellStyle name="40% - Ênfase2 2 3 3 3 2" xfId="10402"/>
    <cellStyle name="40% - Ênfase2 2 3 3 3 2 2" xfId="22946"/>
    <cellStyle name="40% - Ênfase2 2 3 3 3 2 2 2" xfId="48017"/>
    <cellStyle name="40% - Ênfase2 2 3 3 3 2 3" xfId="35476"/>
    <cellStyle name="40% - Ênfase2 2 3 3 3 3" xfId="16688"/>
    <cellStyle name="40% - Ênfase2 2 3 3 3 3 2" xfId="41759"/>
    <cellStyle name="40% - Ênfase2 2 3 3 3 4" xfId="29218"/>
    <cellStyle name="40% - Ênfase2 2 3 3 4" xfId="7274"/>
    <cellStyle name="40% - Ênfase2 2 3 3 4 2" xfId="19818"/>
    <cellStyle name="40% - Ênfase2 2 3 3 4 2 2" xfId="44889"/>
    <cellStyle name="40% - Ênfase2 2 3 3 4 3" xfId="32348"/>
    <cellStyle name="40% - Ênfase2 2 3 3 5" xfId="13560"/>
    <cellStyle name="40% - Ênfase2 2 3 3 5 2" xfId="38631"/>
    <cellStyle name="40% - Ênfase2 2 3 3 6" xfId="26090"/>
    <cellStyle name="40% - Ênfase2 2 3 4" xfId="1802"/>
    <cellStyle name="40% - Ênfase2 2 3 4 2" xfId="4931"/>
    <cellStyle name="40% - Ênfase2 2 3 4 2 2" xfId="11190"/>
    <cellStyle name="40% - Ênfase2 2 3 4 2 2 2" xfId="23734"/>
    <cellStyle name="40% - Ênfase2 2 3 4 2 2 2 2" xfId="48805"/>
    <cellStyle name="40% - Ênfase2 2 3 4 2 2 3" xfId="36264"/>
    <cellStyle name="40% - Ênfase2 2 3 4 2 3" xfId="17476"/>
    <cellStyle name="40% - Ênfase2 2 3 4 2 3 2" xfId="42547"/>
    <cellStyle name="40% - Ênfase2 2 3 4 2 4" xfId="30006"/>
    <cellStyle name="40% - Ênfase2 2 3 4 3" xfId="8062"/>
    <cellStyle name="40% - Ênfase2 2 3 4 3 2" xfId="20606"/>
    <cellStyle name="40% - Ênfase2 2 3 4 3 2 2" xfId="45677"/>
    <cellStyle name="40% - Ênfase2 2 3 4 3 3" xfId="33136"/>
    <cellStyle name="40% - Ênfase2 2 3 4 4" xfId="14348"/>
    <cellStyle name="40% - Ênfase2 2 3 4 4 2" xfId="39419"/>
    <cellStyle name="40% - Ênfase2 2 3 4 5" xfId="26878"/>
    <cellStyle name="40% - Ênfase2 2 3 5" xfId="3367"/>
    <cellStyle name="40% - Ênfase2 2 3 5 2" xfId="9626"/>
    <cellStyle name="40% - Ênfase2 2 3 5 2 2" xfId="22170"/>
    <cellStyle name="40% - Ênfase2 2 3 5 2 2 2" xfId="47241"/>
    <cellStyle name="40% - Ênfase2 2 3 5 2 3" xfId="34700"/>
    <cellStyle name="40% - Ênfase2 2 3 5 3" xfId="15912"/>
    <cellStyle name="40% - Ênfase2 2 3 5 3 2" xfId="40983"/>
    <cellStyle name="40% - Ênfase2 2 3 5 4" xfId="28442"/>
    <cellStyle name="40% - Ênfase2 2 3 6" xfId="6498"/>
    <cellStyle name="40% - Ênfase2 2 3 6 2" xfId="19042"/>
    <cellStyle name="40% - Ênfase2 2 3 6 2 2" xfId="44113"/>
    <cellStyle name="40% - Ênfase2 2 3 6 3" xfId="31572"/>
    <cellStyle name="40% - Ênfase2 2 3 7" xfId="12784"/>
    <cellStyle name="40% - Ênfase2 2 3 7 2" xfId="37855"/>
    <cellStyle name="40% - Ênfase2 2 3 8" xfId="25314"/>
    <cellStyle name="40% - Ênfase2 2 4" xfId="437"/>
    <cellStyle name="40% - Ênfase2 2 4 2" xfId="1214"/>
    <cellStyle name="40% - Ênfase2 2 4 2 2" xfId="2779"/>
    <cellStyle name="40% - Ênfase2 2 4 2 2 2" xfId="5908"/>
    <cellStyle name="40% - Ênfase2 2 4 2 2 2 2" xfId="12167"/>
    <cellStyle name="40% - Ênfase2 2 4 2 2 2 2 2" xfId="24711"/>
    <cellStyle name="40% - Ênfase2 2 4 2 2 2 2 2 2" xfId="49782"/>
    <cellStyle name="40% - Ênfase2 2 4 2 2 2 2 3" xfId="37241"/>
    <cellStyle name="40% - Ênfase2 2 4 2 2 2 3" xfId="18453"/>
    <cellStyle name="40% - Ênfase2 2 4 2 2 2 3 2" xfId="43524"/>
    <cellStyle name="40% - Ênfase2 2 4 2 2 2 4" xfId="30983"/>
    <cellStyle name="40% - Ênfase2 2 4 2 2 3" xfId="9039"/>
    <cellStyle name="40% - Ênfase2 2 4 2 2 3 2" xfId="21583"/>
    <cellStyle name="40% - Ênfase2 2 4 2 2 3 2 2" xfId="46654"/>
    <cellStyle name="40% - Ênfase2 2 4 2 2 3 3" xfId="34113"/>
    <cellStyle name="40% - Ênfase2 2 4 2 2 4" xfId="15325"/>
    <cellStyle name="40% - Ênfase2 2 4 2 2 4 2" xfId="40396"/>
    <cellStyle name="40% - Ênfase2 2 4 2 2 5" xfId="27855"/>
    <cellStyle name="40% - Ênfase2 2 4 2 3" xfId="4344"/>
    <cellStyle name="40% - Ênfase2 2 4 2 3 2" xfId="10603"/>
    <cellStyle name="40% - Ênfase2 2 4 2 3 2 2" xfId="23147"/>
    <cellStyle name="40% - Ênfase2 2 4 2 3 2 2 2" xfId="48218"/>
    <cellStyle name="40% - Ênfase2 2 4 2 3 2 3" xfId="35677"/>
    <cellStyle name="40% - Ênfase2 2 4 2 3 3" xfId="16889"/>
    <cellStyle name="40% - Ênfase2 2 4 2 3 3 2" xfId="41960"/>
    <cellStyle name="40% - Ênfase2 2 4 2 3 4" xfId="29419"/>
    <cellStyle name="40% - Ênfase2 2 4 2 4" xfId="7475"/>
    <cellStyle name="40% - Ênfase2 2 4 2 4 2" xfId="20019"/>
    <cellStyle name="40% - Ênfase2 2 4 2 4 2 2" xfId="45090"/>
    <cellStyle name="40% - Ênfase2 2 4 2 4 3" xfId="32549"/>
    <cellStyle name="40% - Ênfase2 2 4 2 5" xfId="13761"/>
    <cellStyle name="40% - Ênfase2 2 4 2 5 2" xfId="38832"/>
    <cellStyle name="40% - Ênfase2 2 4 2 6" xfId="26291"/>
    <cellStyle name="40% - Ênfase2 2 4 3" xfId="2003"/>
    <cellStyle name="40% - Ênfase2 2 4 3 2" xfId="5132"/>
    <cellStyle name="40% - Ênfase2 2 4 3 2 2" xfId="11391"/>
    <cellStyle name="40% - Ênfase2 2 4 3 2 2 2" xfId="23935"/>
    <cellStyle name="40% - Ênfase2 2 4 3 2 2 2 2" xfId="49006"/>
    <cellStyle name="40% - Ênfase2 2 4 3 2 2 3" xfId="36465"/>
    <cellStyle name="40% - Ênfase2 2 4 3 2 3" xfId="17677"/>
    <cellStyle name="40% - Ênfase2 2 4 3 2 3 2" xfId="42748"/>
    <cellStyle name="40% - Ênfase2 2 4 3 2 4" xfId="30207"/>
    <cellStyle name="40% - Ênfase2 2 4 3 3" xfId="8263"/>
    <cellStyle name="40% - Ênfase2 2 4 3 3 2" xfId="20807"/>
    <cellStyle name="40% - Ênfase2 2 4 3 3 2 2" xfId="45878"/>
    <cellStyle name="40% - Ênfase2 2 4 3 3 3" xfId="33337"/>
    <cellStyle name="40% - Ênfase2 2 4 3 4" xfId="14549"/>
    <cellStyle name="40% - Ênfase2 2 4 3 4 2" xfId="39620"/>
    <cellStyle name="40% - Ênfase2 2 4 3 5" xfId="27079"/>
    <cellStyle name="40% - Ênfase2 2 4 4" xfId="3568"/>
    <cellStyle name="40% - Ênfase2 2 4 4 2" xfId="9827"/>
    <cellStyle name="40% - Ênfase2 2 4 4 2 2" xfId="22371"/>
    <cellStyle name="40% - Ênfase2 2 4 4 2 2 2" xfId="47442"/>
    <cellStyle name="40% - Ênfase2 2 4 4 2 3" xfId="34901"/>
    <cellStyle name="40% - Ênfase2 2 4 4 3" xfId="16113"/>
    <cellStyle name="40% - Ênfase2 2 4 4 3 2" xfId="41184"/>
    <cellStyle name="40% - Ênfase2 2 4 4 4" xfId="28643"/>
    <cellStyle name="40% - Ênfase2 2 4 5" xfId="6699"/>
    <cellStyle name="40% - Ênfase2 2 4 5 2" xfId="19243"/>
    <cellStyle name="40% - Ênfase2 2 4 5 2 2" xfId="44314"/>
    <cellStyle name="40% - Ênfase2 2 4 5 3" xfId="31773"/>
    <cellStyle name="40% - Ênfase2 2 4 6" xfId="12985"/>
    <cellStyle name="40% - Ênfase2 2 4 6 2" xfId="38056"/>
    <cellStyle name="40% - Ênfase2 2 4 7" xfId="25515"/>
    <cellStyle name="40% - Ênfase2 2 5" xfId="826"/>
    <cellStyle name="40% - Ênfase2 2 5 2" xfId="2391"/>
    <cellStyle name="40% - Ênfase2 2 5 2 2" xfId="5520"/>
    <cellStyle name="40% - Ênfase2 2 5 2 2 2" xfId="11779"/>
    <cellStyle name="40% - Ênfase2 2 5 2 2 2 2" xfId="24323"/>
    <cellStyle name="40% - Ênfase2 2 5 2 2 2 2 2" xfId="49394"/>
    <cellStyle name="40% - Ênfase2 2 5 2 2 2 3" xfId="36853"/>
    <cellStyle name="40% - Ênfase2 2 5 2 2 3" xfId="18065"/>
    <cellStyle name="40% - Ênfase2 2 5 2 2 3 2" xfId="43136"/>
    <cellStyle name="40% - Ênfase2 2 5 2 2 4" xfId="30595"/>
    <cellStyle name="40% - Ênfase2 2 5 2 3" xfId="8651"/>
    <cellStyle name="40% - Ênfase2 2 5 2 3 2" xfId="21195"/>
    <cellStyle name="40% - Ênfase2 2 5 2 3 2 2" xfId="46266"/>
    <cellStyle name="40% - Ênfase2 2 5 2 3 3" xfId="33725"/>
    <cellStyle name="40% - Ênfase2 2 5 2 4" xfId="14937"/>
    <cellStyle name="40% - Ênfase2 2 5 2 4 2" xfId="40008"/>
    <cellStyle name="40% - Ênfase2 2 5 2 5" xfId="27467"/>
    <cellStyle name="40% - Ênfase2 2 5 3" xfId="3956"/>
    <cellStyle name="40% - Ênfase2 2 5 3 2" xfId="10215"/>
    <cellStyle name="40% - Ênfase2 2 5 3 2 2" xfId="22759"/>
    <cellStyle name="40% - Ênfase2 2 5 3 2 2 2" xfId="47830"/>
    <cellStyle name="40% - Ênfase2 2 5 3 2 3" xfId="35289"/>
    <cellStyle name="40% - Ênfase2 2 5 3 3" xfId="16501"/>
    <cellStyle name="40% - Ênfase2 2 5 3 3 2" xfId="41572"/>
    <cellStyle name="40% - Ênfase2 2 5 3 4" xfId="29031"/>
    <cellStyle name="40% - Ênfase2 2 5 4" xfId="7087"/>
    <cellStyle name="40% - Ênfase2 2 5 4 2" xfId="19631"/>
    <cellStyle name="40% - Ênfase2 2 5 4 2 2" xfId="44702"/>
    <cellStyle name="40% - Ênfase2 2 5 4 3" xfId="32161"/>
    <cellStyle name="40% - Ênfase2 2 5 5" xfId="13373"/>
    <cellStyle name="40% - Ênfase2 2 5 5 2" xfId="38444"/>
    <cellStyle name="40% - Ênfase2 2 5 6" xfId="25903"/>
    <cellStyle name="40% - Ênfase2 2 6" xfId="1615"/>
    <cellStyle name="40% - Ênfase2 2 6 2" xfId="4744"/>
    <cellStyle name="40% - Ênfase2 2 6 2 2" xfId="11003"/>
    <cellStyle name="40% - Ênfase2 2 6 2 2 2" xfId="23547"/>
    <cellStyle name="40% - Ênfase2 2 6 2 2 2 2" xfId="48618"/>
    <cellStyle name="40% - Ênfase2 2 6 2 2 3" xfId="36077"/>
    <cellStyle name="40% - Ênfase2 2 6 2 3" xfId="17289"/>
    <cellStyle name="40% - Ênfase2 2 6 2 3 2" xfId="42360"/>
    <cellStyle name="40% - Ênfase2 2 6 2 4" xfId="29819"/>
    <cellStyle name="40% - Ênfase2 2 6 3" xfId="7875"/>
    <cellStyle name="40% - Ênfase2 2 6 3 2" xfId="20419"/>
    <cellStyle name="40% - Ênfase2 2 6 3 2 2" xfId="45490"/>
    <cellStyle name="40% - Ênfase2 2 6 3 3" xfId="32949"/>
    <cellStyle name="40% - Ênfase2 2 6 4" xfId="14161"/>
    <cellStyle name="40% - Ênfase2 2 6 4 2" xfId="39232"/>
    <cellStyle name="40% - Ênfase2 2 6 5" xfId="26691"/>
    <cellStyle name="40% - Ênfase2 2 7" xfId="3180"/>
    <cellStyle name="40% - Ênfase2 2 7 2" xfId="9439"/>
    <cellStyle name="40% - Ênfase2 2 7 2 2" xfId="21983"/>
    <cellStyle name="40% - Ênfase2 2 7 2 2 2" xfId="47054"/>
    <cellStyle name="40% - Ênfase2 2 7 2 3" xfId="34513"/>
    <cellStyle name="40% - Ênfase2 2 7 3" xfId="15725"/>
    <cellStyle name="40% - Ênfase2 2 7 3 2" xfId="40796"/>
    <cellStyle name="40% - Ênfase2 2 7 4" xfId="28255"/>
    <cellStyle name="40% - Ênfase2 2 8" xfId="6311"/>
    <cellStyle name="40% - Ênfase2 2 8 2" xfId="18855"/>
    <cellStyle name="40% - Ênfase2 2 8 2 2" xfId="43926"/>
    <cellStyle name="40% - Ênfase2 2 8 3" xfId="31385"/>
    <cellStyle name="40% - Ênfase2 2 9" xfId="12597"/>
    <cellStyle name="40% - Ênfase2 2 9 2" xfId="37668"/>
    <cellStyle name="40% - Ênfase2 20" xfId="3166"/>
    <cellStyle name="40% - Ênfase2 20 2" xfId="9425"/>
    <cellStyle name="40% - Ênfase2 20 2 2" xfId="21969"/>
    <cellStyle name="40% - Ênfase2 20 2 2 2" xfId="47040"/>
    <cellStyle name="40% - Ênfase2 20 2 3" xfId="34499"/>
    <cellStyle name="40% - Ênfase2 20 3" xfId="15711"/>
    <cellStyle name="40% - Ênfase2 20 3 2" xfId="40782"/>
    <cellStyle name="40% - Ênfase2 20 4" xfId="28241"/>
    <cellStyle name="40% - Ênfase2 21" xfId="3152"/>
    <cellStyle name="40% - Ênfase2 21 2" xfId="9412"/>
    <cellStyle name="40% - Ênfase2 21 2 2" xfId="21956"/>
    <cellStyle name="40% - Ênfase2 21 2 2 2" xfId="47027"/>
    <cellStyle name="40% - Ênfase2 21 2 3" xfId="34486"/>
    <cellStyle name="40% - Ênfase2 21 3" xfId="15698"/>
    <cellStyle name="40% - Ênfase2 21 3 2" xfId="40769"/>
    <cellStyle name="40% - Ênfase2 21 4" xfId="28228"/>
    <cellStyle name="40% - Ênfase2 22" xfId="6282"/>
    <cellStyle name="40% - Ênfase2 22 2" xfId="12541"/>
    <cellStyle name="40% - Ênfase2 22 2 2" xfId="25085"/>
    <cellStyle name="40% - Ênfase2 22 2 2 2" xfId="50156"/>
    <cellStyle name="40% - Ênfase2 22 2 3" xfId="37615"/>
    <cellStyle name="40% - Ênfase2 22 3" xfId="18827"/>
    <cellStyle name="40% - Ênfase2 22 3 2" xfId="43898"/>
    <cellStyle name="40% - Ênfase2 22 4" xfId="31357"/>
    <cellStyle name="40% - Ênfase2 23" xfId="6296"/>
    <cellStyle name="40% - Ênfase2 23 2" xfId="18841"/>
    <cellStyle name="40% - Ênfase2 23 2 2" xfId="43912"/>
    <cellStyle name="40% - Ênfase2 23 3" xfId="31371"/>
    <cellStyle name="40% - Ênfase2 24" xfId="12564"/>
    <cellStyle name="40% - Ênfase2 24 2" xfId="25106"/>
    <cellStyle name="40% - Ênfase2 24 2 2" xfId="50177"/>
    <cellStyle name="40% - Ênfase2 24 3" xfId="37636"/>
    <cellStyle name="40% - Ênfase2 25" xfId="12583"/>
    <cellStyle name="40% - Ênfase2 25 2" xfId="37654"/>
    <cellStyle name="40% - Ênfase2 26" xfId="12569"/>
    <cellStyle name="40% - Ênfase2 26 2" xfId="37641"/>
    <cellStyle name="40% - Ênfase2 27" xfId="25112"/>
    <cellStyle name="40% - Ênfase2 28" xfId="50182"/>
    <cellStyle name="40% - Ênfase2 29" xfId="50195"/>
    <cellStyle name="40% - Ênfase2 3" xfId="60"/>
    <cellStyle name="40% - Ênfase2 3 10" xfId="25140"/>
    <cellStyle name="40% - Ênfase2 3 2" xfId="114"/>
    <cellStyle name="40% - Ênfase2 3 2 2" xfId="301"/>
    <cellStyle name="40% - Ênfase2 3 2 2 2" xfId="690"/>
    <cellStyle name="40% - Ênfase2 3 2 2 2 2" xfId="1467"/>
    <cellStyle name="40% - Ênfase2 3 2 2 2 2 2" xfId="3032"/>
    <cellStyle name="40% - Ênfase2 3 2 2 2 2 2 2" xfId="6161"/>
    <cellStyle name="40% - Ênfase2 3 2 2 2 2 2 2 2" xfId="12420"/>
    <cellStyle name="40% - Ênfase2 3 2 2 2 2 2 2 2 2" xfId="24964"/>
    <cellStyle name="40% - Ênfase2 3 2 2 2 2 2 2 2 2 2" xfId="50035"/>
    <cellStyle name="40% - Ênfase2 3 2 2 2 2 2 2 2 3" xfId="37494"/>
    <cellStyle name="40% - Ênfase2 3 2 2 2 2 2 2 3" xfId="18706"/>
    <cellStyle name="40% - Ênfase2 3 2 2 2 2 2 2 3 2" xfId="43777"/>
    <cellStyle name="40% - Ênfase2 3 2 2 2 2 2 2 4" xfId="31236"/>
    <cellStyle name="40% - Ênfase2 3 2 2 2 2 2 3" xfId="9292"/>
    <cellStyle name="40% - Ênfase2 3 2 2 2 2 2 3 2" xfId="21836"/>
    <cellStyle name="40% - Ênfase2 3 2 2 2 2 2 3 2 2" xfId="46907"/>
    <cellStyle name="40% - Ênfase2 3 2 2 2 2 2 3 3" xfId="34366"/>
    <cellStyle name="40% - Ênfase2 3 2 2 2 2 2 4" xfId="15578"/>
    <cellStyle name="40% - Ênfase2 3 2 2 2 2 2 4 2" xfId="40649"/>
    <cellStyle name="40% - Ênfase2 3 2 2 2 2 2 5" xfId="28108"/>
    <cellStyle name="40% - Ênfase2 3 2 2 2 2 3" xfId="4597"/>
    <cellStyle name="40% - Ênfase2 3 2 2 2 2 3 2" xfId="10856"/>
    <cellStyle name="40% - Ênfase2 3 2 2 2 2 3 2 2" xfId="23400"/>
    <cellStyle name="40% - Ênfase2 3 2 2 2 2 3 2 2 2" xfId="48471"/>
    <cellStyle name="40% - Ênfase2 3 2 2 2 2 3 2 3" xfId="35930"/>
    <cellStyle name="40% - Ênfase2 3 2 2 2 2 3 3" xfId="17142"/>
    <cellStyle name="40% - Ênfase2 3 2 2 2 2 3 3 2" xfId="42213"/>
    <cellStyle name="40% - Ênfase2 3 2 2 2 2 3 4" xfId="29672"/>
    <cellStyle name="40% - Ênfase2 3 2 2 2 2 4" xfId="7728"/>
    <cellStyle name="40% - Ênfase2 3 2 2 2 2 4 2" xfId="20272"/>
    <cellStyle name="40% - Ênfase2 3 2 2 2 2 4 2 2" xfId="45343"/>
    <cellStyle name="40% - Ênfase2 3 2 2 2 2 4 3" xfId="32802"/>
    <cellStyle name="40% - Ênfase2 3 2 2 2 2 5" xfId="14014"/>
    <cellStyle name="40% - Ênfase2 3 2 2 2 2 5 2" xfId="39085"/>
    <cellStyle name="40% - Ênfase2 3 2 2 2 2 6" xfId="26544"/>
    <cellStyle name="40% - Ênfase2 3 2 2 2 3" xfId="2256"/>
    <cellStyle name="40% - Ênfase2 3 2 2 2 3 2" xfId="5385"/>
    <cellStyle name="40% - Ênfase2 3 2 2 2 3 2 2" xfId="11644"/>
    <cellStyle name="40% - Ênfase2 3 2 2 2 3 2 2 2" xfId="24188"/>
    <cellStyle name="40% - Ênfase2 3 2 2 2 3 2 2 2 2" xfId="49259"/>
    <cellStyle name="40% - Ênfase2 3 2 2 2 3 2 2 3" xfId="36718"/>
    <cellStyle name="40% - Ênfase2 3 2 2 2 3 2 3" xfId="17930"/>
    <cellStyle name="40% - Ênfase2 3 2 2 2 3 2 3 2" xfId="43001"/>
    <cellStyle name="40% - Ênfase2 3 2 2 2 3 2 4" xfId="30460"/>
    <cellStyle name="40% - Ênfase2 3 2 2 2 3 3" xfId="8516"/>
    <cellStyle name="40% - Ênfase2 3 2 2 2 3 3 2" xfId="21060"/>
    <cellStyle name="40% - Ênfase2 3 2 2 2 3 3 2 2" xfId="46131"/>
    <cellStyle name="40% - Ênfase2 3 2 2 2 3 3 3" xfId="33590"/>
    <cellStyle name="40% - Ênfase2 3 2 2 2 3 4" xfId="14802"/>
    <cellStyle name="40% - Ênfase2 3 2 2 2 3 4 2" xfId="39873"/>
    <cellStyle name="40% - Ênfase2 3 2 2 2 3 5" xfId="27332"/>
    <cellStyle name="40% - Ênfase2 3 2 2 2 4" xfId="3821"/>
    <cellStyle name="40% - Ênfase2 3 2 2 2 4 2" xfId="10080"/>
    <cellStyle name="40% - Ênfase2 3 2 2 2 4 2 2" xfId="22624"/>
    <cellStyle name="40% - Ênfase2 3 2 2 2 4 2 2 2" xfId="47695"/>
    <cellStyle name="40% - Ênfase2 3 2 2 2 4 2 3" xfId="35154"/>
    <cellStyle name="40% - Ênfase2 3 2 2 2 4 3" xfId="16366"/>
    <cellStyle name="40% - Ênfase2 3 2 2 2 4 3 2" xfId="41437"/>
    <cellStyle name="40% - Ênfase2 3 2 2 2 4 4" xfId="28896"/>
    <cellStyle name="40% - Ênfase2 3 2 2 2 5" xfId="6952"/>
    <cellStyle name="40% - Ênfase2 3 2 2 2 5 2" xfId="19496"/>
    <cellStyle name="40% - Ênfase2 3 2 2 2 5 2 2" xfId="44567"/>
    <cellStyle name="40% - Ênfase2 3 2 2 2 5 3" xfId="32026"/>
    <cellStyle name="40% - Ênfase2 3 2 2 2 6" xfId="13238"/>
    <cellStyle name="40% - Ênfase2 3 2 2 2 6 2" xfId="38309"/>
    <cellStyle name="40% - Ênfase2 3 2 2 2 7" xfId="25768"/>
    <cellStyle name="40% - Ênfase2 3 2 2 3" xfId="1079"/>
    <cellStyle name="40% - Ênfase2 3 2 2 3 2" xfId="2644"/>
    <cellStyle name="40% - Ênfase2 3 2 2 3 2 2" xfId="5773"/>
    <cellStyle name="40% - Ênfase2 3 2 2 3 2 2 2" xfId="12032"/>
    <cellStyle name="40% - Ênfase2 3 2 2 3 2 2 2 2" xfId="24576"/>
    <cellStyle name="40% - Ênfase2 3 2 2 3 2 2 2 2 2" xfId="49647"/>
    <cellStyle name="40% - Ênfase2 3 2 2 3 2 2 2 3" xfId="37106"/>
    <cellStyle name="40% - Ênfase2 3 2 2 3 2 2 3" xfId="18318"/>
    <cellStyle name="40% - Ênfase2 3 2 2 3 2 2 3 2" xfId="43389"/>
    <cellStyle name="40% - Ênfase2 3 2 2 3 2 2 4" xfId="30848"/>
    <cellStyle name="40% - Ênfase2 3 2 2 3 2 3" xfId="8904"/>
    <cellStyle name="40% - Ênfase2 3 2 2 3 2 3 2" xfId="21448"/>
    <cellStyle name="40% - Ênfase2 3 2 2 3 2 3 2 2" xfId="46519"/>
    <cellStyle name="40% - Ênfase2 3 2 2 3 2 3 3" xfId="33978"/>
    <cellStyle name="40% - Ênfase2 3 2 2 3 2 4" xfId="15190"/>
    <cellStyle name="40% - Ênfase2 3 2 2 3 2 4 2" xfId="40261"/>
    <cellStyle name="40% - Ênfase2 3 2 2 3 2 5" xfId="27720"/>
    <cellStyle name="40% - Ênfase2 3 2 2 3 3" xfId="4209"/>
    <cellStyle name="40% - Ênfase2 3 2 2 3 3 2" xfId="10468"/>
    <cellStyle name="40% - Ênfase2 3 2 2 3 3 2 2" xfId="23012"/>
    <cellStyle name="40% - Ênfase2 3 2 2 3 3 2 2 2" xfId="48083"/>
    <cellStyle name="40% - Ênfase2 3 2 2 3 3 2 3" xfId="35542"/>
    <cellStyle name="40% - Ênfase2 3 2 2 3 3 3" xfId="16754"/>
    <cellStyle name="40% - Ênfase2 3 2 2 3 3 3 2" xfId="41825"/>
    <cellStyle name="40% - Ênfase2 3 2 2 3 3 4" xfId="29284"/>
    <cellStyle name="40% - Ênfase2 3 2 2 3 4" xfId="7340"/>
    <cellStyle name="40% - Ênfase2 3 2 2 3 4 2" xfId="19884"/>
    <cellStyle name="40% - Ênfase2 3 2 2 3 4 2 2" xfId="44955"/>
    <cellStyle name="40% - Ênfase2 3 2 2 3 4 3" xfId="32414"/>
    <cellStyle name="40% - Ênfase2 3 2 2 3 5" xfId="13626"/>
    <cellStyle name="40% - Ênfase2 3 2 2 3 5 2" xfId="38697"/>
    <cellStyle name="40% - Ênfase2 3 2 2 3 6" xfId="26156"/>
    <cellStyle name="40% - Ênfase2 3 2 2 4" xfId="1868"/>
    <cellStyle name="40% - Ênfase2 3 2 2 4 2" xfId="4997"/>
    <cellStyle name="40% - Ênfase2 3 2 2 4 2 2" xfId="11256"/>
    <cellStyle name="40% - Ênfase2 3 2 2 4 2 2 2" xfId="23800"/>
    <cellStyle name="40% - Ênfase2 3 2 2 4 2 2 2 2" xfId="48871"/>
    <cellStyle name="40% - Ênfase2 3 2 2 4 2 2 3" xfId="36330"/>
    <cellStyle name="40% - Ênfase2 3 2 2 4 2 3" xfId="17542"/>
    <cellStyle name="40% - Ênfase2 3 2 2 4 2 3 2" xfId="42613"/>
    <cellStyle name="40% - Ênfase2 3 2 2 4 2 4" xfId="30072"/>
    <cellStyle name="40% - Ênfase2 3 2 2 4 3" xfId="8128"/>
    <cellStyle name="40% - Ênfase2 3 2 2 4 3 2" xfId="20672"/>
    <cellStyle name="40% - Ênfase2 3 2 2 4 3 2 2" xfId="45743"/>
    <cellStyle name="40% - Ênfase2 3 2 2 4 3 3" xfId="33202"/>
    <cellStyle name="40% - Ênfase2 3 2 2 4 4" xfId="14414"/>
    <cellStyle name="40% - Ênfase2 3 2 2 4 4 2" xfId="39485"/>
    <cellStyle name="40% - Ênfase2 3 2 2 4 5" xfId="26944"/>
    <cellStyle name="40% - Ênfase2 3 2 2 5" xfId="3433"/>
    <cellStyle name="40% - Ênfase2 3 2 2 5 2" xfId="9692"/>
    <cellStyle name="40% - Ênfase2 3 2 2 5 2 2" xfId="22236"/>
    <cellStyle name="40% - Ênfase2 3 2 2 5 2 2 2" xfId="47307"/>
    <cellStyle name="40% - Ênfase2 3 2 2 5 2 3" xfId="34766"/>
    <cellStyle name="40% - Ênfase2 3 2 2 5 3" xfId="15978"/>
    <cellStyle name="40% - Ênfase2 3 2 2 5 3 2" xfId="41049"/>
    <cellStyle name="40% - Ênfase2 3 2 2 5 4" xfId="28508"/>
    <cellStyle name="40% - Ênfase2 3 2 2 6" xfId="6564"/>
    <cellStyle name="40% - Ênfase2 3 2 2 6 2" xfId="19108"/>
    <cellStyle name="40% - Ênfase2 3 2 2 6 2 2" xfId="44179"/>
    <cellStyle name="40% - Ênfase2 3 2 2 6 3" xfId="31638"/>
    <cellStyle name="40% - Ênfase2 3 2 2 7" xfId="12850"/>
    <cellStyle name="40% - Ênfase2 3 2 2 7 2" xfId="37921"/>
    <cellStyle name="40% - Ênfase2 3 2 2 8" xfId="25380"/>
    <cellStyle name="40% - Ênfase2 3 2 3" xfId="503"/>
    <cellStyle name="40% - Ênfase2 3 2 3 2" xfId="1280"/>
    <cellStyle name="40% - Ênfase2 3 2 3 2 2" xfId="2845"/>
    <cellStyle name="40% - Ênfase2 3 2 3 2 2 2" xfId="5974"/>
    <cellStyle name="40% - Ênfase2 3 2 3 2 2 2 2" xfId="12233"/>
    <cellStyle name="40% - Ênfase2 3 2 3 2 2 2 2 2" xfId="24777"/>
    <cellStyle name="40% - Ênfase2 3 2 3 2 2 2 2 2 2" xfId="49848"/>
    <cellStyle name="40% - Ênfase2 3 2 3 2 2 2 2 3" xfId="37307"/>
    <cellStyle name="40% - Ênfase2 3 2 3 2 2 2 3" xfId="18519"/>
    <cellStyle name="40% - Ênfase2 3 2 3 2 2 2 3 2" xfId="43590"/>
    <cellStyle name="40% - Ênfase2 3 2 3 2 2 2 4" xfId="31049"/>
    <cellStyle name="40% - Ênfase2 3 2 3 2 2 3" xfId="9105"/>
    <cellStyle name="40% - Ênfase2 3 2 3 2 2 3 2" xfId="21649"/>
    <cellStyle name="40% - Ênfase2 3 2 3 2 2 3 2 2" xfId="46720"/>
    <cellStyle name="40% - Ênfase2 3 2 3 2 2 3 3" xfId="34179"/>
    <cellStyle name="40% - Ênfase2 3 2 3 2 2 4" xfId="15391"/>
    <cellStyle name="40% - Ênfase2 3 2 3 2 2 4 2" xfId="40462"/>
    <cellStyle name="40% - Ênfase2 3 2 3 2 2 5" xfId="27921"/>
    <cellStyle name="40% - Ênfase2 3 2 3 2 3" xfId="4410"/>
    <cellStyle name="40% - Ênfase2 3 2 3 2 3 2" xfId="10669"/>
    <cellStyle name="40% - Ênfase2 3 2 3 2 3 2 2" xfId="23213"/>
    <cellStyle name="40% - Ênfase2 3 2 3 2 3 2 2 2" xfId="48284"/>
    <cellStyle name="40% - Ênfase2 3 2 3 2 3 2 3" xfId="35743"/>
    <cellStyle name="40% - Ênfase2 3 2 3 2 3 3" xfId="16955"/>
    <cellStyle name="40% - Ênfase2 3 2 3 2 3 3 2" xfId="42026"/>
    <cellStyle name="40% - Ênfase2 3 2 3 2 3 4" xfId="29485"/>
    <cellStyle name="40% - Ênfase2 3 2 3 2 4" xfId="7541"/>
    <cellStyle name="40% - Ênfase2 3 2 3 2 4 2" xfId="20085"/>
    <cellStyle name="40% - Ênfase2 3 2 3 2 4 2 2" xfId="45156"/>
    <cellStyle name="40% - Ênfase2 3 2 3 2 4 3" xfId="32615"/>
    <cellStyle name="40% - Ênfase2 3 2 3 2 5" xfId="13827"/>
    <cellStyle name="40% - Ênfase2 3 2 3 2 5 2" xfId="38898"/>
    <cellStyle name="40% - Ênfase2 3 2 3 2 6" xfId="26357"/>
    <cellStyle name="40% - Ênfase2 3 2 3 3" xfId="2069"/>
    <cellStyle name="40% - Ênfase2 3 2 3 3 2" xfId="5198"/>
    <cellStyle name="40% - Ênfase2 3 2 3 3 2 2" xfId="11457"/>
    <cellStyle name="40% - Ênfase2 3 2 3 3 2 2 2" xfId="24001"/>
    <cellStyle name="40% - Ênfase2 3 2 3 3 2 2 2 2" xfId="49072"/>
    <cellStyle name="40% - Ênfase2 3 2 3 3 2 2 3" xfId="36531"/>
    <cellStyle name="40% - Ênfase2 3 2 3 3 2 3" xfId="17743"/>
    <cellStyle name="40% - Ênfase2 3 2 3 3 2 3 2" xfId="42814"/>
    <cellStyle name="40% - Ênfase2 3 2 3 3 2 4" xfId="30273"/>
    <cellStyle name="40% - Ênfase2 3 2 3 3 3" xfId="8329"/>
    <cellStyle name="40% - Ênfase2 3 2 3 3 3 2" xfId="20873"/>
    <cellStyle name="40% - Ênfase2 3 2 3 3 3 2 2" xfId="45944"/>
    <cellStyle name="40% - Ênfase2 3 2 3 3 3 3" xfId="33403"/>
    <cellStyle name="40% - Ênfase2 3 2 3 3 4" xfId="14615"/>
    <cellStyle name="40% - Ênfase2 3 2 3 3 4 2" xfId="39686"/>
    <cellStyle name="40% - Ênfase2 3 2 3 3 5" xfId="27145"/>
    <cellStyle name="40% - Ênfase2 3 2 3 4" xfId="3634"/>
    <cellStyle name="40% - Ênfase2 3 2 3 4 2" xfId="9893"/>
    <cellStyle name="40% - Ênfase2 3 2 3 4 2 2" xfId="22437"/>
    <cellStyle name="40% - Ênfase2 3 2 3 4 2 2 2" xfId="47508"/>
    <cellStyle name="40% - Ênfase2 3 2 3 4 2 3" xfId="34967"/>
    <cellStyle name="40% - Ênfase2 3 2 3 4 3" xfId="16179"/>
    <cellStyle name="40% - Ênfase2 3 2 3 4 3 2" xfId="41250"/>
    <cellStyle name="40% - Ênfase2 3 2 3 4 4" xfId="28709"/>
    <cellStyle name="40% - Ênfase2 3 2 3 5" xfId="6765"/>
    <cellStyle name="40% - Ênfase2 3 2 3 5 2" xfId="19309"/>
    <cellStyle name="40% - Ênfase2 3 2 3 5 2 2" xfId="44380"/>
    <cellStyle name="40% - Ênfase2 3 2 3 5 3" xfId="31839"/>
    <cellStyle name="40% - Ênfase2 3 2 3 6" xfId="13051"/>
    <cellStyle name="40% - Ênfase2 3 2 3 6 2" xfId="38122"/>
    <cellStyle name="40% - Ênfase2 3 2 3 7" xfId="25581"/>
    <cellStyle name="40% - Ênfase2 3 2 4" xfId="892"/>
    <cellStyle name="40% - Ênfase2 3 2 4 2" xfId="2457"/>
    <cellStyle name="40% - Ênfase2 3 2 4 2 2" xfId="5586"/>
    <cellStyle name="40% - Ênfase2 3 2 4 2 2 2" xfId="11845"/>
    <cellStyle name="40% - Ênfase2 3 2 4 2 2 2 2" xfId="24389"/>
    <cellStyle name="40% - Ênfase2 3 2 4 2 2 2 2 2" xfId="49460"/>
    <cellStyle name="40% - Ênfase2 3 2 4 2 2 2 3" xfId="36919"/>
    <cellStyle name="40% - Ênfase2 3 2 4 2 2 3" xfId="18131"/>
    <cellStyle name="40% - Ênfase2 3 2 4 2 2 3 2" xfId="43202"/>
    <cellStyle name="40% - Ênfase2 3 2 4 2 2 4" xfId="30661"/>
    <cellStyle name="40% - Ênfase2 3 2 4 2 3" xfId="8717"/>
    <cellStyle name="40% - Ênfase2 3 2 4 2 3 2" xfId="21261"/>
    <cellStyle name="40% - Ênfase2 3 2 4 2 3 2 2" xfId="46332"/>
    <cellStyle name="40% - Ênfase2 3 2 4 2 3 3" xfId="33791"/>
    <cellStyle name="40% - Ênfase2 3 2 4 2 4" xfId="15003"/>
    <cellStyle name="40% - Ênfase2 3 2 4 2 4 2" xfId="40074"/>
    <cellStyle name="40% - Ênfase2 3 2 4 2 5" xfId="27533"/>
    <cellStyle name="40% - Ênfase2 3 2 4 3" xfId="4022"/>
    <cellStyle name="40% - Ênfase2 3 2 4 3 2" xfId="10281"/>
    <cellStyle name="40% - Ênfase2 3 2 4 3 2 2" xfId="22825"/>
    <cellStyle name="40% - Ênfase2 3 2 4 3 2 2 2" xfId="47896"/>
    <cellStyle name="40% - Ênfase2 3 2 4 3 2 3" xfId="35355"/>
    <cellStyle name="40% - Ênfase2 3 2 4 3 3" xfId="16567"/>
    <cellStyle name="40% - Ênfase2 3 2 4 3 3 2" xfId="41638"/>
    <cellStyle name="40% - Ênfase2 3 2 4 3 4" xfId="29097"/>
    <cellStyle name="40% - Ênfase2 3 2 4 4" xfId="7153"/>
    <cellStyle name="40% - Ênfase2 3 2 4 4 2" xfId="19697"/>
    <cellStyle name="40% - Ênfase2 3 2 4 4 2 2" xfId="44768"/>
    <cellStyle name="40% - Ênfase2 3 2 4 4 3" xfId="32227"/>
    <cellStyle name="40% - Ênfase2 3 2 4 5" xfId="13439"/>
    <cellStyle name="40% - Ênfase2 3 2 4 5 2" xfId="38510"/>
    <cellStyle name="40% - Ênfase2 3 2 4 6" xfId="25969"/>
    <cellStyle name="40% - Ênfase2 3 2 5" xfId="1681"/>
    <cellStyle name="40% - Ênfase2 3 2 5 2" xfId="4810"/>
    <cellStyle name="40% - Ênfase2 3 2 5 2 2" xfId="11069"/>
    <cellStyle name="40% - Ênfase2 3 2 5 2 2 2" xfId="23613"/>
    <cellStyle name="40% - Ênfase2 3 2 5 2 2 2 2" xfId="48684"/>
    <cellStyle name="40% - Ênfase2 3 2 5 2 2 3" xfId="36143"/>
    <cellStyle name="40% - Ênfase2 3 2 5 2 3" xfId="17355"/>
    <cellStyle name="40% - Ênfase2 3 2 5 2 3 2" xfId="42426"/>
    <cellStyle name="40% - Ênfase2 3 2 5 2 4" xfId="29885"/>
    <cellStyle name="40% - Ênfase2 3 2 5 3" xfId="7941"/>
    <cellStyle name="40% - Ênfase2 3 2 5 3 2" xfId="20485"/>
    <cellStyle name="40% - Ênfase2 3 2 5 3 2 2" xfId="45556"/>
    <cellStyle name="40% - Ênfase2 3 2 5 3 3" xfId="33015"/>
    <cellStyle name="40% - Ênfase2 3 2 5 4" xfId="14227"/>
    <cellStyle name="40% - Ênfase2 3 2 5 4 2" xfId="39298"/>
    <cellStyle name="40% - Ênfase2 3 2 5 5" xfId="26757"/>
    <cellStyle name="40% - Ênfase2 3 2 6" xfId="3246"/>
    <cellStyle name="40% - Ênfase2 3 2 6 2" xfId="9505"/>
    <cellStyle name="40% - Ênfase2 3 2 6 2 2" xfId="22049"/>
    <cellStyle name="40% - Ênfase2 3 2 6 2 2 2" xfId="47120"/>
    <cellStyle name="40% - Ênfase2 3 2 6 2 3" xfId="34579"/>
    <cellStyle name="40% - Ênfase2 3 2 6 3" xfId="15791"/>
    <cellStyle name="40% - Ênfase2 3 2 6 3 2" xfId="40862"/>
    <cellStyle name="40% - Ênfase2 3 2 6 4" xfId="28321"/>
    <cellStyle name="40% - Ênfase2 3 2 7" xfId="6377"/>
    <cellStyle name="40% - Ênfase2 3 2 7 2" xfId="18921"/>
    <cellStyle name="40% - Ênfase2 3 2 7 2 2" xfId="43992"/>
    <cellStyle name="40% - Ênfase2 3 2 7 3" xfId="31451"/>
    <cellStyle name="40% - Ênfase2 3 2 8" xfId="12663"/>
    <cellStyle name="40% - Ênfase2 3 2 8 2" xfId="37734"/>
    <cellStyle name="40% - Ênfase2 3 2 9" xfId="25193"/>
    <cellStyle name="40% - Ênfase2 3 3" xfId="248"/>
    <cellStyle name="40% - Ênfase2 3 3 2" xfId="637"/>
    <cellStyle name="40% - Ênfase2 3 3 2 2" xfId="1414"/>
    <cellStyle name="40% - Ênfase2 3 3 2 2 2" xfId="2979"/>
    <cellStyle name="40% - Ênfase2 3 3 2 2 2 2" xfId="6108"/>
    <cellStyle name="40% - Ênfase2 3 3 2 2 2 2 2" xfId="12367"/>
    <cellStyle name="40% - Ênfase2 3 3 2 2 2 2 2 2" xfId="24911"/>
    <cellStyle name="40% - Ênfase2 3 3 2 2 2 2 2 2 2" xfId="49982"/>
    <cellStyle name="40% - Ênfase2 3 3 2 2 2 2 2 3" xfId="37441"/>
    <cellStyle name="40% - Ênfase2 3 3 2 2 2 2 3" xfId="18653"/>
    <cellStyle name="40% - Ênfase2 3 3 2 2 2 2 3 2" xfId="43724"/>
    <cellStyle name="40% - Ênfase2 3 3 2 2 2 2 4" xfId="31183"/>
    <cellStyle name="40% - Ênfase2 3 3 2 2 2 3" xfId="9239"/>
    <cellStyle name="40% - Ênfase2 3 3 2 2 2 3 2" xfId="21783"/>
    <cellStyle name="40% - Ênfase2 3 3 2 2 2 3 2 2" xfId="46854"/>
    <cellStyle name="40% - Ênfase2 3 3 2 2 2 3 3" xfId="34313"/>
    <cellStyle name="40% - Ênfase2 3 3 2 2 2 4" xfId="15525"/>
    <cellStyle name="40% - Ênfase2 3 3 2 2 2 4 2" xfId="40596"/>
    <cellStyle name="40% - Ênfase2 3 3 2 2 2 5" xfId="28055"/>
    <cellStyle name="40% - Ênfase2 3 3 2 2 3" xfId="4544"/>
    <cellStyle name="40% - Ênfase2 3 3 2 2 3 2" xfId="10803"/>
    <cellStyle name="40% - Ênfase2 3 3 2 2 3 2 2" xfId="23347"/>
    <cellStyle name="40% - Ênfase2 3 3 2 2 3 2 2 2" xfId="48418"/>
    <cellStyle name="40% - Ênfase2 3 3 2 2 3 2 3" xfId="35877"/>
    <cellStyle name="40% - Ênfase2 3 3 2 2 3 3" xfId="17089"/>
    <cellStyle name="40% - Ênfase2 3 3 2 2 3 3 2" xfId="42160"/>
    <cellStyle name="40% - Ênfase2 3 3 2 2 3 4" xfId="29619"/>
    <cellStyle name="40% - Ênfase2 3 3 2 2 4" xfId="7675"/>
    <cellStyle name="40% - Ênfase2 3 3 2 2 4 2" xfId="20219"/>
    <cellStyle name="40% - Ênfase2 3 3 2 2 4 2 2" xfId="45290"/>
    <cellStyle name="40% - Ênfase2 3 3 2 2 4 3" xfId="32749"/>
    <cellStyle name="40% - Ênfase2 3 3 2 2 5" xfId="13961"/>
    <cellStyle name="40% - Ênfase2 3 3 2 2 5 2" xfId="39032"/>
    <cellStyle name="40% - Ênfase2 3 3 2 2 6" xfId="26491"/>
    <cellStyle name="40% - Ênfase2 3 3 2 3" xfId="2203"/>
    <cellStyle name="40% - Ênfase2 3 3 2 3 2" xfId="5332"/>
    <cellStyle name="40% - Ênfase2 3 3 2 3 2 2" xfId="11591"/>
    <cellStyle name="40% - Ênfase2 3 3 2 3 2 2 2" xfId="24135"/>
    <cellStyle name="40% - Ênfase2 3 3 2 3 2 2 2 2" xfId="49206"/>
    <cellStyle name="40% - Ênfase2 3 3 2 3 2 2 3" xfId="36665"/>
    <cellStyle name="40% - Ênfase2 3 3 2 3 2 3" xfId="17877"/>
    <cellStyle name="40% - Ênfase2 3 3 2 3 2 3 2" xfId="42948"/>
    <cellStyle name="40% - Ênfase2 3 3 2 3 2 4" xfId="30407"/>
    <cellStyle name="40% - Ênfase2 3 3 2 3 3" xfId="8463"/>
    <cellStyle name="40% - Ênfase2 3 3 2 3 3 2" xfId="21007"/>
    <cellStyle name="40% - Ênfase2 3 3 2 3 3 2 2" xfId="46078"/>
    <cellStyle name="40% - Ênfase2 3 3 2 3 3 3" xfId="33537"/>
    <cellStyle name="40% - Ênfase2 3 3 2 3 4" xfId="14749"/>
    <cellStyle name="40% - Ênfase2 3 3 2 3 4 2" xfId="39820"/>
    <cellStyle name="40% - Ênfase2 3 3 2 3 5" xfId="27279"/>
    <cellStyle name="40% - Ênfase2 3 3 2 4" xfId="3768"/>
    <cellStyle name="40% - Ênfase2 3 3 2 4 2" xfId="10027"/>
    <cellStyle name="40% - Ênfase2 3 3 2 4 2 2" xfId="22571"/>
    <cellStyle name="40% - Ênfase2 3 3 2 4 2 2 2" xfId="47642"/>
    <cellStyle name="40% - Ênfase2 3 3 2 4 2 3" xfId="35101"/>
    <cellStyle name="40% - Ênfase2 3 3 2 4 3" xfId="16313"/>
    <cellStyle name="40% - Ênfase2 3 3 2 4 3 2" xfId="41384"/>
    <cellStyle name="40% - Ênfase2 3 3 2 4 4" xfId="28843"/>
    <cellStyle name="40% - Ênfase2 3 3 2 5" xfId="6899"/>
    <cellStyle name="40% - Ênfase2 3 3 2 5 2" xfId="19443"/>
    <cellStyle name="40% - Ênfase2 3 3 2 5 2 2" xfId="44514"/>
    <cellStyle name="40% - Ênfase2 3 3 2 5 3" xfId="31973"/>
    <cellStyle name="40% - Ênfase2 3 3 2 6" xfId="13185"/>
    <cellStyle name="40% - Ênfase2 3 3 2 6 2" xfId="38256"/>
    <cellStyle name="40% - Ênfase2 3 3 2 7" xfId="25715"/>
    <cellStyle name="40% - Ênfase2 3 3 3" xfId="1026"/>
    <cellStyle name="40% - Ênfase2 3 3 3 2" xfId="2591"/>
    <cellStyle name="40% - Ênfase2 3 3 3 2 2" xfId="5720"/>
    <cellStyle name="40% - Ênfase2 3 3 3 2 2 2" xfId="11979"/>
    <cellStyle name="40% - Ênfase2 3 3 3 2 2 2 2" xfId="24523"/>
    <cellStyle name="40% - Ênfase2 3 3 3 2 2 2 2 2" xfId="49594"/>
    <cellStyle name="40% - Ênfase2 3 3 3 2 2 2 3" xfId="37053"/>
    <cellStyle name="40% - Ênfase2 3 3 3 2 2 3" xfId="18265"/>
    <cellStyle name="40% - Ênfase2 3 3 3 2 2 3 2" xfId="43336"/>
    <cellStyle name="40% - Ênfase2 3 3 3 2 2 4" xfId="30795"/>
    <cellStyle name="40% - Ênfase2 3 3 3 2 3" xfId="8851"/>
    <cellStyle name="40% - Ênfase2 3 3 3 2 3 2" xfId="21395"/>
    <cellStyle name="40% - Ênfase2 3 3 3 2 3 2 2" xfId="46466"/>
    <cellStyle name="40% - Ênfase2 3 3 3 2 3 3" xfId="33925"/>
    <cellStyle name="40% - Ênfase2 3 3 3 2 4" xfId="15137"/>
    <cellStyle name="40% - Ênfase2 3 3 3 2 4 2" xfId="40208"/>
    <cellStyle name="40% - Ênfase2 3 3 3 2 5" xfId="27667"/>
    <cellStyle name="40% - Ênfase2 3 3 3 3" xfId="4156"/>
    <cellStyle name="40% - Ênfase2 3 3 3 3 2" xfId="10415"/>
    <cellStyle name="40% - Ênfase2 3 3 3 3 2 2" xfId="22959"/>
    <cellStyle name="40% - Ênfase2 3 3 3 3 2 2 2" xfId="48030"/>
    <cellStyle name="40% - Ênfase2 3 3 3 3 2 3" xfId="35489"/>
    <cellStyle name="40% - Ênfase2 3 3 3 3 3" xfId="16701"/>
    <cellStyle name="40% - Ênfase2 3 3 3 3 3 2" xfId="41772"/>
    <cellStyle name="40% - Ênfase2 3 3 3 3 4" xfId="29231"/>
    <cellStyle name="40% - Ênfase2 3 3 3 4" xfId="7287"/>
    <cellStyle name="40% - Ênfase2 3 3 3 4 2" xfId="19831"/>
    <cellStyle name="40% - Ênfase2 3 3 3 4 2 2" xfId="44902"/>
    <cellStyle name="40% - Ênfase2 3 3 3 4 3" xfId="32361"/>
    <cellStyle name="40% - Ênfase2 3 3 3 5" xfId="13573"/>
    <cellStyle name="40% - Ênfase2 3 3 3 5 2" xfId="38644"/>
    <cellStyle name="40% - Ênfase2 3 3 3 6" xfId="26103"/>
    <cellStyle name="40% - Ênfase2 3 3 4" xfId="1815"/>
    <cellStyle name="40% - Ênfase2 3 3 4 2" xfId="4944"/>
    <cellStyle name="40% - Ênfase2 3 3 4 2 2" xfId="11203"/>
    <cellStyle name="40% - Ênfase2 3 3 4 2 2 2" xfId="23747"/>
    <cellStyle name="40% - Ênfase2 3 3 4 2 2 2 2" xfId="48818"/>
    <cellStyle name="40% - Ênfase2 3 3 4 2 2 3" xfId="36277"/>
    <cellStyle name="40% - Ênfase2 3 3 4 2 3" xfId="17489"/>
    <cellStyle name="40% - Ênfase2 3 3 4 2 3 2" xfId="42560"/>
    <cellStyle name="40% - Ênfase2 3 3 4 2 4" xfId="30019"/>
    <cellStyle name="40% - Ênfase2 3 3 4 3" xfId="8075"/>
    <cellStyle name="40% - Ênfase2 3 3 4 3 2" xfId="20619"/>
    <cellStyle name="40% - Ênfase2 3 3 4 3 2 2" xfId="45690"/>
    <cellStyle name="40% - Ênfase2 3 3 4 3 3" xfId="33149"/>
    <cellStyle name="40% - Ênfase2 3 3 4 4" xfId="14361"/>
    <cellStyle name="40% - Ênfase2 3 3 4 4 2" xfId="39432"/>
    <cellStyle name="40% - Ênfase2 3 3 4 5" xfId="26891"/>
    <cellStyle name="40% - Ênfase2 3 3 5" xfId="3380"/>
    <cellStyle name="40% - Ênfase2 3 3 5 2" xfId="9639"/>
    <cellStyle name="40% - Ênfase2 3 3 5 2 2" xfId="22183"/>
    <cellStyle name="40% - Ênfase2 3 3 5 2 2 2" xfId="47254"/>
    <cellStyle name="40% - Ênfase2 3 3 5 2 3" xfId="34713"/>
    <cellStyle name="40% - Ênfase2 3 3 5 3" xfId="15925"/>
    <cellStyle name="40% - Ênfase2 3 3 5 3 2" xfId="40996"/>
    <cellStyle name="40% - Ênfase2 3 3 5 4" xfId="28455"/>
    <cellStyle name="40% - Ênfase2 3 3 6" xfId="6511"/>
    <cellStyle name="40% - Ênfase2 3 3 6 2" xfId="19055"/>
    <cellStyle name="40% - Ênfase2 3 3 6 2 2" xfId="44126"/>
    <cellStyle name="40% - Ênfase2 3 3 6 3" xfId="31585"/>
    <cellStyle name="40% - Ênfase2 3 3 7" xfId="12797"/>
    <cellStyle name="40% - Ênfase2 3 3 7 2" xfId="37868"/>
    <cellStyle name="40% - Ênfase2 3 3 8" xfId="25327"/>
    <cellStyle name="40% - Ênfase2 3 4" xfId="450"/>
    <cellStyle name="40% - Ênfase2 3 4 2" xfId="1227"/>
    <cellStyle name="40% - Ênfase2 3 4 2 2" xfId="2792"/>
    <cellStyle name="40% - Ênfase2 3 4 2 2 2" xfId="5921"/>
    <cellStyle name="40% - Ênfase2 3 4 2 2 2 2" xfId="12180"/>
    <cellStyle name="40% - Ênfase2 3 4 2 2 2 2 2" xfId="24724"/>
    <cellStyle name="40% - Ênfase2 3 4 2 2 2 2 2 2" xfId="49795"/>
    <cellStyle name="40% - Ênfase2 3 4 2 2 2 2 3" xfId="37254"/>
    <cellStyle name="40% - Ênfase2 3 4 2 2 2 3" xfId="18466"/>
    <cellStyle name="40% - Ênfase2 3 4 2 2 2 3 2" xfId="43537"/>
    <cellStyle name="40% - Ênfase2 3 4 2 2 2 4" xfId="30996"/>
    <cellStyle name="40% - Ênfase2 3 4 2 2 3" xfId="9052"/>
    <cellStyle name="40% - Ênfase2 3 4 2 2 3 2" xfId="21596"/>
    <cellStyle name="40% - Ênfase2 3 4 2 2 3 2 2" xfId="46667"/>
    <cellStyle name="40% - Ênfase2 3 4 2 2 3 3" xfId="34126"/>
    <cellStyle name="40% - Ênfase2 3 4 2 2 4" xfId="15338"/>
    <cellStyle name="40% - Ênfase2 3 4 2 2 4 2" xfId="40409"/>
    <cellStyle name="40% - Ênfase2 3 4 2 2 5" xfId="27868"/>
    <cellStyle name="40% - Ênfase2 3 4 2 3" xfId="4357"/>
    <cellStyle name="40% - Ênfase2 3 4 2 3 2" xfId="10616"/>
    <cellStyle name="40% - Ênfase2 3 4 2 3 2 2" xfId="23160"/>
    <cellStyle name="40% - Ênfase2 3 4 2 3 2 2 2" xfId="48231"/>
    <cellStyle name="40% - Ênfase2 3 4 2 3 2 3" xfId="35690"/>
    <cellStyle name="40% - Ênfase2 3 4 2 3 3" xfId="16902"/>
    <cellStyle name="40% - Ênfase2 3 4 2 3 3 2" xfId="41973"/>
    <cellStyle name="40% - Ênfase2 3 4 2 3 4" xfId="29432"/>
    <cellStyle name="40% - Ênfase2 3 4 2 4" xfId="7488"/>
    <cellStyle name="40% - Ênfase2 3 4 2 4 2" xfId="20032"/>
    <cellStyle name="40% - Ênfase2 3 4 2 4 2 2" xfId="45103"/>
    <cellStyle name="40% - Ênfase2 3 4 2 4 3" xfId="32562"/>
    <cellStyle name="40% - Ênfase2 3 4 2 5" xfId="13774"/>
    <cellStyle name="40% - Ênfase2 3 4 2 5 2" xfId="38845"/>
    <cellStyle name="40% - Ênfase2 3 4 2 6" xfId="26304"/>
    <cellStyle name="40% - Ênfase2 3 4 3" xfId="2016"/>
    <cellStyle name="40% - Ênfase2 3 4 3 2" xfId="5145"/>
    <cellStyle name="40% - Ênfase2 3 4 3 2 2" xfId="11404"/>
    <cellStyle name="40% - Ênfase2 3 4 3 2 2 2" xfId="23948"/>
    <cellStyle name="40% - Ênfase2 3 4 3 2 2 2 2" xfId="49019"/>
    <cellStyle name="40% - Ênfase2 3 4 3 2 2 3" xfId="36478"/>
    <cellStyle name="40% - Ênfase2 3 4 3 2 3" xfId="17690"/>
    <cellStyle name="40% - Ênfase2 3 4 3 2 3 2" xfId="42761"/>
    <cellStyle name="40% - Ênfase2 3 4 3 2 4" xfId="30220"/>
    <cellStyle name="40% - Ênfase2 3 4 3 3" xfId="8276"/>
    <cellStyle name="40% - Ênfase2 3 4 3 3 2" xfId="20820"/>
    <cellStyle name="40% - Ênfase2 3 4 3 3 2 2" xfId="45891"/>
    <cellStyle name="40% - Ênfase2 3 4 3 3 3" xfId="33350"/>
    <cellStyle name="40% - Ênfase2 3 4 3 4" xfId="14562"/>
    <cellStyle name="40% - Ênfase2 3 4 3 4 2" xfId="39633"/>
    <cellStyle name="40% - Ênfase2 3 4 3 5" xfId="27092"/>
    <cellStyle name="40% - Ênfase2 3 4 4" xfId="3581"/>
    <cellStyle name="40% - Ênfase2 3 4 4 2" xfId="9840"/>
    <cellStyle name="40% - Ênfase2 3 4 4 2 2" xfId="22384"/>
    <cellStyle name="40% - Ênfase2 3 4 4 2 2 2" xfId="47455"/>
    <cellStyle name="40% - Ênfase2 3 4 4 2 3" xfId="34914"/>
    <cellStyle name="40% - Ênfase2 3 4 4 3" xfId="16126"/>
    <cellStyle name="40% - Ênfase2 3 4 4 3 2" xfId="41197"/>
    <cellStyle name="40% - Ênfase2 3 4 4 4" xfId="28656"/>
    <cellStyle name="40% - Ênfase2 3 4 5" xfId="6712"/>
    <cellStyle name="40% - Ênfase2 3 4 5 2" xfId="19256"/>
    <cellStyle name="40% - Ênfase2 3 4 5 2 2" xfId="44327"/>
    <cellStyle name="40% - Ênfase2 3 4 5 3" xfId="31786"/>
    <cellStyle name="40% - Ênfase2 3 4 6" xfId="12998"/>
    <cellStyle name="40% - Ênfase2 3 4 6 2" xfId="38069"/>
    <cellStyle name="40% - Ênfase2 3 4 7" xfId="25528"/>
    <cellStyle name="40% - Ênfase2 3 5" xfId="839"/>
    <cellStyle name="40% - Ênfase2 3 5 2" xfId="2404"/>
    <cellStyle name="40% - Ênfase2 3 5 2 2" xfId="5533"/>
    <cellStyle name="40% - Ênfase2 3 5 2 2 2" xfId="11792"/>
    <cellStyle name="40% - Ênfase2 3 5 2 2 2 2" xfId="24336"/>
    <cellStyle name="40% - Ênfase2 3 5 2 2 2 2 2" xfId="49407"/>
    <cellStyle name="40% - Ênfase2 3 5 2 2 2 3" xfId="36866"/>
    <cellStyle name="40% - Ênfase2 3 5 2 2 3" xfId="18078"/>
    <cellStyle name="40% - Ênfase2 3 5 2 2 3 2" xfId="43149"/>
    <cellStyle name="40% - Ênfase2 3 5 2 2 4" xfId="30608"/>
    <cellStyle name="40% - Ênfase2 3 5 2 3" xfId="8664"/>
    <cellStyle name="40% - Ênfase2 3 5 2 3 2" xfId="21208"/>
    <cellStyle name="40% - Ênfase2 3 5 2 3 2 2" xfId="46279"/>
    <cellStyle name="40% - Ênfase2 3 5 2 3 3" xfId="33738"/>
    <cellStyle name="40% - Ênfase2 3 5 2 4" xfId="14950"/>
    <cellStyle name="40% - Ênfase2 3 5 2 4 2" xfId="40021"/>
    <cellStyle name="40% - Ênfase2 3 5 2 5" xfId="27480"/>
    <cellStyle name="40% - Ênfase2 3 5 3" xfId="3969"/>
    <cellStyle name="40% - Ênfase2 3 5 3 2" xfId="10228"/>
    <cellStyle name="40% - Ênfase2 3 5 3 2 2" xfId="22772"/>
    <cellStyle name="40% - Ênfase2 3 5 3 2 2 2" xfId="47843"/>
    <cellStyle name="40% - Ênfase2 3 5 3 2 3" xfId="35302"/>
    <cellStyle name="40% - Ênfase2 3 5 3 3" xfId="16514"/>
    <cellStyle name="40% - Ênfase2 3 5 3 3 2" xfId="41585"/>
    <cellStyle name="40% - Ênfase2 3 5 3 4" xfId="29044"/>
    <cellStyle name="40% - Ênfase2 3 5 4" xfId="7100"/>
    <cellStyle name="40% - Ênfase2 3 5 4 2" xfId="19644"/>
    <cellStyle name="40% - Ênfase2 3 5 4 2 2" xfId="44715"/>
    <cellStyle name="40% - Ênfase2 3 5 4 3" xfId="32174"/>
    <cellStyle name="40% - Ênfase2 3 5 5" xfId="13386"/>
    <cellStyle name="40% - Ênfase2 3 5 5 2" xfId="38457"/>
    <cellStyle name="40% - Ênfase2 3 5 6" xfId="25916"/>
    <cellStyle name="40% - Ênfase2 3 6" xfId="1628"/>
    <cellStyle name="40% - Ênfase2 3 6 2" xfId="4757"/>
    <cellStyle name="40% - Ênfase2 3 6 2 2" xfId="11016"/>
    <cellStyle name="40% - Ênfase2 3 6 2 2 2" xfId="23560"/>
    <cellStyle name="40% - Ênfase2 3 6 2 2 2 2" xfId="48631"/>
    <cellStyle name="40% - Ênfase2 3 6 2 2 3" xfId="36090"/>
    <cellStyle name="40% - Ênfase2 3 6 2 3" xfId="17302"/>
    <cellStyle name="40% - Ênfase2 3 6 2 3 2" xfId="42373"/>
    <cellStyle name="40% - Ênfase2 3 6 2 4" xfId="29832"/>
    <cellStyle name="40% - Ênfase2 3 6 3" xfId="7888"/>
    <cellStyle name="40% - Ênfase2 3 6 3 2" xfId="20432"/>
    <cellStyle name="40% - Ênfase2 3 6 3 2 2" xfId="45503"/>
    <cellStyle name="40% - Ênfase2 3 6 3 3" xfId="32962"/>
    <cellStyle name="40% - Ênfase2 3 6 4" xfId="14174"/>
    <cellStyle name="40% - Ênfase2 3 6 4 2" xfId="39245"/>
    <cellStyle name="40% - Ênfase2 3 6 5" xfId="26704"/>
    <cellStyle name="40% - Ênfase2 3 7" xfId="3193"/>
    <cellStyle name="40% - Ênfase2 3 7 2" xfId="9452"/>
    <cellStyle name="40% - Ênfase2 3 7 2 2" xfId="21996"/>
    <cellStyle name="40% - Ênfase2 3 7 2 2 2" xfId="47067"/>
    <cellStyle name="40% - Ênfase2 3 7 2 3" xfId="34526"/>
    <cellStyle name="40% - Ênfase2 3 7 3" xfId="15738"/>
    <cellStyle name="40% - Ênfase2 3 7 3 2" xfId="40809"/>
    <cellStyle name="40% - Ênfase2 3 7 4" xfId="28268"/>
    <cellStyle name="40% - Ênfase2 3 8" xfId="6324"/>
    <cellStyle name="40% - Ênfase2 3 8 2" xfId="18868"/>
    <cellStyle name="40% - Ênfase2 3 8 2 2" xfId="43939"/>
    <cellStyle name="40% - Ênfase2 3 8 3" xfId="31398"/>
    <cellStyle name="40% - Ênfase2 3 9" xfId="12610"/>
    <cellStyle name="40% - Ênfase2 3 9 2" xfId="37681"/>
    <cellStyle name="40% - Ênfase2 30" xfId="50209"/>
    <cellStyle name="40% - Ênfase2 31" xfId="50223"/>
    <cellStyle name="40% - Ênfase2 32" xfId="50237"/>
    <cellStyle name="40% - Ênfase2 33" xfId="50250"/>
    <cellStyle name="40% - Ênfase2 34" xfId="50267"/>
    <cellStyle name="40% - Ênfase2 35" xfId="50289"/>
    <cellStyle name="40% - Ênfase2 36" xfId="50309"/>
    <cellStyle name="40% - Ênfase2 37" xfId="50329"/>
    <cellStyle name="40% - Ênfase2 38" xfId="50350"/>
    <cellStyle name="40% - Ênfase2 39" xfId="50370"/>
    <cellStyle name="40% - Ênfase2 4" xfId="87"/>
    <cellStyle name="40% - Ênfase2 4 2" xfId="274"/>
    <cellStyle name="40% - Ênfase2 4 2 2" xfId="663"/>
    <cellStyle name="40% - Ênfase2 4 2 2 2" xfId="1440"/>
    <cellStyle name="40% - Ênfase2 4 2 2 2 2" xfId="3005"/>
    <cellStyle name="40% - Ênfase2 4 2 2 2 2 2" xfId="6134"/>
    <cellStyle name="40% - Ênfase2 4 2 2 2 2 2 2" xfId="12393"/>
    <cellStyle name="40% - Ênfase2 4 2 2 2 2 2 2 2" xfId="24937"/>
    <cellStyle name="40% - Ênfase2 4 2 2 2 2 2 2 2 2" xfId="50008"/>
    <cellStyle name="40% - Ênfase2 4 2 2 2 2 2 2 3" xfId="37467"/>
    <cellStyle name="40% - Ênfase2 4 2 2 2 2 2 3" xfId="18679"/>
    <cellStyle name="40% - Ênfase2 4 2 2 2 2 2 3 2" xfId="43750"/>
    <cellStyle name="40% - Ênfase2 4 2 2 2 2 2 4" xfId="31209"/>
    <cellStyle name="40% - Ênfase2 4 2 2 2 2 3" xfId="9265"/>
    <cellStyle name="40% - Ênfase2 4 2 2 2 2 3 2" xfId="21809"/>
    <cellStyle name="40% - Ênfase2 4 2 2 2 2 3 2 2" xfId="46880"/>
    <cellStyle name="40% - Ênfase2 4 2 2 2 2 3 3" xfId="34339"/>
    <cellStyle name="40% - Ênfase2 4 2 2 2 2 4" xfId="15551"/>
    <cellStyle name="40% - Ênfase2 4 2 2 2 2 4 2" xfId="40622"/>
    <cellStyle name="40% - Ênfase2 4 2 2 2 2 5" xfId="28081"/>
    <cellStyle name="40% - Ênfase2 4 2 2 2 3" xfId="4570"/>
    <cellStyle name="40% - Ênfase2 4 2 2 2 3 2" xfId="10829"/>
    <cellStyle name="40% - Ênfase2 4 2 2 2 3 2 2" xfId="23373"/>
    <cellStyle name="40% - Ênfase2 4 2 2 2 3 2 2 2" xfId="48444"/>
    <cellStyle name="40% - Ênfase2 4 2 2 2 3 2 3" xfId="35903"/>
    <cellStyle name="40% - Ênfase2 4 2 2 2 3 3" xfId="17115"/>
    <cellStyle name="40% - Ênfase2 4 2 2 2 3 3 2" xfId="42186"/>
    <cellStyle name="40% - Ênfase2 4 2 2 2 3 4" xfId="29645"/>
    <cellStyle name="40% - Ênfase2 4 2 2 2 4" xfId="7701"/>
    <cellStyle name="40% - Ênfase2 4 2 2 2 4 2" xfId="20245"/>
    <cellStyle name="40% - Ênfase2 4 2 2 2 4 2 2" xfId="45316"/>
    <cellStyle name="40% - Ênfase2 4 2 2 2 4 3" xfId="32775"/>
    <cellStyle name="40% - Ênfase2 4 2 2 2 5" xfId="13987"/>
    <cellStyle name="40% - Ênfase2 4 2 2 2 5 2" xfId="39058"/>
    <cellStyle name="40% - Ênfase2 4 2 2 2 6" xfId="26517"/>
    <cellStyle name="40% - Ênfase2 4 2 2 3" xfId="2229"/>
    <cellStyle name="40% - Ênfase2 4 2 2 3 2" xfId="5358"/>
    <cellStyle name="40% - Ênfase2 4 2 2 3 2 2" xfId="11617"/>
    <cellStyle name="40% - Ênfase2 4 2 2 3 2 2 2" xfId="24161"/>
    <cellStyle name="40% - Ênfase2 4 2 2 3 2 2 2 2" xfId="49232"/>
    <cellStyle name="40% - Ênfase2 4 2 2 3 2 2 3" xfId="36691"/>
    <cellStyle name="40% - Ênfase2 4 2 2 3 2 3" xfId="17903"/>
    <cellStyle name="40% - Ênfase2 4 2 2 3 2 3 2" xfId="42974"/>
    <cellStyle name="40% - Ênfase2 4 2 2 3 2 4" xfId="30433"/>
    <cellStyle name="40% - Ênfase2 4 2 2 3 3" xfId="8489"/>
    <cellStyle name="40% - Ênfase2 4 2 2 3 3 2" xfId="21033"/>
    <cellStyle name="40% - Ênfase2 4 2 2 3 3 2 2" xfId="46104"/>
    <cellStyle name="40% - Ênfase2 4 2 2 3 3 3" xfId="33563"/>
    <cellStyle name="40% - Ênfase2 4 2 2 3 4" xfId="14775"/>
    <cellStyle name="40% - Ênfase2 4 2 2 3 4 2" xfId="39846"/>
    <cellStyle name="40% - Ênfase2 4 2 2 3 5" xfId="27305"/>
    <cellStyle name="40% - Ênfase2 4 2 2 4" xfId="3794"/>
    <cellStyle name="40% - Ênfase2 4 2 2 4 2" xfId="10053"/>
    <cellStyle name="40% - Ênfase2 4 2 2 4 2 2" xfId="22597"/>
    <cellStyle name="40% - Ênfase2 4 2 2 4 2 2 2" xfId="47668"/>
    <cellStyle name="40% - Ênfase2 4 2 2 4 2 3" xfId="35127"/>
    <cellStyle name="40% - Ênfase2 4 2 2 4 3" xfId="16339"/>
    <cellStyle name="40% - Ênfase2 4 2 2 4 3 2" xfId="41410"/>
    <cellStyle name="40% - Ênfase2 4 2 2 4 4" xfId="28869"/>
    <cellStyle name="40% - Ênfase2 4 2 2 5" xfId="6925"/>
    <cellStyle name="40% - Ênfase2 4 2 2 5 2" xfId="19469"/>
    <cellStyle name="40% - Ênfase2 4 2 2 5 2 2" xfId="44540"/>
    <cellStyle name="40% - Ênfase2 4 2 2 5 3" xfId="31999"/>
    <cellStyle name="40% - Ênfase2 4 2 2 6" xfId="13211"/>
    <cellStyle name="40% - Ênfase2 4 2 2 6 2" xfId="38282"/>
    <cellStyle name="40% - Ênfase2 4 2 2 7" xfId="25741"/>
    <cellStyle name="40% - Ênfase2 4 2 3" xfId="1052"/>
    <cellStyle name="40% - Ênfase2 4 2 3 2" xfId="2617"/>
    <cellStyle name="40% - Ênfase2 4 2 3 2 2" xfId="5746"/>
    <cellStyle name="40% - Ênfase2 4 2 3 2 2 2" xfId="12005"/>
    <cellStyle name="40% - Ênfase2 4 2 3 2 2 2 2" xfId="24549"/>
    <cellStyle name="40% - Ênfase2 4 2 3 2 2 2 2 2" xfId="49620"/>
    <cellStyle name="40% - Ênfase2 4 2 3 2 2 2 3" xfId="37079"/>
    <cellStyle name="40% - Ênfase2 4 2 3 2 2 3" xfId="18291"/>
    <cellStyle name="40% - Ênfase2 4 2 3 2 2 3 2" xfId="43362"/>
    <cellStyle name="40% - Ênfase2 4 2 3 2 2 4" xfId="30821"/>
    <cellStyle name="40% - Ênfase2 4 2 3 2 3" xfId="8877"/>
    <cellStyle name="40% - Ênfase2 4 2 3 2 3 2" xfId="21421"/>
    <cellStyle name="40% - Ênfase2 4 2 3 2 3 2 2" xfId="46492"/>
    <cellStyle name="40% - Ênfase2 4 2 3 2 3 3" xfId="33951"/>
    <cellStyle name="40% - Ênfase2 4 2 3 2 4" xfId="15163"/>
    <cellStyle name="40% - Ênfase2 4 2 3 2 4 2" xfId="40234"/>
    <cellStyle name="40% - Ênfase2 4 2 3 2 5" xfId="27693"/>
    <cellStyle name="40% - Ênfase2 4 2 3 3" xfId="4182"/>
    <cellStyle name="40% - Ênfase2 4 2 3 3 2" xfId="10441"/>
    <cellStyle name="40% - Ênfase2 4 2 3 3 2 2" xfId="22985"/>
    <cellStyle name="40% - Ênfase2 4 2 3 3 2 2 2" xfId="48056"/>
    <cellStyle name="40% - Ênfase2 4 2 3 3 2 3" xfId="35515"/>
    <cellStyle name="40% - Ênfase2 4 2 3 3 3" xfId="16727"/>
    <cellStyle name="40% - Ênfase2 4 2 3 3 3 2" xfId="41798"/>
    <cellStyle name="40% - Ênfase2 4 2 3 3 4" xfId="29257"/>
    <cellStyle name="40% - Ênfase2 4 2 3 4" xfId="7313"/>
    <cellStyle name="40% - Ênfase2 4 2 3 4 2" xfId="19857"/>
    <cellStyle name="40% - Ênfase2 4 2 3 4 2 2" xfId="44928"/>
    <cellStyle name="40% - Ênfase2 4 2 3 4 3" xfId="32387"/>
    <cellStyle name="40% - Ênfase2 4 2 3 5" xfId="13599"/>
    <cellStyle name="40% - Ênfase2 4 2 3 5 2" xfId="38670"/>
    <cellStyle name="40% - Ênfase2 4 2 3 6" xfId="26129"/>
    <cellStyle name="40% - Ênfase2 4 2 4" xfId="1841"/>
    <cellStyle name="40% - Ênfase2 4 2 4 2" xfId="4970"/>
    <cellStyle name="40% - Ênfase2 4 2 4 2 2" xfId="11229"/>
    <cellStyle name="40% - Ênfase2 4 2 4 2 2 2" xfId="23773"/>
    <cellStyle name="40% - Ênfase2 4 2 4 2 2 2 2" xfId="48844"/>
    <cellStyle name="40% - Ênfase2 4 2 4 2 2 3" xfId="36303"/>
    <cellStyle name="40% - Ênfase2 4 2 4 2 3" xfId="17515"/>
    <cellStyle name="40% - Ênfase2 4 2 4 2 3 2" xfId="42586"/>
    <cellStyle name="40% - Ênfase2 4 2 4 2 4" xfId="30045"/>
    <cellStyle name="40% - Ênfase2 4 2 4 3" xfId="8101"/>
    <cellStyle name="40% - Ênfase2 4 2 4 3 2" xfId="20645"/>
    <cellStyle name="40% - Ênfase2 4 2 4 3 2 2" xfId="45716"/>
    <cellStyle name="40% - Ênfase2 4 2 4 3 3" xfId="33175"/>
    <cellStyle name="40% - Ênfase2 4 2 4 4" xfId="14387"/>
    <cellStyle name="40% - Ênfase2 4 2 4 4 2" xfId="39458"/>
    <cellStyle name="40% - Ênfase2 4 2 4 5" xfId="26917"/>
    <cellStyle name="40% - Ênfase2 4 2 5" xfId="3406"/>
    <cellStyle name="40% - Ênfase2 4 2 5 2" xfId="9665"/>
    <cellStyle name="40% - Ênfase2 4 2 5 2 2" xfId="22209"/>
    <cellStyle name="40% - Ênfase2 4 2 5 2 2 2" xfId="47280"/>
    <cellStyle name="40% - Ênfase2 4 2 5 2 3" xfId="34739"/>
    <cellStyle name="40% - Ênfase2 4 2 5 3" xfId="15951"/>
    <cellStyle name="40% - Ênfase2 4 2 5 3 2" xfId="41022"/>
    <cellStyle name="40% - Ênfase2 4 2 5 4" xfId="28481"/>
    <cellStyle name="40% - Ênfase2 4 2 6" xfId="6537"/>
    <cellStyle name="40% - Ênfase2 4 2 6 2" xfId="19081"/>
    <cellStyle name="40% - Ênfase2 4 2 6 2 2" xfId="44152"/>
    <cellStyle name="40% - Ênfase2 4 2 6 3" xfId="31611"/>
    <cellStyle name="40% - Ênfase2 4 2 7" xfId="12823"/>
    <cellStyle name="40% - Ênfase2 4 2 7 2" xfId="37894"/>
    <cellStyle name="40% - Ênfase2 4 2 8" xfId="25353"/>
    <cellStyle name="40% - Ênfase2 4 3" xfId="476"/>
    <cellStyle name="40% - Ênfase2 4 3 2" xfId="1253"/>
    <cellStyle name="40% - Ênfase2 4 3 2 2" xfId="2818"/>
    <cellStyle name="40% - Ênfase2 4 3 2 2 2" xfId="5947"/>
    <cellStyle name="40% - Ênfase2 4 3 2 2 2 2" xfId="12206"/>
    <cellStyle name="40% - Ênfase2 4 3 2 2 2 2 2" xfId="24750"/>
    <cellStyle name="40% - Ênfase2 4 3 2 2 2 2 2 2" xfId="49821"/>
    <cellStyle name="40% - Ênfase2 4 3 2 2 2 2 3" xfId="37280"/>
    <cellStyle name="40% - Ênfase2 4 3 2 2 2 3" xfId="18492"/>
    <cellStyle name="40% - Ênfase2 4 3 2 2 2 3 2" xfId="43563"/>
    <cellStyle name="40% - Ênfase2 4 3 2 2 2 4" xfId="31022"/>
    <cellStyle name="40% - Ênfase2 4 3 2 2 3" xfId="9078"/>
    <cellStyle name="40% - Ênfase2 4 3 2 2 3 2" xfId="21622"/>
    <cellStyle name="40% - Ênfase2 4 3 2 2 3 2 2" xfId="46693"/>
    <cellStyle name="40% - Ênfase2 4 3 2 2 3 3" xfId="34152"/>
    <cellStyle name="40% - Ênfase2 4 3 2 2 4" xfId="15364"/>
    <cellStyle name="40% - Ênfase2 4 3 2 2 4 2" xfId="40435"/>
    <cellStyle name="40% - Ênfase2 4 3 2 2 5" xfId="27894"/>
    <cellStyle name="40% - Ênfase2 4 3 2 3" xfId="4383"/>
    <cellStyle name="40% - Ênfase2 4 3 2 3 2" xfId="10642"/>
    <cellStyle name="40% - Ênfase2 4 3 2 3 2 2" xfId="23186"/>
    <cellStyle name="40% - Ênfase2 4 3 2 3 2 2 2" xfId="48257"/>
    <cellStyle name="40% - Ênfase2 4 3 2 3 2 3" xfId="35716"/>
    <cellStyle name="40% - Ênfase2 4 3 2 3 3" xfId="16928"/>
    <cellStyle name="40% - Ênfase2 4 3 2 3 3 2" xfId="41999"/>
    <cellStyle name="40% - Ênfase2 4 3 2 3 4" xfId="29458"/>
    <cellStyle name="40% - Ênfase2 4 3 2 4" xfId="7514"/>
    <cellStyle name="40% - Ênfase2 4 3 2 4 2" xfId="20058"/>
    <cellStyle name="40% - Ênfase2 4 3 2 4 2 2" xfId="45129"/>
    <cellStyle name="40% - Ênfase2 4 3 2 4 3" xfId="32588"/>
    <cellStyle name="40% - Ênfase2 4 3 2 5" xfId="13800"/>
    <cellStyle name="40% - Ênfase2 4 3 2 5 2" xfId="38871"/>
    <cellStyle name="40% - Ênfase2 4 3 2 6" xfId="26330"/>
    <cellStyle name="40% - Ênfase2 4 3 3" xfId="2042"/>
    <cellStyle name="40% - Ênfase2 4 3 3 2" xfId="5171"/>
    <cellStyle name="40% - Ênfase2 4 3 3 2 2" xfId="11430"/>
    <cellStyle name="40% - Ênfase2 4 3 3 2 2 2" xfId="23974"/>
    <cellStyle name="40% - Ênfase2 4 3 3 2 2 2 2" xfId="49045"/>
    <cellStyle name="40% - Ênfase2 4 3 3 2 2 3" xfId="36504"/>
    <cellStyle name="40% - Ênfase2 4 3 3 2 3" xfId="17716"/>
    <cellStyle name="40% - Ênfase2 4 3 3 2 3 2" xfId="42787"/>
    <cellStyle name="40% - Ênfase2 4 3 3 2 4" xfId="30246"/>
    <cellStyle name="40% - Ênfase2 4 3 3 3" xfId="8302"/>
    <cellStyle name="40% - Ênfase2 4 3 3 3 2" xfId="20846"/>
    <cellStyle name="40% - Ênfase2 4 3 3 3 2 2" xfId="45917"/>
    <cellStyle name="40% - Ênfase2 4 3 3 3 3" xfId="33376"/>
    <cellStyle name="40% - Ênfase2 4 3 3 4" xfId="14588"/>
    <cellStyle name="40% - Ênfase2 4 3 3 4 2" xfId="39659"/>
    <cellStyle name="40% - Ênfase2 4 3 3 5" xfId="27118"/>
    <cellStyle name="40% - Ênfase2 4 3 4" xfId="3607"/>
    <cellStyle name="40% - Ênfase2 4 3 4 2" xfId="9866"/>
    <cellStyle name="40% - Ênfase2 4 3 4 2 2" xfId="22410"/>
    <cellStyle name="40% - Ênfase2 4 3 4 2 2 2" xfId="47481"/>
    <cellStyle name="40% - Ênfase2 4 3 4 2 3" xfId="34940"/>
    <cellStyle name="40% - Ênfase2 4 3 4 3" xfId="16152"/>
    <cellStyle name="40% - Ênfase2 4 3 4 3 2" xfId="41223"/>
    <cellStyle name="40% - Ênfase2 4 3 4 4" xfId="28682"/>
    <cellStyle name="40% - Ênfase2 4 3 5" xfId="6738"/>
    <cellStyle name="40% - Ênfase2 4 3 5 2" xfId="19282"/>
    <cellStyle name="40% - Ênfase2 4 3 5 2 2" xfId="44353"/>
    <cellStyle name="40% - Ênfase2 4 3 5 3" xfId="31812"/>
    <cellStyle name="40% - Ênfase2 4 3 6" xfId="13024"/>
    <cellStyle name="40% - Ênfase2 4 3 6 2" xfId="38095"/>
    <cellStyle name="40% - Ênfase2 4 3 7" xfId="25554"/>
    <cellStyle name="40% - Ênfase2 4 4" xfId="865"/>
    <cellStyle name="40% - Ênfase2 4 4 2" xfId="2430"/>
    <cellStyle name="40% - Ênfase2 4 4 2 2" xfId="5559"/>
    <cellStyle name="40% - Ênfase2 4 4 2 2 2" xfId="11818"/>
    <cellStyle name="40% - Ênfase2 4 4 2 2 2 2" xfId="24362"/>
    <cellStyle name="40% - Ênfase2 4 4 2 2 2 2 2" xfId="49433"/>
    <cellStyle name="40% - Ênfase2 4 4 2 2 2 3" xfId="36892"/>
    <cellStyle name="40% - Ênfase2 4 4 2 2 3" xfId="18104"/>
    <cellStyle name="40% - Ênfase2 4 4 2 2 3 2" xfId="43175"/>
    <cellStyle name="40% - Ênfase2 4 4 2 2 4" xfId="30634"/>
    <cellStyle name="40% - Ênfase2 4 4 2 3" xfId="8690"/>
    <cellStyle name="40% - Ênfase2 4 4 2 3 2" xfId="21234"/>
    <cellStyle name="40% - Ênfase2 4 4 2 3 2 2" xfId="46305"/>
    <cellStyle name="40% - Ênfase2 4 4 2 3 3" xfId="33764"/>
    <cellStyle name="40% - Ênfase2 4 4 2 4" xfId="14976"/>
    <cellStyle name="40% - Ênfase2 4 4 2 4 2" xfId="40047"/>
    <cellStyle name="40% - Ênfase2 4 4 2 5" xfId="27506"/>
    <cellStyle name="40% - Ênfase2 4 4 3" xfId="3995"/>
    <cellStyle name="40% - Ênfase2 4 4 3 2" xfId="10254"/>
    <cellStyle name="40% - Ênfase2 4 4 3 2 2" xfId="22798"/>
    <cellStyle name="40% - Ênfase2 4 4 3 2 2 2" xfId="47869"/>
    <cellStyle name="40% - Ênfase2 4 4 3 2 3" xfId="35328"/>
    <cellStyle name="40% - Ênfase2 4 4 3 3" xfId="16540"/>
    <cellStyle name="40% - Ênfase2 4 4 3 3 2" xfId="41611"/>
    <cellStyle name="40% - Ênfase2 4 4 3 4" xfId="29070"/>
    <cellStyle name="40% - Ênfase2 4 4 4" xfId="7126"/>
    <cellStyle name="40% - Ênfase2 4 4 4 2" xfId="19670"/>
    <cellStyle name="40% - Ênfase2 4 4 4 2 2" xfId="44741"/>
    <cellStyle name="40% - Ênfase2 4 4 4 3" xfId="32200"/>
    <cellStyle name="40% - Ênfase2 4 4 5" xfId="13412"/>
    <cellStyle name="40% - Ênfase2 4 4 5 2" xfId="38483"/>
    <cellStyle name="40% - Ênfase2 4 4 6" xfId="25942"/>
    <cellStyle name="40% - Ênfase2 4 5" xfId="1654"/>
    <cellStyle name="40% - Ênfase2 4 5 2" xfId="4783"/>
    <cellStyle name="40% - Ênfase2 4 5 2 2" xfId="11042"/>
    <cellStyle name="40% - Ênfase2 4 5 2 2 2" xfId="23586"/>
    <cellStyle name="40% - Ênfase2 4 5 2 2 2 2" xfId="48657"/>
    <cellStyle name="40% - Ênfase2 4 5 2 2 3" xfId="36116"/>
    <cellStyle name="40% - Ênfase2 4 5 2 3" xfId="17328"/>
    <cellStyle name="40% - Ênfase2 4 5 2 3 2" xfId="42399"/>
    <cellStyle name="40% - Ênfase2 4 5 2 4" xfId="29858"/>
    <cellStyle name="40% - Ênfase2 4 5 3" xfId="7914"/>
    <cellStyle name="40% - Ênfase2 4 5 3 2" xfId="20458"/>
    <cellStyle name="40% - Ênfase2 4 5 3 2 2" xfId="45529"/>
    <cellStyle name="40% - Ênfase2 4 5 3 3" xfId="32988"/>
    <cellStyle name="40% - Ênfase2 4 5 4" xfId="14200"/>
    <cellStyle name="40% - Ênfase2 4 5 4 2" xfId="39271"/>
    <cellStyle name="40% - Ênfase2 4 5 5" xfId="26730"/>
    <cellStyle name="40% - Ênfase2 4 6" xfId="3219"/>
    <cellStyle name="40% - Ênfase2 4 6 2" xfId="9478"/>
    <cellStyle name="40% - Ênfase2 4 6 2 2" xfId="22022"/>
    <cellStyle name="40% - Ênfase2 4 6 2 2 2" xfId="47093"/>
    <cellStyle name="40% - Ênfase2 4 6 2 3" xfId="34552"/>
    <cellStyle name="40% - Ênfase2 4 6 3" xfId="15764"/>
    <cellStyle name="40% - Ênfase2 4 6 3 2" xfId="40835"/>
    <cellStyle name="40% - Ênfase2 4 6 4" xfId="28294"/>
    <cellStyle name="40% - Ênfase2 4 7" xfId="6350"/>
    <cellStyle name="40% - Ênfase2 4 7 2" xfId="18894"/>
    <cellStyle name="40% - Ênfase2 4 7 2 2" xfId="43965"/>
    <cellStyle name="40% - Ênfase2 4 7 3" xfId="31424"/>
    <cellStyle name="40% - Ênfase2 4 8" xfId="12636"/>
    <cellStyle name="40% - Ênfase2 4 8 2" xfId="37707"/>
    <cellStyle name="40% - Ênfase2 4 9" xfId="25166"/>
    <cellStyle name="40% - Ênfase2 40" xfId="50389"/>
    <cellStyle name="40% - Ênfase2 41" xfId="50403"/>
    <cellStyle name="40% - Ênfase2 42" xfId="50417"/>
    <cellStyle name="40% - Ênfase2 43" xfId="50431"/>
    <cellStyle name="40% - Ênfase2 44" xfId="50445"/>
    <cellStyle name="40% - Ênfase2 45" xfId="50459"/>
    <cellStyle name="40% - Ênfase2 46" xfId="50473"/>
    <cellStyle name="40% - Ênfase2 5" xfId="73"/>
    <cellStyle name="40% - Ênfase2 5 2" xfId="261"/>
    <cellStyle name="40% - Ênfase2 5 2 2" xfId="650"/>
    <cellStyle name="40% - Ênfase2 5 2 2 2" xfId="1427"/>
    <cellStyle name="40% - Ênfase2 5 2 2 2 2" xfId="2992"/>
    <cellStyle name="40% - Ênfase2 5 2 2 2 2 2" xfId="6121"/>
    <cellStyle name="40% - Ênfase2 5 2 2 2 2 2 2" xfId="12380"/>
    <cellStyle name="40% - Ênfase2 5 2 2 2 2 2 2 2" xfId="24924"/>
    <cellStyle name="40% - Ênfase2 5 2 2 2 2 2 2 2 2" xfId="49995"/>
    <cellStyle name="40% - Ênfase2 5 2 2 2 2 2 2 3" xfId="37454"/>
    <cellStyle name="40% - Ênfase2 5 2 2 2 2 2 3" xfId="18666"/>
    <cellStyle name="40% - Ênfase2 5 2 2 2 2 2 3 2" xfId="43737"/>
    <cellStyle name="40% - Ênfase2 5 2 2 2 2 2 4" xfId="31196"/>
    <cellStyle name="40% - Ênfase2 5 2 2 2 2 3" xfId="9252"/>
    <cellStyle name="40% - Ênfase2 5 2 2 2 2 3 2" xfId="21796"/>
    <cellStyle name="40% - Ênfase2 5 2 2 2 2 3 2 2" xfId="46867"/>
    <cellStyle name="40% - Ênfase2 5 2 2 2 2 3 3" xfId="34326"/>
    <cellStyle name="40% - Ênfase2 5 2 2 2 2 4" xfId="15538"/>
    <cellStyle name="40% - Ênfase2 5 2 2 2 2 4 2" xfId="40609"/>
    <cellStyle name="40% - Ênfase2 5 2 2 2 2 5" xfId="28068"/>
    <cellStyle name="40% - Ênfase2 5 2 2 2 3" xfId="4557"/>
    <cellStyle name="40% - Ênfase2 5 2 2 2 3 2" xfId="10816"/>
    <cellStyle name="40% - Ênfase2 5 2 2 2 3 2 2" xfId="23360"/>
    <cellStyle name="40% - Ênfase2 5 2 2 2 3 2 2 2" xfId="48431"/>
    <cellStyle name="40% - Ênfase2 5 2 2 2 3 2 3" xfId="35890"/>
    <cellStyle name="40% - Ênfase2 5 2 2 2 3 3" xfId="17102"/>
    <cellStyle name="40% - Ênfase2 5 2 2 2 3 3 2" xfId="42173"/>
    <cellStyle name="40% - Ênfase2 5 2 2 2 3 4" xfId="29632"/>
    <cellStyle name="40% - Ênfase2 5 2 2 2 4" xfId="7688"/>
    <cellStyle name="40% - Ênfase2 5 2 2 2 4 2" xfId="20232"/>
    <cellStyle name="40% - Ênfase2 5 2 2 2 4 2 2" xfId="45303"/>
    <cellStyle name="40% - Ênfase2 5 2 2 2 4 3" xfId="32762"/>
    <cellStyle name="40% - Ênfase2 5 2 2 2 5" xfId="13974"/>
    <cellStyle name="40% - Ênfase2 5 2 2 2 5 2" xfId="39045"/>
    <cellStyle name="40% - Ênfase2 5 2 2 2 6" xfId="26504"/>
    <cellStyle name="40% - Ênfase2 5 2 2 3" xfId="2216"/>
    <cellStyle name="40% - Ênfase2 5 2 2 3 2" xfId="5345"/>
    <cellStyle name="40% - Ênfase2 5 2 2 3 2 2" xfId="11604"/>
    <cellStyle name="40% - Ênfase2 5 2 2 3 2 2 2" xfId="24148"/>
    <cellStyle name="40% - Ênfase2 5 2 2 3 2 2 2 2" xfId="49219"/>
    <cellStyle name="40% - Ênfase2 5 2 2 3 2 2 3" xfId="36678"/>
    <cellStyle name="40% - Ênfase2 5 2 2 3 2 3" xfId="17890"/>
    <cellStyle name="40% - Ênfase2 5 2 2 3 2 3 2" xfId="42961"/>
    <cellStyle name="40% - Ênfase2 5 2 2 3 2 4" xfId="30420"/>
    <cellStyle name="40% - Ênfase2 5 2 2 3 3" xfId="8476"/>
    <cellStyle name="40% - Ênfase2 5 2 2 3 3 2" xfId="21020"/>
    <cellStyle name="40% - Ênfase2 5 2 2 3 3 2 2" xfId="46091"/>
    <cellStyle name="40% - Ênfase2 5 2 2 3 3 3" xfId="33550"/>
    <cellStyle name="40% - Ênfase2 5 2 2 3 4" xfId="14762"/>
    <cellStyle name="40% - Ênfase2 5 2 2 3 4 2" xfId="39833"/>
    <cellStyle name="40% - Ênfase2 5 2 2 3 5" xfId="27292"/>
    <cellStyle name="40% - Ênfase2 5 2 2 4" xfId="3781"/>
    <cellStyle name="40% - Ênfase2 5 2 2 4 2" xfId="10040"/>
    <cellStyle name="40% - Ênfase2 5 2 2 4 2 2" xfId="22584"/>
    <cellStyle name="40% - Ênfase2 5 2 2 4 2 2 2" xfId="47655"/>
    <cellStyle name="40% - Ênfase2 5 2 2 4 2 3" xfId="35114"/>
    <cellStyle name="40% - Ênfase2 5 2 2 4 3" xfId="16326"/>
    <cellStyle name="40% - Ênfase2 5 2 2 4 3 2" xfId="41397"/>
    <cellStyle name="40% - Ênfase2 5 2 2 4 4" xfId="28856"/>
    <cellStyle name="40% - Ênfase2 5 2 2 5" xfId="6912"/>
    <cellStyle name="40% - Ênfase2 5 2 2 5 2" xfId="19456"/>
    <cellStyle name="40% - Ênfase2 5 2 2 5 2 2" xfId="44527"/>
    <cellStyle name="40% - Ênfase2 5 2 2 5 3" xfId="31986"/>
    <cellStyle name="40% - Ênfase2 5 2 2 6" xfId="13198"/>
    <cellStyle name="40% - Ênfase2 5 2 2 6 2" xfId="38269"/>
    <cellStyle name="40% - Ênfase2 5 2 2 7" xfId="25728"/>
    <cellStyle name="40% - Ênfase2 5 2 3" xfId="1039"/>
    <cellStyle name="40% - Ênfase2 5 2 3 2" xfId="2604"/>
    <cellStyle name="40% - Ênfase2 5 2 3 2 2" xfId="5733"/>
    <cellStyle name="40% - Ênfase2 5 2 3 2 2 2" xfId="11992"/>
    <cellStyle name="40% - Ênfase2 5 2 3 2 2 2 2" xfId="24536"/>
    <cellStyle name="40% - Ênfase2 5 2 3 2 2 2 2 2" xfId="49607"/>
    <cellStyle name="40% - Ênfase2 5 2 3 2 2 2 3" xfId="37066"/>
    <cellStyle name="40% - Ênfase2 5 2 3 2 2 3" xfId="18278"/>
    <cellStyle name="40% - Ênfase2 5 2 3 2 2 3 2" xfId="43349"/>
    <cellStyle name="40% - Ênfase2 5 2 3 2 2 4" xfId="30808"/>
    <cellStyle name="40% - Ênfase2 5 2 3 2 3" xfId="8864"/>
    <cellStyle name="40% - Ênfase2 5 2 3 2 3 2" xfId="21408"/>
    <cellStyle name="40% - Ênfase2 5 2 3 2 3 2 2" xfId="46479"/>
    <cellStyle name="40% - Ênfase2 5 2 3 2 3 3" xfId="33938"/>
    <cellStyle name="40% - Ênfase2 5 2 3 2 4" xfId="15150"/>
    <cellStyle name="40% - Ênfase2 5 2 3 2 4 2" xfId="40221"/>
    <cellStyle name="40% - Ênfase2 5 2 3 2 5" xfId="27680"/>
    <cellStyle name="40% - Ênfase2 5 2 3 3" xfId="4169"/>
    <cellStyle name="40% - Ênfase2 5 2 3 3 2" xfId="10428"/>
    <cellStyle name="40% - Ênfase2 5 2 3 3 2 2" xfId="22972"/>
    <cellStyle name="40% - Ênfase2 5 2 3 3 2 2 2" xfId="48043"/>
    <cellStyle name="40% - Ênfase2 5 2 3 3 2 3" xfId="35502"/>
    <cellStyle name="40% - Ênfase2 5 2 3 3 3" xfId="16714"/>
    <cellStyle name="40% - Ênfase2 5 2 3 3 3 2" xfId="41785"/>
    <cellStyle name="40% - Ênfase2 5 2 3 3 4" xfId="29244"/>
    <cellStyle name="40% - Ênfase2 5 2 3 4" xfId="7300"/>
    <cellStyle name="40% - Ênfase2 5 2 3 4 2" xfId="19844"/>
    <cellStyle name="40% - Ênfase2 5 2 3 4 2 2" xfId="44915"/>
    <cellStyle name="40% - Ênfase2 5 2 3 4 3" xfId="32374"/>
    <cellStyle name="40% - Ênfase2 5 2 3 5" xfId="13586"/>
    <cellStyle name="40% - Ênfase2 5 2 3 5 2" xfId="38657"/>
    <cellStyle name="40% - Ênfase2 5 2 3 6" xfId="26116"/>
    <cellStyle name="40% - Ênfase2 5 2 4" xfId="1828"/>
    <cellStyle name="40% - Ênfase2 5 2 4 2" xfId="4957"/>
    <cellStyle name="40% - Ênfase2 5 2 4 2 2" xfId="11216"/>
    <cellStyle name="40% - Ênfase2 5 2 4 2 2 2" xfId="23760"/>
    <cellStyle name="40% - Ênfase2 5 2 4 2 2 2 2" xfId="48831"/>
    <cellStyle name="40% - Ênfase2 5 2 4 2 2 3" xfId="36290"/>
    <cellStyle name="40% - Ênfase2 5 2 4 2 3" xfId="17502"/>
    <cellStyle name="40% - Ênfase2 5 2 4 2 3 2" xfId="42573"/>
    <cellStyle name="40% - Ênfase2 5 2 4 2 4" xfId="30032"/>
    <cellStyle name="40% - Ênfase2 5 2 4 3" xfId="8088"/>
    <cellStyle name="40% - Ênfase2 5 2 4 3 2" xfId="20632"/>
    <cellStyle name="40% - Ênfase2 5 2 4 3 2 2" xfId="45703"/>
    <cellStyle name="40% - Ênfase2 5 2 4 3 3" xfId="33162"/>
    <cellStyle name="40% - Ênfase2 5 2 4 4" xfId="14374"/>
    <cellStyle name="40% - Ênfase2 5 2 4 4 2" xfId="39445"/>
    <cellStyle name="40% - Ênfase2 5 2 4 5" xfId="26904"/>
    <cellStyle name="40% - Ênfase2 5 2 5" xfId="3393"/>
    <cellStyle name="40% - Ênfase2 5 2 5 2" xfId="9652"/>
    <cellStyle name="40% - Ênfase2 5 2 5 2 2" xfId="22196"/>
    <cellStyle name="40% - Ênfase2 5 2 5 2 2 2" xfId="47267"/>
    <cellStyle name="40% - Ênfase2 5 2 5 2 3" xfId="34726"/>
    <cellStyle name="40% - Ênfase2 5 2 5 3" xfId="15938"/>
    <cellStyle name="40% - Ênfase2 5 2 5 3 2" xfId="41009"/>
    <cellStyle name="40% - Ênfase2 5 2 5 4" xfId="28468"/>
    <cellStyle name="40% - Ênfase2 5 2 6" xfId="6524"/>
    <cellStyle name="40% - Ênfase2 5 2 6 2" xfId="19068"/>
    <cellStyle name="40% - Ênfase2 5 2 6 2 2" xfId="44139"/>
    <cellStyle name="40% - Ênfase2 5 2 6 3" xfId="31598"/>
    <cellStyle name="40% - Ênfase2 5 2 7" xfId="12810"/>
    <cellStyle name="40% - Ênfase2 5 2 7 2" xfId="37881"/>
    <cellStyle name="40% - Ênfase2 5 2 8" xfId="25340"/>
    <cellStyle name="40% - Ênfase2 5 3" xfId="463"/>
    <cellStyle name="40% - Ênfase2 5 3 2" xfId="1240"/>
    <cellStyle name="40% - Ênfase2 5 3 2 2" xfId="2805"/>
    <cellStyle name="40% - Ênfase2 5 3 2 2 2" xfId="5934"/>
    <cellStyle name="40% - Ênfase2 5 3 2 2 2 2" xfId="12193"/>
    <cellStyle name="40% - Ênfase2 5 3 2 2 2 2 2" xfId="24737"/>
    <cellStyle name="40% - Ênfase2 5 3 2 2 2 2 2 2" xfId="49808"/>
    <cellStyle name="40% - Ênfase2 5 3 2 2 2 2 3" xfId="37267"/>
    <cellStyle name="40% - Ênfase2 5 3 2 2 2 3" xfId="18479"/>
    <cellStyle name="40% - Ênfase2 5 3 2 2 2 3 2" xfId="43550"/>
    <cellStyle name="40% - Ênfase2 5 3 2 2 2 4" xfId="31009"/>
    <cellStyle name="40% - Ênfase2 5 3 2 2 3" xfId="9065"/>
    <cellStyle name="40% - Ênfase2 5 3 2 2 3 2" xfId="21609"/>
    <cellStyle name="40% - Ênfase2 5 3 2 2 3 2 2" xfId="46680"/>
    <cellStyle name="40% - Ênfase2 5 3 2 2 3 3" xfId="34139"/>
    <cellStyle name="40% - Ênfase2 5 3 2 2 4" xfId="15351"/>
    <cellStyle name="40% - Ênfase2 5 3 2 2 4 2" xfId="40422"/>
    <cellStyle name="40% - Ênfase2 5 3 2 2 5" xfId="27881"/>
    <cellStyle name="40% - Ênfase2 5 3 2 3" xfId="4370"/>
    <cellStyle name="40% - Ênfase2 5 3 2 3 2" xfId="10629"/>
    <cellStyle name="40% - Ênfase2 5 3 2 3 2 2" xfId="23173"/>
    <cellStyle name="40% - Ênfase2 5 3 2 3 2 2 2" xfId="48244"/>
    <cellStyle name="40% - Ênfase2 5 3 2 3 2 3" xfId="35703"/>
    <cellStyle name="40% - Ênfase2 5 3 2 3 3" xfId="16915"/>
    <cellStyle name="40% - Ênfase2 5 3 2 3 3 2" xfId="41986"/>
    <cellStyle name="40% - Ênfase2 5 3 2 3 4" xfId="29445"/>
    <cellStyle name="40% - Ênfase2 5 3 2 4" xfId="7501"/>
    <cellStyle name="40% - Ênfase2 5 3 2 4 2" xfId="20045"/>
    <cellStyle name="40% - Ênfase2 5 3 2 4 2 2" xfId="45116"/>
    <cellStyle name="40% - Ênfase2 5 3 2 4 3" xfId="32575"/>
    <cellStyle name="40% - Ênfase2 5 3 2 5" xfId="13787"/>
    <cellStyle name="40% - Ênfase2 5 3 2 5 2" xfId="38858"/>
    <cellStyle name="40% - Ênfase2 5 3 2 6" xfId="26317"/>
    <cellStyle name="40% - Ênfase2 5 3 3" xfId="2029"/>
    <cellStyle name="40% - Ênfase2 5 3 3 2" xfId="5158"/>
    <cellStyle name="40% - Ênfase2 5 3 3 2 2" xfId="11417"/>
    <cellStyle name="40% - Ênfase2 5 3 3 2 2 2" xfId="23961"/>
    <cellStyle name="40% - Ênfase2 5 3 3 2 2 2 2" xfId="49032"/>
    <cellStyle name="40% - Ênfase2 5 3 3 2 2 3" xfId="36491"/>
    <cellStyle name="40% - Ênfase2 5 3 3 2 3" xfId="17703"/>
    <cellStyle name="40% - Ênfase2 5 3 3 2 3 2" xfId="42774"/>
    <cellStyle name="40% - Ênfase2 5 3 3 2 4" xfId="30233"/>
    <cellStyle name="40% - Ênfase2 5 3 3 3" xfId="8289"/>
    <cellStyle name="40% - Ênfase2 5 3 3 3 2" xfId="20833"/>
    <cellStyle name="40% - Ênfase2 5 3 3 3 2 2" xfId="45904"/>
    <cellStyle name="40% - Ênfase2 5 3 3 3 3" xfId="33363"/>
    <cellStyle name="40% - Ênfase2 5 3 3 4" xfId="14575"/>
    <cellStyle name="40% - Ênfase2 5 3 3 4 2" xfId="39646"/>
    <cellStyle name="40% - Ênfase2 5 3 3 5" xfId="27105"/>
    <cellStyle name="40% - Ênfase2 5 3 4" xfId="3594"/>
    <cellStyle name="40% - Ênfase2 5 3 4 2" xfId="9853"/>
    <cellStyle name="40% - Ênfase2 5 3 4 2 2" xfId="22397"/>
    <cellStyle name="40% - Ênfase2 5 3 4 2 2 2" xfId="47468"/>
    <cellStyle name="40% - Ênfase2 5 3 4 2 3" xfId="34927"/>
    <cellStyle name="40% - Ênfase2 5 3 4 3" xfId="16139"/>
    <cellStyle name="40% - Ênfase2 5 3 4 3 2" xfId="41210"/>
    <cellStyle name="40% - Ênfase2 5 3 4 4" xfId="28669"/>
    <cellStyle name="40% - Ênfase2 5 3 5" xfId="6725"/>
    <cellStyle name="40% - Ênfase2 5 3 5 2" xfId="19269"/>
    <cellStyle name="40% - Ênfase2 5 3 5 2 2" xfId="44340"/>
    <cellStyle name="40% - Ênfase2 5 3 5 3" xfId="31799"/>
    <cellStyle name="40% - Ênfase2 5 3 6" xfId="13011"/>
    <cellStyle name="40% - Ênfase2 5 3 6 2" xfId="38082"/>
    <cellStyle name="40% - Ênfase2 5 3 7" xfId="25541"/>
    <cellStyle name="40% - Ênfase2 5 4" xfId="852"/>
    <cellStyle name="40% - Ênfase2 5 4 2" xfId="2417"/>
    <cellStyle name="40% - Ênfase2 5 4 2 2" xfId="5546"/>
    <cellStyle name="40% - Ênfase2 5 4 2 2 2" xfId="11805"/>
    <cellStyle name="40% - Ênfase2 5 4 2 2 2 2" xfId="24349"/>
    <cellStyle name="40% - Ênfase2 5 4 2 2 2 2 2" xfId="49420"/>
    <cellStyle name="40% - Ênfase2 5 4 2 2 2 3" xfId="36879"/>
    <cellStyle name="40% - Ênfase2 5 4 2 2 3" xfId="18091"/>
    <cellStyle name="40% - Ênfase2 5 4 2 2 3 2" xfId="43162"/>
    <cellStyle name="40% - Ênfase2 5 4 2 2 4" xfId="30621"/>
    <cellStyle name="40% - Ênfase2 5 4 2 3" xfId="8677"/>
    <cellStyle name="40% - Ênfase2 5 4 2 3 2" xfId="21221"/>
    <cellStyle name="40% - Ênfase2 5 4 2 3 2 2" xfId="46292"/>
    <cellStyle name="40% - Ênfase2 5 4 2 3 3" xfId="33751"/>
    <cellStyle name="40% - Ênfase2 5 4 2 4" xfId="14963"/>
    <cellStyle name="40% - Ênfase2 5 4 2 4 2" xfId="40034"/>
    <cellStyle name="40% - Ênfase2 5 4 2 5" xfId="27493"/>
    <cellStyle name="40% - Ênfase2 5 4 3" xfId="3982"/>
    <cellStyle name="40% - Ênfase2 5 4 3 2" xfId="10241"/>
    <cellStyle name="40% - Ênfase2 5 4 3 2 2" xfId="22785"/>
    <cellStyle name="40% - Ênfase2 5 4 3 2 2 2" xfId="47856"/>
    <cellStyle name="40% - Ênfase2 5 4 3 2 3" xfId="35315"/>
    <cellStyle name="40% - Ênfase2 5 4 3 3" xfId="16527"/>
    <cellStyle name="40% - Ênfase2 5 4 3 3 2" xfId="41598"/>
    <cellStyle name="40% - Ênfase2 5 4 3 4" xfId="29057"/>
    <cellStyle name="40% - Ênfase2 5 4 4" xfId="7113"/>
    <cellStyle name="40% - Ênfase2 5 4 4 2" xfId="19657"/>
    <cellStyle name="40% - Ênfase2 5 4 4 2 2" xfId="44728"/>
    <cellStyle name="40% - Ênfase2 5 4 4 3" xfId="32187"/>
    <cellStyle name="40% - Ênfase2 5 4 5" xfId="13399"/>
    <cellStyle name="40% - Ênfase2 5 4 5 2" xfId="38470"/>
    <cellStyle name="40% - Ênfase2 5 4 6" xfId="25929"/>
    <cellStyle name="40% - Ênfase2 5 5" xfId="1641"/>
    <cellStyle name="40% - Ênfase2 5 5 2" xfId="4770"/>
    <cellStyle name="40% - Ênfase2 5 5 2 2" xfId="11029"/>
    <cellStyle name="40% - Ênfase2 5 5 2 2 2" xfId="23573"/>
    <cellStyle name="40% - Ênfase2 5 5 2 2 2 2" xfId="48644"/>
    <cellStyle name="40% - Ênfase2 5 5 2 2 3" xfId="36103"/>
    <cellStyle name="40% - Ênfase2 5 5 2 3" xfId="17315"/>
    <cellStyle name="40% - Ênfase2 5 5 2 3 2" xfId="42386"/>
    <cellStyle name="40% - Ênfase2 5 5 2 4" xfId="29845"/>
    <cellStyle name="40% - Ênfase2 5 5 3" xfId="7901"/>
    <cellStyle name="40% - Ênfase2 5 5 3 2" xfId="20445"/>
    <cellStyle name="40% - Ênfase2 5 5 3 2 2" xfId="45516"/>
    <cellStyle name="40% - Ênfase2 5 5 3 3" xfId="32975"/>
    <cellStyle name="40% - Ênfase2 5 5 4" xfId="14187"/>
    <cellStyle name="40% - Ênfase2 5 5 4 2" xfId="39258"/>
    <cellStyle name="40% - Ênfase2 5 5 5" xfId="26717"/>
    <cellStyle name="40% - Ênfase2 5 6" xfId="3206"/>
    <cellStyle name="40% - Ênfase2 5 6 2" xfId="9465"/>
    <cellStyle name="40% - Ênfase2 5 6 2 2" xfId="22009"/>
    <cellStyle name="40% - Ênfase2 5 6 2 2 2" xfId="47080"/>
    <cellStyle name="40% - Ênfase2 5 6 2 3" xfId="34539"/>
    <cellStyle name="40% - Ênfase2 5 6 3" xfId="15751"/>
    <cellStyle name="40% - Ênfase2 5 6 3 2" xfId="40822"/>
    <cellStyle name="40% - Ênfase2 5 6 4" xfId="28281"/>
    <cellStyle name="40% - Ênfase2 5 7" xfId="6337"/>
    <cellStyle name="40% - Ênfase2 5 7 2" xfId="18881"/>
    <cellStyle name="40% - Ênfase2 5 7 2 2" xfId="43952"/>
    <cellStyle name="40% - Ênfase2 5 7 3" xfId="31411"/>
    <cellStyle name="40% - Ênfase2 5 8" xfId="12623"/>
    <cellStyle name="40% - Ênfase2 5 8 2" xfId="37694"/>
    <cellStyle name="40% - Ênfase2 5 9" xfId="25153"/>
    <cellStyle name="40% - Ênfase2 6" xfId="127"/>
    <cellStyle name="40% - Ênfase2 6 2" xfId="314"/>
    <cellStyle name="40% - Ênfase2 6 2 2" xfId="703"/>
    <cellStyle name="40% - Ênfase2 6 2 2 2" xfId="1480"/>
    <cellStyle name="40% - Ênfase2 6 2 2 2 2" xfId="3045"/>
    <cellStyle name="40% - Ênfase2 6 2 2 2 2 2" xfId="6174"/>
    <cellStyle name="40% - Ênfase2 6 2 2 2 2 2 2" xfId="12433"/>
    <cellStyle name="40% - Ênfase2 6 2 2 2 2 2 2 2" xfId="24977"/>
    <cellStyle name="40% - Ênfase2 6 2 2 2 2 2 2 2 2" xfId="50048"/>
    <cellStyle name="40% - Ênfase2 6 2 2 2 2 2 2 3" xfId="37507"/>
    <cellStyle name="40% - Ênfase2 6 2 2 2 2 2 3" xfId="18719"/>
    <cellStyle name="40% - Ênfase2 6 2 2 2 2 2 3 2" xfId="43790"/>
    <cellStyle name="40% - Ênfase2 6 2 2 2 2 2 4" xfId="31249"/>
    <cellStyle name="40% - Ênfase2 6 2 2 2 2 3" xfId="9305"/>
    <cellStyle name="40% - Ênfase2 6 2 2 2 2 3 2" xfId="21849"/>
    <cellStyle name="40% - Ênfase2 6 2 2 2 2 3 2 2" xfId="46920"/>
    <cellStyle name="40% - Ênfase2 6 2 2 2 2 3 3" xfId="34379"/>
    <cellStyle name="40% - Ênfase2 6 2 2 2 2 4" xfId="15591"/>
    <cellStyle name="40% - Ênfase2 6 2 2 2 2 4 2" xfId="40662"/>
    <cellStyle name="40% - Ênfase2 6 2 2 2 2 5" xfId="28121"/>
    <cellStyle name="40% - Ênfase2 6 2 2 2 3" xfId="4610"/>
    <cellStyle name="40% - Ênfase2 6 2 2 2 3 2" xfId="10869"/>
    <cellStyle name="40% - Ênfase2 6 2 2 2 3 2 2" xfId="23413"/>
    <cellStyle name="40% - Ênfase2 6 2 2 2 3 2 2 2" xfId="48484"/>
    <cellStyle name="40% - Ênfase2 6 2 2 2 3 2 3" xfId="35943"/>
    <cellStyle name="40% - Ênfase2 6 2 2 2 3 3" xfId="17155"/>
    <cellStyle name="40% - Ênfase2 6 2 2 2 3 3 2" xfId="42226"/>
    <cellStyle name="40% - Ênfase2 6 2 2 2 3 4" xfId="29685"/>
    <cellStyle name="40% - Ênfase2 6 2 2 2 4" xfId="7741"/>
    <cellStyle name="40% - Ênfase2 6 2 2 2 4 2" xfId="20285"/>
    <cellStyle name="40% - Ênfase2 6 2 2 2 4 2 2" xfId="45356"/>
    <cellStyle name="40% - Ênfase2 6 2 2 2 4 3" xfId="32815"/>
    <cellStyle name="40% - Ênfase2 6 2 2 2 5" xfId="14027"/>
    <cellStyle name="40% - Ênfase2 6 2 2 2 5 2" xfId="39098"/>
    <cellStyle name="40% - Ênfase2 6 2 2 2 6" xfId="26557"/>
    <cellStyle name="40% - Ênfase2 6 2 2 3" xfId="2269"/>
    <cellStyle name="40% - Ênfase2 6 2 2 3 2" xfId="5398"/>
    <cellStyle name="40% - Ênfase2 6 2 2 3 2 2" xfId="11657"/>
    <cellStyle name="40% - Ênfase2 6 2 2 3 2 2 2" xfId="24201"/>
    <cellStyle name="40% - Ênfase2 6 2 2 3 2 2 2 2" xfId="49272"/>
    <cellStyle name="40% - Ênfase2 6 2 2 3 2 2 3" xfId="36731"/>
    <cellStyle name="40% - Ênfase2 6 2 2 3 2 3" xfId="17943"/>
    <cellStyle name="40% - Ênfase2 6 2 2 3 2 3 2" xfId="43014"/>
    <cellStyle name="40% - Ênfase2 6 2 2 3 2 4" xfId="30473"/>
    <cellStyle name="40% - Ênfase2 6 2 2 3 3" xfId="8529"/>
    <cellStyle name="40% - Ênfase2 6 2 2 3 3 2" xfId="21073"/>
    <cellStyle name="40% - Ênfase2 6 2 2 3 3 2 2" xfId="46144"/>
    <cellStyle name="40% - Ênfase2 6 2 2 3 3 3" xfId="33603"/>
    <cellStyle name="40% - Ênfase2 6 2 2 3 4" xfId="14815"/>
    <cellStyle name="40% - Ênfase2 6 2 2 3 4 2" xfId="39886"/>
    <cellStyle name="40% - Ênfase2 6 2 2 3 5" xfId="27345"/>
    <cellStyle name="40% - Ênfase2 6 2 2 4" xfId="3834"/>
    <cellStyle name="40% - Ênfase2 6 2 2 4 2" xfId="10093"/>
    <cellStyle name="40% - Ênfase2 6 2 2 4 2 2" xfId="22637"/>
    <cellStyle name="40% - Ênfase2 6 2 2 4 2 2 2" xfId="47708"/>
    <cellStyle name="40% - Ênfase2 6 2 2 4 2 3" xfId="35167"/>
    <cellStyle name="40% - Ênfase2 6 2 2 4 3" xfId="16379"/>
    <cellStyle name="40% - Ênfase2 6 2 2 4 3 2" xfId="41450"/>
    <cellStyle name="40% - Ênfase2 6 2 2 4 4" xfId="28909"/>
    <cellStyle name="40% - Ênfase2 6 2 2 5" xfId="6965"/>
    <cellStyle name="40% - Ênfase2 6 2 2 5 2" xfId="19509"/>
    <cellStyle name="40% - Ênfase2 6 2 2 5 2 2" xfId="44580"/>
    <cellStyle name="40% - Ênfase2 6 2 2 5 3" xfId="32039"/>
    <cellStyle name="40% - Ênfase2 6 2 2 6" xfId="13251"/>
    <cellStyle name="40% - Ênfase2 6 2 2 6 2" xfId="38322"/>
    <cellStyle name="40% - Ênfase2 6 2 2 7" xfId="25781"/>
    <cellStyle name="40% - Ênfase2 6 2 3" xfId="1092"/>
    <cellStyle name="40% - Ênfase2 6 2 3 2" xfId="2657"/>
    <cellStyle name="40% - Ênfase2 6 2 3 2 2" xfId="5786"/>
    <cellStyle name="40% - Ênfase2 6 2 3 2 2 2" xfId="12045"/>
    <cellStyle name="40% - Ênfase2 6 2 3 2 2 2 2" xfId="24589"/>
    <cellStyle name="40% - Ênfase2 6 2 3 2 2 2 2 2" xfId="49660"/>
    <cellStyle name="40% - Ênfase2 6 2 3 2 2 2 3" xfId="37119"/>
    <cellStyle name="40% - Ênfase2 6 2 3 2 2 3" xfId="18331"/>
    <cellStyle name="40% - Ênfase2 6 2 3 2 2 3 2" xfId="43402"/>
    <cellStyle name="40% - Ênfase2 6 2 3 2 2 4" xfId="30861"/>
    <cellStyle name="40% - Ênfase2 6 2 3 2 3" xfId="8917"/>
    <cellStyle name="40% - Ênfase2 6 2 3 2 3 2" xfId="21461"/>
    <cellStyle name="40% - Ênfase2 6 2 3 2 3 2 2" xfId="46532"/>
    <cellStyle name="40% - Ênfase2 6 2 3 2 3 3" xfId="33991"/>
    <cellStyle name="40% - Ênfase2 6 2 3 2 4" xfId="15203"/>
    <cellStyle name="40% - Ênfase2 6 2 3 2 4 2" xfId="40274"/>
    <cellStyle name="40% - Ênfase2 6 2 3 2 5" xfId="27733"/>
    <cellStyle name="40% - Ênfase2 6 2 3 3" xfId="4222"/>
    <cellStyle name="40% - Ênfase2 6 2 3 3 2" xfId="10481"/>
    <cellStyle name="40% - Ênfase2 6 2 3 3 2 2" xfId="23025"/>
    <cellStyle name="40% - Ênfase2 6 2 3 3 2 2 2" xfId="48096"/>
    <cellStyle name="40% - Ênfase2 6 2 3 3 2 3" xfId="35555"/>
    <cellStyle name="40% - Ênfase2 6 2 3 3 3" xfId="16767"/>
    <cellStyle name="40% - Ênfase2 6 2 3 3 3 2" xfId="41838"/>
    <cellStyle name="40% - Ênfase2 6 2 3 3 4" xfId="29297"/>
    <cellStyle name="40% - Ênfase2 6 2 3 4" xfId="7353"/>
    <cellStyle name="40% - Ênfase2 6 2 3 4 2" xfId="19897"/>
    <cellStyle name="40% - Ênfase2 6 2 3 4 2 2" xfId="44968"/>
    <cellStyle name="40% - Ênfase2 6 2 3 4 3" xfId="32427"/>
    <cellStyle name="40% - Ênfase2 6 2 3 5" xfId="13639"/>
    <cellStyle name="40% - Ênfase2 6 2 3 5 2" xfId="38710"/>
    <cellStyle name="40% - Ênfase2 6 2 3 6" xfId="26169"/>
    <cellStyle name="40% - Ênfase2 6 2 4" xfId="1881"/>
    <cellStyle name="40% - Ênfase2 6 2 4 2" xfId="5010"/>
    <cellStyle name="40% - Ênfase2 6 2 4 2 2" xfId="11269"/>
    <cellStyle name="40% - Ênfase2 6 2 4 2 2 2" xfId="23813"/>
    <cellStyle name="40% - Ênfase2 6 2 4 2 2 2 2" xfId="48884"/>
    <cellStyle name="40% - Ênfase2 6 2 4 2 2 3" xfId="36343"/>
    <cellStyle name="40% - Ênfase2 6 2 4 2 3" xfId="17555"/>
    <cellStyle name="40% - Ênfase2 6 2 4 2 3 2" xfId="42626"/>
    <cellStyle name="40% - Ênfase2 6 2 4 2 4" xfId="30085"/>
    <cellStyle name="40% - Ênfase2 6 2 4 3" xfId="8141"/>
    <cellStyle name="40% - Ênfase2 6 2 4 3 2" xfId="20685"/>
    <cellStyle name="40% - Ênfase2 6 2 4 3 2 2" xfId="45756"/>
    <cellStyle name="40% - Ênfase2 6 2 4 3 3" xfId="33215"/>
    <cellStyle name="40% - Ênfase2 6 2 4 4" xfId="14427"/>
    <cellStyle name="40% - Ênfase2 6 2 4 4 2" xfId="39498"/>
    <cellStyle name="40% - Ênfase2 6 2 4 5" xfId="26957"/>
    <cellStyle name="40% - Ênfase2 6 2 5" xfId="3446"/>
    <cellStyle name="40% - Ênfase2 6 2 5 2" xfId="9705"/>
    <cellStyle name="40% - Ênfase2 6 2 5 2 2" xfId="22249"/>
    <cellStyle name="40% - Ênfase2 6 2 5 2 2 2" xfId="47320"/>
    <cellStyle name="40% - Ênfase2 6 2 5 2 3" xfId="34779"/>
    <cellStyle name="40% - Ênfase2 6 2 5 3" xfId="15991"/>
    <cellStyle name="40% - Ênfase2 6 2 5 3 2" xfId="41062"/>
    <cellStyle name="40% - Ênfase2 6 2 5 4" xfId="28521"/>
    <cellStyle name="40% - Ênfase2 6 2 6" xfId="6577"/>
    <cellStyle name="40% - Ênfase2 6 2 6 2" xfId="19121"/>
    <cellStyle name="40% - Ênfase2 6 2 6 2 2" xfId="44192"/>
    <cellStyle name="40% - Ênfase2 6 2 6 3" xfId="31651"/>
    <cellStyle name="40% - Ênfase2 6 2 7" xfId="12863"/>
    <cellStyle name="40% - Ênfase2 6 2 7 2" xfId="37934"/>
    <cellStyle name="40% - Ênfase2 6 2 8" xfId="25393"/>
    <cellStyle name="40% - Ênfase2 6 3" xfId="516"/>
    <cellStyle name="40% - Ênfase2 6 3 2" xfId="1293"/>
    <cellStyle name="40% - Ênfase2 6 3 2 2" xfId="2858"/>
    <cellStyle name="40% - Ênfase2 6 3 2 2 2" xfId="5987"/>
    <cellStyle name="40% - Ênfase2 6 3 2 2 2 2" xfId="12246"/>
    <cellStyle name="40% - Ênfase2 6 3 2 2 2 2 2" xfId="24790"/>
    <cellStyle name="40% - Ênfase2 6 3 2 2 2 2 2 2" xfId="49861"/>
    <cellStyle name="40% - Ênfase2 6 3 2 2 2 2 3" xfId="37320"/>
    <cellStyle name="40% - Ênfase2 6 3 2 2 2 3" xfId="18532"/>
    <cellStyle name="40% - Ênfase2 6 3 2 2 2 3 2" xfId="43603"/>
    <cellStyle name="40% - Ênfase2 6 3 2 2 2 4" xfId="31062"/>
    <cellStyle name="40% - Ênfase2 6 3 2 2 3" xfId="9118"/>
    <cellStyle name="40% - Ênfase2 6 3 2 2 3 2" xfId="21662"/>
    <cellStyle name="40% - Ênfase2 6 3 2 2 3 2 2" xfId="46733"/>
    <cellStyle name="40% - Ênfase2 6 3 2 2 3 3" xfId="34192"/>
    <cellStyle name="40% - Ênfase2 6 3 2 2 4" xfId="15404"/>
    <cellStyle name="40% - Ênfase2 6 3 2 2 4 2" xfId="40475"/>
    <cellStyle name="40% - Ênfase2 6 3 2 2 5" xfId="27934"/>
    <cellStyle name="40% - Ênfase2 6 3 2 3" xfId="4423"/>
    <cellStyle name="40% - Ênfase2 6 3 2 3 2" xfId="10682"/>
    <cellStyle name="40% - Ênfase2 6 3 2 3 2 2" xfId="23226"/>
    <cellStyle name="40% - Ênfase2 6 3 2 3 2 2 2" xfId="48297"/>
    <cellStyle name="40% - Ênfase2 6 3 2 3 2 3" xfId="35756"/>
    <cellStyle name="40% - Ênfase2 6 3 2 3 3" xfId="16968"/>
    <cellStyle name="40% - Ênfase2 6 3 2 3 3 2" xfId="42039"/>
    <cellStyle name="40% - Ênfase2 6 3 2 3 4" xfId="29498"/>
    <cellStyle name="40% - Ênfase2 6 3 2 4" xfId="7554"/>
    <cellStyle name="40% - Ênfase2 6 3 2 4 2" xfId="20098"/>
    <cellStyle name="40% - Ênfase2 6 3 2 4 2 2" xfId="45169"/>
    <cellStyle name="40% - Ênfase2 6 3 2 4 3" xfId="32628"/>
    <cellStyle name="40% - Ênfase2 6 3 2 5" xfId="13840"/>
    <cellStyle name="40% - Ênfase2 6 3 2 5 2" xfId="38911"/>
    <cellStyle name="40% - Ênfase2 6 3 2 6" xfId="26370"/>
    <cellStyle name="40% - Ênfase2 6 3 3" xfId="2082"/>
    <cellStyle name="40% - Ênfase2 6 3 3 2" xfId="5211"/>
    <cellStyle name="40% - Ênfase2 6 3 3 2 2" xfId="11470"/>
    <cellStyle name="40% - Ênfase2 6 3 3 2 2 2" xfId="24014"/>
    <cellStyle name="40% - Ênfase2 6 3 3 2 2 2 2" xfId="49085"/>
    <cellStyle name="40% - Ênfase2 6 3 3 2 2 3" xfId="36544"/>
    <cellStyle name="40% - Ênfase2 6 3 3 2 3" xfId="17756"/>
    <cellStyle name="40% - Ênfase2 6 3 3 2 3 2" xfId="42827"/>
    <cellStyle name="40% - Ênfase2 6 3 3 2 4" xfId="30286"/>
    <cellStyle name="40% - Ênfase2 6 3 3 3" xfId="8342"/>
    <cellStyle name="40% - Ênfase2 6 3 3 3 2" xfId="20886"/>
    <cellStyle name="40% - Ênfase2 6 3 3 3 2 2" xfId="45957"/>
    <cellStyle name="40% - Ênfase2 6 3 3 3 3" xfId="33416"/>
    <cellStyle name="40% - Ênfase2 6 3 3 4" xfId="14628"/>
    <cellStyle name="40% - Ênfase2 6 3 3 4 2" xfId="39699"/>
    <cellStyle name="40% - Ênfase2 6 3 3 5" xfId="27158"/>
    <cellStyle name="40% - Ênfase2 6 3 4" xfId="3647"/>
    <cellStyle name="40% - Ênfase2 6 3 4 2" xfId="9906"/>
    <cellStyle name="40% - Ênfase2 6 3 4 2 2" xfId="22450"/>
    <cellStyle name="40% - Ênfase2 6 3 4 2 2 2" xfId="47521"/>
    <cellStyle name="40% - Ênfase2 6 3 4 2 3" xfId="34980"/>
    <cellStyle name="40% - Ênfase2 6 3 4 3" xfId="16192"/>
    <cellStyle name="40% - Ênfase2 6 3 4 3 2" xfId="41263"/>
    <cellStyle name="40% - Ênfase2 6 3 4 4" xfId="28722"/>
    <cellStyle name="40% - Ênfase2 6 3 5" xfId="6778"/>
    <cellStyle name="40% - Ênfase2 6 3 5 2" xfId="19322"/>
    <cellStyle name="40% - Ênfase2 6 3 5 2 2" xfId="44393"/>
    <cellStyle name="40% - Ênfase2 6 3 5 3" xfId="31852"/>
    <cellStyle name="40% - Ênfase2 6 3 6" xfId="13064"/>
    <cellStyle name="40% - Ênfase2 6 3 6 2" xfId="38135"/>
    <cellStyle name="40% - Ênfase2 6 3 7" xfId="25594"/>
    <cellStyle name="40% - Ênfase2 6 4" xfId="905"/>
    <cellStyle name="40% - Ênfase2 6 4 2" xfId="2470"/>
    <cellStyle name="40% - Ênfase2 6 4 2 2" xfId="5599"/>
    <cellStyle name="40% - Ênfase2 6 4 2 2 2" xfId="11858"/>
    <cellStyle name="40% - Ênfase2 6 4 2 2 2 2" xfId="24402"/>
    <cellStyle name="40% - Ênfase2 6 4 2 2 2 2 2" xfId="49473"/>
    <cellStyle name="40% - Ênfase2 6 4 2 2 2 3" xfId="36932"/>
    <cellStyle name="40% - Ênfase2 6 4 2 2 3" xfId="18144"/>
    <cellStyle name="40% - Ênfase2 6 4 2 2 3 2" xfId="43215"/>
    <cellStyle name="40% - Ênfase2 6 4 2 2 4" xfId="30674"/>
    <cellStyle name="40% - Ênfase2 6 4 2 3" xfId="8730"/>
    <cellStyle name="40% - Ênfase2 6 4 2 3 2" xfId="21274"/>
    <cellStyle name="40% - Ênfase2 6 4 2 3 2 2" xfId="46345"/>
    <cellStyle name="40% - Ênfase2 6 4 2 3 3" xfId="33804"/>
    <cellStyle name="40% - Ênfase2 6 4 2 4" xfId="15016"/>
    <cellStyle name="40% - Ênfase2 6 4 2 4 2" xfId="40087"/>
    <cellStyle name="40% - Ênfase2 6 4 2 5" xfId="27546"/>
    <cellStyle name="40% - Ênfase2 6 4 3" xfId="4035"/>
    <cellStyle name="40% - Ênfase2 6 4 3 2" xfId="10294"/>
    <cellStyle name="40% - Ênfase2 6 4 3 2 2" xfId="22838"/>
    <cellStyle name="40% - Ênfase2 6 4 3 2 2 2" xfId="47909"/>
    <cellStyle name="40% - Ênfase2 6 4 3 2 3" xfId="35368"/>
    <cellStyle name="40% - Ênfase2 6 4 3 3" xfId="16580"/>
    <cellStyle name="40% - Ênfase2 6 4 3 3 2" xfId="41651"/>
    <cellStyle name="40% - Ênfase2 6 4 3 4" xfId="29110"/>
    <cellStyle name="40% - Ênfase2 6 4 4" xfId="7166"/>
    <cellStyle name="40% - Ênfase2 6 4 4 2" xfId="19710"/>
    <cellStyle name="40% - Ênfase2 6 4 4 2 2" xfId="44781"/>
    <cellStyle name="40% - Ênfase2 6 4 4 3" xfId="32240"/>
    <cellStyle name="40% - Ênfase2 6 4 5" xfId="13452"/>
    <cellStyle name="40% - Ênfase2 6 4 5 2" xfId="38523"/>
    <cellStyle name="40% - Ênfase2 6 4 6" xfId="25982"/>
    <cellStyle name="40% - Ênfase2 6 5" xfId="1694"/>
    <cellStyle name="40% - Ênfase2 6 5 2" xfId="4823"/>
    <cellStyle name="40% - Ênfase2 6 5 2 2" xfId="11082"/>
    <cellStyle name="40% - Ênfase2 6 5 2 2 2" xfId="23626"/>
    <cellStyle name="40% - Ênfase2 6 5 2 2 2 2" xfId="48697"/>
    <cellStyle name="40% - Ênfase2 6 5 2 2 3" xfId="36156"/>
    <cellStyle name="40% - Ênfase2 6 5 2 3" xfId="17368"/>
    <cellStyle name="40% - Ênfase2 6 5 2 3 2" xfId="42439"/>
    <cellStyle name="40% - Ênfase2 6 5 2 4" xfId="29898"/>
    <cellStyle name="40% - Ênfase2 6 5 3" xfId="7954"/>
    <cellStyle name="40% - Ênfase2 6 5 3 2" xfId="20498"/>
    <cellStyle name="40% - Ênfase2 6 5 3 2 2" xfId="45569"/>
    <cellStyle name="40% - Ênfase2 6 5 3 3" xfId="33028"/>
    <cellStyle name="40% - Ênfase2 6 5 4" xfId="14240"/>
    <cellStyle name="40% - Ênfase2 6 5 4 2" xfId="39311"/>
    <cellStyle name="40% - Ênfase2 6 5 5" xfId="26770"/>
    <cellStyle name="40% - Ênfase2 6 6" xfId="3259"/>
    <cellStyle name="40% - Ênfase2 6 6 2" xfId="9518"/>
    <cellStyle name="40% - Ênfase2 6 6 2 2" xfId="22062"/>
    <cellStyle name="40% - Ênfase2 6 6 2 2 2" xfId="47133"/>
    <cellStyle name="40% - Ênfase2 6 6 2 3" xfId="34592"/>
    <cellStyle name="40% - Ênfase2 6 6 3" xfId="15804"/>
    <cellStyle name="40% - Ênfase2 6 6 3 2" xfId="40875"/>
    <cellStyle name="40% - Ênfase2 6 6 4" xfId="28334"/>
    <cellStyle name="40% - Ênfase2 6 7" xfId="6390"/>
    <cellStyle name="40% - Ênfase2 6 7 2" xfId="18934"/>
    <cellStyle name="40% - Ênfase2 6 7 2 2" xfId="44005"/>
    <cellStyle name="40% - Ênfase2 6 7 3" xfId="31464"/>
    <cellStyle name="40% - Ênfase2 6 8" xfId="12676"/>
    <cellStyle name="40% - Ênfase2 6 8 2" xfId="37747"/>
    <cellStyle name="40% - Ênfase2 6 9" xfId="25206"/>
    <cellStyle name="40% - Ênfase2 7" xfId="141"/>
    <cellStyle name="40% - Ênfase2 7 2" xfId="328"/>
    <cellStyle name="40% - Ênfase2 7 2 2" xfId="717"/>
    <cellStyle name="40% - Ênfase2 7 2 2 2" xfId="1494"/>
    <cellStyle name="40% - Ênfase2 7 2 2 2 2" xfId="3059"/>
    <cellStyle name="40% - Ênfase2 7 2 2 2 2 2" xfId="6188"/>
    <cellStyle name="40% - Ênfase2 7 2 2 2 2 2 2" xfId="12447"/>
    <cellStyle name="40% - Ênfase2 7 2 2 2 2 2 2 2" xfId="24991"/>
    <cellStyle name="40% - Ênfase2 7 2 2 2 2 2 2 2 2" xfId="50062"/>
    <cellStyle name="40% - Ênfase2 7 2 2 2 2 2 2 3" xfId="37521"/>
    <cellStyle name="40% - Ênfase2 7 2 2 2 2 2 3" xfId="18733"/>
    <cellStyle name="40% - Ênfase2 7 2 2 2 2 2 3 2" xfId="43804"/>
    <cellStyle name="40% - Ênfase2 7 2 2 2 2 2 4" xfId="31263"/>
    <cellStyle name="40% - Ênfase2 7 2 2 2 2 3" xfId="9319"/>
    <cellStyle name="40% - Ênfase2 7 2 2 2 2 3 2" xfId="21863"/>
    <cellStyle name="40% - Ênfase2 7 2 2 2 2 3 2 2" xfId="46934"/>
    <cellStyle name="40% - Ênfase2 7 2 2 2 2 3 3" xfId="34393"/>
    <cellStyle name="40% - Ênfase2 7 2 2 2 2 4" xfId="15605"/>
    <cellStyle name="40% - Ênfase2 7 2 2 2 2 4 2" xfId="40676"/>
    <cellStyle name="40% - Ênfase2 7 2 2 2 2 5" xfId="28135"/>
    <cellStyle name="40% - Ênfase2 7 2 2 2 3" xfId="4624"/>
    <cellStyle name="40% - Ênfase2 7 2 2 2 3 2" xfId="10883"/>
    <cellStyle name="40% - Ênfase2 7 2 2 2 3 2 2" xfId="23427"/>
    <cellStyle name="40% - Ênfase2 7 2 2 2 3 2 2 2" xfId="48498"/>
    <cellStyle name="40% - Ênfase2 7 2 2 2 3 2 3" xfId="35957"/>
    <cellStyle name="40% - Ênfase2 7 2 2 2 3 3" xfId="17169"/>
    <cellStyle name="40% - Ênfase2 7 2 2 2 3 3 2" xfId="42240"/>
    <cellStyle name="40% - Ênfase2 7 2 2 2 3 4" xfId="29699"/>
    <cellStyle name="40% - Ênfase2 7 2 2 2 4" xfId="7755"/>
    <cellStyle name="40% - Ênfase2 7 2 2 2 4 2" xfId="20299"/>
    <cellStyle name="40% - Ênfase2 7 2 2 2 4 2 2" xfId="45370"/>
    <cellStyle name="40% - Ênfase2 7 2 2 2 4 3" xfId="32829"/>
    <cellStyle name="40% - Ênfase2 7 2 2 2 5" xfId="14041"/>
    <cellStyle name="40% - Ênfase2 7 2 2 2 5 2" xfId="39112"/>
    <cellStyle name="40% - Ênfase2 7 2 2 2 6" xfId="26571"/>
    <cellStyle name="40% - Ênfase2 7 2 2 3" xfId="2283"/>
    <cellStyle name="40% - Ênfase2 7 2 2 3 2" xfId="5412"/>
    <cellStyle name="40% - Ênfase2 7 2 2 3 2 2" xfId="11671"/>
    <cellStyle name="40% - Ênfase2 7 2 2 3 2 2 2" xfId="24215"/>
    <cellStyle name="40% - Ênfase2 7 2 2 3 2 2 2 2" xfId="49286"/>
    <cellStyle name="40% - Ênfase2 7 2 2 3 2 2 3" xfId="36745"/>
    <cellStyle name="40% - Ênfase2 7 2 2 3 2 3" xfId="17957"/>
    <cellStyle name="40% - Ênfase2 7 2 2 3 2 3 2" xfId="43028"/>
    <cellStyle name="40% - Ênfase2 7 2 2 3 2 4" xfId="30487"/>
    <cellStyle name="40% - Ênfase2 7 2 2 3 3" xfId="8543"/>
    <cellStyle name="40% - Ênfase2 7 2 2 3 3 2" xfId="21087"/>
    <cellStyle name="40% - Ênfase2 7 2 2 3 3 2 2" xfId="46158"/>
    <cellStyle name="40% - Ênfase2 7 2 2 3 3 3" xfId="33617"/>
    <cellStyle name="40% - Ênfase2 7 2 2 3 4" xfId="14829"/>
    <cellStyle name="40% - Ênfase2 7 2 2 3 4 2" xfId="39900"/>
    <cellStyle name="40% - Ênfase2 7 2 2 3 5" xfId="27359"/>
    <cellStyle name="40% - Ênfase2 7 2 2 4" xfId="3848"/>
    <cellStyle name="40% - Ênfase2 7 2 2 4 2" xfId="10107"/>
    <cellStyle name="40% - Ênfase2 7 2 2 4 2 2" xfId="22651"/>
    <cellStyle name="40% - Ênfase2 7 2 2 4 2 2 2" xfId="47722"/>
    <cellStyle name="40% - Ênfase2 7 2 2 4 2 3" xfId="35181"/>
    <cellStyle name="40% - Ênfase2 7 2 2 4 3" xfId="16393"/>
    <cellStyle name="40% - Ênfase2 7 2 2 4 3 2" xfId="41464"/>
    <cellStyle name="40% - Ênfase2 7 2 2 4 4" xfId="28923"/>
    <cellStyle name="40% - Ênfase2 7 2 2 5" xfId="6979"/>
    <cellStyle name="40% - Ênfase2 7 2 2 5 2" xfId="19523"/>
    <cellStyle name="40% - Ênfase2 7 2 2 5 2 2" xfId="44594"/>
    <cellStyle name="40% - Ênfase2 7 2 2 5 3" xfId="32053"/>
    <cellStyle name="40% - Ênfase2 7 2 2 6" xfId="13265"/>
    <cellStyle name="40% - Ênfase2 7 2 2 6 2" xfId="38336"/>
    <cellStyle name="40% - Ênfase2 7 2 2 7" xfId="25795"/>
    <cellStyle name="40% - Ênfase2 7 2 3" xfId="1106"/>
    <cellStyle name="40% - Ênfase2 7 2 3 2" xfId="2671"/>
    <cellStyle name="40% - Ênfase2 7 2 3 2 2" xfId="5800"/>
    <cellStyle name="40% - Ênfase2 7 2 3 2 2 2" xfId="12059"/>
    <cellStyle name="40% - Ênfase2 7 2 3 2 2 2 2" xfId="24603"/>
    <cellStyle name="40% - Ênfase2 7 2 3 2 2 2 2 2" xfId="49674"/>
    <cellStyle name="40% - Ênfase2 7 2 3 2 2 2 3" xfId="37133"/>
    <cellStyle name="40% - Ênfase2 7 2 3 2 2 3" xfId="18345"/>
    <cellStyle name="40% - Ênfase2 7 2 3 2 2 3 2" xfId="43416"/>
    <cellStyle name="40% - Ênfase2 7 2 3 2 2 4" xfId="30875"/>
    <cellStyle name="40% - Ênfase2 7 2 3 2 3" xfId="8931"/>
    <cellStyle name="40% - Ênfase2 7 2 3 2 3 2" xfId="21475"/>
    <cellStyle name="40% - Ênfase2 7 2 3 2 3 2 2" xfId="46546"/>
    <cellStyle name="40% - Ênfase2 7 2 3 2 3 3" xfId="34005"/>
    <cellStyle name="40% - Ênfase2 7 2 3 2 4" xfId="15217"/>
    <cellStyle name="40% - Ênfase2 7 2 3 2 4 2" xfId="40288"/>
    <cellStyle name="40% - Ênfase2 7 2 3 2 5" xfId="27747"/>
    <cellStyle name="40% - Ênfase2 7 2 3 3" xfId="4236"/>
    <cellStyle name="40% - Ênfase2 7 2 3 3 2" xfId="10495"/>
    <cellStyle name="40% - Ênfase2 7 2 3 3 2 2" xfId="23039"/>
    <cellStyle name="40% - Ênfase2 7 2 3 3 2 2 2" xfId="48110"/>
    <cellStyle name="40% - Ênfase2 7 2 3 3 2 3" xfId="35569"/>
    <cellStyle name="40% - Ênfase2 7 2 3 3 3" xfId="16781"/>
    <cellStyle name="40% - Ênfase2 7 2 3 3 3 2" xfId="41852"/>
    <cellStyle name="40% - Ênfase2 7 2 3 3 4" xfId="29311"/>
    <cellStyle name="40% - Ênfase2 7 2 3 4" xfId="7367"/>
    <cellStyle name="40% - Ênfase2 7 2 3 4 2" xfId="19911"/>
    <cellStyle name="40% - Ênfase2 7 2 3 4 2 2" xfId="44982"/>
    <cellStyle name="40% - Ênfase2 7 2 3 4 3" xfId="32441"/>
    <cellStyle name="40% - Ênfase2 7 2 3 5" xfId="13653"/>
    <cellStyle name="40% - Ênfase2 7 2 3 5 2" xfId="38724"/>
    <cellStyle name="40% - Ênfase2 7 2 3 6" xfId="26183"/>
    <cellStyle name="40% - Ênfase2 7 2 4" xfId="1895"/>
    <cellStyle name="40% - Ênfase2 7 2 4 2" xfId="5024"/>
    <cellStyle name="40% - Ênfase2 7 2 4 2 2" xfId="11283"/>
    <cellStyle name="40% - Ênfase2 7 2 4 2 2 2" xfId="23827"/>
    <cellStyle name="40% - Ênfase2 7 2 4 2 2 2 2" xfId="48898"/>
    <cellStyle name="40% - Ênfase2 7 2 4 2 2 3" xfId="36357"/>
    <cellStyle name="40% - Ênfase2 7 2 4 2 3" xfId="17569"/>
    <cellStyle name="40% - Ênfase2 7 2 4 2 3 2" xfId="42640"/>
    <cellStyle name="40% - Ênfase2 7 2 4 2 4" xfId="30099"/>
    <cellStyle name="40% - Ênfase2 7 2 4 3" xfId="8155"/>
    <cellStyle name="40% - Ênfase2 7 2 4 3 2" xfId="20699"/>
    <cellStyle name="40% - Ênfase2 7 2 4 3 2 2" xfId="45770"/>
    <cellStyle name="40% - Ênfase2 7 2 4 3 3" xfId="33229"/>
    <cellStyle name="40% - Ênfase2 7 2 4 4" xfId="14441"/>
    <cellStyle name="40% - Ênfase2 7 2 4 4 2" xfId="39512"/>
    <cellStyle name="40% - Ênfase2 7 2 4 5" xfId="26971"/>
    <cellStyle name="40% - Ênfase2 7 2 5" xfId="3460"/>
    <cellStyle name="40% - Ênfase2 7 2 5 2" xfId="9719"/>
    <cellStyle name="40% - Ênfase2 7 2 5 2 2" xfId="22263"/>
    <cellStyle name="40% - Ênfase2 7 2 5 2 2 2" xfId="47334"/>
    <cellStyle name="40% - Ênfase2 7 2 5 2 3" xfId="34793"/>
    <cellStyle name="40% - Ênfase2 7 2 5 3" xfId="16005"/>
    <cellStyle name="40% - Ênfase2 7 2 5 3 2" xfId="41076"/>
    <cellStyle name="40% - Ênfase2 7 2 5 4" xfId="28535"/>
    <cellStyle name="40% - Ênfase2 7 2 6" xfId="6591"/>
    <cellStyle name="40% - Ênfase2 7 2 6 2" xfId="19135"/>
    <cellStyle name="40% - Ênfase2 7 2 6 2 2" xfId="44206"/>
    <cellStyle name="40% - Ênfase2 7 2 6 3" xfId="31665"/>
    <cellStyle name="40% - Ênfase2 7 2 7" xfId="12877"/>
    <cellStyle name="40% - Ênfase2 7 2 7 2" xfId="37948"/>
    <cellStyle name="40% - Ênfase2 7 2 8" xfId="25407"/>
    <cellStyle name="40% - Ênfase2 7 3" xfId="530"/>
    <cellStyle name="40% - Ênfase2 7 3 2" xfId="1307"/>
    <cellStyle name="40% - Ênfase2 7 3 2 2" xfId="2872"/>
    <cellStyle name="40% - Ênfase2 7 3 2 2 2" xfId="6001"/>
    <cellStyle name="40% - Ênfase2 7 3 2 2 2 2" xfId="12260"/>
    <cellStyle name="40% - Ênfase2 7 3 2 2 2 2 2" xfId="24804"/>
    <cellStyle name="40% - Ênfase2 7 3 2 2 2 2 2 2" xfId="49875"/>
    <cellStyle name="40% - Ênfase2 7 3 2 2 2 2 3" xfId="37334"/>
    <cellStyle name="40% - Ênfase2 7 3 2 2 2 3" xfId="18546"/>
    <cellStyle name="40% - Ênfase2 7 3 2 2 2 3 2" xfId="43617"/>
    <cellStyle name="40% - Ênfase2 7 3 2 2 2 4" xfId="31076"/>
    <cellStyle name="40% - Ênfase2 7 3 2 2 3" xfId="9132"/>
    <cellStyle name="40% - Ênfase2 7 3 2 2 3 2" xfId="21676"/>
    <cellStyle name="40% - Ênfase2 7 3 2 2 3 2 2" xfId="46747"/>
    <cellStyle name="40% - Ênfase2 7 3 2 2 3 3" xfId="34206"/>
    <cellStyle name="40% - Ênfase2 7 3 2 2 4" xfId="15418"/>
    <cellStyle name="40% - Ênfase2 7 3 2 2 4 2" xfId="40489"/>
    <cellStyle name="40% - Ênfase2 7 3 2 2 5" xfId="27948"/>
    <cellStyle name="40% - Ênfase2 7 3 2 3" xfId="4437"/>
    <cellStyle name="40% - Ênfase2 7 3 2 3 2" xfId="10696"/>
    <cellStyle name="40% - Ênfase2 7 3 2 3 2 2" xfId="23240"/>
    <cellStyle name="40% - Ênfase2 7 3 2 3 2 2 2" xfId="48311"/>
    <cellStyle name="40% - Ênfase2 7 3 2 3 2 3" xfId="35770"/>
    <cellStyle name="40% - Ênfase2 7 3 2 3 3" xfId="16982"/>
    <cellStyle name="40% - Ênfase2 7 3 2 3 3 2" xfId="42053"/>
    <cellStyle name="40% - Ênfase2 7 3 2 3 4" xfId="29512"/>
    <cellStyle name="40% - Ênfase2 7 3 2 4" xfId="7568"/>
    <cellStyle name="40% - Ênfase2 7 3 2 4 2" xfId="20112"/>
    <cellStyle name="40% - Ênfase2 7 3 2 4 2 2" xfId="45183"/>
    <cellStyle name="40% - Ênfase2 7 3 2 4 3" xfId="32642"/>
    <cellStyle name="40% - Ênfase2 7 3 2 5" xfId="13854"/>
    <cellStyle name="40% - Ênfase2 7 3 2 5 2" xfId="38925"/>
    <cellStyle name="40% - Ênfase2 7 3 2 6" xfId="26384"/>
    <cellStyle name="40% - Ênfase2 7 3 3" xfId="2096"/>
    <cellStyle name="40% - Ênfase2 7 3 3 2" xfId="5225"/>
    <cellStyle name="40% - Ênfase2 7 3 3 2 2" xfId="11484"/>
    <cellStyle name="40% - Ênfase2 7 3 3 2 2 2" xfId="24028"/>
    <cellStyle name="40% - Ênfase2 7 3 3 2 2 2 2" xfId="49099"/>
    <cellStyle name="40% - Ênfase2 7 3 3 2 2 3" xfId="36558"/>
    <cellStyle name="40% - Ênfase2 7 3 3 2 3" xfId="17770"/>
    <cellStyle name="40% - Ênfase2 7 3 3 2 3 2" xfId="42841"/>
    <cellStyle name="40% - Ênfase2 7 3 3 2 4" xfId="30300"/>
    <cellStyle name="40% - Ênfase2 7 3 3 3" xfId="8356"/>
    <cellStyle name="40% - Ênfase2 7 3 3 3 2" xfId="20900"/>
    <cellStyle name="40% - Ênfase2 7 3 3 3 2 2" xfId="45971"/>
    <cellStyle name="40% - Ênfase2 7 3 3 3 3" xfId="33430"/>
    <cellStyle name="40% - Ênfase2 7 3 3 4" xfId="14642"/>
    <cellStyle name="40% - Ênfase2 7 3 3 4 2" xfId="39713"/>
    <cellStyle name="40% - Ênfase2 7 3 3 5" xfId="27172"/>
    <cellStyle name="40% - Ênfase2 7 3 4" xfId="3661"/>
    <cellStyle name="40% - Ênfase2 7 3 4 2" xfId="9920"/>
    <cellStyle name="40% - Ênfase2 7 3 4 2 2" xfId="22464"/>
    <cellStyle name="40% - Ênfase2 7 3 4 2 2 2" xfId="47535"/>
    <cellStyle name="40% - Ênfase2 7 3 4 2 3" xfId="34994"/>
    <cellStyle name="40% - Ênfase2 7 3 4 3" xfId="16206"/>
    <cellStyle name="40% - Ênfase2 7 3 4 3 2" xfId="41277"/>
    <cellStyle name="40% - Ênfase2 7 3 4 4" xfId="28736"/>
    <cellStyle name="40% - Ênfase2 7 3 5" xfId="6792"/>
    <cellStyle name="40% - Ênfase2 7 3 5 2" xfId="19336"/>
    <cellStyle name="40% - Ênfase2 7 3 5 2 2" xfId="44407"/>
    <cellStyle name="40% - Ênfase2 7 3 5 3" xfId="31866"/>
    <cellStyle name="40% - Ênfase2 7 3 6" xfId="13078"/>
    <cellStyle name="40% - Ênfase2 7 3 6 2" xfId="38149"/>
    <cellStyle name="40% - Ênfase2 7 3 7" xfId="25608"/>
    <cellStyle name="40% - Ênfase2 7 4" xfId="919"/>
    <cellStyle name="40% - Ênfase2 7 4 2" xfId="2484"/>
    <cellStyle name="40% - Ênfase2 7 4 2 2" xfId="5613"/>
    <cellStyle name="40% - Ênfase2 7 4 2 2 2" xfId="11872"/>
    <cellStyle name="40% - Ênfase2 7 4 2 2 2 2" xfId="24416"/>
    <cellStyle name="40% - Ênfase2 7 4 2 2 2 2 2" xfId="49487"/>
    <cellStyle name="40% - Ênfase2 7 4 2 2 2 3" xfId="36946"/>
    <cellStyle name="40% - Ênfase2 7 4 2 2 3" xfId="18158"/>
    <cellStyle name="40% - Ênfase2 7 4 2 2 3 2" xfId="43229"/>
    <cellStyle name="40% - Ênfase2 7 4 2 2 4" xfId="30688"/>
    <cellStyle name="40% - Ênfase2 7 4 2 3" xfId="8744"/>
    <cellStyle name="40% - Ênfase2 7 4 2 3 2" xfId="21288"/>
    <cellStyle name="40% - Ênfase2 7 4 2 3 2 2" xfId="46359"/>
    <cellStyle name="40% - Ênfase2 7 4 2 3 3" xfId="33818"/>
    <cellStyle name="40% - Ênfase2 7 4 2 4" xfId="15030"/>
    <cellStyle name="40% - Ênfase2 7 4 2 4 2" xfId="40101"/>
    <cellStyle name="40% - Ênfase2 7 4 2 5" xfId="27560"/>
    <cellStyle name="40% - Ênfase2 7 4 3" xfId="4049"/>
    <cellStyle name="40% - Ênfase2 7 4 3 2" xfId="10308"/>
    <cellStyle name="40% - Ênfase2 7 4 3 2 2" xfId="22852"/>
    <cellStyle name="40% - Ênfase2 7 4 3 2 2 2" xfId="47923"/>
    <cellStyle name="40% - Ênfase2 7 4 3 2 3" xfId="35382"/>
    <cellStyle name="40% - Ênfase2 7 4 3 3" xfId="16594"/>
    <cellStyle name="40% - Ênfase2 7 4 3 3 2" xfId="41665"/>
    <cellStyle name="40% - Ênfase2 7 4 3 4" xfId="29124"/>
    <cellStyle name="40% - Ênfase2 7 4 4" xfId="7180"/>
    <cellStyle name="40% - Ênfase2 7 4 4 2" xfId="19724"/>
    <cellStyle name="40% - Ênfase2 7 4 4 2 2" xfId="44795"/>
    <cellStyle name="40% - Ênfase2 7 4 4 3" xfId="32254"/>
    <cellStyle name="40% - Ênfase2 7 4 5" xfId="13466"/>
    <cellStyle name="40% - Ênfase2 7 4 5 2" xfId="38537"/>
    <cellStyle name="40% - Ênfase2 7 4 6" xfId="25996"/>
    <cellStyle name="40% - Ênfase2 7 5" xfId="1708"/>
    <cellStyle name="40% - Ênfase2 7 5 2" xfId="4837"/>
    <cellStyle name="40% - Ênfase2 7 5 2 2" xfId="11096"/>
    <cellStyle name="40% - Ênfase2 7 5 2 2 2" xfId="23640"/>
    <cellStyle name="40% - Ênfase2 7 5 2 2 2 2" xfId="48711"/>
    <cellStyle name="40% - Ênfase2 7 5 2 2 3" xfId="36170"/>
    <cellStyle name="40% - Ênfase2 7 5 2 3" xfId="17382"/>
    <cellStyle name="40% - Ênfase2 7 5 2 3 2" xfId="42453"/>
    <cellStyle name="40% - Ênfase2 7 5 2 4" xfId="29912"/>
    <cellStyle name="40% - Ênfase2 7 5 3" xfId="7968"/>
    <cellStyle name="40% - Ênfase2 7 5 3 2" xfId="20512"/>
    <cellStyle name="40% - Ênfase2 7 5 3 2 2" xfId="45583"/>
    <cellStyle name="40% - Ênfase2 7 5 3 3" xfId="33042"/>
    <cellStyle name="40% - Ênfase2 7 5 4" xfId="14254"/>
    <cellStyle name="40% - Ênfase2 7 5 4 2" xfId="39325"/>
    <cellStyle name="40% - Ênfase2 7 5 5" xfId="26784"/>
    <cellStyle name="40% - Ênfase2 7 6" xfId="3273"/>
    <cellStyle name="40% - Ênfase2 7 6 2" xfId="9532"/>
    <cellStyle name="40% - Ênfase2 7 6 2 2" xfId="22076"/>
    <cellStyle name="40% - Ênfase2 7 6 2 2 2" xfId="47147"/>
    <cellStyle name="40% - Ênfase2 7 6 2 3" xfId="34606"/>
    <cellStyle name="40% - Ênfase2 7 6 3" xfId="15818"/>
    <cellStyle name="40% - Ênfase2 7 6 3 2" xfId="40889"/>
    <cellStyle name="40% - Ênfase2 7 6 4" xfId="28348"/>
    <cellStyle name="40% - Ênfase2 7 7" xfId="6404"/>
    <cellStyle name="40% - Ênfase2 7 7 2" xfId="18948"/>
    <cellStyle name="40% - Ênfase2 7 7 2 2" xfId="44019"/>
    <cellStyle name="40% - Ênfase2 7 7 3" xfId="31478"/>
    <cellStyle name="40% - Ênfase2 7 8" xfId="12690"/>
    <cellStyle name="40% - Ênfase2 7 8 2" xfId="37761"/>
    <cellStyle name="40% - Ênfase2 7 9" xfId="25220"/>
    <cellStyle name="40% - Ênfase2 8" xfId="154"/>
    <cellStyle name="40% - Ênfase2 8 2" xfId="341"/>
    <cellStyle name="40% - Ênfase2 8 2 2" xfId="730"/>
    <cellStyle name="40% - Ênfase2 8 2 2 2" xfId="1507"/>
    <cellStyle name="40% - Ênfase2 8 2 2 2 2" xfId="3072"/>
    <cellStyle name="40% - Ênfase2 8 2 2 2 2 2" xfId="6201"/>
    <cellStyle name="40% - Ênfase2 8 2 2 2 2 2 2" xfId="12460"/>
    <cellStyle name="40% - Ênfase2 8 2 2 2 2 2 2 2" xfId="25004"/>
    <cellStyle name="40% - Ênfase2 8 2 2 2 2 2 2 2 2" xfId="50075"/>
    <cellStyle name="40% - Ênfase2 8 2 2 2 2 2 2 3" xfId="37534"/>
    <cellStyle name="40% - Ênfase2 8 2 2 2 2 2 3" xfId="18746"/>
    <cellStyle name="40% - Ênfase2 8 2 2 2 2 2 3 2" xfId="43817"/>
    <cellStyle name="40% - Ênfase2 8 2 2 2 2 2 4" xfId="31276"/>
    <cellStyle name="40% - Ênfase2 8 2 2 2 2 3" xfId="9332"/>
    <cellStyle name="40% - Ênfase2 8 2 2 2 2 3 2" xfId="21876"/>
    <cellStyle name="40% - Ênfase2 8 2 2 2 2 3 2 2" xfId="46947"/>
    <cellStyle name="40% - Ênfase2 8 2 2 2 2 3 3" xfId="34406"/>
    <cellStyle name="40% - Ênfase2 8 2 2 2 2 4" xfId="15618"/>
    <cellStyle name="40% - Ênfase2 8 2 2 2 2 4 2" xfId="40689"/>
    <cellStyle name="40% - Ênfase2 8 2 2 2 2 5" xfId="28148"/>
    <cellStyle name="40% - Ênfase2 8 2 2 2 3" xfId="4637"/>
    <cellStyle name="40% - Ênfase2 8 2 2 2 3 2" xfId="10896"/>
    <cellStyle name="40% - Ênfase2 8 2 2 2 3 2 2" xfId="23440"/>
    <cellStyle name="40% - Ênfase2 8 2 2 2 3 2 2 2" xfId="48511"/>
    <cellStyle name="40% - Ênfase2 8 2 2 2 3 2 3" xfId="35970"/>
    <cellStyle name="40% - Ênfase2 8 2 2 2 3 3" xfId="17182"/>
    <cellStyle name="40% - Ênfase2 8 2 2 2 3 3 2" xfId="42253"/>
    <cellStyle name="40% - Ênfase2 8 2 2 2 3 4" xfId="29712"/>
    <cellStyle name="40% - Ênfase2 8 2 2 2 4" xfId="7768"/>
    <cellStyle name="40% - Ênfase2 8 2 2 2 4 2" xfId="20312"/>
    <cellStyle name="40% - Ênfase2 8 2 2 2 4 2 2" xfId="45383"/>
    <cellStyle name="40% - Ênfase2 8 2 2 2 4 3" xfId="32842"/>
    <cellStyle name="40% - Ênfase2 8 2 2 2 5" xfId="14054"/>
    <cellStyle name="40% - Ênfase2 8 2 2 2 5 2" xfId="39125"/>
    <cellStyle name="40% - Ênfase2 8 2 2 2 6" xfId="26584"/>
    <cellStyle name="40% - Ênfase2 8 2 2 3" xfId="2296"/>
    <cellStyle name="40% - Ênfase2 8 2 2 3 2" xfId="5425"/>
    <cellStyle name="40% - Ênfase2 8 2 2 3 2 2" xfId="11684"/>
    <cellStyle name="40% - Ênfase2 8 2 2 3 2 2 2" xfId="24228"/>
    <cellStyle name="40% - Ênfase2 8 2 2 3 2 2 2 2" xfId="49299"/>
    <cellStyle name="40% - Ênfase2 8 2 2 3 2 2 3" xfId="36758"/>
    <cellStyle name="40% - Ênfase2 8 2 2 3 2 3" xfId="17970"/>
    <cellStyle name="40% - Ênfase2 8 2 2 3 2 3 2" xfId="43041"/>
    <cellStyle name="40% - Ênfase2 8 2 2 3 2 4" xfId="30500"/>
    <cellStyle name="40% - Ênfase2 8 2 2 3 3" xfId="8556"/>
    <cellStyle name="40% - Ênfase2 8 2 2 3 3 2" xfId="21100"/>
    <cellStyle name="40% - Ênfase2 8 2 2 3 3 2 2" xfId="46171"/>
    <cellStyle name="40% - Ênfase2 8 2 2 3 3 3" xfId="33630"/>
    <cellStyle name="40% - Ênfase2 8 2 2 3 4" xfId="14842"/>
    <cellStyle name="40% - Ênfase2 8 2 2 3 4 2" xfId="39913"/>
    <cellStyle name="40% - Ênfase2 8 2 2 3 5" xfId="27372"/>
    <cellStyle name="40% - Ênfase2 8 2 2 4" xfId="3861"/>
    <cellStyle name="40% - Ênfase2 8 2 2 4 2" xfId="10120"/>
    <cellStyle name="40% - Ênfase2 8 2 2 4 2 2" xfId="22664"/>
    <cellStyle name="40% - Ênfase2 8 2 2 4 2 2 2" xfId="47735"/>
    <cellStyle name="40% - Ênfase2 8 2 2 4 2 3" xfId="35194"/>
    <cellStyle name="40% - Ênfase2 8 2 2 4 3" xfId="16406"/>
    <cellStyle name="40% - Ênfase2 8 2 2 4 3 2" xfId="41477"/>
    <cellStyle name="40% - Ênfase2 8 2 2 4 4" xfId="28936"/>
    <cellStyle name="40% - Ênfase2 8 2 2 5" xfId="6992"/>
    <cellStyle name="40% - Ênfase2 8 2 2 5 2" xfId="19536"/>
    <cellStyle name="40% - Ênfase2 8 2 2 5 2 2" xfId="44607"/>
    <cellStyle name="40% - Ênfase2 8 2 2 5 3" xfId="32066"/>
    <cellStyle name="40% - Ênfase2 8 2 2 6" xfId="13278"/>
    <cellStyle name="40% - Ênfase2 8 2 2 6 2" xfId="38349"/>
    <cellStyle name="40% - Ênfase2 8 2 2 7" xfId="25808"/>
    <cellStyle name="40% - Ênfase2 8 2 3" xfId="1119"/>
    <cellStyle name="40% - Ênfase2 8 2 3 2" xfId="2684"/>
    <cellStyle name="40% - Ênfase2 8 2 3 2 2" xfId="5813"/>
    <cellStyle name="40% - Ênfase2 8 2 3 2 2 2" xfId="12072"/>
    <cellStyle name="40% - Ênfase2 8 2 3 2 2 2 2" xfId="24616"/>
    <cellStyle name="40% - Ênfase2 8 2 3 2 2 2 2 2" xfId="49687"/>
    <cellStyle name="40% - Ênfase2 8 2 3 2 2 2 3" xfId="37146"/>
    <cellStyle name="40% - Ênfase2 8 2 3 2 2 3" xfId="18358"/>
    <cellStyle name="40% - Ênfase2 8 2 3 2 2 3 2" xfId="43429"/>
    <cellStyle name="40% - Ênfase2 8 2 3 2 2 4" xfId="30888"/>
    <cellStyle name="40% - Ênfase2 8 2 3 2 3" xfId="8944"/>
    <cellStyle name="40% - Ênfase2 8 2 3 2 3 2" xfId="21488"/>
    <cellStyle name="40% - Ênfase2 8 2 3 2 3 2 2" xfId="46559"/>
    <cellStyle name="40% - Ênfase2 8 2 3 2 3 3" xfId="34018"/>
    <cellStyle name="40% - Ênfase2 8 2 3 2 4" xfId="15230"/>
    <cellStyle name="40% - Ênfase2 8 2 3 2 4 2" xfId="40301"/>
    <cellStyle name="40% - Ênfase2 8 2 3 2 5" xfId="27760"/>
    <cellStyle name="40% - Ênfase2 8 2 3 3" xfId="4249"/>
    <cellStyle name="40% - Ênfase2 8 2 3 3 2" xfId="10508"/>
    <cellStyle name="40% - Ênfase2 8 2 3 3 2 2" xfId="23052"/>
    <cellStyle name="40% - Ênfase2 8 2 3 3 2 2 2" xfId="48123"/>
    <cellStyle name="40% - Ênfase2 8 2 3 3 2 3" xfId="35582"/>
    <cellStyle name="40% - Ênfase2 8 2 3 3 3" xfId="16794"/>
    <cellStyle name="40% - Ênfase2 8 2 3 3 3 2" xfId="41865"/>
    <cellStyle name="40% - Ênfase2 8 2 3 3 4" xfId="29324"/>
    <cellStyle name="40% - Ênfase2 8 2 3 4" xfId="7380"/>
    <cellStyle name="40% - Ênfase2 8 2 3 4 2" xfId="19924"/>
    <cellStyle name="40% - Ênfase2 8 2 3 4 2 2" xfId="44995"/>
    <cellStyle name="40% - Ênfase2 8 2 3 4 3" xfId="32454"/>
    <cellStyle name="40% - Ênfase2 8 2 3 5" xfId="13666"/>
    <cellStyle name="40% - Ênfase2 8 2 3 5 2" xfId="38737"/>
    <cellStyle name="40% - Ênfase2 8 2 3 6" xfId="26196"/>
    <cellStyle name="40% - Ênfase2 8 2 4" xfId="1908"/>
    <cellStyle name="40% - Ênfase2 8 2 4 2" xfId="5037"/>
    <cellStyle name="40% - Ênfase2 8 2 4 2 2" xfId="11296"/>
    <cellStyle name="40% - Ênfase2 8 2 4 2 2 2" xfId="23840"/>
    <cellStyle name="40% - Ênfase2 8 2 4 2 2 2 2" xfId="48911"/>
    <cellStyle name="40% - Ênfase2 8 2 4 2 2 3" xfId="36370"/>
    <cellStyle name="40% - Ênfase2 8 2 4 2 3" xfId="17582"/>
    <cellStyle name="40% - Ênfase2 8 2 4 2 3 2" xfId="42653"/>
    <cellStyle name="40% - Ênfase2 8 2 4 2 4" xfId="30112"/>
    <cellStyle name="40% - Ênfase2 8 2 4 3" xfId="8168"/>
    <cellStyle name="40% - Ênfase2 8 2 4 3 2" xfId="20712"/>
    <cellStyle name="40% - Ênfase2 8 2 4 3 2 2" xfId="45783"/>
    <cellStyle name="40% - Ênfase2 8 2 4 3 3" xfId="33242"/>
    <cellStyle name="40% - Ênfase2 8 2 4 4" xfId="14454"/>
    <cellStyle name="40% - Ênfase2 8 2 4 4 2" xfId="39525"/>
    <cellStyle name="40% - Ênfase2 8 2 4 5" xfId="26984"/>
    <cellStyle name="40% - Ênfase2 8 2 5" xfId="3473"/>
    <cellStyle name="40% - Ênfase2 8 2 5 2" xfId="9732"/>
    <cellStyle name="40% - Ênfase2 8 2 5 2 2" xfId="22276"/>
    <cellStyle name="40% - Ênfase2 8 2 5 2 2 2" xfId="47347"/>
    <cellStyle name="40% - Ênfase2 8 2 5 2 3" xfId="34806"/>
    <cellStyle name="40% - Ênfase2 8 2 5 3" xfId="16018"/>
    <cellStyle name="40% - Ênfase2 8 2 5 3 2" xfId="41089"/>
    <cellStyle name="40% - Ênfase2 8 2 5 4" xfId="28548"/>
    <cellStyle name="40% - Ênfase2 8 2 6" xfId="6604"/>
    <cellStyle name="40% - Ênfase2 8 2 6 2" xfId="19148"/>
    <cellStyle name="40% - Ênfase2 8 2 6 2 2" xfId="44219"/>
    <cellStyle name="40% - Ênfase2 8 2 6 3" xfId="31678"/>
    <cellStyle name="40% - Ênfase2 8 2 7" xfId="12890"/>
    <cellStyle name="40% - Ênfase2 8 2 7 2" xfId="37961"/>
    <cellStyle name="40% - Ênfase2 8 2 8" xfId="25420"/>
    <cellStyle name="40% - Ênfase2 8 3" xfId="543"/>
    <cellStyle name="40% - Ênfase2 8 3 2" xfId="1320"/>
    <cellStyle name="40% - Ênfase2 8 3 2 2" xfId="2885"/>
    <cellStyle name="40% - Ênfase2 8 3 2 2 2" xfId="6014"/>
    <cellStyle name="40% - Ênfase2 8 3 2 2 2 2" xfId="12273"/>
    <cellStyle name="40% - Ênfase2 8 3 2 2 2 2 2" xfId="24817"/>
    <cellStyle name="40% - Ênfase2 8 3 2 2 2 2 2 2" xfId="49888"/>
    <cellStyle name="40% - Ênfase2 8 3 2 2 2 2 3" xfId="37347"/>
    <cellStyle name="40% - Ênfase2 8 3 2 2 2 3" xfId="18559"/>
    <cellStyle name="40% - Ênfase2 8 3 2 2 2 3 2" xfId="43630"/>
    <cellStyle name="40% - Ênfase2 8 3 2 2 2 4" xfId="31089"/>
    <cellStyle name="40% - Ênfase2 8 3 2 2 3" xfId="9145"/>
    <cellStyle name="40% - Ênfase2 8 3 2 2 3 2" xfId="21689"/>
    <cellStyle name="40% - Ênfase2 8 3 2 2 3 2 2" xfId="46760"/>
    <cellStyle name="40% - Ênfase2 8 3 2 2 3 3" xfId="34219"/>
    <cellStyle name="40% - Ênfase2 8 3 2 2 4" xfId="15431"/>
    <cellStyle name="40% - Ênfase2 8 3 2 2 4 2" xfId="40502"/>
    <cellStyle name="40% - Ênfase2 8 3 2 2 5" xfId="27961"/>
    <cellStyle name="40% - Ênfase2 8 3 2 3" xfId="4450"/>
    <cellStyle name="40% - Ênfase2 8 3 2 3 2" xfId="10709"/>
    <cellStyle name="40% - Ênfase2 8 3 2 3 2 2" xfId="23253"/>
    <cellStyle name="40% - Ênfase2 8 3 2 3 2 2 2" xfId="48324"/>
    <cellStyle name="40% - Ênfase2 8 3 2 3 2 3" xfId="35783"/>
    <cellStyle name="40% - Ênfase2 8 3 2 3 3" xfId="16995"/>
    <cellStyle name="40% - Ênfase2 8 3 2 3 3 2" xfId="42066"/>
    <cellStyle name="40% - Ênfase2 8 3 2 3 4" xfId="29525"/>
    <cellStyle name="40% - Ênfase2 8 3 2 4" xfId="7581"/>
    <cellStyle name="40% - Ênfase2 8 3 2 4 2" xfId="20125"/>
    <cellStyle name="40% - Ênfase2 8 3 2 4 2 2" xfId="45196"/>
    <cellStyle name="40% - Ênfase2 8 3 2 4 3" xfId="32655"/>
    <cellStyle name="40% - Ênfase2 8 3 2 5" xfId="13867"/>
    <cellStyle name="40% - Ênfase2 8 3 2 5 2" xfId="38938"/>
    <cellStyle name="40% - Ênfase2 8 3 2 6" xfId="26397"/>
    <cellStyle name="40% - Ênfase2 8 3 3" xfId="2109"/>
    <cellStyle name="40% - Ênfase2 8 3 3 2" xfId="5238"/>
    <cellStyle name="40% - Ênfase2 8 3 3 2 2" xfId="11497"/>
    <cellStyle name="40% - Ênfase2 8 3 3 2 2 2" xfId="24041"/>
    <cellStyle name="40% - Ênfase2 8 3 3 2 2 2 2" xfId="49112"/>
    <cellStyle name="40% - Ênfase2 8 3 3 2 2 3" xfId="36571"/>
    <cellStyle name="40% - Ênfase2 8 3 3 2 3" xfId="17783"/>
    <cellStyle name="40% - Ênfase2 8 3 3 2 3 2" xfId="42854"/>
    <cellStyle name="40% - Ênfase2 8 3 3 2 4" xfId="30313"/>
    <cellStyle name="40% - Ênfase2 8 3 3 3" xfId="8369"/>
    <cellStyle name="40% - Ênfase2 8 3 3 3 2" xfId="20913"/>
    <cellStyle name="40% - Ênfase2 8 3 3 3 2 2" xfId="45984"/>
    <cellStyle name="40% - Ênfase2 8 3 3 3 3" xfId="33443"/>
    <cellStyle name="40% - Ênfase2 8 3 3 4" xfId="14655"/>
    <cellStyle name="40% - Ênfase2 8 3 3 4 2" xfId="39726"/>
    <cellStyle name="40% - Ênfase2 8 3 3 5" xfId="27185"/>
    <cellStyle name="40% - Ênfase2 8 3 4" xfId="3674"/>
    <cellStyle name="40% - Ênfase2 8 3 4 2" xfId="9933"/>
    <cellStyle name="40% - Ênfase2 8 3 4 2 2" xfId="22477"/>
    <cellStyle name="40% - Ênfase2 8 3 4 2 2 2" xfId="47548"/>
    <cellStyle name="40% - Ênfase2 8 3 4 2 3" xfId="35007"/>
    <cellStyle name="40% - Ênfase2 8 3 4 3" xfId="16219"/>
    <cellStyle name="40% - Ênfase2 8 3 4 3 2" xfId="41290"/>
    <cellStyle name="40% - Ênfase2 8 3 4 4" xfId="28749"/>
    <cellStyle name="40% - Ênfase2 8 3 5" xfId="6805"/>
    <cellStyle name="40% - Ênfase2 8 3 5 2" xfId="19349"/>
    <cellStyle name="40% - Ênfase2 8 3 5 2 2" xfId="44420"/>
    <cellStyle name="40% - Ênfase2 8 3 5 3" xfId="31879"/>
    <cellStyle name="40% - Ênfase2 8 3 6" xfId="13091"/>
    <cellStyle name="40% - Ênfase2 8 3 6 2" xfId="38162"/>
    <cellStyle name="40% - Ênfase2 8 3 7" xfId="25621"/>
    <cellStyle name="40% - Ênfase2 8 4" xfId="932"/>
    <cellStyle name="40% - Ênfase2 8 4 2" xfId="2497"/>
    <cellStyle name="40% - Ênfase2 8 4 2 2" xfId="5626"/>
    <cellStyle name="40% - Ênfase2 8 4 2 2 2" xfId="11885"/>
    <cellStyle name="40% - Ênfase2 8 4 2 2 2 2" xfId="24429"/>
    <cellStyle name="40% - Ênfase2 8 4 2 2 2 2 2" xfId="49500"/>
    <cellStyle name="40% - Ênfase2 8 4 2 2 2 3" xfId="36959"/>
    <cellStyle name="40% - Ênfase2 8 4 2 2 3" xfId="18171"/>
    <cellStyle name="40% - Ênfase2 8 4 2 2 3 2" xfId="43242"/>
    <cellStyle name="40% - Ênfase2 8 4 2 2 4" xfId="30701"/>
    <cellStyle name="40% - Ênfase2 8 4 2 3" xfId="8757"/>
    <cellStyle name="40% - Ênfase2 8 4 2 3 2" xfId="21301"/>
    <cellStyle name="40% - Ênfase2 8 4 2 3 2 2" xfId="46372"/>
    <cellStyle name="40% - Ênfase2 8 4 2 3 3" xfId="33831"/>
    <cellStyle name="40% - Ênfase2 8 4 2 4" xfId="15043"/>
    <cellStyle name="40% - Ênfase2 8 4 2 4 2" xfId="40114"/>
    <cellStyle name="40% - Ênfase2 8 4 2 5" xfId="27573"/>
    <cellStyle name="40% - Ênfase2 8 4 3" xfId="4062"/>
    <cellStyle name="40% - Ênfase2 8 4 3 2" xfId="10321"/>
    <cellStyle name="40% - Ênfase2 8 4 3 2 2" xfId="22865"/>
    <cellStyle name="40% - Ênfase2 8 4 3 2 2 2" xfId="47936"/>
    <cellStyle name="40% - Ênfase2 8 4 3 2 3" xfId="35395"/>
    <cellStyle name="40% - Ênfase2 8 4 3 3" xfId="16607"/>
    <cellStyle name="40% - Ênfase2 8 4 3 3 2" xfId="41678"/>
    <cellStyle name="40% - Ênfase2 8 4 3 4" xfId="29137"/>
    <cellStyle name="40% - Ênfase2 8 4 4" xfId="7193"/>
    <cellStyle name="40% - Ênfase2 8 4 4 2" xfId="19737"/>
    <cellStyle name="40% - Ênfase2 8 4 4 2 2" xfId="44808"/>
    <cellStyle name="40% - Ênfase2 8 4 4 3" xfId="32267"/>
    <cellStyle name="40% - Ênfase2 8 4 5" xfId="13479"/>
    <cellStyle name="40% - Ênfase2 8 4 5 2" xfId="38550"/>
    <cellStyle name="40% - Ênfase2 8 4 6" xfId="26009"/>
    <cellStyle name="40% - Ênfase2 8 5" xfId="1721"/>
    <cellStyle name="40% - Ênfase2 8 5 2" xfId="4850"/>
    <cellStyle name="40% - Ênfase2 8 5 2 2" xfId="11109"/>
    <cellStyle name="40% - Ênfase2 8 5 2 2 2" xfId="23653"/>
    <cellStyle name="40% - Ênfase2 8 5 2 2 2 2" xfId="48724"/>
    <cellStyle name="40% - Ênfase2 8 5 2 2 3" xfId="36183"/>
    <cellStyle name="40% - Ênfase2 8 5 2 3" xfId="17395"/>
    <cellStyle name="40% - Ênfase2 8 5 2 3 2" xfId="42466"/>
    <cellStyle name="40% - Ênfase2 8 5 2 4" xfId="29925"/>
    <cellStyle name="40% - Ênfase2 8 5 3" xfId="7981"/>
    <cellStyle name="40% - Ênfase2 8 5 3 2" xfId="20525"/>
    <cellStyle name="40% - Ênfase2 8 5 3 2 2" xfId="45596"/>
    <cellStyle name="40% - Ênfase2 8 5 3 3" xfId="33055"/>
    <cellStyle name="40% - Ênfase2 8 5 4" xfId="14267"/>
    <cellStyle name="40% - Ênfase2 8 5 4 2" xfId="39338"/>
    <cellStyle name="40% - Ênfase2 8 5 5" xfId="26797"/>
    <cellStyle name="40% - Ênfase2 8 6" xfId="3286"/>
    <cellStyle name="40% - Ênfase2 8 6 2" xfId="9545"/>
    <cellStyle name="40% - Ênfase2 8 6 2 2" xfId="22089"/>
    <cellStyle name="40% - Ênfase2 8 6 2 2 2" xfId="47160"/>
    <cellStyle name="40% - Ênfase2 8 6 2 3" xfId="34619"/>
    <cellStyle name="40% - Ênfase2 8 6 3" xfId="15831"/>
    <cellStyle name="40% - Ênfase2 8 6 3 2" xfId="40902"/>
    <cellStyle name="40% - Ênfase2 8 6 4" xfId="28361"/>
    <cellStyle name="40% - Ênfase2 8 7" xfId="6417"/>
    <cellStyle name="40% - Ênfase2 8 7 2" xfId="18961"/>
    <cellStyle name="40% - Ênfase2 8 7 2 2" xfId="44032"/>
    <cellStyle name="40% - Ênfase2 8 7 3" xfId="31491"/>
    <cellStyle name="40% - Ênfase2 8 8" xfId="12703"/>
    <cellStyle name="40% - Ênfase2 8 8 2" xfId="37774"/>
    <cellStyle name="40% - Ênfase2 8 9" xfId="25233"/>
    <cellStyle name="40% - Ênfase2 9" xfId="167"/>
    <cellStyle name="40% - Ênfase2 9 2" xfId="354"/>
    <cellStyle name="40% - Ênfase2 9 2 2" xfId="743"/>
    <cellStyle name="40% - Ênfase2 9 2 2 2" xfId="1520"/>
    <cellStyle name="40% - Ênfase2 9 2 2 2 2" xfId="3085"/>
    <cellStyle name="40% - Ênfase2 9 2 2 2 2 2" xfId="6214"/>
    <cellStyle name="40% - Ênfase2 9 2 2 2 2 2 2" xfId="12473"/>
    <cellStyle name="40% - Ênfase2 9 2 2 2 2 2 2 2" xfId="25017"/>
    <cellStyle name="40% - Ênfase2 9 2 2 2 2 2 2 2 2" xfId="50088"/>
    <cellStyle name="40% - Ênfase2 9 2 2 2 2 2 2 3" xfId="37547"/>
    <cellStyle name="40% - Ênfase2 9 2 2 2 2 2 3" xfId="18759"/>
    <cellStyle name="40% - Ênfase2 9 2 2 2 2 2 3 2" xfId="43830"/>
    <cellStyle name="40% - Ênfase2 9 2 2 2 2 2 4" xfId="31289"/>
    <cellStyle name="40% - Ênfase2 9 2 2 2 2 3" xfId="9345"/>
    <cellStyle name="40% - Ênfase2 9 2 2 2 2 3 2" xfId="21889"/>
    <cellStyle name="40% - Ênfase2 9 2 2 2 2 3 2 2" xfId="46960"/>
    <cellStyle name="40% - Ênfase2 9 2 2 2 2 3 3" xfId="34419"/>
    <cellStyle name="40% - Ênfase2 9 2 2 2 2 4" xfId="15631"/>
    <cellStyle name="40% - Ênfase2 9 2 2 2 2 4 2" xfId="40702"/>
    <cellStyle name="40% - Ênfase2 9 2 2 2 2 5" xfId="28161"/>
    <cellStyle name="40% - Ênfase2 9 2 2 2 3" xfId="4650"/>
    <cellStyle name="40% - Ênfase2 9 2 2 2 3 2" xfId="10909"/>
    <cellStyle name="40% - Ênfase2 9 2 2 2 3 2 2" xfId="23453"/>
    <cellStyle name="40% - Ênfase2 9 2 2 2 3 2 2 2" xfId="48524"/>
    <cellStyle name="40% - Ênfase2 9 2 2 2 3 2 3" xfId="35983"/>
    <cellStyle name="40% - Ênfase2 9 2 2 2 3 3" xfId="17195"/>
    <cellStyle name="40% - Ênfase2 9 2 2 2 3 3 2" xfId="42266"/>
    <cellStyle name="40% - Ênfase2 9 2 2 2 3 4" xfId="29725"/>
    <cellStyle name="40% - Ênfase2 9 2 2 2 4" xfId="7781"/>
    <cellStyle name="40% - Ênfase2 9 2 2 2 4 2" xfId="20325"/>
    <cellStyle name="40% - Ênfase2 9 2 2 2 4 2 2" xfId="45396"/>
    <cellStyle name="40% - Ênfase2 9 2 2 2 4 3" xfId="32855"/>
    <cellStyle name="40% - Ênfase2 9 2 2 2 5" xfId="14067"/>
    <cellStyle name="40% - Ênfase2 9 2 2 2 5 2" xfId="39138"/>
    <cellStyle name="40% - Ênfase2 9 2 2 2 6" xfId="26597"/>
    <cellStyle name="40% - Ênfase2 9 2 2 3" xfId="2309"/>
    <cellStyle name="40% - Ênfase2 9 2 2 3 2" xfId="5438"/>
    <cellStyle name="40% - Ênfase2 9 2 2 3 2 2" xfId="11697"/>
    <cellStyle name="40% - Ênfase2 9 2 2 3 2 2 2" xfId="24241"/>
    <cellStyle name="40% - Ênfase2 9 2 2 3 2 2 2 2" xfId="49312"/>
    <cellStyle name="40% - Ênfase2 9 2 2 3 2 2 3" xfId="36771"/>
    <cellStyle name="40% - Ênfase2 9 2 2 3 2 3" xfId="17983"/>
    <cellStyle name="40% - Ênfase2 9 2 2 3 2 3 2" xfId="43054"/>
    <cellStyle name="40% - Ênfase2 9 2 2 3 2 4" xfId="30513"/>
    <cellStyle name="40% - Ênfase2 9 2 2 3 3" xfId="8569"/>
    <cellStyle name="40% - Ênfase2 9 2 2 3 3 2" xfId="21113"/>
    <cellStyle name="40% - Ênfase2 9 2 2 3 3 2 2" xfId="46184"/>
    <cellStyle name="40% - Ênfase2 9 2 2 3 3 3" xfId="33643"/>
    <cellStyle name="40% - Ênfase2 9 2 2 3 4" xfId="14855"/>
    <cellStyle name="40% - Ênfase2 9 2 2 3 4 2" xfId="39926"/>
    <cellStyle name="40% - Ênfase2 9 2 2 3 5" xfId="27385"/>
    <cellStyle name="40% - Ênfase2 9 2 2 4" xfId="3874"/>
    <cellStyle name="40% - Ênfase2 9 2 2 4 2" xfId="10133"/>
    <cellStyle name="40% - Ênfase2 9 2 2 4 2 2" xfId="22677"/>
    <cellStyle name="40% - Ênfase2 9 2 2 4 2 2 2" xfId="47748"/>
    <cellStyle name="40% - Ênfase2 9 2 2 4 2 3" xfId="35207"/>
    <cellStyle name="40% - Ênfase2 9 2 2 4 3" xfId="16419"/>
    <cellStyle name="40% - Ênfase2 9 2 2 4 3 2" xfId="41490"/>
    <cellStyle name="40% - Ênfase2 9 2 2 4 4" xfId="28949"/>
    <cellStyle name="40% - Ênfase2 9 2 2 5" xfId="7005"/>
    <cellStyle name="40% - Ênfase2 9 2 2 5 2" xfId="19549"/>
    <cellStyle name="40% - Ênfase2 9 2 2 5 2 2" xfId="44620"/>
    <cellStyle name="40% - Ênfase2 9 2 2 5 3" xfId="32079"/>
    <cellStyle name="40% - Ênfase2 9 2 2 6" xfId="13291"/>
    <cellStyle name="40% - Ênfase2 9 2 2 6 2" xfId="38362"/>
    <cellStyle name="40% - Ênfase2 9 2 2 7" xfId="25821"/>
    <cellStyle name="40% - Ênfase2 9 2 3" xfId="1132"/>
    <cellStyle name="40% - Ênfase2 9 2 3 2" xfId="2697"/>
    <cellStyle name="40% - Ênfase2 9 2 3 2 2" xfId="5826"/>
    <cellStyle name="40% - Ênfase2 9 2 3 2 2 2" xfId="12085"/>
    <cellStyle name="40% - Ênfase2 9 2 3 2 2 2 2" xfId="24629"/>
    <cellStyle name="40% - Ênfase2 9 2 3 2 2 2 2 2" xfId="49700"/>
    <cellStyle name="40% - Ênfase2 9 2 3 2 2 2 3" xfId="37159"/>
    <cellStyle name="40% - Ênfase2 9 2 3 2 2 3" xfId="18371"/>
    <cellStyle name="40% - Ênfase2 9 2 3 2 2 3 2" xfId="43442"/>
    <cellStyle name="40% - Ênfase2 9 2 3 2 2 4" xfId="30901"/>
    <cellStyle name="40% - Ênfase2 9 2 3 2 3" xfId="8957"/>
    <cellStyle name="40% - Ênfase2 9 2 3 2 3 2" xfId="21501"/>
    <cellStyle name="40% - Ênfase2 9 2 3 2 3 2 2" xfId="46572"/>
    <cellStyle name="40% - Ênfase2 9 2 3 2 3 3" xfId="34031"/>
    <cellStyle name="40% - Ênfase2 9 2 3 2 4" xfId="15243"/>
    <cellStyle name="40% - Ênfase2 9 2 3 2 4 2" xfId="40314"/>
    <cellStyle name="40% - Ênfase2 9 2 3 2 5" xfId="27773"/>
    <cellStyle name="40% - Ênfase2 9 2 3 3" xfId="4262"/>
    <cellStyle name="40% - Ênfase2 9 2 3 3 2" xfId="10521"/>
    <cellStyle name="40% - Ênfase2 9 2 3 3 2 2" xfId="23065"/>
    <cellStyle name="40% - Ênfase2 9 2 3 3 2 2 2" xfId="48136"/>
    <cellStyle name="40% - Ênfase2 9 2 3 3 2 3" xfId="35595"/>
    <cellStyle name="40% - Ênfase2 9 2 3 3 3" xfId="16807"/>
    <cellStyle name="40% - Ênfase2 9 2 3 3 3 2" xfId="41878"/>
    <cellStyle name="40% - Ênfase2 9 2 3 3 4" xfId="29337"/>
    <cellStyle name="40% - Ênfase2 9 2 3 4" xfId="7393"/>
    <cellStyle name="40% - Ênfase2 9 2 3 4 2" xfId="19937"/>
    <cellStyle name="40% - Ênfase2 9 2 3 4 2 2" xfId="45008"/>
    <cellStyle name="40% - Ênfase2 9 2 3 4 3" xfId="32467"/>
    <cellStyle name="40% - Ênfase2 9 2 3 5" xfId="13679"/>
    <cellStyle name="40% - Ênfase2 9 2 3 5 2" xfId="38750"/>
    <cellStyle name="40% - Ênfase2 9 2 3 6" xfId="26209"/>
    <cellStyle name="40% - Ênfase2 9 2 4" xfId="1921"/>
    <cellStyle name="40% - Ênfase2 9 2 4 2" xfId="5050"/>
    <cellStyle name="40% - Ênfase2 9 2 4 2 2" xfId="11309"/>
    <cellStyle name="40% - Ênfase2 9 2 4 2 2 2" xfId="23853"/>
    <cellStyle name="40% - Ênfase2 9 2 4 2 2 2 2" xfId="48924"/>
    <cellStyle name="40% - Ênfase2 9 2 4 2 2 3" xfId="36383"/>
    <cellStyle name="40% - Ênfase2 9 2 4 2 3" xfId="17595"/>
    <cellStyle name="40% - Ênfase2 9 2 4 2 3 2" xfId="42666"/>
    <cellStyle name="40% - Ênfase2 9 2 4 2 4" xfId="30125"/>
    <cellStyle name="40% - Ênfase2 9 2 4 3" xfId="8181"/>
    <cellStyle name="40% - Ênfase2 9 2 4 3 2" xfId="20725"/>
    <cellStyle name="40% - Ênfase2 9 2 4 3 2 2" xfId="45796"/>
    <cellStyle name="40% - Ênfase2 9 2 4 3 3" xfId="33255"/>
    <cellStyle name="40% - Ênfase2 9 2 4 4" xfId="14467"/>
    <cellStyle name="40% - Ênfase2 9 2 4 4 2" xfId="39538"/>
    <cellStyle name="40% - Ênfase2 9 2 4 5" xfId="26997"/>
    <cellStyle name="40% - Ênfase2 9 2 5" xfId="3486"/>
    <cellStyle name="40% - Ênfase2 9 2 5 2" xfId="9745"/>
    <cellStyle name="40% - Ênfase2 9 2 5 2 2" xfId="22289"/>
    <cellStyle name="40% - Ênfase2 9 2 5 2 2 2" xfId="47360"/>
    <cellStyle name="40% - Ênfase2 9 2 5 2 3" xfId="34819"/>
    <cellStyle name="40% - Ênfase2 9 2 5 3" xfId="16031"/>
    <cellStyle name="40% - Ênfase2 9 2 5 3 2" xfId="41102"/>
    <cellStyle name="40% - Ênfase2 9 2 5 4" xfId="28561"/>
    <cellStyle name="40% - Ênfase2 9 2 6" xfId="6617"/>
    <cellStyle name="40% - Ênfase2 9 2 6 2" xfId="19161"/>
    <cellStyle name="40% - Ênfase2 9 2 6 2 2" xfId="44232"/>
    <cellStyle name="40% - Ênfase2 9 2 6 3" xfId="31691"/>
    <cellStyle name="40% - Ênfase2 9 2 7" xfId="12903"/>
    <cellStyle name="40% - Ênfase2 9 2 7 2" xfId="37974"/>
    <cellStyle name="40% - Ênfase2 9 2 8" xfId="25433"/>
    <cellStyle name="40% - Ênfase2 9 3" xfId="556"/>
    <cellStyle name="40% - Ênfase2 9 3 2" xfId="1333"/>
    <cellStyle name="40% - Ênfase2 9 3 2 2" xfId="2898"/>
    <cellStyle name="40% - Ênfase2 9 3 2 2 2" xfId="6027"/>
    <cellStyle name="40% - Ênfase2 9 3 2 2 2 2" xfId="12286"/>
    <cellStyle name="40% - Ênfase2 9 3 2 2 2 2 2" xfId="24830"/>
    <cellStyle name="40% - Ênfase2 9 3 2 2 2 2 2 2" xfId="49901"/>
    <cellStyle name="40% - Ênfase2 9 3 2 2 2 2 3" xfId="37360"/>
    <cellStyle name="40% - Ênfase2 9 3 2 2 2 3" xfId="18572"/>
    <cellStyle name="40% - Ênfase2 9 3 2 2 2 3 2" xfId="43643"/>
    <cellStyle name="40% - Ênfase2 9 3 2 2 2 4" xfId="31102"/>
    <cellStyle name="40% - Ênfase2 9 3 2 2 3" xfId="9158"/>
    <cellStyle name="40% - Ênfase2 9 3 2 2 3 2" xfId="21702"/>
    <cellStyle name="40% - Ênfase2 9 3 2 2 3 2 2" xfId="46773"/>
    <cellStyle name="40% - Ênfase2 9 3 2 2 3 3" xfId="34232"/>
    <cellStyle name="40% - Ênfase2 9 3 2 2 4" xfId="15444"/>
    <cellStyle name="40% - Ênfase2 9 3 2 2 4 2" xfId="40515"/>
    <cellStyle name="40% - Ênfase2 9 3 2 2 5" xfId="27974"/>
    <cellStyle name="40% - Ênfase2 9 3 2 3" xfId="4463"/>
    <cellStyle name="40% - Ênfase2 9 3 2 3 2" xfId="10722"/>
    <cellStyle name="40% - Ênfase2 9 3 2 3 2 2" xfId="23266"/>
    <cellStyle name="40% - Ênfase2 9 3 2 3 2 2 2" xfId="48337"/>
    <cellStyle name="40% - Ênfase2 9 3 2 3 2 3" xfId="35796"/>
    <cellStyle name="40% - Ênfase2 9 3 2 3 3" xfId="17008"/>
    <cellStyle name="40% - Ênfase2 9 3 2 3 3 2" xfId="42079"/>
    <cellStyle name="40% - Ênfase2 9 3 2 3 4" xfId="29538"/>
    <cellStyle name="40% - Ênfase2 9 3 2 4" xfId="7594"/>
    <cellStyle name="40% - Ênfase2 9 3 2 4 2" xfId="20138"/>
    <cellStyle name="40% - Ênfase2 9 3 2 4 2 2" xfId="45209"/>
    <cellStyle name="40% - Ênfase2 9 3 2 4 3" xfId="32668"/>
    <cellStyle name="40% - Ênfase2 9 3 2 5" xfId="13880"/>
    <cellStyle name="40% - Ênfase2 9 3 2 5 2" xfId="38951"/>
    <cellStyle name="40% - Ênfase2 9 3 2 6" xfId="26410"/>
    <cellStyle name="40% - Ênfase2 9 3 3" xfId="2122"/>
    <cellStyle name="40% - Ênfase2 9 3 3 2" xfId="5251"/>
    <cellStyle name="40% - Ênfase2 9 3 3 2 2" xfId="11510"/>
    <cellStyle name="40% - Ênfase2 9 3 3 2 2 2" xfId="24054"/>
    <cellStyle name="40% - Ênfase2 9 3 3 2 2 2 2" xfId="49125"/>
    <cellStyle name="40% - Ênfase2 9 3 3 2 2 3" xfId="36584"/>
    <cellStyle name="40% - Ênfase2 9 3 3 2 3" xfId="17796"/>
    <cellStyle name="40% - Ênfase2 9 3 3 2 3 2" xfId="42867"/>
    <cellStyle name="40% - Ênfase2 9 3 3 2 4" xfId="30326"/>
    <cellStyle name="40% - Ênfase2 9 3 3 3" xfId="8382"/>
    <cellStyle name="40% - Ênfase2 9 3 3 3 2" xfId="20926"/>
    <cellStyle name="40% - Ênfase2 9 3 3 3 2 2" xfId="45997"/>
    <cellStyle name="40% - Ênfase2 9 3 3 3 3" xfId="33456"/>
    <cellStyle name="40% - Ênfase2 9 3 3 4" xfId="14668"/>
    <cellStyle name="40% - Ênfase2 9 3 3 4 2" xfId="39739"/>
    <cellStyle name="40% - Ênfase2 9 3 3 5" xfId="27198"/>
    <cellStyle name="40% - Ênfase2 9 3 4" xfId="3687"/>
    <cellStyle name="40% - Ênfase2 9 3 4 2" xfId="9946"/>
    <cellStyle name="40% - Ênfase2 9 3 4 2 2" xfId="22490"/>
    <cellStyle name="40% - Ênfase2 9 3 4 2 2 2" xfId="47561"/>
    <cellStyle name="40% - Ênfase2 9 3 4 2 3" xfId="35020"/>
    <cellStyle name="40% - Ênfase2 9 3 4 3" xfId="16232"/>
    <cellStyle name="40% - Ênfase2 9 3 4 3 2" xfId="41303"/>
    <cellStyle name="40% - Ênfase2 9 3 4 4" xfId="28762"/>
    <cellStyle name="40% - Ênfase2 9 3 5" xfId="6818"/>
    <cellStyle name="40% - Ênfase2 9 3 5 2" xfId="19362"/>
    <cellStyle name="40% - Ênfase2 9 3 5 2 2" xfId="44433"/>
    <cellStyle name="40% - Ênfase2 9 3 5 3" xfId="31892"/>
    <cellStyle name="40% - Ênfase2 9 3 6" xfId="13104"/>
    <cellStyle name="40% - Ênfase2 9 3 6 2" xfId="38175"/>
    <cellStyle name="40% - Ênfase2 9 3 7" xfId="25634"/>
    <cellStyle name="40% - Ênfase2 9 4" xfId="945"/>
    <cellStyle name="40% - Ênfase2 9 4 2" xfId="2510"/>
    <cellStyle name="40% - Ênfase2 9 4 2 2" xfId="5639"/>
    <cellStyle name="40% - Ênfase2 9 4 2 2 2" xfId="11898"/>
    <cellStyle name="40% - Ênfase2 9 4 2 2 2 2" xfId="24442"/>
    <cellStyle name="40% - Ênfase2 9 4 2 2 2 2 2" xfId="49513"/>
    <cellStyle name="40% - Ênfase2 9 4 2 2 2 3" xfId="36972"/>
    <cellStyle name="40% - Ênfase2 9 4 2 2 3" xfId="18184"/>
    <cellStyle name="40% - Ênfase2 9 4 2 2 3 2" xfId="43255"/>
    <cellStyle name="40% - Ênfase2 9 4 2 2 4" xfId="30714"/>
    <cellStyle name="40% - Ênfase2 9 4 2 3" xfId="8770"/>
    <cellStyle name="40% - Ênfase2 9 4 2 3 2" xfId="21314"/>
    <cellStyle name="40% - Ênfase2 9 4 2 3 2 2" xfId="46385"/>
    <cellStyle name="40% - Ênfase2 9 4 2 3 3" xfId="33844"/>
    <cellStyle name="40% - Ênfase2 9 4 2 4" xfId="15056"/>
    <cellStyle name="40% - Ênfase2 9 4 2 4 2" xfId="40127"/>
    <cellStyle name="40% - Ênfase2 9 4 2 5" xfId="27586"/>
    <cellStyle name="40% - Ênfase2 9 4 3" xfId="4075"/>
    <cellStyle name="40% - Ênfase2 9 4 3 2" xfId="10334"/>
    <cellStyle name="40% - Ênfase2 9 4 3 2 2" xfId="22878"/>
    <cellStyle name="40% - Ênfase2 9 4 3 2 2 2" xfId="47949"/>
    <cellStyle name="40% - Ênfase2 9 4 3 2 3" xfId="35408"/>
    <cellStyle name="40% - Ênfase2 9 4 3 3" xfId="16620"/>
    <cellStyle name="40% - Ênfase2 9 4 3 3 2" xfId="41691"/>
    <cellStyle name="40% - Ênfase2 9 4 3 4" xfId="29150"/>
    <cellStyle name="40% - Ênfase2 9 4 4" xfId="7206"/>
    <cellStyle name="40% - Ênfase2 9 4 4 2" xfId="19750"/>
    <cellStyle name="40% - Ênfase2 9 4 4 2 2" xfId="44821"/>
    <cellStyle name="40% - Ênfase2 9 4 4 3" xfId="32280"/>
    <cellStyle name="40% - Ênfase2 9 4 5" xfId="13492"/>
    <cellStyle name="40% - Ênfase2 9 4 5 2" xfId="38563"/>
    <cellStyle name="40% - Ênfase2 9 4 6" xfId="26022"/>
    <cellStyle name="40% - Ênfase2 9 5" xfId="1734"/>
    <cellStyle name="40% - Ênfase2 9 5 2" xfId="4863"/>
    <cellStyle name="40% - Ênfase2 9 5 2 2" xfId="11122"/>
    <cellStyle name="40% - Ênfase2 9 5 2 2 2" xfId="23666"/>
    <cellStyle name="40% - Ênfase2 9 5 2 2 2 2" xfId="48737"/>
    <cellStyle name="40% - Ênfase2 9 5 2 2 3" xfId="36196"/>
    <cellStyle name="40% - Ênfase2 9 5 2 3" xfId="17408"/>
    <cellStyle name="40% - Ênfase2 9 5 2 3 2" xfId="42479"/>
    <cellStyle name="40% - Ênfase2 9 5 2 4" xfId="29938"/>
    <cellStyle name="40% - Ênfase2 9 5 3" xfId="7994"/>
    <cellStyle name="40% - Ênfase2 9 5 3 2" xfId="20538"/>
    <cellStyle name="40% - Ênfase2 9 5 3 2 2" xfId="45609"/>
    <cellStyle name="40% - Ênfase2 9 5 3 3" xfId="33068"/>
    <cellStyle name="40% - Ênfase2 9 5 4" xfId="14280"/>
    <cellStyle name="40% - Ênfase2 9 5 4 2" xfId="39351"/>
    <cellStyle name="40% - Ênfase2 9 5 5" xfId="26810"/>
    <cellStyle name="40% - Ênfase2 9 6" xfId="3299"/>
    <cellStyle name="40% - Ênfase2 9 6 2" xfId="9558"/>
    <cellStyle name="40% - Ênfase2 9 6 2 2" xfId="22102"/>
    <cellStyle name="40% - Ênfase2 9 6 2 2 2" xfId="47173"/>
    <cellStyle name="40% - Ênfase2 9 6 2 3" xfId="34632"/>
    <cellStyle name="40% - Ênfase2 9 6 3" xfId="15844"/>
    <cellStyle name="40% - Ênfase2 9 6 3 2" xfId="40915"/>
    <cellStyle name="40% - Ênfase2 9 6 4" xfId="28374"/>
    <cellStyle name="40% - Ênfase2 9 7" xfId="6430"/>
    <cellStyle name="40% - Ênfase2 9 7 2" xfId="18974"/>
    <cellStyle name="40% - Ênfase2 9 7 2 2" xfId="44045"/>
    <cellStyle name="40% - Ênfase2 9 7 3" xfId="31504"/>
    <cellStyle name="40% - Ênfase2 9 8" xfId="12716"/>
    <cellStyle name="40% - Ênfase2 9 8 2" xfId="37787"/>
    <cellStyle name="40% - Ênfase2 9 9" xfId="25246"/>
    <cellStyle name="40% - Ênfase3" xfId="28" builtinId="39" customBuiltin="1"/>
    <cellStyle name="40% - Ênfase3 10" xfId="183"/>
    <cellStyle name="40% - Ênfase3 10 2" xfId="370"/>
    <cellStyle name="40% - Ênfase3 10 2 2" xfId="759"/>
    <cellStyle name="40% - Ênfase3 10 2 2 2" xfId="1536"/>
    <cellStyle name="40% - Ênfase3 10 2 2 2 2" xfId="3101"/>
    <cellStyle name="40% - Ênfase3 10 2 2 2 2 2" xfId="6230"/>
    <cellStyle name="40% - Ênfase3 10 2 2 2 2 2 2" xfId="12489"/>
    <cellStyle name="40% - Ênfase3 10 2 2 2 2 2 2 2" xfId="25033"/>
    <cellStyle name="40% - Ênfase3 10 2 2 2 2 2 2 2 2" xfId="50104"/>
    <cellStyle name="40% - Ênfase3 10 2 2 2 2 2 2 3" xfId="37563"/>
    <cellStyle name="40% - Ênfase3 10 2 2 2 2 2 3" xfId="18775"/>
    <cellStyle name="40% - Ênfase3 10 2 2 2 2 2 3 2" xfId="43846"/>
    <cellStyle name="40% - Ênfase3 10 2 2 2 2 2 4" xfId="31305"/>
    <cellStyle name="40% - Ênfase3 10 2 2 2 2 3" xfId="9361"/>
    <cellStyle name="40% - Ênfase3 10 2 2 2 2 3 2" xfId="21905"/>
    <cellStyle name="40% - Ênfase3 10 2 2 2 2 3 2 2" xfId="46976"/>
    <cellStyle name="40% - Ênfase3 10 2 2 2 2 3 3" xfId="34435"/>
    <cellStyle name="40% - Ênfase3 10 2 2 2 2 4" xfId="15647"/>
    <cellStyle name="40% - Ênfase3 10 2 2 2 2 4 2" xfId="40718"/>
    <cellStyle name="40% - Ênfase3 10 2 2 2 2 5" xfId="28177"/>
    <cellStyle name="40% - Ênfase3 10 2 2 2 3" xfId="4666"/>
    <cellStyle name="40% - Ênfase3 10 2 2 2 3 2" xfId="10925"/>
    <cellStyle name="40% - Ênfase3 10 2 2 2 3 2 2" xfId="23469"/>
    <cellStyle name="40% - Ênfase3 10 2 2 2 3 2 2 2" xfId="48540"/>
    <cellStyle name="40% - Ênfase3 10 2 2 2 3 2 3" xfId="35999"/>
    <cellStyle name="40% - Ênfase3 10 2 2 2 3 3" xfId="17211"/>
    <cellStyle name="40% - Ênfase3 10 2 2 2 3 3 2" xfId="42282"/>
    <cellStyle name="40% - Ênfase3 10 2 2 2 3 4" xfId="29741"/>
    <cellStyle name="40% - Ênfase3 10 2 2 2 4" xfId="7797"/>
    <cellStyle name="40% - Ênfase3 10 2 2 2 4 2" xfId="20341"/>
    <cellStyle name="40% - Ênfase3 10 2 2 2 4 2 2" xfId="45412"/>
    <cellStyle name="40% - Ênfase3 10 2 2 2 4 3" xfId="32871"/>
    <cellStyle name="40% - Ênfase3 10 2 2 2 5" xfId="14083"/>
    <cellStyle name="40% - Ênfase3 10 2 2 2 5 2" xfId="39154"/>
    <cellStyle name="40% - Ênfase3 10 2 2 2 6" xfId="26613"/>
    <cellStyle name="40% - Ênfase3 10 2 2 3" xfId="2325"/>
    <cellStyle name="40% - Ênfase3 10 2 2 3 2" xfId="5454"/>
    <cellStyle name="40% - Ênfase3 10 2 2 3 2 2" xfId="11713"/>
    <cellStyle name="40% - Ênfase3 10 2 2 3 2 2 2" xfId="24257"/>
    <cellStyle name="40% - Ênfase3 10 2 2 3 2 2 2 2" xfId="49328"/>
    <cellStyle name="40% - Ênfase3 10 2 2 3 2 2 3" xfId="36787"/>
    <cellStyle name="40% - Ênfase3 10 2 2 3 2 3" xfId="17999"/>
    <cellStyle name="40% - Ênfase3 10 2 2 3 2 3 2" xfId="43070"/>
    <cellStyle name="40% - Ênfase3 10 2 2 3 2 4" xfId="30529"/>
    <cellStyle name="40% - Ênfase3 10 2 2 3 3" xfId="8585"/>
    <cellStyle name="40% - Ênfase3 10 2 2 3 3 2" xfId="21129"/>
    <cellStyle name="40% - Ênfase3 10 2 2 3 3 2 2" xfId="46200"/>
    <cellStyle name="40% - Ênfase3 10 2 2 3 3 3" xfId="33659"/>
    <cellStyle name="40% - Ênfase3 10 2 2 3 4" xfId="14871"/>
    <cellStyle name="40% - Ênfase3 10 2 2 3 4 2" xfId="39942"/>
    <cellStyle name="40% - Ênfase3 10 2 2 3 5" xfId="27401"/>
    <cellStyle name="40% - Ênfase3 10 2 2 4" xfId="3890"/>
    <cellStyle name="40% - Ênfase3 10 2 2 4 2" xfId="10149"/>
    <cellStyle name="40% - Ênfase3 10 2 2 4 2 2" xfId="22693"/>
    <cellStyle name="40% - Ênfase3 10 2 2 4 2 2 2" xfId="47764"/>
    <cellStyle name="40% - Ênfase3 10 2 2 4 2 3" xfId="35223"/>
    <cellStyle name="40% - Ênfase3 10 2 2 4 3" xfId="16435"/>
    <cellStyle name="40% - Ênfase3 10 2 2 4 3 2" xfId="41506"/>
    <cellStyle name="40% - Ênfase3 10 2 2 4 4" xfId="28965"/>
    <cellStyle name="40% - Ênfase3 10 2 2 5" xfId="7021"/>
    <cellStyle name="40% - Ênfase3 10 2 2 5 2" xfId="19565"/>
    <cellStyle name="40% - Ênfase3 10 2 2 5 2 2" xfId="44636"/>
    <cellStyle name="40% - Ênfase3 10 2 2 5 3" xfId="32095"/>
    <cellStyle name="40% - Ênfase3 10 2 2 6" xfId="13307"/>
    <cellStyle name="40% - Ênfase3 10 2 2 6 2" xfId="38378"/>
    <cellStyle name="40% - Ênfase3 10 2 2 7" xfId="25837"/>
    <cellStyle name="40% - Ênfase3 10 2 3" xfId="1148"/>
    <cellStyle name="40% - Ênfase3 10 2 3 2" xfId="2713"/>
    <cellStyle name="40% - Ênfase3 10 2 3 2 2" xfId="5842"/>
    <cellStyle name="40% - Ênfase3 10 2 3 2 2 2" xfId="12101"/>
    <cellStyle name="40% - Ênfase3 10 2 3 2 2 2 2" xfId="24645"/>
    <cellStyle name="40% - Ênfase3 10 2 3 2 2 2 2 2" xfId="49716"/>
    <cellStyle name="40% - Ênfase3 10 2 3 2 2 2 3" xfId="37175"/>
    <cellStyle name="40% - Ênfase3 10 2 3 2 2 3" xfId="18387"/>
    <cellStyle name="40% - Ênfase3 10 2 3 2 2 3 2" xfId="43458"/>
    <cellStyle name="40% - Ênfase3 10 2 3 2 2 4" xfId="30917"/>
    <cellStyle name="40% - Ênfase3 10 2 3 2 3" xfId="8973"/>
    <cellStyle name="40% - Ênfase3 10 2 3 2 3 2" xfId="21517"/>
    <cellStyle name="40% - Ênfase3 10 2 3 2 3 2 2" xfId="46588"/>
    <cellStyle name="40% - Ênfase3 10 2 3 2 3 3" xfId="34047"/>
    <cellStyle name="40% - Ênfase3 10 2 3 2 4" xfId="15259"/>
    <cellStyle name="40% - Ênfase3 10 2 3 2 4 2" xfId="40330"/>
    <cellStyle name="40% - Ênfase3 10 2 3 2 5" xfId="27789"/>
    <cellStyle name="40% - Ênfase3 10 2 3 3" xfId="4278"/>
    <cellStyle name="40% - Ênfase3 10 2 3 3 2" xfId="10537"/>
    <cellStyle name="40% - Ênfase3 10 2 3 3 2 2" xfId="23081"/>
    <cellStyle name="40% - Ênfase3 10 2 3 3 2 2 2" xfId="48152"/>
    <cellStyle name="40% - Ênfase3 10 2 3 3 2 3" xfId="35611"/>
    <cellStyle name="40% - Ênfase3 10 2 3 3 3" xfId="16823"/>
    <cellStyle name="40% - Ênfase3 10 2 3 3 3 2" xfId="41894"/>
    <cellStyle name="40% - Ênfase3 10 2 3 3 4" xfId="29353"/>
    <cellStyle name="40% - Ênfase3 10 2 3 4" xfId="7409"/>
    <cellStyle name="40% - Ênfase3 10 2 3 4 2" xfId="19953"/>
    <cellStyle name="40% - Ênfase3 10 2 3 4 2 2" xfId="45024"/>
    <cellStyle name="40% - Ênfase3 10 2 3 4 3" xfId="32483"/>
    <cellStyle name="40% - Ênfase3 10 2 3 5" xfId="13695"/>
    <cellStyle name="40% - Ênfase3 10 2 3 5 2" xfId="38766"/>
    <cellStyle name="40% - Ênfase3 10 2 3 6" xfId="26225"/>
    <cellStyle name="40% - Ênfase3 10 2 4" xfId="1937"/>
    <cellStyle name="40% - Ênfase3 10 2 4 2" xfId="5066"/>
    <cellStyle name="40% - Ênfase3 10 2 4 2 2" xfId="11325"/>
    <cellStyle name="40% - Ênfase3 10 2 4 2 2 2" xfId="23869"/>
    <cellStyle name="40% - Ênfase3 10 2 4 2 2 2 2" xfId="48940"/>
    <cellStyle name="40% - Ênfase3 10 2 4 2 2 3" xfId="36399"/>
    <cellStyle name="40% - Ênfase3 10 2 4 2 3" xfId="17611"/>
    <cellStyle name="40% - Ênfase3 10 2 4 2 3 2" xfId="42682"/>
    <cellStyle name="40% - Ênfase3 10 2 4 2 4" xfId="30141"/>
    <cellStyle name="40% - Ênfase3 10 2 4 3" xfId="8197"/>
    <cellStyle name="40% - Ênfase3 10 2 4 3 2" xfId="20741"/>
    <cellStyle name="40% - Ênfase3 10 2 4 3 2 2" xfId="45812"/>
    <cellStyle name="40% - Ênfase3 10 2 4 3 3" xfId="33271"/>
    <cellStyle name="40% - Ênfase3 10 2 4 4" xfId="14483"/>
    <cellStyle name="40% - Ênfase3 10 2 4 4 2" xfId="39554"/>
    <cellStyle name="40% - Ênfase3 10 2 4 5" xfId="27013"/>
    <cellStyle name="40% - Ênfase3 10 2 5" xfId="3502"/>
    <cellStyle name="40% - Ênfase3 10 2 5 2" xfId="9761"/>
    <cellStyle name="40% - Ênfase3 10 2 5 2 2" xfId="22305"/>
    <cellStyle name="40% - Ênfase3 10 2 5 2 2 2" xfId="47376"/>
    <cellStyle name="40% - Ênfase3 10 2 5 2 3" xfId="34835"/>
    <cellStyle name="40% - Ênfase3 10 2 5 3" xfId="16047"/>
    <cellStyle name="40% - Ênfase3 10 2 5 3 2" xfId="41118"/>
    <cellStyle name="40% - Ênfase3 10 2 5 4" xfId="28577"/>
    <cellStyle name="40% - Ênfase3 10 2 6" xfId="6633"/>
    <cellStyle name="40% - Ênfase3 10 2 6 2" xfId="19177"/>
    <cellStyle name="40% - Ênfase3 10 2 6 2 2" xfId="44248"/>
    <cellStyle name="40% - Ênfase3 10 2 6 3" xfId="31707"/>
    <cellStyle name="40% - Ênfase3 10 2 7" xfId="12919"/>
    <cellStyle name="40% - Ênfase3 10 2 7 2" xfId="37990"/>
    <cellStyle name="40% - Ênfase3 10 2 8" xfId="25449"/>
    <cellStyle name="40% - Ênfase3 10 3" xfId="572"/>
    <cellStyle name="40% - Ênfase3 10 3 2" xfId="1349"/>
    <cellStyle name="40% - Ênfase3 10 3 2 2" xfId="2914"/>
    <cellStyle name="40% - Ênfase3 10 3 2 2 2" xfId="6043"/>
    <cellStyle name="40% - Ênfase3 10 3 2 2 2 2" xfId="12302"/>
    <cellStyle name="40% - Ênfase3 10 3 2 2 2 2 2" xfId="24846"/>
    <cellStyle name="40% - Ênfase3 10 3 2 2 2 2 2 2" xfId="49917"/>
    <cellStyle name="40% - Ênfase3 10 3 2 2 2 2 3" xfId="37376"/>
    <cellStyle name="40% - Ênfase3 10 3 2 2 2 3" xfId="18588"/>
    <cellStyle name="40% - Ênfase3 10 3 2 2 2 3 2" xfId="43659"/>
    <cellStyle name="40% - Ênfase3 10 3 2 2 2 4" xfId="31118"/>
    <cellStyle name="40% - Ênfase3 10 3 2 2 3" xfId="9174"/>
    <cellStyle name="40% - Ênfase3 10 3 2 2 3 2" xfId="21718"/>
    <cellStyle name="40% - Ênfase3 10 3 2 2 3 2 2" xfId="46789"/>
    <cellStyle name="40% - Ênfase3 10 3 2 2 3 3" xfId="34248"/>
    <cellStyle name="40% - Ênfase3 10 3 2 2 4" xfId="15460"/>
    <cellStyle name="40% - Ênfase3 10 3 2 2 4 2" xfId="40531"/>
    <cellStyle name="40% - Ênfase3 10 3 2 2 5" xfId="27990"/>
    <cellStyle name="40% - Ênfase3 10 3 2 3" xfId="4479"/>
    <cellStyle name="40% - Ênfase3 10 3 2 3 2" xfId="10738"/>
    <cellStyle name="40% - Ênfase3 10 3 2 3 2 2" xfId="23282"/>
    <cellStyle name="40% - Ênfase3 10 3 2 3 2 2 2" xfId="48353"/>
    <cellStyle name="40% - Ênfase3 10 3 2 3 2 3" xfId="35812"/>
    <cellStyle name="40% - Ênfase3 10 3 2 3 3" xfId="17024"/>
    <cellStyle name="40% - Ênfase3 10 3 2 3 3 2" xfId="42095"/>
    <cellStyle name="40% - Ênfase3 10 3 2 3 4" xfId="29554"/>
    <cellStyle name="40% - Ênfase3 10 3 2 4" xfId="7610"/>
    <cellStyle name="40% - Ênfase3 10 3 2 4 2" xfId="20154"/>
    <cellStyle name="40% - Ênfase3 10 3 2 4 2 2" xfId="45225"/>
    <cellStyle name="40% - Ênfase3 10 3 2 4 3" xfId="32684"/>
    <cellStyle name="40% - Ênfase3 10 3 2 5" xfId="13896"/>
    <cellStyle name="40% - Ênfase3 10 3 2 5 2" xfId="38967"/>
    <cellStyle name="40% - Ênfase3 10 3 2 6" xfId="26426"/>
    <cellStyle name="40% - Ênfase3 10 3 3" xfId="2138"/>
    <cellStyle name="40% - Ênfase3 10 3 3 2" xfId="5267"/>
    <cellStyle name="40% - Ênfase3 10 3 3 2 2" xfId="11526"/>
    <cellStyle name="40% - Ênfase3 10 3 3 2 2 2" xfId="24070"/>
    <cellStyle name="40% - Ênfase3 10 3 3 2 2 2 2" xfId="49141"/>
    <cellStyle name="40% - Ênfase3 10 3 3 2 2 3" xfId="36600"/>
    <cellStyle name="40% - Ênfase3 10 3 3 2 3" xfId="17812"/>
    <cellStyle name="40% - Ênfase3 10 3 3 2 3 2" xfId="42883"/>
    <cellStyle name="40% - Ênfase3 10 3 3 2 4" xfId="30342"/>
    <cellStyle name="40% - Ênfase3 10 3 3 3" xfId="8398"/>
    <cellStyle name="40% - Ênfase3 10 3 3 3 2" xfId="20942"/>
    <cellStyle name="40% - Ênfase3 10 3 3 3 2 2" xfId="46013"/>
    <cellStyle name="40% - Ênfase3 10 3 3 3 3" xfId="33472"/>
    <cellStyle name="40% - Ênfase3 10 3 3 4" xfId="14684"/>
    <cellStyle name="40% - Ênfase3 10 3 3 4 2" xfId="39755"/>
    <cellStyle name="40% - Ênfase3 10 3 3 5" xfId="27214"/>
    <cellStyle name="40% - Ênfase3 10 3 4" xfId="3703"/>
    <cellStyle name="40% - Ênfase3 10 3 4 2" xfId="9962"/>
    <cellStyle name="40% - Ênfase3 10 3 4 2 2" xfId="22506"/>
    <cellStyle name="40% - Ênfase3 10 3 4 2 2 2" xfId="47577"/>
    <cellStyle name="40% - Ênfase3 10 3 4 2 3" xfId="35036"/>
    <cellStyle name="40% - Ênfase3 10 3 4 3" xfId="16248"/>
    <cellStyle name="40% - Ênfase3 10 3 4 3 2" xfId="41319"/>
    <cellStyle name="40% - Ênfase3 10 3 4 4" xfId="28778"/>
    <cellStyle name="40% - Ênfase3 10 3 5" xfId="6834"/>
    <cellStyle name="40% - Ênfase3 10 3 5 2" xfId="19378"/>
    <cellStyle name="40% - Ênfase3 10 3 5 2 2" xfId="44449"/>
    <cellStyle name="40% - Ênfase3 10 3 5 3" xfId="31908"/>
    <cellStyle name="40% - Ênfase3 10 3 6" xfId="13120"/>
    <cellStyle name="40% - Ênfase3 10 3 6 2" xfId="38191"/>
    <cellStyle name="40% - Ênfase3 10 3 7" xfId="25650"/>
    <cellStyle name="40% - Ênfase3 10 4" xfId="961"/>
    <cellStyle name="40% - Ênfase3 10 4 2" xfId="2526"/>
    <cellStyle name="40% - Ênfase3 10 4 2 2" xfId="5655"/>
    <cellStyle name="40% - Ênfase3 10 4 2 2 2" xfId="11914"/>
    <cellStyle name="40% - Ênfase3 10 4 2 2 2 2" xfId="24458"/>
    <cellStyle name="40% - Ênfase3 10 4 2 2 2 2 2" xfId="49529"/>
    <cellStyle name="40% - Ênfase3 10 4 2 2 2 3" xfId="36988"/>
    <cellStyle name="40% - Ênfase3 10 4 2 2 3" xfId="18200"/>
    <cellStyle name="40% - Ênfase3 10 4 2 2 3 2" xfId="43271"/>
    <cellStyle name="40% - Ênfase3 10 4 2 2 4" xfId="30730"/>
    <cellStyle name="40% - Ênfase3 10 4 2 3" xfId="8786"/>
    <cellStyle name="40% - Ênfase3 10 4 2 3 2" xfId="21330"/>
    <cellStyle name="40% - Ênfase3 10 4 2 3 2 2" xfId="46401"/>
    <cellStyle name="40% - Ênfase3 10 4 2 3 3" xfId="33860"/>
    <cellStyle name="40% - Ênfase3 10 4 2 4" xfId="15072"/>
    <cellStyle name="40% - Ênfase3 10 4 2 4 2" xfId="40143"/>
    <cellStyle name="40% - Ênfase3 10 4 2 5" xfId="27602"/>
    <cellStyle name="40% - Ênfase3 10 4 3" xfId="4091"/>
    <cellStyle name="40% - Ênfase3 10 4 3 2" xfId="10350"/>
    <cellStyle name="40% - Ênfase3 10 4 3 2 2" xfId="22894"/>
    <cellStyle name="40% - Ênfase3 10 4 3 2 2 2" xfId="47965"/>
    <cellStyle name="40% - Ênfase3 10 4 3 2 3" xfId="35424"/>
    <cellStyle name="40% - Ênfase3 10 4 3 3" xfId="16636"/>
    <cellStyle name="40% - Ênfase3 10 4 3 3 2" xfId="41707"/>
    <cellStyle name="40% - Ênfase3 10 4 3 4" xfId="29166"/>
    <cellStyle name="40% - Ênfase3 10 4 4" xfId="7222"/>
    <cellStyle name="40% - Ênfase3 10 4 4 2" xfId="19766"/>
    <cellStyle name="40% - Ênfase3 10 4 4 2 2" xfId="44837"/>
    <cellStyle name="40% - Ênfase3 10 4 4 3" xfId="32296"/>
    <cellStyle name="40% - Ênfase3 10 4 5" xfId="13508"/>
    <cellStyle name="40% - Ênfase3 10 4 5 2" xfId="38579"/>
    <cellStyle name="40% - Ênfase3 10 4 6" xfId="26038"/>
    <cellStyle name="40% - Ênfase3 10 5" xfId="1750"/>
    <cellStyle name="40% - Ênfase3 10 5 2" xfId="4879"/>
    <cellStyle name="40% - Ênfase3 10 5 2 2" xfId="11138"/>
    <cellStyle name="40% - Ênfase3 10 5 2 2 2" xfId="23682"/>
    <cellStyle name="40% - Ênfase3 10 5 2 2 2 2" xfId="48753"/>
    <cellStyle name="40% - Ênfase3 10 5 2 2 3" xfId="36212"/>
    <cellStyle name="40% - Ênfase3 10 5 2 3" xfId="17424"/>
    <cellStyle name="40% - Ênfase3 10 5 2 3 2" xfId="42495"/>
    <cellStyle name="40% - Ênfase3 10 5 2 4" xfId="29954"/>
    <cellStyle name="40% - Ênfase3 10 5 3" xfId="8010"/>
    <cellStyle name="40% - Ênfase3 10 5 3 2" xfId="20554"/>
    <cellStyle name="40% - Ênfase3 10 5 3 2 2" xfId="45625"/>
    <cellStyle name="40% - Ênfase3 10 5 3 3" xfId="33084"/>
    <cellStyle name="40% - Ênfase3 10 5 4" xfId="14296"/>
    <cellStyle name="40% - Ênfase3 10 5 4 2" xfId="39367"/>
    <cellStyle name="40% - Ênfase3 10 5 5" xfId="26826"/>
    <cellStyle name="40% - Ênfase3 10 6" xfId="3315"/>
    <cellStyle name="40% - Ênfase3 10 6 2" xfId="9574"/>
    <cellStyle name="40% - Ênfase3 10 6 2 2" xfId="22118"/>
    <cellStyle name="40% - Ênfase3 10 6 2 2 2" xfId="47189"/>
    <cellStyle name="40% - Ênfase3 10 6 2 3" xfId="34648"/>
    <cellStyle name="40% - Ênfase3 10 6 3" xfId="15860"/>
    <cellStyle name="40% - Ênfase3 10 6 3 2" xfId="40931"/>
    <cellStyle name="40% - Ênfase3 10 6 4" xfId="28390"/>
    <cellStyle name="40% - Ênfase3 10 7" xfId="6446"/>
    <cellStyle name="40% - Ênfase3 10 7 2" xfId="18990"/>
    <cellStyle name="40% - Ênfase3 10 7 2 2" xfId="44061"/>
    <cellStyle name="40% - Ênfase3 10 7 3" xfId="31520"/>
    <cellStyle name="40% - Ênfase3 10 8" xfId="12732"/>
    <cellStyle name="40% - Ênfase3 10 8 2" xfId="37803"/>
    <cellStyle name="40% - Ênfase3 10 9" xfId="25262"/>
    <cellStyle name="40% - Ênfase3 11" xfId="197"/>
    <cellStyle name="40% - Ênfase3 11 2" xfId="384"/>
    <cellStyle name="40% - Ênfase3 11 2 2" xfId="773"/>
    <cellStyle name="40% - Ênfase3 11 2 2 2" xfId="1550"/>
    <cellStyle name="40% - Ênfase3 11 2 2 2 2" xfId="3115"/>
    <cellStyle name="40% - Ênfase3 11 2 2 2 2 2" xfId="6244"/>
    <cellStyle name="40% - Ênfase3 11 2 2 2 2 2 2" xfId="12503"/>
    <cellStyle name="40% - Ênfase3 11 2 2 2 2 2 2 2" xfId="25047"/>
    <cellStyle name="40% - Ênfase3 11 2 2 2 2 2 2 2 2" xfId="50118"/>
    <cellStyle name="40% - Ênfase3 11 2 2 2 2 2 2 3" xfId="37577"/>
    <cellStyle name="40% - Ênfase3 11 2 2 2 2 2 3" xfId="18789"/>
    <cellStyle name="40% - Ênfase3 11 2 2 2 2 2 3 2" xfId="43860"/>
    <cellStyle name="40% - Ênfase3 11 2 2 2 2 2 4" xfId="31319"/>
    <cellStyle name="40% - Ênfase3 11 2 2 2 2 3" xfId="9375"/>
    <cellStyle name="40% - Ênfase3 11 2 2 2 2 3 2" xfId="21919"/>
    <cellStyle name="40% - Ênfase3 11 2 2 2 2 3 2 2" xfId="46990"/>
    <cellStyle name="40% - Ênfase3 11 2 2 2 2 3 3" xfId="34449"/>
    <cellStyle name="40% - Ênfase3 11 2 2 2 2 4" xfId="15661"/>
    <cellStyle name="40% - Ênfase3 11 2 2 2 2 4 2" xfId="40732"/>
    <cellStyle name="40% - Ênfase3 11 2 2 2 2 5" xfId="28191"/>
    <cellStyle name="40% - Ênfase3 11 2 2 2 3" xfId="4680"/>
    <cellStyle name="40% - Ênfase3 11 2 2 2 3 2" xfId="10939"/>
    <cellStyle name="40% - Ênfase3 11 2 2 2 3 2 2" xfId="23483"/>
    <cellStyle name="40% - Ênfase3 11 2 2 2 3 2 2 2" xfId="48554"/>
    <cellStyle name="40% - Ênfase3 11 2 2 2 3 2 3" xfId="36013"/>
    <cellStyle name="40% - Ênfase3 11 2 2 2 3 3" xfId="17225"/>
    <cellStyle name="40% - Ênfase3 11 2 2 2 3 3 2" xfId="42296"/>
    <cellStyle name="40% - Ênfase3 11 2 2 2 3 4" xfId="29755"/>
    <cellStyle name="40% - Ênfase3 11 2 2 2 4" xfId="7811"/>
    <cellStyle name="40% - Ênfase3 11 2 2 2 4 2" xfId="20355"/>
    <cellStyle name="40% - Ênfase3 11 2 2 2 4 2 2" xfId="45426"/>
    <cellStyle name="40% - Ênfase3 11 2 2 2 4 3" xfId="32885"/>
    <cellStyle name="40% - Ênfase3 11 2 2 2 5" xfId="14097"/>
    <cellStyle name="40% - Ênfase3 11 2 2 2 5 2" xfId="39168"/>
    <cellStyle name="40% - Ênfase3 11 2 2 2 6" xfId="26627"/>
    <cellStyle name="40% - Ênfase3 11 2 2 3" xfId="2339"/>
    <cellStyle name="40% - Ênfase3 11 2 2 3 2" xfId="5468"/>
    <cellStyle name="40% - Ênfase3 11 2 2 3 2 2" xfId="11727"/>
    <cellStyle name="40% - Ênfase3 11 2 2 3 2 2 2" xfId="24271"/>
    <cellStyle name="40% - Ênfase3 11 2 2 3 2 2 2 2" xfId="49342"/>
    <cellStyle name="40% - Ênfase3 11 2 2 3 2 2 3" xfId="36801"/>
    <cellStyle name="40% - Ênfase3 11 2 2 3 2 3" xfId="18013"/>
    <cellStyle name="40% - Ênfase3 11 2 2 3 2 3 2" xfId="43084"/>
    <cellStyle name="40% - Ênfase3 11 2 2 3 2 4" xfId="30543"/>
    <cellStyle name="40% - Ênfase3 11 2 2 3 3" xfId="8599"/>
    <cellStyle name="40% - Ênfase3 11 2 2 3 3 2" xfId="21143"/>
    <cellStyle name="40% - Ênfase3 11 2 2 3 3 2 2" xfId="46214"/>
    <cellStyle name="40% - Ênfase3 11 2 2 3 3 3" xfId="33673"/>
    <cellStyle name="40% - Ênfase3 11 2 2 3 4" xfId="14885"/>
    <cellStyle name="40% - Ênfase3 11 2 2 3 4 2" xfId="39956"/>
    <cellStyle name="40% - Ênfase3 11 2 2 3 5" xfId="27415"/>
    <cellStyle name="40% - Ênfase3 11 2 2 4" xfId="3904"/>
    <cellStyle name="40% - Ênfase3 11 2 2 4 2" xfId="10163"/>
    <cellStyle name="40% - Ênfase3 11 2 2 4 2 2" xfId="22707"/>
    <cellStyle name="40% - Ênfase3 11 2 2 4 2 2 2" xfId="47778"/>
    <cellStyle name="40% - Ênfase3 11 2 2 4 2 3" xfId="35237"/>
    <cellStyle name="40% - Ênfase3 11 2 2 4 3" xfId="16449"/>
    <cellStyle name="40% - Ênfase3 11 2 2 4 3 2" xfId="41520"/>
    <cellStyle name="40% - Ênfase3 11 2 2 4 4" xfId="28979"/>
    <cellStyle name="40% - Ênfase3 11 2 2 5" xfId="7035"/>
    <cellStyle name="40% - Ênfase3 11 2 2 5 2" xfId="19579"/>
    <cellStyle name="40% - Ênfase3 11 2 2 5 2 2" xfId="44650"/>
    <cellStyle name="40% - Ênfase3 11 2 2 5 3" xfId="32109"/>
    <cellStyle name="40% - Ênfase3 11 2 2 6" xfId="13321"/>
    <cellStyle name="40% - Ênfase3 11 2 2 6 2" xfId="38392"/>
    <cellStyle name="40% - Ênfase3 11 2 2 7" xfId="25851"/>
    <cellStyle name="40% - Ênfase3 11 2 3" xfId="1162"/>
    <cellStyle name="40% - Ênfase3 11 2 3 2" xfId="2727"/>
    <cellStyle name="40% - Ênfase3 11 2 3 2 2" xfId="5856"/>
    <cellStyle name="40% - Ênfase3 11 2 3 2 2 2" xfId="12115"/>
    <cellStyle name="40% - Ênfase3 11 2 3 2 2 2 2" xfId="24659"/>
    <cellStyle name="40% - Ênfase3 11 2 3 2 2 2 2 2" xfId="49730"/>
    <cellStyle name="40% - Ênfase3 11 2 3 2 2 2 3" xfId="37189"/>
    <cellStyle name="40% - Ênfase3 11 2 3 2 2 3" xfId="18401"/>
    <cellStyle name="40% - Ênfase3 11 2 3 2 2 3 2" xfId="43472"/>
    <cellStyle name="40% - Ênfase3 11 2 3 2 2 4" xfId="30931"/>
    <cellStyle name="40% - Ênfase3 11 2 3 2 3" xfId="8987"/>
    <cellStyle name="40% - Ênfase3 11 2 3 2 3 2" xfId="21531"/>
    <cellStyle name="40% - Ênfase3 11 2 3 2 3 2 2" xfId="46602"/>
    <cellStyle name="40% - Ênfase3 11 2 3 2 3 3" xfId="34061"/>
    <cellStyle name="40% - Ênfase3 11 2 3 2 4" xfId="15273"/>
    <cellStyle name="40% - Ênfase3 11 2 3 2 4 2" xfId="40344"/>
    <cellStyle name="40% - Ênfase3 11 2 3 2 5" xfId="27803"/>
    <cellStyle name="40% - Ênfase3 11 2 3 3" xfId="4292"/>
    <cellStyle name="40% - Ênfase3 11 2 3 3 2" xfId="10551"/>
    <cellStyle name="40% - Ênfase3 11 2 3 3 2 2" xfId="23095"/>
    <cellStyle name="40% - Ênfase3 11 2 3 3 2 2 2" xfId="48166"/>
    <cellStyle name="40% - Ênfase3 11 2 3 3 2 3" xfId="35625"/>
    <cellStyle name="40% - Ênfase3 11 2 3 3 3" xfId="16837"/>
    <cellStyle name="40% - Ênfase3 11 2 3 3 3 2" xfId="41908"/>
    <cellStyle name="40% - Ênfase3 11 2 3 3 4" xfId="29367"/>
    <cellStyle name="40% - Ênfase3 11 2 3 4" xfId="7423"/>
    <cellStyle name="40% - Ênfase3 11 2 3 4 2" xfId="19967"/>
    <cellStyle name="40% - Ênfase3 11 2 3 4 2 2" xfId="45038"/>
    <cellStyle name="40% - Ênfase3 11 2 3 4 3" xfId="32497"/>
    <cellStyle name="40% - Ênfase3 11 2 3 5" xfId="13709"/>
    <cellStyle name="40% - Ênfase3 11 2 3 5 2" xfId="38780"/>
    <cellStyle name="40% - Ênfase3 11 2 3 6" xfId="26239"/>
    <cellStyle name="40% - Ênfase3 11 2 4" xfId="1951"/>
    <cellStyle name="40% - Ênfase3 11 2 4 2" xfId="5080"/>
    <cellStyle name="40% - Ênfase3 11 2 4 2 2" xfId="11339"/>
    <cellStyle name="40% - Ênfase3 11 2 4 2 2 2" xfId="23883"/>
    <cellStyle name="40% - Ênfase3 11 2 4 2 2 2 2" xfId="48954"/>
    <cellStyle name="40% - Ênfase3 11 2 4 2 2 3" xfId="36413"/>
    <cellStyle name="40% - Ênfase3 11 2 4 2 3" xfId="17625"/>
    <cellStyle name="40% - Ênfase3 11 2 4 2 3 2" xfId="42696"/>
    <cellStyle name="40% - Ênfase3 11 2 4 2 4" xfId="30155"/>
    <cellStyle name="40% - Ênfase3 11 2 4 3" xfId="8211"/>
    <cellStyle name="40% - Ênfase3 11 2 4 3 2" xfId="20755"/>
    <cellStyle name="40% - Ênfase3 11 2 4 3 2 2" xfId="45826"/>
    <cellStyle name="40% - Ênfase3 11 2 4 3 3" xfId="33285"/>
    <cellStyle name="40% - Ênfase3 11 2 4 4" xfId="14497"/>
    <cellStyle name="40% - Ênfase3 11 2 4 4 2" xfId="39568"/>
    <cellStyle name="40% - Ênfase3 11 2 4 5" xfId="27027"/>
    <cellStyle name="40% - Ênfase3 11 2 5" xfId="3516"/>
    <cellStyle name="40% - Ênfase3 11 2 5 2" xfId="9775"/>
    <cellStyle name="40% - Ênfase3 11 2 5 2 2" xfId="22319"/>
    <cellStyle name="40% - Ênfase3 11 2 5 2 2 2" xfId="47390"/>
    <cellStyle name="40% - Ênfase3 11 2 5 2 3" xfId="34849"/>
    <cellStyle name="40% - Ênfase3 11 2 5 3" xfId="16061"/>
    <cellStyle name="40% - Ênfase3 11 2 5 3 2" xfId="41132"/>
    <cellStyle name="40% - Ênfase3 11 2 5 4" xfId="28591"/>
    <cellStyle name="40% - Ênfase3 11 2 6" xfId="6647"/>
    <cellStyle name="40% - Ênfase3 11 2 6 2" xfId="19191"/>
    <cellStyle name="40% - Ênfase3 11 2 6 2 2" xfId="44262"/>
    <cellStyle name="40% - Ênfase3 11 2 6 3" xfId="31721"/>
    <cellStyle name="40% - Ênfase3 11 2 7" xfId="12933"/>
    <cellStyle name="40% - Ênfase3 11 2 7 2" xfId="38004"/>
    <cellStyle name="40% - Ênfase3 11 2 8" xfId="25463"/>
    <cellStyle name="40% - Ênfase3 11 3" xfId="586"/>
    <cellStyle name="40% - Ênfase3 11 3 2" xfId="1363"/>
    <cellStyle name="40% - Ênfase3 11 3 2 2" xfId="2928"/>
    <cellStyle name="40% - Ênfase3 11 3 2 2 2" xfId="6057"/>
    <cellStyle name="40% - Ênfase3 11 3 2 2 2 2" xfId="12316"/>
    <cellStyle name="40% - Ênfase3 11 3 2 2 2 2 2" xfId="24860"/>
    <cellStyle name="40% - Ênfase3 11 3 2 2 2 2 2 2" xfId="49931"/>
    <cellStyle name="40% - Ênfase3 11 3 2 2 2 2 3" xfId="37390"/>
    <cellStyle name="40% - Ênfase3 11 3 2 2 2 3" xfId="18602"/>
    <cellStyle name="40% - Ênfase3 11 3 2 2 2 3 2" xfId="43673"/>
    <cellStyle name="40% - Ênfase3 11 3 2 2 2 4" xfId="31132"/>
    <cellStyle name="40% - Ênfase3 11 3 2 2 3" xfId="9188"/>
    <cellStyle name="40% - Ênfase3 11 3 2 2 3 2" xfId="21732"/>
    <cellStyle name="40% - Ênfase3 11 3 2 2 3 2 2" xfId="46803"/>
    <cellStyle name="40% - Ênfase3 11 3 2 2 3 3" xfId="34262"/>
    <cellStyle name="40% - Ênfase3 11 3 2 2 4" xfId="15474"/>
    <cellStyle name="40% - Ênfase3 11 3 2 2 4 2" xfId="40545"/>
    <cellStyle name="40% - Ênfase3 11 3 2 2 5" xfId="28004"/>
    <cellStyle name="40% - Ênfase3 11 3 2 3" xfId="4493"/>
    <cellStyle name="40% - Ênfase3 11 3 2 3 2" xfId="10752"/>
    <cellStyle name="40% - Ênfase3 11 3 2 3 2 2" xfId="23296"/>
    <cellStyle name="40% - Ênfase3 11 3 2 3 2 2 2" xfId="48367"/>
    <cellStyle name="40% - Ênfase3 11 3 2 3 2 3" xfId="35826"/>
    <cellStyle name="40% - Ênfase3 11 3 2 3 3" xfId="17038"/>
    <cellStyle name="40% - Ênfase3 11 3 2 3 3 2" xfId="42109"/>
    <cellStyle name="40% - Ênfase3 11 3 2 3 4" xfId="29568"/>
    <cellStyle name="40% - Ênfase3 11 3 2 4" xfId="7624"/>
    <cellStyle name="40% - Ênfase3 11 3 2 4 2" xfId="20168"/>
    <cellStyle name="40% - Ênfase3 11 3 2 4 2 2" xfId="45239"/>
    <cellStyle name="40% - Ênfase3 11 3 2 4 3" xfId="32698"/>
    <cellStyle name="40% - Ênfase3 11 3 2 5" xfId="13910"/>
    <cellStyle name="40% - Ênfase3 11 3 2 5 2" xfId="38981"/>
    <cellStyle name="40% - Ênfase3 11 3 2 6" xfId="26440"/>
    <cellStyle name="40% - Ênfase3 11 3 3" xfId="2152"/>
    <cellStyle name="40% - Ênfase3 11 3 3 2" xfId="5281"/>
    <cellStyle name="40% - Ênfase3 11 3 3 2 2" xfId="11540"/>
    <cellStyle name="40% - Ênfase3 11 3 3 2 2 2" xfId="24084"/>
    <cellStyle name="40% - Ênfase3 11 3 3 2 2 2 2" xfId="49155"/>
    <cellStyle name="40% - Ênfase3 11 3 3 2 2 3" xfId="36614"/>
    <cellStyle name="40% - Ênfase3 11 3 3 2 3" xfId="17826"/>
    <cellStyle name="40% - Ênfase3 11 3 3 2 3 2" xfId="42897"/>
    <cellStyle name="40% - Ênfase3 11 3 3 2 4" xfId="30356"/>
    <cellStyle name="40% - Ênfase3 11 3 3 3" xfId="8412"/>
    <cellStyle name="40% - Ênfase3 11 3 3 3 2" xfId="20956"/>
    <cellStyle name="40% - Ênfase3 11 3 3 3 2 2" xfId="46027"/>
    <cellStyle name="40% - Ênfase3 11 3 3 3 3" xfId="33486"/>
    <cellStyle name="40% - Ênfase3 11 3 3 4" xfId="14698"/>
    <cellStyle name="40% - Ênfase3 11 3 3 4 2" xfId="39769"/>
    <cellStyle name="40% - Ênfase3 11 3 3 5" xfId="27228"/>
    <cellStyle name="40% - Ênfase3 11 3 4" xfId="3717"/>
    <cellStyle name="40% - Ênfase3 11 3 4 2" xfId="9976"/>
    <cellStyle name="40% - Ênfase3 11 3 4 2 2" xfId="22520"/>
    <cellStyle name="40% - Ênfase3 11 3 4 2 2 2" xfId="47591"/>
    <cellStyle name="40% - Ênfase3 11 3 4 2 3" xfId="35050"/>
    <cellStyle name="40% - Ênfase3 11 3 4 3" xfId="16262"/>
    <cellStyle name="40% - Ênfase3 11 3 4 3 2" xfId="41333"/>
    <cellStyle name="40% - Ênfase3 11 3 4 4" xfId="28792"/>
    <cellStyle name="40% - Ênfase3 11 3 5" xfId="6848"/>
    <cellStyle name="40% - Ênfase3 11 3 5 2" xfId="19392"/>
    <cellStyle name="40% - Ênfase3 11 3 5 2 2" xfId="44463"/>
    <cellStyle name="40% - Ênfase3 11 3 5 3" xfId="31922"/>
    <cellStyle name="40% - Ênfase3 11 3 6" xfId="13134"/>
    <cellStyle name="40% - Ênfase3 11 3 6 2" xfId="38205"/>
    <cellStyle name="40% - Ênfase3 11 3 7" xfId="25664"/>
    <cellStyle name="40% - Ênfase3 11 4" xfId="975"/>
    <cellStyle name="40% - Ênfase3 11 4 2" xfId="2540"/>
    <cellStyle name="40% - Ênfase3 11 4 2 2" xfId="5669"/>
    <cellStyle name="40% - Ênfase3 11 4 2 2 2" xfId="11928"/>
    <cellStyle name="40% - Ênfase3 11 4 2 2 2 2" xfId="24472"/>
    <cellStyle name="40% - Ênfase3 11 4 2 2 2 2 2" xfId="49543"/>
    <cellStyle name="40% - Ênfase3 11 4 2 2 2 3" xfId="37002"/>
    <cellStyle name="40% - Ênfase3 11 4 2 2 3" xfId="18214"/>
    <cellStyle name="40% - Ênfase3 11 4 2 2 3 2" xfId="43285"/>
    <cellStyle name="40% - Ênfase3 11 4 2 2 4" xfId="30744"/>
    <cellStyle name="40% - Ênfase3 11 4 2 3" xfId="8800"/>
    <cellStyle name="40% - Ênfase3 11 4 2 3 2" xfId="21344"/>
    <cellStyle name="40% - Ênfase3 11 4 2 3 2 2" xfId="46415"/>
    <cellStyle name="40% - Ênfase3 11 4 2 3 3" xfId="33874"/>
    <cellStyle name="40% - Ênfase3 11 4 2 4" xfId="15086"/>
    <cellStyle name="40% - Ênfase3 11 4 2 4 2" xfId="40157"/>
    <cellStyle name="40% - Ênfase3 11 4 2 5" xfId="27616"/>
    <cellStyle name="40% - Ênfase3 11 4 3" xfId="4105"/>
    <cellStyle name="40% - Ênfase3 11 4 3 2" xfId="10364"/>
    <cellStyle name="40% - Ênfase3 11 4 3 2 2" xfId="22908"/>
    <cellStyle name="40% - Ênfase3 11 4 3 2 2 2" xfId="47979"/>
    <cellStyle name="40% - Ênfase3 11 4 3 2 3" xfId="35438"/>
    <cellStyle name="40% - Ênfase3 11 4 3 3" xfId="16650"/>
    <cellStyle name="40% - Ênfase3 11 4 3 3 2" xfId="41721"/>
    <cellStyle name="40% - Ênfase3 11 4 3 4" xfId="29180"/>
    <cellStyle name="40% - Ênfase3 11 4 4" xfId="7236"/>
    <cellStyle name="40% - Ênfase3 11 4 4 2" xfId="19780"/>
    <cellStyle name="40% - Ênfase3 11 4 4 2 2" xfId="44851"/>
    <cellStyle name="40% - Ênfase3 11 4 4 3" xfId="32310"/>
    <cellStyle name="40% - Ênfase3 11 4 5" xfId="13522"/>
    <cellStyle name="40% - Ênfase3 11 4 5 2" xfId="38593"/>
    <cellStyle name="40% - Ênfase3 11 4 6" xfId="26052"/>
    <cellStyle name="40% - Ênfase3 11 5" xfId="1764"/>
    <cellStyle name="40% - Ênfase3 11 5 2" xfId="4893"/>
    <cellStyle name="40% - Ênfase3 11 5 2 2" xfId="11152"/>
    <cellStyle name="40% - Ênfase3 11 5 2 2 2" xfId="23696"/>
    <cellStyle name="40% - Ênfase3 11 5 2 2 2 2" xfId="48767"/>
    <cellStyle name="40% - Ênfase3 11 5 2 2 3" xfId="36226"/>
    <cellStyle name="40% - Ênfase3 11 5 2 3" xfId="17438"/>
    <cellStyle name="40% - Ênfase3 11 5 2 3 2" xfId="42509"/>
    <cellStyle name="40% - Ênfase3 11 5 2 4" xfId="29968"/>
    <cellStyle name="40% - Ênfase3 11 5 3" xfId="8024"/>
    <cellStyle name="40% - Ênfase3 11 5 3 2" xfId="20568"/>
    <cellStyle name="40% - Ênfase3 11 5 3 2 2" xfId="45639"/>
    <cellStyle name="40% - Ênfase3 11 5 3 3" xfId="33098"/>
    <cellStyle name="40% - Ênfase3 11 5 4" xfId="14310"/>
    <cellStyle name="40% - Ênfase3 11 5 4 2" xfId="39381"/>
    <cellStyle name="40% - Ênfase3 11 5 5" xfId="26840"/>
    <cellStyle name="40% - Ênfase3 11 6" xfId="3329"/>
    <cellStyle name="40% - Ênfase3 11 6 2" xfId="9588"/>
    <cellStyle name="40% - Ênfase3 11 6 2 2" xfId="22132"/>
    <cellStyle name="40% - Ênfase3 11 6 2 2 2" xfId="47203"/>
    <cellStyle name="40% - Ênfase3 11 6 2 3" xfId="34662"/>
    <cellStyle name="40% - Ênfase3 11 6 3" xfId="15874"/>
    <cellStyle name="40% - Ênfase3 11 6 3 2" xfId="40945"/>
    <cellStyle name="40% - Ênfase3 11 6 4" xfId="28404"/>
    <cellStyle name="40% - Ênfase3 11 7" xfId="6460"/>
    <cellStyle name="40% - Ênfase3 11 7 2" xfId="19004"/>
    <cellStyle name="40% - Ênfase3 11 7 2 2" xfId="44075"/>
    <cellStyle name="40% - Ênfase3 11 7 3" xfId="31534"/>
    <cellStyle name="40% - Ênfase3 11 8" xfId="12746"/>
    <cellStyle name="40% - Ênfase3 11 8 2" xfId="37817"/>
    <cellStyle name="40% - Ênfase3 11 9" xfId="25276"/>
    <cellStyle name="40% - Ênfase3 12" xfId="223"/>
    <cellStyle name="40% - Ênfase3 12 2" xfId="612"/>
    <cellStyle name="40% - Ênfase3 12 2 2" xfId="1389"/>
    <cellStyle name="40% - Ênfase3 12 2 2 2" xfId="2954"/>
    <cellStyle name="40% - Ênfase3 12 2 2 2 2" xfId="6083"/>
    <cellStyle name="40% - Ênfase3 12 2 2 2 2 2" xfId="12342"/>
    <cellStyle name="40% - Ênfase3 12 2 2 2 2 2 2" xfId="24886"/>
    <cellStyle name="40% - Ênfase3 12 2 2 2 2 2 2 2" xfId="49957"/>
    <cellStyle name="40% - Ênfase3 12 2 2 2 2 2 3" xfId="37416"/>
    <cellStyle name="40% - Ênfase3 12 2 2 2 2 3" xfId="18628"/>
    <cellStyle name="40% - Ênfase3 12 2 2 2 2 3 2" xfId="43699"/>
    <cellStyle name="40% - Ênfase3 12 2 2 2 2 4" xfId="31158"/>
    <cellStyle name="40% - Ênfase3 12 2 2 2 3" xfId="9214"/>
    <cellStyle name="40% - Ênfase3 12 2 2 2 3 2" xfId="21758"/>
    <cellStyle name="40% - Ênfase3 12 2 2 2 3 2 2" xfId="46829"/>
    <cellStyle name="40% - Ênfase3 12 2 2 2 3 3" xfId="34288"/>
    <cellStyle name="40% - Ênfase3 12 2 2 2 4" xfId="15500"/>
    <cellStyle name="40% - Ênfase3 12 2 2 2 4 2" xfId="40571"/>
    <cellStyle name="40% - Ênfase3 12 2 2 2 5" xfId="28030"/>
    <cellStyle name="40% - Ênfase3 12 2 2 3" xfId="4519"/>
    <cellStyle name="40% - Ênfase3 12 2 2 3 2" xfId="10778"/>
    <cellStyle name="40% - Ênfase3 12 2 2 3 2 2" xfId="23322"/>
    <cellStyle name="40% - Ênfase3 12 2 2 3 2 2 2" xfId="48393"/>
    <cellStyle name="40% - Ênfase3 12 2 2 3 2 3" xfId="35852"/>
    <cellStyle name="40% - Ênfase3 12 2 2 3 3" xfId="17064"/>
    <cellStyle name="40% - Ênfase3 12 2 2 3 3 2" xfId="42135"/>
    <cellStyle name="40% - Ênfase3 12 2 2 3 4" xfId="29594"/>
    <cellStyle name="40% - Ênfase3 12 2 2 4" xfId="7650"/>
    <cellStyle name="40% - Ênfase3 12 2 2 4 2" xfId="20194"/>
    <cellStyle name="40% - Ênfase3 12 2 2 4 2 2" xfId="45265"/>
    <cellStyle name="40% - Ênfase3 12 2 2 4 3" xfId="32724"/>
    <cellStyle name="40% - Ênfase3 12 2 2 5" xfId="13936"/>
    <cellStyle name="40% - Ênfase3 12 2 2 5 2" xfId="39007"/>
    <cellStyle name="40% - Ênfase3 12 2 2 6" xfId="26466"/>
    <cellStyle name="40% - Ênfase3 12 2 3" xfId="2178"/>
    <cellStyle name="40% - Ênfase3 12 2 3 2" xfId="5307"/>
    <cellStyle name="40% - Ênfase3 12 2 3 2 2" xfId="11566"/>
    <cellStyle name="40% - Ênfase3 12 2 3 2 2 2" xfId="24110"/>
    <cellStyle name="40% - Ênfase3 12 2 3 2 2 2 2" xfId="49181"/>
    <cellStyle name="40% - Ênfase3 12 2 3 2 2 3" xfId="36640"/>
    <cellStyle name="40% - Ênfase3 12 2 3 2 3" xfId="17852"/>
    <cellStyle name="40% - Ênfase3 12 2 3 2 3 2" xfId="42923"/>
    <cellStyle name="40% - Ênfase3 12 2 3 2 4" xfId="30382"/>
    <cellStyle name="40% - Ênfase3 12 2 3 3" xfId="8438"/>
    <cellStyle name="40% - Ênfase3 12 2 3 3 2" xfId="20982"/>
    <cellStyle name="40% - Ênfase3 12 2 3 3 2 2" xfId="46053"/>
    <cellStyle name="40% - Ênfase3 12 2 3 3 3" xfId="33512"/>
    <cellStyle name="40% - Ênfase3 12 2 3 4" xfId="14724"/>
    <cellStyle name="40% - Ênfase3 12 2 3 4 2" xfId="39795"/>
    <cellStyle name="40% - Ênfase3 12 2 3 5" xfId="27254"/>
    <cellStyle name="40% - Ênfase3 12 2 4" xfId="3743"/>
    <cellStyle name="40% - Ênfase3 12 2 4 2" xfId="10002"/>
    <cellStyle name="40% - Ênfase3 12 2 4 2 2" xfId="22546"/>
    <cellStyle name="40% - Ênfase3 12 2 4 2 2 2" xfId="47617"/>
    <cellStyle name="40% - Ênfase3 12 2 4 2 3" xfId="35076"/>
    <cellStyle name="40% - Ênfase3 12 2 4 3" xfId="16288"/>
    <cellStyle name="40% - Ênfase3 12 2 4 3 2" xfId="41359"/>
    <cellStyle name="40% - Ênfase3 12 2 4 4" xfId="28818"/>
    <cellStyle name="40% - Ênfase3 12 2 5" xfId="6874"/>
    <cellStyle name="40% - Ênfase3 12 2 5 2" xfId="19418"/>
    <cellStyle name="40% - Ênfase3 12 2 5 2 2" xfId="44489"/>
    <cellStyle name="40% - Ênfase3 12 2 5 3" xfId="31948"/>
    <cellStyle name="40% - Ênfase3 12 2 6" xfId="13160"/>
    <cellStyle name="40% - Ênfase3 12 2 6 2" xfId="38231"/>
    <cellStyle name="40% - Ênfase3 12 2 7" xfId="25690"/>
    <cellStyle name="40% - Ênfase3 12 3" xfId="1001"/>
    <cellStyle name="40% - Ênfase3 12 3 2" xfId="2566"/>
    <cellStyle name="40% - Ênfase3 12 3 2 2" xfId="5695"/>
    <cellStyle name="40% - Ênfase3 12 3 2 2 2" xfId="11954"/>
    <cellStyle name="40% - Ênfase3 12 3 2 2 2 2" xfId="24498"/>
    <cellStyle name="40% - Ênfase3 12 3 2 2 2 2 2" xfId="49569"/>
    <cellStyle name="40% - Ênfase3 12 3 2 2 2 3" xfId="37028"/>
    <cellStyle name="40% - Ênfase3 12 3 2 2 3" xfId="18240"/>
    <cellStyle name="40% - Ênfase3 12 3 2 2 3 2" xfId="43311"/>
    <cellStyle name="40% - Ênfase3 12 3 2 2 4" xfId="30770"/>
    <cellStyle name="40% - Ênfase3 12 3 2 3" xfId="8826"/>
    <cellStyle name="40% - Ênfase3 12 3 2 3 2" xfId="21370"/>
    <cellStyle name="40% - Ênfase3 12 3 2 3 2 2" xfId="46441"/>
    <cellStyle name="40% - Ênfase3 12 3 2 3 3" xfId="33900"/>
    <cellStyle name="40% - Ênfase3 12 3 2 4" xfId="15112"/>
    <cellStyle name="40% - Ênfase3 12 3 2 4 2" xfId="40183"/>
    <cellStyle name="40% - Ênfase3 12 3 2 5" xfId="27642"/>
    <cellStyle name="40% - Ênfase3 12 3 3" xfId="4131"/>
    <cellStyle name="40% - Ênfase3 12 3 3 2" xfId="10390"/>
    <cellStyle name="40% - Ênfase3 12 3 3 2 2" xfId="22934"/>
    <cellStyle name="40% - Ênfase3 12 3 3 2 2 2" xfId="48005"/>
    <cellStyle name="40% - Ênfase3 12 3 3 2 3" xfId="35464"/>
    <cellStyle name="40% - Ênfase3 12 3 3 3" xfId="16676"/>
    <cellStyle name="40% - Ênfase3 12 3 3 3 2" xfId="41747"/>
    <cellStyle name="40% - Ênfase3 12 3 3 4" xfId="29206"/>
    <cellStyle name="40% - Ênfase3 12 3 4" xfId="7262"/>
    <cellStyle name="40% - Ênfase3 12 3 4 2" xfId="19806"/>
    <cellStyle name="40% - Ênfase3 12 3 4 2 2" xfId="44877"/>
    <cellStyle name="40% - Ênfase3 12 3 4 3" xfId="32336"/>
    <cellStyle name="40% - Ênfase3 12 3 5" xfId="13548"/>
    <cellStyle name="40% - Ênfase3 12 3 5 2" xfId="38619"/>
    <cellStyle name="40% - Ênfase3 12 3 6" xfId="26078"/>
    <cellStyle name="40% - Ênfase3 12 4" xfId="1790"/>
    <cellStyle name="40% - Ênfase3 12 4 2" xfId="4919"/>
    <cellStyle name="40% - Ênfase3 12 4 2 2" xfId="11178"/>
    <cellStyle name="40% - Ênfase3 12 4 2 2 2" xfId="23722"/>
    <cellStyle name="40% - Ênfase3 12 4 2 2 2 2" xfId="48793"/>
    <cellStyle name="40% - Ênfase3 12 4 2 2 3" xfId="36252"/>
    <cellStyle name="40% - Ênfase3 12 4 2 3" xfId="17464"/>
    <cellStyle name="40% - Ênfase3 12 4 2 3 2" xfId="42535"/>
    <cellStyle name="40% - Ênfase3 12 4 2 4" xfId="29994"/>
    <cellStyle name="40% - Ênfase3 12 4 3" xfId="8050"/>
    <cellStyle name="40% - Ênfase3 12 4 3 2" xfId="20594"/>
    <cellStyle name="40% - Ênfase3 12 4 3 2 2" xfId="45665"/>
    <cellStyle name="40% - Ênfase3 12 4 3 3" xfId="33124"/>
    <cellStyle name="40% - Ênfase3 12 4 4" xfId="14336"/>
    <cellStyle name="40% - Ênfase3 12 4 4 2" xfId="39407"/>
    <cellStyle name="40% - Ênfase3 12 4 5" xfId="26866"/>
    <cellStyle name="40% - Ênfase3 12 5" xfId="3355"/>
    <cellStyle name="40% - Ênfase3 12 5 2" xfId="9614"/>
    <cellStyle name="40% - Ênfase3 12 5 2 2" xfId="22158"/>
    <cellStyle name="40% - Ênfase3 12 5 2 2 2" xfId="47229"/>
    <cellStyle name="40% - Ênfase3 12 5 2 3" xfId="34688"/>
    <cellStyle name="40% - Ênfase3 12 5 3" xfId="15900"/>
    <cellStyle name="40% - Ênfase3 12 5 3 2" xfId="40971"/>
    <cellStyle name="40% - Ênfase3 12 5 4" xfId="28430"/>
    <cellStyle name="40% - Ênfase3 12 6" xfId="6486"/>
    <cellStyle name="40% - Ênfase3 12 6 2" xfId="19030"/>
    <cellStyle name="40% - Ênfase3 12 6 2 2" xfId="44101"/>
    <cellStyle name="40% - Ênfase3 12 6 3" xfId="31560"/>
    <cellStyle name="40% - Ênfase3 12 7" xfId="12772"/>
    <cellStyle name="40% - Ênfase3 12 7 2" xfId="37843"/>
    <cellStyle name="40% - Ênfase3 12 8" xfId="25302"/>
    <cellStyle name="40% - Ênfase3 13" xfId="397"/>
    <cellStyle name="40% - Ênfase3 13 2" xfId="786"/>
    <cellStyle name="40% - Ênfase3 13 2 2" xfId="1563"/>
    <cellStyle name="40% - Ênfase3 13 2 2 2" xfId="3128"/>
    <cellStyle name="40% - Ênfase3 13 2 2 2 2" xfId="6257"/>
    <cellStyle name="40% - Ênfase3 13 2 2 2 2 2" xfId="12516"/>
    <cellStyle name="40% - Ênfase3 13 2 2 2 2 2 2" xfId="25060"/>
    <cellStyle name="40% - Ênfase3 13 2 2 2 2 2 2 2" xfId="50131"/>
    <cellStyle name="40% - Ênfase3 13 2 2 2 2 2 3" xfId="37590"/>
    <cellStyle name="40% - Ênfase3 13 2 2 2 2 3" xfId="18802"/>
    <cellStyle name="40% - Ênfase3 13 2 2 2 2 3 2" xfId="43873"/>
    <cellStyle name="40% - Ênfase3 13 2 2 2 2 4" xfId="31332"/>
    <cellStyle name="40% - Ênfase3 13 2 2 2 3" xfId="9388"/>
    <cellStyle name="40% - Ênfase3 13 2 2 2 3 2" xfId="21932"/>
    <cellStyle name="40% - Ênfase3 13 2 2 2 3 2 2" xfId="47003"/>
    <cellStyle name="40% - Ênfase3 13 2 2 2 3 3" xfId="34462"/>
    <cellStyle name="40% - Ênfase3 13 2 2 2 4" xfId="15674"/>
    <cellStyle name="40% - Ênfase3 13 2 2 2 4 2" xfId="40745"/>
    <cellStyle name="40% - Ênfase3 13 2 2 2 5" xfId="28204"/>
    <cellStyle name="40% - Ênfase3 13 2 2 3" xfId="4693"/>
    <cellStyle name="40% - Ênfase3 13 2 2 3 2" xfId="10952"/>
    <cellStyle name="40% - Ênfase3 13 2 2 3 2 2" xfId="23496"/>
    <cellStyle name="40% - Ênfase3 13 2 2 3 2 2 2" xfId="48567"/>
    <cellStyle name="40% - Ênfase3 13 2 2 3 2 3" xfId="36026"/>
    <cellStyle name="40% - Ênfase3 13 2 2 3 3" xfId="17238"/>
    <cellStyle name="40% - Ênfase3 13 2 2 3 3 2" xfId="42309"/>
    <cellStyle name="40% - Ênfase3 13 2 2 3 4" xfId="29768"/>
    <cellStyle name="40% - Ênfase3 13 2 2 4" xfId="7824"/>
    <cellStyle name="40% - Ênfase3 13 2 2 4 2" xfId="20368"/>
    <cellStyle name="40% - Ênfase3 13 2 2 4 2 2" xfId="45439"/>
    <cellStyle name="40% - Ênfase3 13 2 2 4 3" xfId="32898"/>
    <cellStyle name="40% - Ênfase3 13 2 2 5" xfId="14110"/>
    <cellStyle name="40% - Ênfase3 13 2 2 5 2" xfId="39181"/>
    <cellStyle name="40% - Ênfase3 13 2 2 6" xfId="26640"/>
    <cellStyle name="40% - Ênfase3 13 2 3" xfId="2352"/>
    <cellStyle name="40% - Ênfase3 13 2 3 2" xfId="5481"/>
    <cellStyle name="40% - Ênfase3 13 2 3 2 2" xfId="11740"/>
    <cellStyle name="40% - Ênfase3 13 2 3 2 2 2" xfId="24284"/>
    <cellStyle name="40% - Ênfase3 13 2 3 2 2 2 2" xfId="49355"/>
    <cellStyle name="40% - Ênfase3 13 2 3 2 2 3" xfId="36814"/>
    <cellStyle name="40% - Ênfase3 13 2 3 2 3" xfId="18026"/>
    <cellStyle name="40% - Ênfase3 13 2 3 2 3 2" xfId="43097"/>
    <cellStyle name="40% - Ênfase3 13 2 3 2 4" xfId="30556"/>
    <cellStyle name="40% - Ênfase3 13 2 3 3" xfId="8612"/>
    <cellStyle name="40% - Ênfase3 13 2 3 3 2" xfId="21156"/>
    <cellStyle name="40% - Ênfase3 13 2 3 3 2 2" xfId="46227"/>
    <cellStyle name="40% - Ênfase3 13 2 3 3 3" xfId="33686"/>
    <cellStyle name="40% - Ênfase3 13 2 3 4" xfId="14898"/>
    <cellStyle name="40% - Ênfase3 13 2 3 4 2" xfId="39969"/>
    <cellStyle name="40% - Ênfase3 13 2 3 5" xfId="27428"/>
    <cellStyle name="40% - Ênfase3 13 2 4" xfId="3917"/>
    <cellStyle name="40% - Ênfase3 13 2 4 2" xfId="10176"/>
    <cellStyle name="40% - Ênfase3 13 2 4 2 2" xfId="22720"/>
    <cellStyle name="40% - Ênfase3 13 2 4 2 2 2" xfId="47791"/>
    <cellStyle name="40% - Ênfase3 13 2 4 2 3" xfId="35250"/>
    <cellStyle name="40% - Ênfase3 13 2 4 3" xfId="16462"/>
    <cellStyle name="40% - Ênfase3 13 2 4 3 2" xfId="41533"/>
    <cellStyle name="40% - Ênfase3 13 2 4 4" xfId="28992"/>
    <cellStyle name="40% - Ênfase3 13 2 5" xfId="7048"/>
    <cellStyle name="40% - Ênfase3 13 2 5 2" xfId="19592"/>
    <cellStyle name="40% - Ênfase3 13 2 5 2 2" xfId="44663"/>
    <cellStyle name="40% - Ênfase3 13 2 5 3" xfId="32122"/>
    <cellStyle name="40% - Ênfase3 13 2 6" xfId="13334"/>
    <cellStyle name="40% - Ênfase3 13 2 6 2" xfId="38405"/>
    <cellStyle name="40% - Ênfase3 13 2 7" xfId="25864"/>
    <cellStyle name="40% - Ênfase3 13 3" xfId="1175"/>
    <cellStyle name="40% - Ênfase3 13 3 2" xfId="2740"/>
    <cellStyle name="40% - Ênfase3 13 3 2 2" xfId="5869"/>
    <cellStyle name="40% - Ênfase3 13 3 2 2 2" xfId="12128"/>
    <cellStyle name="40% - Ênfase3 13 3 2 2 2 2" xfId="24672"/>
    <cellStyle name="40% - Ênfase3 13 3 2 2 2 2 2" xfId="49743"/>
    <cellStyle name="40% - Ênfase3 13 3 2 2 2 3" xfId="37202"/>
    <cellStyle name="40% - Ênfase3 13 3 2 2 3" xfId="18414"/>
    <cellStyle name="40% - Ênfase3 13 3 2 2 3 2" xfId="43485"/>
    <cellStyle name="40% - Ênfase3 13 3 2 2 4" xfId="30944"/>
    <cellStyle name="40% - Ênfase3 13 3 2 3" xfId="9000"/>
    <cellStyle name="40% - Ênfase3 13 3 2 3 2" xfId="21544"/>
    <cellStyle name="40% - Ênfase3 13 3 2 3 2 2" xfId="46615"/>
    <cellStyle name="40% - Ênfase3 13 3 2 3 3" xfId="34074"/>
    <cellStyle name="40% - Ênfase3 13 3 2 4" xfId="15286"/>
    <cellStyle name="40% - Ênfase3 13 3 2 4 2" xfId="40357"/>
    <cellStyle name="40% - Ênfase3 13 3 2 5" xfId="27816"/>
    <cellStyle name="40% - Ênfase3 13 3 3" xfId="4305"/>
    <cellStyle name="40% - Ênfase3 13 3 3 2" xfId="10564"/>
    <cellStyle name="40% - Ênfase3 13 3 3 2 2" xfId="23108"/>
    <cellStyle name="40% - Ênfase3 13 3 3 2 2 2" xfId="48179"/>
    <cellStyle name="40% - Ênfase3 13 3 3 2 3" xfId="35638"/>
    <cellStyle name="40% - Ênfase3 13 3 3 3" xfId="16850"/>
    <cellStyle name="40% - Ênfase3 13 3 3 3 2" xfId="41921"/>
    <cellStyle name="40% - Ênfase3 13 3 3 4" xfId="29380"/>
    <cellStyle name="40% - Ênfase3 13 3 4" xfId="7436"/>
    <cellStyle name="40% - Ênfase3 13 3 4 2" xfId="19980"/>
    <cellStyle name="40% - Ênfase3 13 3 4 2 2" xfId="45051"/>
    <cellStyle name="40% - Ênfase3 13 3 4 3" xfId="32510"/>
    <cellStyle name="40% - Ênfase3 13 3 5" xfId="13722"/>
    <cellStyle name="40% - Ênfase3 13 3 5 2" xfId="38793"/>
    <cellStyle name="40% - Ênfase3 13 3 6" xfId="26252"/>
    <cellStyle name="40% - Ênfase3 13 4" xfId="1964"/>
    <cellStyle name="40% - Ênfase3 13 4 2" xfId="5093"/>
    <cellStyle name="40% - Ênfase3 13 4 2 2" xfId="11352"/>
    <cellStyle name="40% - Ênfase3 13 4 2 2 2" xfId="23896"/>
    <cellStyle name="40% - Ênfase3 13 4 2 2 2 2" xfId="48967"/>
    <cellStyle name="40% - Ênfase3 13 4 2 2 3" xfId="36426"/>
    <cellStyle name="40% - Ênfase3 13 4 2 3" xfId="17638"/>
    <cellStyle name="40% - Ênfase3 13 4 2 3 2" xfId="42709"/>
    <cellStyle name="40% - Ênfase3 13 4 2 4" xfId="30168"/>
    <cellStyle name="40% - Ênfase3 13 4 3" xfId="8224"/>
    <cellStyle name="40% - Ênfase3 13 4 3 2" xfId="20768"/>
    <cellStyle name="40% - Ênfase3 13 4 3 2 2" xfId="45839"/>
    <cellStyle name="40% - Ênfase3 13 4 3 3" xfId="33298"/>
    <cellStyle name="40% - Ênfase3 13 4 4" xfId="14510"/>
    <cellStyle name="40% - Ênfase3 13 4 4 2" xfId="39581"/>
    <cellStyle name="40% - Ênfase3 13 4 5" xfId="27040"/>
    <cellStyle name="40% - Ênfase3 13 5" xfId="3529"/>
    <cellStyle name="40% - Ênfase3 13 5 2" xfId="9788"/>
    <cellStyle name="40% - Ênfase3 13 5 2 2" xfId="22332"/>
    <cellStyle name="40% - Ênfase3 13 5 2 2 2" xfId="47403"/>
    <cellStyle name="40% - Ênfase3 13 5 2 3" xfId="34862"/>
    <cellStyle name="40% - Ênfase3 13 5 3" xfId="16074"/>
    <cellStyle name="40% - Ênfase3 13 5 3 2" xfId="41145"/>
    <cellStyle name="40% - Ênfase3 13 5 4" xfId="28604"/>
    <cellStyle name="40% - Ênfase3 13 6" xfId="6660"/>
    <cellStyle name="40% - Ênfase3 13 6 2" xfId="19204"/>
    <cellStyle name="40% - Ênfase3 13 6 2 2" xfId="44275"/>
    <cellStyle name="40% - Ênfase3 13 6 3" xfId="31734"/>
    <cellStyle name="40% - Ênfase3 13 7" xfId="12946"/>
    <cellStyle name="40% - Ênfase3 13 7 2" xfId="38017"/>
    <cellStyle name="40% - Ênfase3 13 8" xfId="25476"/>
    <cellStyle name="40% - Ênfase3 14" xfId="210"/>
    <cellStyle name="40% - Ênfase3 14 2" xfId="599"/>
    <cellStyle name="40% - Ênfase3 14 2 2" xfId="1376"/>
    <cellStyle name="40% - Ênfase3 14 2 2 2" xfId="2941"/>
    <cellStyle name="40% - Ênfase3 14 2 2 2 2" xfId="6070"/>
    <cellStyle name="40% - Ênfase3 14 2 2 2 2 2" xfId="12329"/>
    <cellStyle name="40% - Ênfase3 14 2 2 2 2 2 2" xfId="24873"/>
    <cellStyle name="40% - Ênfase3 14 2 2 2 2 2 2 2" xfId="49944"/>
    <cellStyle name="40% - Ênfase3 14 2 2 2 2 2 3" xfId="37403"/>
    <cellStyle name="40% - Ênfase3 14 2 2 2 2 3" xfId="18615"/>
    <cellStyle name="40% - Ênfase3 14 2 2 2 2 3 2" xfId="43686"/>
    <cellStyle name="40% - Ênfase3 14 2 2 2 2 4" xfId="31145"/>
    <cellStyle name="40% - Ênfase3 14 2 2 2 3" xfId="9201"/>
    <cellStyle name="40% - Ênfase3 14 2 2 2 3 2" xfId="21745"/>
    <cellStyle name="40% - Ênfase3 14 2 2 2 3 2 2" xfId="46816"/>
    <cellStyle name="40% - Ênfase3 14 2 2 2 3 3" xfId="34275"/>
    <cellStyle name="40% - Ênfase3 14 2 2 2 4" xfId="15487"/>
    <cellStyle name="40% - Ênfase3 14 2 2 2 4 2" xfId="40558"/>
    <cellStyle name="40% - Ênfase3 14 2 2 2 5" xfId="28017"/>
    <cellStyle name="40% - Ênfase3 14 2 2 3" xfId="4506"/>
    <cellStyle name="40% - Ênfase3 14 2 2 3 2" xfId="10765"/>
    <cellStyle name="40% - Ênfase3 14 2 2 3 2 2" xfId="23309"/>
    <cellStyle name="40% - Ênfase3 14 2 2 3 2 2 2" xfId="48380"/>
    <cellStyle name="40% - Ênfase3 14 2 2 3 2 3" xfId="35839"/>
    <cellStyle name="40% - Ênfase3 14 2 2 3 3" xfId="17051"/>
    <cellStyle name="40% - Ênfase3 14 2 2 3 3 2" xfId="42122"/>
    <cellStyle name="40% - Ênfase3 14 2 2 3 4" xfId="29581"/>
    <cellStyle name="40% - Ênfase3 14 2 2 4" xfId="7637"/>
    <cellStyle name="40% - Ênfase3 14 2 2 4 2" xfId="20181"/>
    <cellStyle name="40% - Ênfase3 14 2 2 4 2 2" xfId="45252"/>
    <cellStyle name="40% - Ênfase3 14 2 2 4 3" xfId="32711"/>
    <cellStyle name="40% - Ênfase3 14 2 2 5" xfId="13923"/>
    <cellStyle name="40% - Ênfase3 14 2 2 5 2" xfId="38994"/>
    <cellStyle name="40% - Ênfase3 14 2 2 6" xfId="26453"/>
    <cellStyle name="40% - Ênfase3 14 2 3" xfId="2165"/>
    <cellStyle name="40% - Ênfase3 14 2 3 2" xfId="5294"/>
    <cellStyle name="40% - Ênfase3 14 2 3 2 2" xfId="11553"/>
    <cellStyle name="40% - Ênfase3 14 2 3 2 2 2" xfId="24097"/>
    <cellStyle name="40% - Ênfase3 14 2 3 2 2 2 2" xfId="49168"/>
    <cellStyle name="40% - Ênfase3 14 2 3 2 2 3" xfId="36627"/>
    <cellStyle name="40% - Ênfase3 14 2 3 2 3" xfId="17839"/>
    <cellStyle name="40% - Ênfase3 14 2 3 2 3 2" xfId="42910"/>
    <cellStyle name="40% - Ênfase3 14 2 3 2 4" xfId="30369"/>
    <cellStyle name="40% - Ênfase3 14 2 3 3" xfId="8425"/>
    <cellStyle name="40% - Ênfase3 14 2 3 3 2" xfId="20969"/>
    <cellStyle name="40% - Ênfase3 14 2 3 3 2 2" xfId="46040"/>
    <cellStyle name="40% - Ênfase3 14 2 3 3 3" xfId="33499"/>
    <cellStyle name="40% - Ênfase3 14 2 3 4" xfId="14711"/>
    <cellStyle name="40% - Ênfase3 14 2 3 4 2" xfId="39782"/>
    <cellStyle name="40% - Ênfase3 14 2 3 5" xfId="27241"/>
    <cellStyle name="40% - Ênfase3 14 2 4" xfId="3730"/>
    <cellStyle name="40% - Ênfase3 14 2 4 2" xfId="9989"/>
    <cellStyle name="40% - Ênfase3 14 2 4 2 2" xfId="22533"/>
    <cellStyle name="40% - Ênfase3 14 2 4 2 2 2" xfId="47604"/>
    <cellStyle name="40% - Ênfase3 14 2 4 2 3" xfId="35063"/>
    <cellStyle name="40% - Ênfase3 14 2 4 3" xfId="16275"/>
    <cellStyle name="40% - Ênfase3 14 2 4 3 2" xfId="41346"/>
    <cellStyle name="40% - Ênfase3 14 2 4 4" xfId="28805"/>
    <cellStyle name="40% - Ênfase3 14 2 5" xfId="6861"/>
    <cellStyle name="40% - Ênfase3 14 2 5 2" xfId="19405"/>
    <cellStyle name="40% - Ênfase3 14 2 5 2 2" xfId="44476"/>
    <cellStyle name="40% - Ênfase3 14 2 5 3" xfId="31935"/>
    <cellStyle name="40% - Ênfase3 14 2 6" xfId="13147"/>
    <cellStyle name="40% - Ênfase3 14 2 6 2" xfId="38218"/>
    <cellStyle name="40% - Ênfase3 14 2 7" xfId="25677"/>
    <cellStyle name="40% - Ênfase3 14 3" xfId="988"/>
    <cellStyle name="40% - Ênfase3 14 3 2" xfId="2553"/>
    <cellStyle name="40% - Ênfase3 14 3 2 2" xfId="5682"/>
    <cellStyle name="40% - Ênfase3 14 3 2 2 2" xfId="11941"/>
    <cellStyle name="40% - Ênfase3 14 3 2 2 2 2" xfId="24485"/>
    <cellStyle name="40% - Ênfase3 14 3 2 2 2 2 2" xfId="49556"/>
    <cellStyle name="40% - Ênfase3 14 3 2 2 2 3" xfId="37015"/>
    <cellStyle name="40% - Ênfase3 14 3 2 2 3" xfId="18227"/>
    <cellStyle name="40% - Ênfase3 14 3 2 2 3 2" xfId="43298"/>
    <cellStyle name="40% - Ênfase3 14 3 2 2 4" xfId="30757"/>
    <cellStyle name="40% - Ênfase3 14 3 2 3" xfId="8813"/>
    <cellStyle name="40% - Ênfase3 14 3 2 3 2" xfId="21357"/>
    <cellStyle name="40% - Ênfase3 14 3 2 3 2 2" xfId="46428"/>
    <cellStyle name="40% - Ênfase3 14 3 2 3 3" xfId="33887"/>
    <cellStyle name="40% - Ênfase3 14 3 2 4" xfId="15099"/>
    <cellStyle name="40% - Ênfase3 14 3 2 4 2" xfId="40170"/>
    <cellStyle name="40% - Ênfase3 14 3 2 5" xfId="27629"/>
    <cellStyle name="40% - Ênfase3 14 3 3" xfId="4118"/>
    <cellStyle name="40% - Ênfase3 14 3 3 2" xfId="10377"/>
    <cellStyle name="40% - Ênfase3 14 3 3 2 2" xfId="22921"/>
    <cellStyle name="40% - Ênfase3 14 3 3 2 2 2" xfId="47992"/>
    <cellStyle name="40% - Ênfase3 14 3 3 2 3" xfId="35451"/>
    <cellStyle name="40% - Ênfase3 14 3 3 3" xfId="16663"/>
    <cellStyle name="40% - Ênfase3 14 3 3 3 2" xfId="41734"/>
    <cellStyle name="40% - Ênfase3 14 3 3 4" xfId="29193"/>
    <cellStyle name="40% - Ênfase3 14 3 4" xfId="7249"/>
    <cellStyle name="40% - Ênfase3 14 3 4 2" xfId="19793"/>
    <cellStyle name="40% - Ênfase3 14 3 4 2 2" xfId="44864"/>
    <cellStyle name="40% - Ênfase3 14 3 4 3" xfId="32323"/>
    <cellStyle name="40% - Ênfase3 14 3 5" xfId="13535"/>
    <cellStyle name="40% - Ênfase3 14 3 5 2" xfId="38606"/>
    <cellStyle name="40% - Ênfase3 14 3 6" xfId="26065"/>
    <cellStyle name="40% - Ênfase3 14 4" xfId="1777"/>
    <cellStyle name="40% - Ênfase3 14 4 2" xfId="4906"/>
    <cellStyle name="40% - Ênfase3 14 4 2 2" xfId="11165"/>
    <cellStyle name="40% - Ênfase3 14 4 2 2 2" xfId="23709"/>
    <cellStyle name="40% - Ênfase3 14 4 2 2 2 2" xfId="48780"/>
    <cellStyle name="40% - Ênfase3 14 4 2 2 3" xfId="36239"/>
    <cellStyle name="40% - Ênfase3 14 4 2 3" xfId="17451"/>
    <cellStyle name="40% - Ênfase3 14 4 2 3 2" xfId="42522"/>
    <cellStyle name="40% - Ênfase3 14 4 2 4" xfId="29981"/>
    <cellStyle name="40% - Ênfase3 14 4 3" xfId="8037"/>
    <cellStyle name="40% - Ênfase3 14 4 3 2" xfId="20581"/>
    <cellStyle name="40% - Ênfase3 14 4 3 2 2" xfId="45652"/>
    <cellStyle name="40% - Ênfase3 14 4 3 3" xfId="33111"/>
    <cellStyle name="40% - Ênfase3 14 4 4" xfId="14323"/>
    <cellStyle name="40% - Ênfase3 14 4 4 2" xfId="39394"/>
    <cellStyle name="40% - Ênfase3 14 4 5" xfId="26853"/>
    <cellStyle name="40% - Ênfase3 14 5" xfId="3342"/>
    <cellStyle name="40% - Ênfase3 14 5 2" xfId="9601"/>
    <cellStyle name="40% - Ênfase3 14 5 2 2" xfId="22145"/>
    <cellStyle name="40% - Ênfase3 14 5 2 2 2" xfId="47216"/>
    <cellStyle name="40% - Ênfase3 14 5 2 3" xfId="34675"/>
    <cellStyle name="40% - Ênfase3 14 5 3" xfId="15887"/>
    <cellStyle name="40% - Ênfase3 14 5 3 2" xfId="40958"/>
    <cellStyle name="40% - Ênfase3 14 5 4" xfId="28417"/>
    <cellStyle name="40% - Ênfase3 14 6" xfId="6473"/>
    <cellStyle name="40% - Ênfase3 14 6 2" xfId="19017"/>
    <cellStyle name="40% - Ênfase3 14 6 2 2" xfId="44088"/>
    <cellStyle name="40% - Ênfase3 14 6 3" xfId="31547"/>
    <cellStyle name="40% - Ênfase3 14 7" xfId="12759"/>
    <cellStyle name="40% - Ênfase3 14 7 2" xfId="37830"/>
    <cellStyle name="40% - Ênfase3 14 8" xfId="25289"/>
    <cellStyle name="40% - Ênfase3 15" xfId="410"/>
    <cellStyle name="40% - Ênfase3 15 2" xfId="799"/>
    <cellStyle name="40% - Ênfase3 15 2 2" xfId="1576"/>
    <cellStyle name="40% - Ênfase3 15 2 2 2" xfId="3141"/>
    <cellStyle name="40% - Ênfase3 15 2 2 2 2" xfId="6270"/>
    <cellStyle name="40% - Ênfase3 15 2 2 2 2 2" xfId="12529"/>
    <cellStyle name="40% - Ênfase3 15 2 2 2 2 2 2" xfId="25073"/>
    <cellStyle name="40% - Ênfase3 15 2 2 2 2 2 2 2" xfId="50144"/>
    <cellStyle name="40% - Ênfase3 15 2 2 2 2 2 3" xfId="37603"/>
    <cellStyle name="40% - Ênfase3 15 2 2 2 2 3" xfId="18815"/>
    <cellStyle name="40% - Ênfase3 15 2 2 2 2 3 2" xfId="43886"/>
    <cellStyle name="40% - Ênfase3 15 2 2 2 2 4" xfId="31345"/>
    <cellStyle name="40% - Ênfase3 15 2 2 2 3" xfId="9401"/>
    <cellStyle name="40% - Ênfase3 15 2 2 2 3 2" xfId="21945"/>
    <cellStyle name="40% - Ênfase3 15 2 2 2 3 2 2" xfId="47016"/>
    <cellStyle name="40% - Ênfase3 15 2 2 2 3 3" xfId="34475"/>
    <cellStyle name="40% - Ênfase3 15 2 2 2 4" xfId="15687"/>
    <cellStyle name="40% - Ênfase3 15 2 2 2 4 2" xfId="40758"/>
    <cellStyle name="40% - Ênfase3 15 2 2 2 5" xfId="28217"/>
    <cellStyle name="40% - Ênfase3 15 2 2 3" xfId="4706"/>
    <cellStyle name="40% - Ênfase3 15 2 2 3 2" xfId="10965"/>
    <cellStyle name="40% - Ênfase3 15 2 2 3 2 2" xfId="23509"/>
    <cellStyle name="40% - Ênfase3 15 2 2 3 2 2 2" xfId="48580"/>
    <cellStyle name="40% - Ênfase3 15 2 2 3 2 3" xfId="36039"/>
    <cellStyle name="40% - Ênfase3 15 2 2 3 3" xfId="17251"/>
    <cellStyle name="40% - Ênfase3 15 2 2 3 3 2" xfId="42322"/>
    <cellStyle name="40% - Ênfase3 15 2 2 3 4" xfId="29781"/>
    <cellStyle name="40% - Ênfase3 15 2 2 4" xfId="7837"/>
    <cellStyle name="40% - Ênfase3 15 2 2 4 2" xfId="20381"/>
    <cellStyle name="40% - Ênfase3 15 2 2 4 2 2" xfId="45452"/>
    <cellStyle name="40% - Ênfase3 15 2 2 4 3" xfId="32911"/>
    <cellStyle name="40% - Ênfase3 15 2 2 5" xfId="14123"/>
    <cellStyle name="40% - Ênfase3 15 2 2 5 2" xfId="39194"/>
    <cellStyle name="40% - Ênfase3 15 2 2 6" xfId="26653"/>
    <cellStyle name="40% - Ênfase3 15 2 3" xfId="2365"/>
    <cellStyle name="40% - Ênfase3 15 2 3 2" xfId="5494"/>
    <cellStyle name="40% - Ênfase3 15 2 3 2 2" xfId="11753"/>
    <cellStyle name="40% - Ênfase3 15 2 3 2 2 2" xfId="24297"/>
    <cellStyle name="40% - Ênfase3 15 2 3 2 2 2 2" xfId="49368"/>
    <cellStyle name="40% - Ênfase3 15 2 3 2 2 3" xfId="36827"/>
    <cellStyle name="40% - Ênfase3 15 2 3 2 3" xfId="18039"/>
    <cellStyle name="40% - Ênfase3 15 2 3 2 3 2" xfId="43110"/>
    <cellStyle name="40% - Ênfase3 15 2 3 2 4" xfId="30569"/>
    <cellStyle name="40% - Ênfase3 15 2 3 3" xfId="8625"/>
    <cellStyle name="40% - Ênfase3 15 2 3 3 2" xfId="21169"/>
    <cellStyle name="40% - Ênfase3 15 2 3 3 2 2" xfId="46240"/>
    <cellStyle name="40% - Ênfase3 15 2 3 3 3" xfId="33699"/>
    <cellStyle name="40% - Ênfase3 15 2 3 4" xfId="14911"/>
    <cellStyle name="40% - Ênfase3 15 2 3 4 2" xfId="39982"/>
    <cellStyle name="40% - Ênfase3 15 2 3 5" xfId="27441"/>
    <cellStyle name="40% - Ênfase3 15 2 4" xfId="3930"/>
    <cellStyle name="40% - Ênfase3 15 2 4 2" xfId="10189"/>
    <cellStyle name="40% - Ênfase3 15 2 4 2 2" xfId="22733"/>
    <cellStyle name="40% - Ênfase3 15 2 4 2 2 2" xfId="47804"/>
    <cellStyle name="40% - Ênfase3 15 2 4 2 3" xfId="35263"/>
    <cellStyle name="40% - Ênfase3 15 2 4 3" xfId="16475"/>
    <cellStyle name="40% - Ênfase3 15 2 4 3 2" xfId="41546"/>
    <cellStyle name="40% - Ênfase3 15 2 4 4" xfId="29005"/>
    <cellStyle name="40% - Ênfase3 15 2 5" xfId="7061"/>
    <cellStyle name="40% - Ênfase3 15 2 5 2" xfId="19605"/>
    <cellStyle name="40% - Ênfase3 15 2 5 2 2" xfId="44676"/>
    <cellStyle name="40% - Ênfase3 15 2 5 3" xfId="32135"/>
    <cellStyle name="40% - Ênfase3 15 2 6" xfId="13347"/>
    <cellStyle name="40% - Ênfase3 15 2 6 2" xfId="38418"/>
    <cellStyle name="40% - Ênfase3 15 2 7" xfId="25877"/>
    <cellStyle name="40% - Ênfase3 15 3" xfId="1188"/>
    <cellStyle name="40% - Ênfase3 15 3 2" xfId="2753"/>
    <cellStyle name="40% - Ênfase3 15 3 2 2" xfId="5882"/>
    <cellStyle name="40% - Ênfase3 15 3 2 2 2" xfId="12141"/>
    <cellStyle name="40% - Ênfase3 15 3 2 2 2 2" xfId="24685"/>
    <cellStyle name="40% - Ênfase3 15 3 2 2 2 2 2" xfId="49756"/>
    <cellStyle name="40% - Ênfase3 15 3 2 2 2 3" xfId="37215"/>
    <cellStyle name="40% - Ênfase3 15 3 2 2 3" xfId="18427"/>
    <cellStyle name="40% - Ênfase3 15 3 2 2 3 2" xfId="43498"/>
    <cellStyle name="40% - Ênfase3 15 3 2 2 4" xfId="30957"/>
    <cellStyle name="40% - Ênfase3 15 3 2 3" xfId="9013"/>
    <cellStyle name="40% - Ênfase3 15 3 2 3 2" xfId="21557"/>
    <cellStyle name="40% - Ênfase3 15 3 2 3 2 2" xfId="46628"/>
    <cellStyle name="40% - Ênfase3 15 3 2 3 3" xfId="34087"/>
    <cellStyle name="40% - Ênfase3 15 3 2 4" xfId="15299"/>
    <cellStyle name="40% - Ênfase3 15 3 2 4 2" xfId="40370"/>
    <cellStyle name="40% - Ênfase3 15 3 2 5" xfId="27829"/>
    <cellStyle name="40% - Ênfase3 15 3 3" xfId="4318"/>
    <cellStyle name="40% - Ênfase3 15 3 3 2" xfId="10577"/>
    <cellStyle name="40% - Ênfase3 15 3 3 2 2" xfId="23121"/>
    <cellStyle name="40% - Ênfase3 15 3 3 2 2 2" xfId="48192"/>
    <cellStyle name="40% - Ênfase3 15 3 3 2 3" xfId="35651"/>
    <cellStyle name="40% - Ênfase3 15 3 3 3" xfId="16863"/>
    <cellStyle name="40% - Ênfase3 15 3 3 3 2" xfId="41934"/>
    <cellStyle name="40% - Ênfase3 15 3 3 4" xfId="29393"/>
    <cellStyle name="40% - Ênfase3 15 3 4" xfId="7449"/>
    <cellStyle name="40% - Ênfase3 15 3 4 2" xfId="19993"/>
    <cellStyle name="40% - Ênfase3 15 3 4 2 2" xfId="45064"/>
    <cellStyle name="40% - Ênfase3 15 3 4 3" xfId="32523"/>
    <cellStyle name="40% - Ênfase3 15 3 5" xfId="13735"/>
    <cellStyle name="40% - Ênfase3 15 3 5 2" xfId="38806"/>
    <cellStyle name="40% - Ênfase3 15 3 6" xfId="26265"/>
    <cellStyle name="40% - Ênfase3 15 4" xfId="1977"/>
    <cellStyle name="40% - Ênfase3 15 4 2" xfId="5106"/>
    <cellStyle name="40% - Ênfase3 15 4 2 2" xfId="11365"/>
    <cellStyle name="40% - Ênfase3 15 4 2 2 2" xfId="23909"/>
    <cellStyle name="40% - Ênfase3 15 4 2 2 2 2" xfId="48980"/>
    <cellStyle name="40% - Ênfase3 15 4 2 2 3" xfId="36439"/>
    <cellStyle name="40% - Ênfase3 15 4 2 3" xfId="17651"/>
    <cellStyle name="40% - Ênfase3 15 4 2 3 2" xfId="42722"/>
    <cellStyle name="40% - Ênfase3 15 4 2 4" xfId="30181"/>
    <cellStyle name="40% - Ênfase3 15 4 3" xfId="8237"/>
    <cellStyle name="40% - Ênfase3 15 4 3 2" xfId="20781"/>
    <cellStyle name="40% - Ênfase3 15 4 3 2 2" xfId="45852"/>
    <cellStyle name="40% - Ênfase3 15 4 3 3" xfId="33311"/>
    <cellStyle name="40% - Ênfase3 15 4 4" xfId="14523"/>
    <cellStyle name="40% - Ênfase3 15 4 4 2" xfId="39594"/>
    <cellStyle name="40% - Ênfase3 15 4 5" xfId="27053"/>
    <cellStyle name="40% - Ênfase3 15 5" xfId="3542"/>
    <cellStyle name="40% - Ênfase3 15 5 2" xfId="9801"/>
    <cellStyle name="40% - Ênfase3 15 5 2 2" xfId="22345"/>
    <cellStyle name="40% - Ênfase3 15 5 2 2 2" xfId="47416"/>
    <cellStyle name="40% - Ênfase3 15 5 2 3" xfId="34875"/>
    <cellStyle name="40% - Ênfase3 15 5 3" xfId="16087"/>
    <cellStyle name="40% - Ênfase3 15 5 3 2" xfId="41158"/>
    <cellStyle name="40% - Ênfase3 15 5 4" xfId="28617"/>
    <cellStyle name="40% - Ênfase3 15 6" xfId="6673"/>
    <cellStyle name="40% - Ênfase3 15 6 2" xfId="19217"/>
    <cellStyle name="40% - Ênfase3 15 6 2 2" xfId="44288"/>
    <cellStyle name="40% - Ênfase3 15 6 3" xfId="31747"/>
    <cellStyle name="40% - Ênfase3 15 7" xfId="12959"/>
    <cellStyle name="40% - Ênfase3 15 7 2" xfId="38030"/>
    <cellStyle name="40% - Ênfase3 15 8" xfId="25489"/>
    <cellStyle name="40% - Ênfase3 16" xfId="424"/>
    <cellStyle name="40% - Ênfase3 16 2" xfId="1202"/>
    <cellStyle name="40% - Ênfase3 16 2 2" xfId="2767"/>
    <cellStyle name="40% - Ênfase3 16 2 2 2" xfId="5896"/>
    <cellStyle name="40% - Ênfase3 16 2 2 2 2" xfId="12155"/>
    <cellStyle name="40% - Ênfase3 16 2 2 2 2 2" xfId="24699"/>
    <cellStyle name="40% - Ênfase3 16 2 2 2 2 2 2" xfId="49770"/>
    <cellStyle name="40% - Ênfase3 16 2 2 2 2 3" xfId="37229"/>
    <cellStyle name="40% - Ênfase3 16 2 2 2 3" xfId="18441"/>
    <cellStyle name="40% - Ênfase3 16 2 2 2 3 2" xfId="43512"/>
    <cellStyle name="40% - Ênfase3 16 2 2 2 4" xfId="30971"/>
    <cellStyle name="40% - Ênfase3 16 2 2 3" xfId="9027"/>
    <cellStyle name="40% - Ênfase3 16 2 2 3 2" xfId="21571"/>
    <cellStyle name="40% - Ênfase3 16 2 2 3 2 2" xfId="46642"/>
    <cellStyle name="40% - Ênfase3 16 2 2 3 3" xfId="34101"/>
    <cellStyle name="40% - Ênfase3 16 2 2 4" xfId="15313"/>
    <cellStyle name="40% - Ênfase3 16 2 2 4 2" xfId="40384"/>
    <cellStyle name="40% - Ênfase3 16 2 2 5" xfId="27843"/>
    <cellStyle name="40% - Ênfase3 16 2 3" xfId="4332"/>
    <cellStyle name="40% - Ênfase3 16 2 3 2" xfId="10591"/>
    <cellStyle name="40% - Ênfase3 16 2 3 2 2" xfId="23135"/>
    <cellStyle name="40% - Ênfase3 16 2 3 2 2 2" xfId="48206"/>
    <cellStyle name="40% - Ênfase3 16 2 3 2 3" xfId="35665"/>
    <cellStyle name="40% - Ênfase3 16 2 3 3" xfId="16877"/>
    <cellStyle name="40% - Ênfase3 16 2 3 3 2" xfId="41948"/>
    <cellStyle name="40% - Ênfase3 16 2 3 4" xfId="29407"/>
    <cellStyle name="40% - Ênfase3 16 2 4" xfId="7463"/>
    <cellStyle name="40% - Ênfase3 16 2 4 2" xfId="20007"/>
    <cellStyle name="40% - Ênfase3 16 2 4 2 2" xfId="45078"/>
    <cellStyle name="40% - Ênfase3 16 2 4 3" xfId="32537"/>
    <cellStyle name="40% - Ênfase3 16 2 5" xfId="13749"/>
    <cellStyle name="40% - Ênfase3 16 2 5 2" xfId="38820"/>
    <cellStyle name="40% - Ênfase3 16 2 6" xfId="26279"/>
    <cellStyle name="40% - Ênfase3 16 3" xfId="1991"/>
    <cellStyle name="40% - Ênfase3 16 3 2" xfId="5120"/>
    <cellStyle name="40% - Ênfase3 16 3 2 2" xfId="11379"/>
    <cellStyle name="40% - Ênfase3 16 3 2 2 2" xfId="23923"/>
    <cellStyle name="40% - Ênfase3 16 3 2 2 2 2" xfId="48994"/>
    <cellStyle name="40% - Ênfase3 16 3 2 2 3" xfId="36453"/>
    <cellStyle name="40% - Ênfase3 16 3 2 3" xfId="17665"/>
    <cellStyle name="40% - Ênfase3 16 3 2 3 2" xfId="42736"/>
    <cellStyle name="40% - Ênfase3 16 3 2 4" xfId="30195"/>
    <cellStyle name="40% - Ênfase3 16 3 3" xfId="8251"/>
    <cellStyle name="40% - Ênfase3 16 3 3 2" xfId="20795"/>
    <cellStyle name="40% - Ênfase3 16 3 3 2 2" xfId="45866"/>
    <cellStyle name="40% - Ênfase3 16 3 3 3" xfId="33325"/>
    <cellStyle name="40% - Ênfase3 16 3 4" xfId="14537"/>
    <cellStyle name="40% - Ênfase3 16 3 4 2" xfId="39608"/>
    <cellStyle name="40% - Ênfase3 16 3 5" xfId="27067"/>
    <cellStyle name="40% - Ênfase3 16 4" xfId="3556"/>
    <cellStyle name="40% - Ênfase3 16 4 2" xfId="9815"/>
    <cellStyle name="40% - Ênfase3 16 4 2 2" xfId="22359"/>
    <cellStyle name="40% - Ênfase3 16 4 2 2 2" xfId="47430"/>
    <cellStyle name="40% - Ênfase3 16 4 2 3" xfId="34889"/>
    <cellStyle name="40% - Ênfase3 16 4 3" xfId="16101"/>
    <cellStyle name="40% - Ênfase3 16 4 3 2" xfId="41172"/>
    <cellStyle name="40% - Ênfase3 16 4 4" xfId="28631"/>
    <cellStyle name="40% - Ênfase3 16 5" xfId="6687"/>
    <cellStyle name="40% - Ênfase3 16 5 2" xfId="19231"/>
    <cellStyle name="40% - Ênfase3 16 5 2 2" xfId="44302"/>
    <cellStyle name="40% - Ênfase3 16 5 3" xfId="31761"/>
    <cellStyle name="40% - Ênfase3 16 6" xfId="12973"/>
    <cellStyle name="40% - Ênfase3 16 6 2" xfId="38044"/>
    <cellStyle name="40% - Ênfase3 16 7" xfId="25503"/>
    <cellStyle name="40% - Ênfase3 17" xfId="813"/>
    <cellStyle name="40% - Ênfase3 17 2" xfId="2379"/>
    <cellStyle name="40% - Ênfase3 17 2 2" xfId="5508"/>
    <cellStyle name="40% - Ênfase3 17 2 2 2" xfId="11767"/>
    <cellStyle name="40% - Ênfase3 17 2 2 2 2" xfId="24311"/>
    <cellStyle name="40% - Ênfase3 17 2 2 2 2 2" xfId="49382"/>
    <cellStyle name="40% - Ênfase3 17 2 2 2 3" xfId="36841"/>
    <cellStyle name="40% - Ênfase3 17 2 2 3" xfId="18053"/>
    <cellStyle name="40% - Ênfase3 17 2 2 3 2" xfId="43124"/>
    <cellStyle name="40% - Ênfase3 17 2 2 4" xfId="30583"/>
    <cellStyle name="40% - Ênfase3 17 2 3" xfId="8639"/>
    <cellStyle name="40% - Ênfase3 17 2 3 2" xfId="21183"/>
    <cellStyle name="40% - Ênfase3 17 2 3 2 2" xfId="46254"/>
    <cellStyle name="40% - Ênfase3 17 2 3 3" xfId="33713"/>
    <cellStyle name="40% - Ênfase3 17 2 4" xfId="14925"/>
    <cellStyle name="40% - Ênfase3 17 2 4 2" xfId="39996"/>
    <cellStyle name="40% - Ênfase3 17 2 5" xfId="27455"/>
    <cellStyle name="40% - Ênfase3 17 3" xfId="3944"/>
    <cellStyle name="40% - Ênfase3 17 3 2" xfId="10203"/>
    <cellStyle name="40% - Ênfase3 17 3 2 2" xfId="22747"/>
    <cellStyle name="40% - Ênfase3 17 3 2 2 2" xfId="47818"/>
    <cellStyle name="40% - Ênfase3 17 3 2 3" xfId="35277"/>
    <cellStyle name="40% - Ênfase3 17 3 3" xfId="16489"/>
    <cellStyle name="40% - Ênfase3 17 3 3 2" xfId="41560"/>
    <cellStyle name="40% - Ênfase3 17 3 4" xfId="29019"/>
    <cellStyle name="40% - Ênfase3 17 4" xfId="7075"/>
    <cellStyle name="40% - Ênfase3 17 4 2" xfId="19619"/>
    <cellStyle name="40% - Ênfase3 17 4 2 2" xfId="44690"/>
    <cellStyle name="40% - Ênfase3 17 4 3" xfId="32149"/>
    <cellStyle name="40% - Ênfase3 17 5" xfId="13361"/>
    <cellStyle name="40% - Ênfase3 17 5 2" xfId="38432"/>
    <cellStyle name="40% - Ênfase3 17 6" xfId="25891"/>
    <cellStyle name="40% - Ênfase3 18" xfId="1589"/>
    <cellStyle name="40% - Ênfase3 18 2" xfId="4719"/>
    <cellStyle name="40% - Ênfase3 18 2 2" xfId="10978"/>
    <cellStyle name="40% - Ênfase3 18 2 2 2" xfId="23522"/>
    <cellStyle name="40% - Ênfase3 18 2 2 2 2" xfId="48593"/>
    <cellStyle name="40% - Ênfase3 18 2 2 3" xfId="36052"/>
    <cellStyle name="40% - Ênfase3 18 2 3" xfId="17264"/>
    <cellStyle name="40% - Ênfase3 18 2 3 2" xfId="42335"/>
    <cellStyle name="40% - Ênfase3 18 2 4" xfId="29794"/>
    <cellStyle name="40% - Ênfase3 18 3" xfId="7850"/>
    <cellStyle name="40% - Ênfase3 18 3 2" xfId="20394"/>
    <cellStyle name="40% - Ênfase3 18 3 2 2" xfId="45465"/>
    <cellStyle name="40% - Ênfase3 18 3 3" xfId="32924"/>
    <cellStyle name="40% - Ênfase3 18 4" xfId="14136"/>
    <cellStyle name="40% - Ênfase3 18 4 2" xfId="39207"/>
    <cellStyle name="40% - Ênfase3 18 5" xfId="26666"/>
    <cellStyle name="40% - Ênfase3 19" xfId="1603"/>
    <cellStyle name="40% - Ênfase3 19 2" xfId="4732"/>
    <cellStyle name="40% - Ênfase3 19 2 2" xfId="10991"/>
    <cellStyle name="40% - Ênfase3 19 2 2 2" xfId="23535"/>
    <cellStyle name="40% - Ênfase3 19 2 2 2 2" xfId="48606"/>
    <cellStyle name="40% - Ênfase3 19 2 2 3" xfId="36065"/>
    <cellStyle name="40% - Ênfase3 19 2 3" xfId="17277"/>
    <cellStyle name="40% - Ênfase3 19 2 3 2" xfId="42348"/>
    <cellStyle name="40% - Ênfase3 19 2 4" xfId="29807"/>
    <cellStyle name="40% - Ênfase3 19 3" xfId="7863"/>
    <cellStyle name="40% - Ênfase3 19 3 2" xfId="20407"/>
    <cellStyle name="40% - Ênfase3 19 3 2 2" xfId="45478"/>
    <cellStyle name="40% - Ênfase3 19 3 3" xfId="32937"/>
    <cellStyle name="40% - Ênfase3 19 4" xfId="14149"/>
    <cellStyle name="40% - Ênfase3 19 4 2" xfId="39220"/>
    <cellStyle name="40% - Ênfase3 19 5" xfId="26679"/>
    <cellStyle name="40% - Ênfase3 2" xfId="49"/>
    <cellStyle name="40% - Ênfase3 2 10" xfId="25129"/>
    <cellStyle name="40% - Ênfase3 2 2" xfId="103"/>
    <cellStyle name="40% - Ênfase3 2 2 2" xfId="290"/>
    <cellStyle name="40% - Ênfase3 2 2 2 2" xfId="679"/>
    <cellStyle name="40% - Ênfase3 2 2 2 2 2" xfId="1456"/>
    <cellStyle name="40% - Ênfase3 2 2 2 2 2 2" xfId="3021"/>
    <cellStyle name="40% - Ênfase3 2 2 2 2 2 2 2" xfId="6150"/>
    <cellStyle name="40% - Ênfase3 2 2 2 2 2 2 2 2" xfId="12409"/>
    <cellStyle name="40% - Ênfase3 2 2 2 2 2 2 2 2 2" xfId="24953"/>
    <cellStyle name="40% - Ênfase3 2 2 2 2 2 2 2 2 2 2" xfId="50024"/>
    <cellStyle name="40% - Ênfase3 2 2 2 2 2 2 2 2 3" xfId="37483"/>
    <cellStyle name="40% - Ênfase3 2 2 2 2 2 2 2 3" xfId="18695"/>
    <cellStyle name="40% - Ênfase3 2 2 2 2 2 2 2 3 2" xfId="43766"/>
    <cellStyle name="40% - Ênfase3 2 2 2 2 2 2 2 4" xfId="31225"/>
    <cellStyle name="40% - Ênfase3 2 2 2 2 2 2 3" xfId="9281"/>
    <cellStyle name="40% - Ênfase3 2 2 2 2 2 2 3 2" xfId="21825"/>
    <cellStyle name="40% - Ênfase3 2 2 2 2 2 2 3 2 2" xfId="46896"/>
    <cellStyle name="40% - Ênfase3 2 2 2 2 2 2 3 3" xfId="34355"/>
    <cellStyle name="40% - Ênfase3 2 2 2 2 2 2 4" xfId="15567"/>
    <cellStyle name="40% - Ênfase3 2 2 2 2 2 2 4 2" xfId="40638"/>
    <cellStyle name="40% - Ênfase3 2 2 2 2 2 2 5" xfId="28097"/>
    <cellStyle name="40% - Ênfase3 2 2 2 2 2 3" xfId="4586"/>
    <cellStyle name="40% - Ênfase3 2 2 2 2 2 3 2" xfId="10845"/>
    <cellStyle name="40% - Ênfase3 2 2 2 2 2 3 2 2" xfId="23389"/>
    <cellStyle name="40% - Ênfase3 2 2 2 2 2 3 2 2 2" xfId="48460"/>
    <cellStyle name="40% - Ênfase3 2 2 2 2 2 3 2 3" xfId="35919"/>
    <cellStyle name="40% - Ênfase3 2 2 2 2 2 3 3" xfId="17131"/>
    <cellStyle name="40% - Ênfase3 2 2 2 2 2 3 3 2" xfId="42202"/>
    <cellStyle name="40% - Ênfase3 2 2 2 2 2 3 4" xfId="29661"/>
    <cellStyle name="40% - Ênfase3 2 2 2 2 2 4" xfId="7717"/>
    <cellStyle name="40% - Ênfase3 2 2 2 2 2 4 2" xfId="20261"/>
    <cellStyle name="40% - Ênfase3 2 2 2 2 2 4 2 2" xfId="45332"/>
    <cellStyle name="40% - Ênfase3 2 2 2 2 2 4 3" xfId="32791"/>
    <cellStyle name="40% - Ênfase3 2 2 2 2 2 5" xfId="14003"/>
    <cellStyle name="40% - Ênfase3 2 2 2 2 2 5 2" xfId="39074"/>
    <cellStyle name="40% - Ênfase3 2 2 2 2 2 6" xfId="26533"/>
    <cellStyle name="40% - Ênfase3 2 2 2 2 3" xfId="2245"/>
    <cellStyle name="40% - Ênfase3 2 2 2 2 3 2" xfId="5374"/>
    <cellStyle name="40% - Ênfase3 2 2 2 2 3 2 2" xfId="11633"/>
    <cellStyle name="40% - Ênfase3 2 2 2 2 3 2 2 2" xfId="24177"/>
    <cellStyle name="40% - Ênfase3 2 2 2 2 3 2 2 2 2" xfId="49248"/>
    <cellStyle name="40% - Ênfase3 2 2 2 2 3 2 2 3" xfId="36707"/>
    <cellStyle name="40% - Ênfase3 2 2 2 2 3 2 3" xfId="17919"/>
    <cellStyle name="40% - Ênfase3 2 2 2 2 3 2 3 2" xfId="42990"/>
    <cellStyle name="40% - Ênfase3 2 2 2 2 3 2 4" xfId="30449"/>
    <cellStyle name="40% - Ênfase3 2 2 2 2 3 3" xfId="8505"/>
    <cellStyle name="40% - Ênfase3 2 2 2 2 3 3 2" xfId="21049"/>
    <cellStyle name="40% - Ênfase3 2 2 2 2 3 3 2 2" xfId="46120"/>
    <cellStyle name="40% - Ênfase3 2 2 2 2 3 3 3" xfId="33579"/>
    <cellStyle name="40% - Ênfase3 2 2 2 2 3 4" xfId="14791"/>
    <cellStyle name="40% - Ênfase3 2 2 2 2 3 4 2" xfId="39862"/>
    <cellStyle name="40% - Ênfase3 2 2 2 2 3 5" xfId="27321"/>
    <cellStyle name="40% - Ênfase3 2 2 2 2 4" xfId="3810"/>
    <cellStyle name="40% - Ênfase3 2 2 2 2 4 2" xfId="10069"/>
    <cellStyle name="40% - Ênfase3 2 2 2 2 4 2 2" xfId="22613"/>
    <cellStyle name="40% - Ênfase3 2 2 2 2 4 2 2 2" xfId="47684"/>
    <cellStyle name="40% - Ênfase3 2 2 2 2 4 2 3" xfId="35143"/>
    <cellStyle name="40% - Ênfase3 2 2 2 2 4 3" xfId="16355"/>
    <cellStyle name="40% - Ênfase3 2 2 2 2 4 3 2" xfId="41426"/>
    <cellStyle name="40% - Ênfase3 2 2 2 2 4 4" xfId="28885"/>
    <cellStyle name="40% - Ênfase3 2 2 2 2 5" xfId="6941"/>
    <cellStyle name="40% - Ênfase3 2 2 2 2 5 2" xfId="19485"/>
    <cellStyle name="40% - Ênfase3 2 2 2 2 5 2 2" xfId="44556"/>
    <cellStyle name="40% - Ênfase3 2 2 2 2 5 3" xfId="32015"/>
    <cellStyle name="40% - Ênfase3 2 2 2 2 6" xfId="13227"/>
    <cellStyle name="40% - Ênfase3 2 2 2 2 6 2" xfId="38298"/>
    <cellStyle name="40% - Ênfase3 2 2 2 2 7" xfId="25757"/>
    <cellStyle name="40% - Ênfase3 2 2 2 3" xfId="1068"/>
    <cellStyle name="40% - Ênfase3 2 2 2 3 2" xfId="2633"/>
    <cellStyle name="40% - Ênfase3 2 2 2 3 2 2" xfId="5762"/>
    <cellStyle name="40% - Ênfase3 2 2 2 3 2 2 2" xfId="12021"/>
    <cellStyle name="40% - Ênfase3 2 2 2 3 2 2 2 2" xfId="24565"/>
    <cellStyle name="40% - Ênfase3 2 2 2 3 2 2 2 2 2" xfId="49636"/>
    <cellStyle name="40% - Ênfase3 2 2 2 3 2 2 2 3" xfId="37095"/>
    <cellStyle name="40% - Ênfase3 2 2 2 3 2 2 3" xfId="18307"/>
    <cellStyle name="40% - Ênfase3 2 2 2 3 2 2 3 2" xfId="43378"/>
    <cellStyle name="40% - Ênfase3 2 2 2 3 2 2 4" xfId="30837"/>
    <cellStyle name="40% - Ênfase3 2 2 2 3 2 3" xfId="8893"/>
    <cellStyle name="40% - Ênfase3 2 2 2 3 2 3 2" xfId="21437"/>
    <cellStyle name="40% - Ênfase3 2 2 2 3 2 3 2 2" xfId="46508"/>
    <cellStyle name="40% - Ênfase3 2 2 2 3 2 3 3" xfId="33967"/>
    <cellStyle name="40% - Ênfase3 2 2 2 3 2 4" xfId="15179"/>
    <cellStyle name="40% - Ênfase3 2 2 2 3 2 4 2" xfId="40250"/>
    <cellStyle name="40% - Ênfase3 2 2 2 3 2 5" xfId="27709"/>
    <cellStyle name="40% - Ênfase3 2 2 2 3 3" xfId="4198"/>
    <cellStyle name="40% - Ênfase3 2 2 2 3 3 2" xfId="10457"/>
    <cellStyle name="40% - Ênfase3 2 2 2 3 3 2 2" xfId="23001"/>
    <cellStyle name="40% - Ênfase3 2 2 2 3 3 2 2 2" xfId="48072"/>
    <cellStyle name="40% - Ênfase3 2 2 2 3 3 2 3" xfId="35531"/>
    <cellStyle name="40% - Ênfase3 2 2 2 3 3 3" xfId="16743"/>
    <cellStyle name="40% - Ênfase3 2 2 2 3 3 3 2" xfId="41814"/>
    <cellStyle name="40% - Ênfase3 2 2 2 3 3 4" xfId="29273"/>
    <cellStyle name="40% - Ênfase3 2 2 2 3 4" xfId="7329"/>
    <cellStyle name="40% - Ênfase3 2 2 2 3 4 2" xfId="19873"/>
    <cellStyle name="40% - Ênfase3 2 2 2 3 4 2 2" xfId="44944"/>
    <cellStyle name="40% - Ênfase3 2 2 2 3 4 3" xfId="32403"/>
    <cellStyle name="40% - Ênfase3 2 2 2 3 5" xfId="13615"/>
    <cellStyle name="40% - Ênfase3 2 2 2 3 5 2" xfId="38686"/>
    <cellStyle name="40% - Ênfase3 2 2 2 3 6" xfId="26145"/>
    <cellStyle name="40% - Ênfase3 2 2 2 4" xfId="1857"/>
    <cellStyle name="40% - Ênfase3 2 2 2 4 2" xfId="4986"/>
    <cellStyle name="40% - Ênfase3 2 2 2 4 2 2" xfId="11245"/>
    <cellStyle name="40% - Ênfase3 2 2 2 4 2 2 2" xfId="23789"/>
    <cellStyle name="40% - Ênfase3 2 2 2 4 2 2 2 2" xfId="48860"/>
    <cellStyle name="40% - Ênfase3 2 2 2 4 2 2 3" xfId="36319"/>
    <cellStyle name="40% - Ênfase3 2 2 2 4 2 3" xfId="17531"/>
    <cellStyle name="40% - Ênfase3 2 2 2 4 2 3 2" xfId="42602"/>
    <cellStyle name="40% - Ênfase3 2 2 2 4 2 4" xfId="30061"/>
    <cellStyle name="40% - Ênfase3 2 2 2 4 3" xfId="8117"/>
    <cellStyle name="40% - Ênfase3 2 2 2 4 3 2" xfId="20661"/>
    <cellStyle name="40% - Ênfase3 2 2 2 4 3 2 2" xfId="45732"/>
    <cellStyle name="40% - Ênfase3 2 2 2 4 3 3" xfId="33191"/>
    <cellStyle name="40% - Ênfase3 2 2 2 4 4" xfId="14403"/>
    <cellStyle name="40% - Ênfase3 2 2 2 4 4 2" xfId="39474"/>
    <cellStyle name="40% - Ênfase3 2 2 2 4 5" xfId="26933"/>
    <cellStyle name="40% - Ênfase3 2 2 2 5" xfId="3422"/>
    <cellStyle name="40% - Ênfase3 2 2 2 5 2" xfId="9681"/>
    <cellStyle name="40% - Ênfase3 2 2 2 5 2 2" xfId="22225"/>
    <cellStyle name="40% - Ênfase3 2 2 2 5 2 2 2" xfId="47296"/>
    <cellStyle name="40% - Ênfase3 2 2 2 5 2 3" xfId="34755"/>
    <cellStyle name="40% - Ênfase3 2 2 2 5 3" xfId="15967"/>
    <cellStyle name="40% - Ênfase3 2 2 2 5 3 2" xfId="41038"/>
    <cellStyle name="40% - Ênfase3 2 2 2 5 4" xfId="28497"/>
    <cellStyle name="40% - Ênfase3 2 2 2 6" xfId="6553"/>
    <cellStyle name="40% - Ênfase3 2 2 2 6 2" xfId="19097"/>
    <cellStyle name="40% - Ênfase3 2 2 2 6 2 2" xfId="44168"/>
    <cellStyle name="40% - Ênfase3 2 2 2 6 3" xfId="31627"/>
    <cellStyle name="40% - Ênfase3 2 2 2 7" xfId="12839"/>
    <cellStyle name="40% - Ênfase3 2 2 2 7 2" xfId="37910"/>
    <cellStyle name="40% - Ênfase3 2 2 2 8" xfId="25369"/>
    <cellStyle name="40% - Ênfase3 2 2 3" xfId="492"/>
    <cellStyle name="40% - Ênfase3 2 2 3 2" xfId="1269"/>
    <cellStyle name="40% - Ênfase3 2 2 3 2 2" xfId="2834"/>
    <cellStyle name="40% - Ênfase3 2 2 3 2 2 2" xfId="5963"/>
    <cellStyle name="40% - Ênfase3 2 2 3 2 2 2 2" xfId="12222"/>
    <cellStyle name="40% - Ênfase3 2 2 3 2 2 2 2 2" xfId="24766"/>
    <cellStyle name="40% - Ênfase3 2 2 3 2 2 2 2 2 2" xfId="49837"/>
    <cellStyle name="40% - Ênfase3 2 2 3 2 2 2 2 3" xfId="37296"/>
    <cellStyle name="40% - Ênfase3 2 2 3 2 2 2 3" xfId="18508"/>
    <cellStyle name="40% - Ênfase3 2 2 3 2 2 2 3 2" xfId="43579"/>
    <cellStyle name="40% - Ênfase3 2 2 3 2 2 2 4" xfId="31038"/>
    <cellStyle name="40% - Ênfase3 2 2 3 2 2 3" xfId="9094"/>
    <cellStyle name="40% - Ênfase3 2 2 3 2 2 3 2" xfId="21638"/>
    <cellStyle name="40% - Ênfase3 2 2 3 2 2 3 2 2" xfId="46709"/>
    <cellStyle name="40% - Ênfase3 2 2 3 2 2 3 3" xfId="34168"/>
    <cellStyle name="40% - Ênfase3 2 2 3 2 2 4" xfId="15380"/>
    <cellStyle name="40% - Ênfase3 2 2 3 2 2 4 2" xfId="40451"/>
    <cellStyle name="40% - Ênfase3 2 2 3 2 2 5" xfId="27910"/>
    <cellStyle name="40% - Ênfase3 2 2 3 2 3" xfId="4399"/>
    <cellStyle name="40% - Ênfase3 2 2 3 2 3 2" xfId="10658"/>
    <cellStyle name="40% - Ênfase3 2 2 3 2 3 2 2" xfId="23202"/>
    <cellStyle name="40% - Ênfase3 2 2 3 2 3 2 2 2" xfId="48273"/>
    <cellStyle name="40% - Ênfase3 2 2 3 2 3 2 3" xfId="35732"/>
    <cellStyle name="40% - Ênfase3 2 2 3 2 3 3" xfId="16944"/>
    <cellStyle name="40% - Ênfase3 2 2 3 2 3 3 2" xfId="42015"/>
    <cellStyle name="40% - Ênfase3 2 2 3 2 3 4" xfId="29474"/>
    <cellStyle name="40% - Ênfase3 2 2 3 2 4" xfId="7530"/>
    <cellStyle name="40% - Ênfase3 2 2 3 2 4 2" xfId="20074"/>
    <cellStyle name="40% - Ênfase3 2 2 3 2 4 2 2" xfId="45145"/>
    <cellStyle name="40% - Ênfase3 2 2 3 2 4 3" xfId="32604"/>
    <cellStyle name="40% - Ênfase3 2 2 3 2 5" xfId="13816"/>
    <cellStyle name="40% - Ênfase3 2 2 3 2 5 2" xfId="38887"/>
    <cellStyle name="40% - Ênfase3 2 2 3 2 6" xfId="26346"/>
    <cellStyle name="40% - Ênfase3 2 2 3 3" xfId="2058"/>
    <cellStyle name="40% - Ênfase3 2 2 3 3 2" xfId="5187"/>
    <cellStyle name="40% - Ênfase3 2 2 3 3 2 2" xfId="11446"/>
    <cellStyle name="40% - Ênfase3 2 2 3 3 2 2 2" xfId="23990"/>
    <cellStyle name="40% - Ênfase3 2 2 3 3 2 2 2 2" xfId="49061"/>
    <cellStyle name="40% - Ênfase3 2 2 3 3 2 2 3" xfId="36520"/>
    <cellStyle name="40% - Ênfase3 2 2 3 3 2 3" xfId="17732"/>
    <cellStyle name="40% - Ênfase3 2 2 3 3 2 3 2" xfId="42803"/>
    <cellStyle name="40% - Ênfase3 2 2 3 3 2 4" xfId="30262"/>
    <cellStyle name="40% - Ênfase3 2 2 3 3 3" xfId="8318"/>
    <cellStyle name="40% - Ênfase3 2 2 3 3 3 2" xfId="20862"/>
    <cellStyle name="40% - Ênfase3 2 2 3 3 3 2 2" xfId="45933"/>
    <cellStyle name="40% - Ênfase3 2 2 3 3 3 3" xfId="33392"/>
    <cellStyle name="40% - Ênfase3 2 2 3 3 4" xfId="14604"/>
    <cellStyle name="40% - Ênfase3 2 2 3 3 4 2" xfId="39675"/>
    <cellStyle name="40% - Ênfase3 2 2 3 3 5" xfId="27134"/>
    <cellStyle name="40% - Ênfase3 2 2 3 4" xfId="3623"/>
    <cellStyle name="40% - Ênfase3 2 2 3 4 2" xfId="9882"/>
    <cellStyle name="40% - Ênfase3 2 2 3 4 2 2" xfId="22426"/>
    <cellStyle name="40% - Ênfase3 2 2 3 4 2 2 2" xfId="47497"/>
    <cellStyle name="40% - Ênfase3 2 2 3 4 2 3" xfId="34956"/>
    <cellStyle name="40% - Ênfase3 2 2 3 4 3" xfId="16168"/>
    <cellStyle name="40% - Ênfase3 2 2 3 4 3 2" xfId="41239"/>
    <cellStyle name="40% - Ênfase3 2 2 3 4 4" xfId="28698"/>
    <cellStyle name="40% - Ênfase3 2 2 3 5" xfId="6754"/>
    <cellStyle name="40% - Ênfase3 2 2 3 5 2" xfId="19298"/>
    <cellStyle name="40% - Ênfase3 2 2 3 5 2 2" xfId="44369"/>
    <cellStyle name="40% - Ênfase3 2 2 3 5 3" xfId="31828"/>
    <cellStyle name="40% - Ênfase3 2 2 3 6" xfId="13040"/>
    <cellStyle name="40% - Ênfase3 2 2 3 6 2" xfId="38111"/>
    <cellStyle name="40% - Ênfase3 2 2 3 7" xfId="25570"/>
    <cellStyle name="40% - Ênfase3 2 2 4" xfId="881"/>
    <cellStyle name="40% - Ênfase3 2 2 4 2" xfId="2446"/>
    <cellStyle name="40% - Ênfase3 2 2 4 2 2" xfId="5575"/>
    <cellStyle name="40% - Ênfase3 2 2 4 2 2 2" xfId="11834"/>
    <cellStyle name="40% - Ênfase3 2 2 4 2 2 2 2" xfId="24378"/>
    <cellStyle name="40% - Ênfase3 2 2 4 2 2 2 2 2" xfId="49449"/>
    <cellStyle name="40% - Ênfase3 2 2 4 2 2 2 3" xfId="36908"/>
    <cellStyle name="40% - Ênfase3 2 2 4 2 2 3" xfId="18120"/>
    <cellStyle name="40% - Ênfase3 2 2 4 2 2 3 2" xfId="43191"/>
    <cellStyle name="40% - Ênfase3 2 2 4 2 2 4" xfId="30650"/>
    <cellStyle name="40% - Ênfase3 2 2 4 2 3" xfId="8706"/>
    <cellStyle name="40% - Ênfase3 2 2 4 2 3 2" xfId="21250"/>
    <cellStyle name="40% - Ênfase3 2 2 4 2 3 2 2" xfId="46321"/>
    <cellStyle name="40% - Ênfase3 2 2 4 2 3 3" xfId="33780"/>
    <cellStyle name="40% - Ênfase3 2 2 4 2 4" xfId="14992"/>
    <cellStyle name="40% - Ênfase3 2 2 4 2 4 2" xfId="40063"/>
    <cellStyle name="40% - Ênfase3 2 2 4 2 5" xfId="27522"/>
    <cellStyle name="40% - Ênfase3 2 2 4 3" xfId="4011"/>
    <cellStyle name="40% - Ênfase3 2 2 4 3 2" xfId="10270"/>
    <cellStyle name="40% - Ênfase3 2 2 4 3 2 2" xfId="22814"/>
    <cellStyle name="40% - Ênfase3 2 2 4 3 2 2 2" xfId="47885"/>
    <cellStyle name="40% - Ênfase3 2 2 4 3 2 3" xfId="35344"/>
    <cellStyle name="40% - Ênfase3 2 2 4 3 3" xfId="16556"/>
    <cellStyle name="40% - Ênfase3 2 2 4 3 3 2" xfId="41627"/>
    <cellStyle name="40% - Ênfase3 2 2 4 3 4" xfId="29086"/>
    <cellStyle name="40% - Ênfase3 2 2 4 4" xfId="7142"/>
    <cellStyle name="40% - Ênfase3 2 2 4 4 2" xfId="19686"/>
    <cellStyle name="40% - Ênfase3 2 2 4 4 2 2" xfId="44757"/>
    <cellStyle name="40% - Ênfase3 2 2 4 4 3" xfId="32216"/>
    <cellStyle name="40% - Ênfase3 2 2 4 5" xfId="13428"/>
    <cellStyle name="40% - Ênfase3 2 2 4 5 2" xfId="38499"/>
    <cellStyle name="40% - Ênfase3 2 2 4 6" xfId="25958"/>
    <cellStyle name="40% - Ênfase3 2 2 5" xfId="1670"/>
    <cellStyle name="40% - Ênfase3 2 2 5 2" xfId="4799"/>
    <cellStyle name="40% - Ênfase3 2 2 5 2 2" xfId="11058"/>
    <cellStyle name="40% - Ênfase3 2 2 5 2 2 2" xfId="23602"/>
    <cellStyle name="40% - Ênfase3 2 2 5 2 2 2 2" xfId="48673"/>
    <cellStyle name="40% - Ênfase3 2 2 5 2 2 3" xfId="36132"/>
    <cellStyle name="40% - Ênfase3 2 2 5 2 3" xfId="17344"/>
    <cellStyle name="40% - Ênfase3 2 2 5 2 3 2" xfId="42415"/>
    <cellStyle name="40% - Ênfase3 2 2 5 2 4" xfId="29874"/>
    <cellStyle name="40% - Ênfase3 2 2 5 3" xfId="7930"/>
    <cellStyle name="40% - Ênfase3 2 2 5 3 2" xfId="20474"/>
    <cellStyle name="40% - Ênfase3 2 2 5 3 2 2" xfId="45545"/>
    <cellStyle name="40% - Ênfase3 2 2 5 3 3" xfId="33004"/>
    <cellStyle name="40% - Ênfase3 2 2 5 4" xfId="14216"/>
    <cellStyle name="40% - Ênfase3 2 2 5 4 2" xfId="39287"/>
    <cellStyle name="40% - Ênfase3 2 2 5 5" xfId="26746"/>
    <cellStyle name="40% - Ênfase3 2 2 6" xfId="3235"/>
    <cellStyle name="40% - Ênfase3 2 2 6 2" xfId="9494"/>
    <cellStyle name="40% - Ênfase3 2 2 6 2 2" xfId="22038"/>
    <cellStyle name="40% - Ênfase3 2 2 6 2 2 2" xfId="47109"/>
    <cellStyle name="40% - Ênfase3 2 2 6 2 3" xfId="34568"/>
    <cellStyle name="40% - Ênfase3 2 2 6 3" xfId="15780"/>
    <cellStyle name="40% - Ênfase3 2 2 6 3 2" xfId="40851"/>
    <cellStyle name="40% - Ênfase3 2 2 6 4" xfId="28310"/>
    <cellStyle name="40% - Ênfase3 2 2 7" xfId="6366"/>
    <cellStyle name="40% - Ênfase3 2 2 7 2" xfId="18910"/>
    <cellStyle name="40% - Ênfase3 2 2 7 2 2" xfId="43981"/>
    <cellStyle name="40% - Ênfase3 2 2 7 3" xfId="31440"/>
    <cellStyle name="40% - Ênfase3 2 2 8" xfId="12652"/>
    <cellStyle name="40% - Ênfase3 2 2 8 2" xfId="37723"/>
    <cellStyle name="40% - Ênfase3 2 2 9" xfId="25182"/>
    <cellStyle name="40% - Ênfase3 2 3" xfId="237"/>
    <cellStyle name="40% - Ênfase3 2 3 2" xfId="626"/>
    <cellStyle name="40% - Ênfase3 2 3 2 2" xfId="1403"/>
    <cellStyle name="40% - Ênfase3 2 3 2 2 2" xfId="2968"/>
    <cellStyle name="40% - Ênfase3 2 3 2 2 2 2" xfId="6097"/>
    <cellStyle name="40% - Ênfase3 2 3 2 2 2 2 2" xfId="12356"/>
    <cellStyle name="40% - Ênfase3 2 3 2 2 2 2 2 2" xfId="24900"/>
    <cellStyle name="40% - Ênfase3 2 3 2 2 2 2 2 2 2" xfId="49971"/>
    <cellStyle name="40% - Ênfase3 2 3 2 2 2 2 2 3" xfId="37430"/>
    <cellStyle name="40% - Ênfase3 2 3 2 2 2 2 3" xfId="18642"/>
    <cellStyle name="40% - Ênfase3 2 3 2 2 2 2 3 2" xfId="43713"/>
    <cellStyle name="40% - Ênfase3 2 3 2 2 2 2 4" xfId="31172"/>
    <cellStyle name="40% - Ênfase3 2 3 2 2 2 3" xfId="9228"/>
    <cellStyle name="40% - Ênfase3 2 3 2 2 2 3 2" xfId="21772"/>
    <cellStyle name="40% - Ênfase3 2 3 2 2 2 3 2 2" xfId="46843"/>
    <cellStyle name="40% - Ênfase3 2 3 2 2 2 3 3" xfId="34302"/>
    <cellStyle name="40% - Ênfase3 2 3 2 2 2 4" xfId="15514"/>
    <cellStyle name="40% - Ênfase3 2 3 2 2 2 4 2" xfId="40585"/>
    <cellStyle name="40% - Ênfase3 2 3 2 2 2 5" xfId="28044"/>
    <cellStyle name="40% - Ênfase3 2 3 2 2 3" xfId="4533"/>
    <cellStyle name="40% - Ênfase3 2 3 2 2 3 2" xfId="10792"/>
    <cellStyle name="40% - Ênfase3 2 3 2 2 3 2 2" xfId="23336"/>
    <cellStyle name="40% - Ênfase3 2 3 2 2 3 2 2 2" xfId="48407"/>
    <cellStyle name="40% - Ênfase3 2 3 2 2 3 2 3" xfId="35866"/>
    <cellStyle name="40% - Ênfase3 2 3 2 2 3 3" xfId="17078"/>
    <cellStyle name="40% - Ênfase3 2 3 2 2 3 3 2" xfId="42149"/>
    <cellStyle name="40% - Ênfase3 2 3 2 2 3 4" xfId="29608"/>
    <cellStyle name="40% - Ênfase3 2 3 2 2 4" xfId="7664"/>
    <cellStyle name="40% - Ênfase3 2 3 2 2 4 2" xfId="20208"/>
    <cellStyle name="40% - Ênfase3 2 3 2 2 4 2 2" xfId="45279"/>
    <cellStyle name="40% - Ênfase3 2 3 2 2 4 3" xfId="32738"/>
    <cellStyle name="40% - Ênfase3 2 3 2 2 5" xfId="13950"/>
    <cellStyle name="40% - Ênfase3 2 3 2 2 5 2" xfId="39021"/>
    <cellStyle name="40% - Ênfase3 2 3 2 2 6" xfId="26480"/>
    <cellStyle name="40% - Ênfase3 2 3 2 3" xfId="2192"/>
    <cellStyle name="40% - Ênfase3 2 3 2 3 2" xfId="5321"/>
    <cellStyle name="40% - Ênfase3 2 3 2 3 2 2" xfId="11580"/>
    <cellStyle name="40% - Ênfase3 2 3 2 3 2 2 2" xfId="24124"/>
    <cellStyle name="40% - Ênfase3 2 3 2 3 2 2 2 2" xfId="49195"/>
    <cellStyle name="40% - Ênfase3 2 3 2 3 2 2 3" xfId="36654"/>
    <cellStyle name="40% - Ênfase3 2 3 2 3 2 3" xfId="17866"/>
    <cellStyle name="40% - Ênfase3 2 3 2 3 2 3 2" xfId="42937"/>
    <cellStyle name="40% - Ênfase3 2 3 2 3 2 4" xfId="30396"/>
    <cellStyle name="40% - Ênfase3 2 3 2 3 3" xfId="8452"/>
    <cellStyle name="40% - Ênfase3 2 3 2 3 3 2" xfId="20996"/>
    <cellStyle name="40% - Ênfase3 2 3 2 3 3 2 2" xfId="46067"/>
    <cellStyle name="40% - Ênfase3 2 3 2 3 3 3" xfId="33526"/>
    <cellStyle name="40% - Ênfase3 2 3 2 3 4" xfId="14738"/>
    <cellStyle name="40% - Ênfase3 2 3 2 3 4 2" xfId="39809"/>
    <cellStyle name="40% - Ênfase3 2 3 2 3 5" xfId="27268"/>
    <cellStyle name="40% - Ênfase3 2 3 2 4" xfId="3757"/>
    <cellStyle name="40% - Ênfase3 2 3 2 4 2" xfId="10016"/>
    <cellStyle name="40% - Ênfase3 2 3 2 4 2 2" xfId="22560"/>
    <cellStyle name="40% - Ênfase3 2 3 2 4 2 2 2" xfId="47631"/>
    <cellStyle name="40% - Ênfase3 2 3 2 4 2 3" xfId="35090"/>
    <cellStyle name="40% - Ênfase3 2 3 2 4 3" xfId="16302"/>
    <cellStyle name="40% - Ênfase3 2 3 2 4 3 2" xfId="41373"/>
    <cellStyle name="40% - Ênfase3 2 3 2 4 4" xfId="28832"/>
    <cellStyle name="40% - Ênfase3 2 3 2 5" xfId="6888"/>
    <cellStyle name="40% - Ênfase3 2 3 2 5 2" xfId="19432"/>
    <cellStyle name="40% - Ênfase3 2 3 2 5 2 2" xfId="44503"/>
    <cellStyle name="40% - Ênfase3 2 3 2 5 3" xfId="31962"/>
    <cellStyle name="40% - Ênfase3 2 3 2 6" xfId="13174"/>
    <cellStyle name="40% - Ênfase3 2 3 2 6 2" xfId="38245"/>
    <cellStyle name="40% - Ênfase3 2 3 2 7" xfId="25704"/>
    <cellStyle name="40% - Ênfase3 2 3 3" xfId="1015"/>
    <cellStyle name="40% - Ênfase3 2 3 3 2" xfId="2580"/>
    <cellStyle name="40% - Ênfase3 2 3 3 2 2" xfId="5709"/>
    <cellStyle name="40% - Ênfase3 2 3 3 2 2 2" xfId="11968"/>
    <cellStyle name="40% - Ênfase3 2 3 3 2 2 2 2" xfId="24512"/>
    <cellStyle name="40% - Ênfase3 2 3 3 2 2 2 2 2" xfId="49583"/>
    <cellStyle name="40% - Ênfase3 2 3 3 2 2 2 3" xfId="37042"/>
    <cellStyle name="40% - Ênfase3 2 3 3 2 2 3" xfId="18254"/>
    <cellStyle name="40% - Ênfase3 2 3 3 2 2 3 2" xfId="43325"/>
    <cellStyle name="40% - Ênfase3 2 3 3 2 2 4" xfId="30784"/>
    <cellStyle name="40% - Ênfase3 2 3 3 2 3" xfId="8840"/>
    <cellStyle name="40% - Ênfase3 2 3 3 2 3 2" xfId="21384"/>
    <cellStyle name="40% - Ênfase3 2 3 3 2 3 2 2" xfId="46455"/>
    <cellStyle name="40% - Ênfase3 2 3 3 2 3 3" xfId="33914"/>
    <cellStyle name="40% - Ênfase3 2 3 3 2 4" xfId="15126"/>
    <cellStyle name="40% - Ênfase3 2 3 3 2 4 2" xfId="40197"/>
    <cellStyle name="40% - Ênfase3 2 3 3 2 5" xfId="27656"/>
    <cellStyle name="40% - Ênfase3 2 3 3 3" xfId="4145"/>
    <cellStyle name="40% - Ênfase3 2 3 3 3 2" xfId="10404"/>
    <cellStyle name="40% - Ênfase3 2 3 3 3 2 2" xfId="22948"/>
    <cellStyle name="40% - Ênfase3 2 3 3 3 2 2 2" xfId="48019"/>
    <cellStyle name="40% - Ênfase3 2 3 3 3 2 3" xfId="35478"/>
    <cellStyle name="40% - Ênfase3 2 3 3 3 3" xfId="16690"/>
    <cellStyle name="40% - Ênfase3 2 3 3 3 3 2" xfId="41761"/>
    <cellStyle name="40% - Ênfase3 2 3 3 3 4" xfId="29220"/>
    <cellStyle name="40% - Ênfase3 2 3 3 4" xfId="7276"/>
    <cellStyle name="40% - Ênfase3 2 3 3 4 2" xfId="19820"/>
    <cellStyle name="40% - Ênfase3 2 3 3 4 2 2" xfId="44891"/>
    <cellStyle name="40% - Ênfase3 2 3 3 4 3" xfId="32350"/>
    <cellStyle name="40% - Ênfase3 2 3 3 5" xfId="13562"/>
    <cellStyle name="40% - Ênfase3 2 3 3 5 2" xfId="38633"/>
    <cellStyle name="40% - Ênfase3 2 3 3 6" xfId="26092"/>
    <cellStyle name="40% - Ênfase3 2 3 4" xfId="1804"/>
    <cellStyle name="40% - Ênfase3 2 3 4 2" xfId="4933"/>
    <cellStyle name="40% - Ênfase3 2 3 4 2 2" xfId="11192"/>
    <cellStyle name="40% - Ênfase3 2 3 4 2 2 2" xfId="23736"/>
    <cellStyle name="40% - Ênfase3 2 3 4 2 2 2 2" xfId="48807"/>
    <cellStyle name="40% - Ênfase3 2 3 4 2 2 3" xfId="36266"/>
    <cellStyle name="40% - Ênfase3 2 3 4 2 3" xfId="17478"/>
    <cellStyle name="40% - Ênfase3 2 3 4 2 3 2" xfId="42549"/>
    <cellStyle name="40% - Ênfase3 2 3 4 2 4" xfId="30008"/>
    <cellStyle name="40% - Ênfase3 2 3 4 3" xfId="8064"/>
    <cellStyle name="40% - Ênfase3 2 3 4 3 2" xfId="20608"/>
    <cellStyle name="40% - Ênfase3 2 3 4 3 2 2" xfId="45679"/>
    <cellStyle name="40% - Ênfase3 2 3 4 3 3" xfId="33138"/>
    <cellStyle name="40% - Ênfase3 2 3 4 4" xfId="14350"/>
    <cellStyle name="40% - Ênfase3 2 3 4 4 2" xfId="39421"/>
    <cellStyle name="40% - Ênfase3 2 3 4 5" xfId="26880"/>
    <cellStyle name="40% - Ênfase3 2 3 5" xfId="3369"/>
    <cellStyle name="40% - Ênfase3 2 3 5 2" xfId="9628"/>
    <cellStyle name="40% - Ênfase3 2 3 5 2 2" xfId="22172"/>
    <cellStyle name="40% - Ênfase3 2 3 5 2 2 2" xfId="47243"/>
    <cellStyle name="40% - Ênfase3 2 3 5 2 3" xfId="34702"/>
    <cellStyle name="40% - Ênfase3 2 3 5 3" xfId="15914"/>
    <cellStyle name="40% - Ênfase3 2 3 5 3 2" xfId="40985"/>
    <cellStyle name="40% - Ênfase3 2 3 5 4" xfId="28444"/>
    <cellStyle name="40% - Ênfase3 2 3 6" xfId="6500"/>
    <cellStyle name="40% - Ênfase3 2 3 6 2" xfId="19044"/>
    <cellStyle name="40% - Ênfase3 2 3 6 2 2" xfId="44115"/>
    <cellStyle name="40% - Ênfase3 2 3 6 3" xfId="31574"/>
    <cellStyle name="40% - Ênfase3 2 3 7" xfId="12786"/>
    <cellStyle name="40% - Ênfase3 2 3 7 2" xfId="37857"/>
    <cellStyle name="40% - Ênfase3 2 3 8" xfId="25316"/>
    <cellStyle name="40% - Ênfase3 2 4" xfId="439"/>
    <cellStyle name="40% - Ênfase3 2 4 2" xfId="1216"/>
    <cellStyle name="40% - Ênfase3 2 4 2 2" xfId="2781"/>
    <cellStyle name="40% - Ênfase3 2 4 2 2 2" xfId="5910"/>
    <cellStyle name="40% - Ênfase3 2 4 2 2 2 2" xfId="12169"/>
    <cellStyle name="40% - Ênfase3 2 4 2 2 2 2 2" xfId="24713"/>
    <cellStyle name="40% - Ênfase3 2 4 2 2 2 2 2 2" xfId="49784"/>
    <cellStyle name="40% - Ênfase3 2 4 2 2 2 2 3" xfId="37243"/>
    <cellStyle name="40% - Ênfase3 2 4 2 2 2 3" xfId="18455"/>
    <cellStyle name="40% - Ênfase3 2 4 2 2 2 3 2" xfId="43526"/>
    <cellStyle name="40% - Ênfase3 2 4 2 2 2 4" xfId="30985"/>
    <cellStyle name="40% - Ênfase3 2 4 2 2 3" xfId="9041"/>
    <cellStyle name="40% - Ênfase3 2 4 2 2 3 2" xfId="21585"/>
    <cellStyle name="40% - Ênfase3 2 4 2 2 3 2 2" xfId="46656"/>
    <cellStyle name="40% - Ênfase3 2 4 2 2 3 3" xfId="34115"/>
    <cellStyle name="40% - Ênfase3 2 4 2 2 4" xfId="15327"/>
    <cellStyle name="40% - Ênfase3 2 4 2 2 4 2" xfId="40398"/>
    <cellStyle name="40% - Ênfase3 2 4 2 2 5" xfId="27857"/>
    <cellStyle name="40% - Ênfase3 2 4 2 3" xfId="4346"/>
    <cellStyle name="40% - Ênfase3 2 4 2 3 2" xfId="10605"/>
    <cellStyle name="40% - Ênfase3 2 4 2 3 2 2" xfId="23149"/>
    <cellStyle name="40% - Ênfase3 2 4 2 3 2 2 2" xfId="48220"/>
    <cellStyle name="40% - Ênfase3 2 4 2 3 2 3" xfId="35679"/>
    <cellStyle name="40% - Ênfase3 2 4 2 3 3" xfId="16891"/>
    <cellStyle name="40% - Ênfase3 2 4 2 3 3 2" xfId="41962"/>
    <cellStyle name="40% - Ênfase3 2 4 2 3 4" xfId="29421"/>
    <cellStyle name="40% - Ênfase3 2 4 2 4" xfId="7477"/>
    <cellStyle name="40% - Ênfase3 2 4 2 4 2" xfId="20021"/>
    <cellStyle name="40% - Ênfase3 2 4 2 4 2 2" xfId="45092"/>
    <cellStyle name="40% - Ênfase3 2 4 2 4 3" xfId="32551"/>
    <cellStyle name="40% - Ênfase3 2 4 2 5" xfId="13763"/>
    <cellStyle name="40% - Ênfase3 2 4 2 5 2" xfId="38834"/>
    <cellStyle name="40% - Ênfase3 2 4 2 6" xfId="26293"/>
    <cellStyle name="40% - Ênfase3 2 4 3" xfId="2005"/>
    <cellStyle name="40% - Ênfase3 2 4 3 2" xfId="5134"/>
    <cellStyle name="40% - Ênfase3 2 4 3 2 2" xfId="11393"/>
    <cellStyle name="40% - Ênfase3 2 4 3 2 2 2" xfId="23937"/>
    <cellStyle name="40% - Ênfase3 2 4 3 2 2 2 2" xfId="49008"/>
    <cellStyle name="40% - Ênfase3 2 4 3 2 2 3" xfId="36467"/>
    <cellStyle name="40% - Ênfase3 2 4 3 2 3" xfId="17679"/>
    <cellStyle name="40% - Ênfase3 2 4 3 2 3 2" xfId="42750"/>
    <cellStyle name="40% - Ênfase3 2 4 3 2 4" xfId="30209"/>
    <cellStyle name="40% - Ênfase3 2 4 3 3" xfId="8265"/>
    <cellStyle name="40% - Ênfase3 2 4 3 3 2" xfId="20809"/>
    <cellStyle name="40% - Ênfase3 2 4 3 3 2 2" xfId="45880"/>
    <cellStyle name="40% - Ênfase3 2 4 3 3 3" xfId="33339"/>
    <cellStyle name="40% - Ênfase3 2 4 3 4" xfId="14551"/>
    <cellStyle name="40% - Ênfase3 2 4 3 4 2" xfId="39622"/>
    <cellStyle name="40% - Ênfase3 2 4 3 5" xfId="27081"/>
    <cellStyle name="40% - Ênfase3 2 4 4" xfId="3570"/>
    <cellStyle name="40% - Ênfase3 2 4 4 2" xfId="9829"/>
    <cellStyle name="40% - Ênfase3 2 4 4 2 2" xfId="22373"/>
    <cellStyle name="40% - Ênfase3 2 4 4 2 2 2" xfId="47444"/>
    <cellStyle name="40% - Ênfase3 2 4 4 2 3" xfId="34903"/>
    <cellStyle name="40% - Ênfase3 2 4 4 3" xfId="16115"/>
    <cellStyle name="40% - Ênfase3 2 4 4 3 2" xfId="41186"/>
    <cellStyle name="40% - Ênfase3 2 4 4 4" xfId="28645"/>
    <cellStyle name="40% - Ênfase3 2 4 5" xfId="6701"/>
    <cellStyle name="40% - Ênfase3 2 4 5 2" xfId="19245"/>
    <cellStyle name="40% - Ênfase3 2 4 5 2 2" xfId="44316"/>
    <cellStyle name="40% - Ênfase3 2 4 5 3" xfId="31775"/>
    <cellStyle name="40% - Ênfase3 2 4 6" xfId="12987"/>
    <cellStyle name="40% - Ênfase3 2 4 6 2" xfId="38058"/>
    <cellStyle name="40% - Ênfase3 2 4 7" xfId="25517"/>
    <cellStyle name="40% - Ênfase3 2 5" xfId="828"/>
    <cellStyle name="40% - Ênfase3 2 5 2" xfId="2393"/>
    <cellStyle name="40% - Ênfase3 2 5 2 2" xfId="5522"/>
    <cellStyle name="40% - Ênfase3 2 5 2 2 2" xfId="11781"/>
    <cellStyle name="40% - Ênfase3 2 5 2 2 2 2" xfId="24325"/>
    <cellStyle name="40% - Ênfase3 2 5 2 2 2 2 2" xfId="49396"/>
    <cellStyle name="40% - Ênfase3 2 5 2 2 2 3" xfId="36855"/>
    <cellStyle name="40% - Ênfase3 2 5 2 2 3" xfId="18067"/>
    <cellStyle name="40% - Ênfase3 2 5 2 2 3 2" xfId="43138"/>
    <cellStyle name="40% - Ênfase3 2 5 2 2 4" xfId="30597"/>
    <cellStyle name="40% - Ênfase3 2 5 2 3" xfId="8653"/>
    <cellStyle name="40% - Ênfase3 2 5 2 3 2" xfId="21197"/>
    <cellStyle name="40% - Ênfase3 2 5 2 3 2 2" xfId="46268"/>
    <cellStyle name="40% - Ênfase3 2 5 2 3 3" xfId="33727"/>
    <cellStyle name="40% - Ênfase3 2 5 2 4" xfId="14939"/>
    <cellStyle name="40% - Ênfase3 2 5 2 4 2" xfId="40010"/>
    <cellStyle name="40% - Ênfase3 2 5 2 5" xfId="27469"/>
    <cellStyle name="40% - Ênfase3 2 5 3" xfId="3958"/>
    <cellStyle name="40% - Ênfase3 2 5 3 2" xfId="10217"/>
    <cellStyle name="40% - Ênfase3 2 5 3 2 2" xfId="22761"/>
    <cellStyle name="40% - Ênfase3 2 5 3 2 2 2" xfId="47832"/>
    <cellStyle name="40% - Ênfase3 2 5 3 2 3" xfId="35291"/>
    <cellStyle name="40% - Ênfase3 2 5 3 3" xfId="16503"/>
    <cellStyle name="40% - Ênfase3 2 5 3 3 2" xfId="41574"/>
    <cellStyle name="40% - Ênfase3 2 5 3 4" xfId="29033"/>
    <cellStyle name="40% - Ênfase3 2 5 4" xfId="7089"/>
    <cellStyle name="40% - Ênfase3 2 5 4 2" xfId="19633"/>
    <cellStyle name="40% - Ênfase3 2 5 4 2 2" xfId="44704"/>
    <cellStyle name="40% - Ênfase3 2 5 4 3" xfId="32163"/>
    <cellStyle name="40% - Ênfase3 2 5 5" xfId="13375"/>
    <cellStyle name="40% - Ênfase3 2 5 5 2" xfId="38446"/>
    <cellStyle name="40% - Ênfase3 2 5 6" xfId="25905"/>
    <cellStyle name="40% - Ênfase3 2 6" xfId="1617"/>
    <cellStyle name="40% - Ênfase3 2 6 2" xfId="4746"/>
    <cellStyle name="40% - Ênfase3 2 6 2 2" xfId="11005"/>
    <cellStyle name="40% - Ênfase3 2 6 2 2 2" xfId="23549"/>
    <cellStyle name="40% - Ênfase3 2 6 2 2 2 2" xfId="48620"/>
    <cellStyle name="40% - Ênfase3 2 6 2 2 3" xfId="36079"/>
    <cellStyle name="40% - Ênfase3 2 6 2 3" xfId="17291"/>
    <cellStyle name="40% - Ênfase3 2 6 2 3 2" xfId="42362"/>
    <cellStyle name="40% - Ênfase3 2 6 2 4" xfId="29821"/>
    <cellStyle name="40% - Ênfase3 2 6 3" xfId="7877"/>
    <cellStyle name="40% - Ênfase3 2 6 3 2" xfId="20421"/>
    <cellStyle name="40% - Ênfase3 2 6 3 2 2" xfId="45492"/>
    <cellStyle name="40% - Ênfase3 2 6 3 3" xfId="32951"/>
    <cellStyle name="40% - Ênfase3 2 6 4" xfId="14163"/>
    <cellStyle name="40% - Ênfase3 2 6 4 2" xfId="39234"/>
    <cellStyle name="40% - Ênfase3 2 6 5" xfId="26693"/>
    <cellStyle name="40% - Ênfase3 2 7" xfId="3182"/>
    <cellStyle name="40% - Ênfase3 2 7 2" xfId="9441"/>
    <cellStyle name="40% - Ênfase3 2 7 2 2" xfId="21985"/>
    <cellStyle name="40% - Ênfase3 2 7 2 2 2" xfId="47056"/>
    <cellStyle name="40% - Ênfase3 2 7 2 3" xfId="34515"/>
    <cellStyle name="40% - Ênfase3 2 7 3" xfId="15727"/>
    <cellStyle name="40% - Ênfase3 2 7 3 2" xfId="40798"/>
    <cellStyle name="40% - Ênfase3 2 7 4" xfId="28257"/>
    <cellStyle name="40% - Ênfase3 2 8" xfId="6313"/>
    <cellStyle name="40% - Ênfase3 2 8 2" xfId="18857"/>
    <cellStyle name="40% - Ênfase3 2 8 2 2" xfId="43928"/>
    <cellStyle name="40% - Ênfase3 2 8 3" xfId="31387"/>
    <cellStyle name="40% - Ênfase3 2 9" xfId="12599"/>
    <cellStyle name="40% - Ênfase3 2 9 2" xfId="37670"/>
    <cellStyle name="40% - Ênfase3 20" xfId="3168"/>
    <cellStyle name="40% - Ênfase3 20 2" xfId="9427"/>
    <cellStyle name="40% - Ênfase3 20 2 2" xfId="21971"/>
    <cellStyle name="40% - Ênfase3 20 2 2 2" xfId="47042"/>
    <cellStyle name="40% - Ênfase3 20 2 3" xfId="34501"/>
    <cellStyle name="40% - Ênfase3 20 3" xfId="15713"/>
    <cellStyle name="40% - Ênfase3 20 3 2" xfId="40784"/>
    <cellStyle name="40% - Ênfase3 20 4" xfId="28243"/>
    <cellStyle name="40% - Ênfase3 21" xfId="3154"/>
    <cellStyle name="40% - Ênfase3 21 2" xfId="9414"/>
    <cellStyle name="40% - Ênfase3 21 2 2" xfId="21958"/>
    <cellStyle name="40% - Ênfase3 21 2 2 2" xfId="47029"/>
    <cellStyle name="40% - Ênfase3 21 2 3" xfId="34488"/>
    <cellStyle name="40% - Ênfase3 21 3" xfId="15700"/>
    <cellStyle name="40% - Ênfase3 21 3 2" xfId="40771"/>
    <cellStyle name="40% - Ênfase3 21 4" xfId="28230"/>
    <cellStyle name="40% - Ênfase3 22" xfId="6284"/>
    <cellStyle name="40% - Ênfase3 22 2" xfId="12543"/>
    <cellStyle name="40% - Ênfase3 22 2 2" xfId="25087"/>
    <cellStyle name="40% - Ênfase3 22 2 2 2" xfId="50158"/>
    <cellStyle name="40% - Ênfase3 22 2 3" xfId="37617"/>
    <cellStyle name="40% - Ênfase3 22 3" xfId="18829"/>
    <cellStyle name="40% - Ênfase3 22 3 2" xfId="43900"/>
    <cellStyle name="40% - Ênfase3 22 4" xfId="31359"/>
    <cellStyle name="40% - Ênfase3 23" xfId="6298"/>
    <cellStyle name="40% - Ênfase3 23 2" xfId="18843"/>
    <cellStyle name="40% - Ênfase3 23 2 2" xfId="43914"/>
    <cellStyle name="40% - Ênfase3 23 3" xfId="31373"/>
    <cellStyle name="40% - Ênfase3 24" xfId="12552"/>
    <cellStyle name="40% - Ênfase3 24 2" xfId="25096"/>
    <cellStyle name="40% - Ênfase3 24 2 2" xfId="50167"/>
    <cellStyle name="40% - Ênfase3 24 3" xfId="37626"/>
    <cellStyle name="40% - Ênfase3 25" xfId="12585"/>
    <cellStyle name="40% - Ênfase3 25 2" xfId="37656"/>
    <cellStyle name="40% - Ênfase3 26" xfId="12571"/>
    <cellStyle name="40% - Ênfase3 26 2" xfId="37643"/>
    <cellStyle name="40% - Ênfase3 27" xfId="25114"/>
    <cellStyle name="40% - Ênfase3 28" xfId="50184"/>
    <cellStyle name="40% - Ênfase3 29" xfId="50197"/>
    <cellStyle name="40% - Ênfase3 3" xfId="62"/>
    <cellStyle name="40% - Ênfase3 3 10" xfId="25142"/>
    <cellStyle name="40% - Ênfase3 3 2" xfId="116"/>
    <cellStyle name="40% - Ênfase3 3 2 2" xfId="303"/>
    <cellStyle name="40% - Ênfase3 3 2 2 2" xfId="692"/>
    <cellStyle name="40% - Ênfase3 3 2 2 2 2" xfId="1469"/>
    <cellStyle name="40% - Ênfase3 3 2 2 2 2 2" xfId="3034"/>
    <cellStyle name="40% - Ênfase3 3 2 2 2 2 2 2" xfId="6163"/>
    <cellStyle name="40% - Ênfase3 3 2 2 2 2 2 2 2" xfId="12422"/>
    <cellStyle name="40% - Ênfase3 3 2 2 2 2 2 2 2 2" xfId="24966"/>
    <cellStyle name="40% - Ênfase3 3 2 2 2 2 2 2 2 2 2" xfId="50037"/>
    <cellStyle name="40% - Ênfase3 3 2 2 2 2 2 2 2 3" xfId="37496"/>
    <cellStyle name="40% - Ênfase3 3 2 2 2 2 2 2 3" xfId="18708"/>
    <cellStyle name="40% - Ênfase3 3 2 2 2 2 2 2 3 2" xfId="43779"/>
    <cellStyle name="40% - Ênfase3 3 2 2 2 2 2 2 4" xfId="31238"/>
    <cellStyle name="40% - Ênfase3 3 2 2 2 2 2 3" xfId="9294"/>
    <cellStyle name="40% - Ênfase3 3 2 2 2 2 2 3 2" xfId="21838"/>
    <cellStyle name="40% - Ênfase3 3 2 2 2 2 2 3 2 2" xfId="46909"/>
    <cellStyle name="40% - Ênfase3 3 2 2 2 2 2 3 3" xfId="34368"/>
    <cellStyle name="40% - Ênfase3 3 2 2 2 2 2 4" xfId="15580"/>
    <cellStyle name="40% - Ênfase3 3 2 2 2 2 2 4 2" xfId="40651"/>
    <cellStyle name="40% - Ênfase3 3 2 2 2 2 2 5" xfId="28110"/>
    <cellStyle name="40% - Ênfase3 3 2 2 2 2 3" xfId="4599"/>
    <cellStyle name="40% - Ênfase3 3 2 2 2 2 3 2" xfId="10858"/>
    <cellStyle name="40% - Ênfase3 3 2 2 2 2 3 2 2" xfId="23402"/>
    <cellStyle name="40% - Ênfase3 3 2 2 2 2 3 2 2 2" xfId="48473"/>
    <cellStyle name="40% - Ênfase3 3 2 2 2 2 3 2 3" xfId="35932"/>
    <cellStyle name="40% - Ênfase3 3 2 2 2 2 3 3" xfId="17144"/>
    <cellStyle name="40% - Ênfase3 3 2 2 2 2 3 3 2" xfId="42215"/>
    <cellStyle name="40% - Ênfase3 3 2 2 2 2 3 4" xfId="29674"/>
    <cellStyle name="40% - Ênfase3 3 2 2 2 2 4" xfId="7730"/>
    <cellStyle name="40% - Ênfase3 3 2 2 2 2 4 2" xfId="20274"/>
    <cellStyle name="40% - Ênfase3 3 2 2 2 2 4 2 2" xfId="45345"/>
    <cellStyle name="40% - Ênfase3 3 2 2 2 2 4 3" xfId="32804"/>
    <cellStyle name="40% - Ênfase3 3 2 2 2 2 5" xfId="14016"/>
    <cellStyle name="40% - Ênfase3 3 2 2 2 2 5 2" xfId="39087"/>
    <cellStyle name="40% - Ênfase3 3 2 2 2 2 6" xfId="26546"/>
    <cellStyle name="40% - Ênfase3 3 2 2 2 3" xfId="2258"/>
    <cellStyle name="40% - Ênfase3 3 2 2 2 3 2" xfId="5387"/>
    <cellStyle name="40% - Ênfase3 3 2 2 2 3 2 2" xfId="11646"/>
    <cellStyle name="40% - Ênfase3 3 2 2 2 3 2 2 2" xfId="24190"/>
    <cellStyle name="40% - Ênfase3 3 2 2 2 3 2 2 2 2" xfId="49261"/>
    <cellStyle name="40% - Ênfase3 3 2 2 2 3 2 2 3" xfId="36720"/>
    <cellStyle name="40% - Ênfase3 3 2 2 2 3 2 3" xfId="17932"/>
    <cellStyle name="40% - Ênfase3 3 2 2 2 3 2 3 2" xfId="43003"/>
    <cellStyle name="40% - Ênfase3 3 2 2 2 3 2 4" xfId="30462"/>
    <cellStyle name="40% - Ênfase3 3 2 2 2 3 3" xfId="8518"/>
    <cellStyle name="40% - Ênfase3 3 2 2 2 3 3 2" xfId="21062"/>
    <cellStyle name="40% - Ênfase3 3 2 2 2 3 3 2 2" xfId="46133"/>
    <cellStyle name="40% - Ênfase3 3 2 2 2 3 3 3" xfId="33592"/>
    <cellStyle name="40% - Ênfase3 3 2 2 2 3 4" xfId="14804"/>
    <cellStyle name="40% - Ênfase3 3 2 2 2 3 4 2" xfId="39875"/>
    <cellStyle name="40% - Ênfase3 3 2 2 2 3 5" xfId="27334"/>
    <cellStyle name="40% - Ênfase3 3 2 2 2 4" xfId="3823"/>
    <cellStyle name="40% - Ênfase3 3 2 2 2 4 2" xfId="10082"/>
    <cellStyle name="40% - Ênfase3 3 2 2 2 4 2 2" xfId="22626"/>
    <cellStyle name="40% - Ênfase3 3 2 2 2 4 2 2 2" xfId="47697"/>
    <cellStyle name="40% - Ênfase3 3 2 2 2 4 2 3" xfId="35156"/>
    <cellStyle name="40% - Ênfase3 3 2 2 2 4 3" xfId="16368"/>
    <cellStyle name="40% - Ênfase3 3 2 2 2 4 3 2" xfId="41439"/>
    <cellStyle name="40% - Ênfase3 3 2 2 2 4 4" xfId="28898"/>
    <cellStyle name="40% - Ênfase3 3 2 2 2 5" xfId="6954"/>
    <cellStyle name="40% - Ênfase3 3 2 2 2 5 2" xfId="19498"/>
    <cellStyle name="40% - Ênfase3 3 2 2 2 5 2 2" xfId="44569"/>
    <cellStyle name="40% - Ênfase3 3 2 2 2 5 3" xfId="32028"/>
    <cellStyle name="40% - Ênfase3 3 2 2 2 6" xfId="13240"/>
    <cellStyle name="40% - Ênfase3 3 2 2 2 6 2" xfId="38311"/>
    <cellStyle name="40% - Ênfase3 3 2 2 2 7" xfId="25770"/>
    <cellStyle name="40% - Ênfase3 3 2 2 3" xfId="1081"/>
    <cellStyle name="40% - Ênfase3 3 2 2 3 2" xfId="2646"/>
    <cellStyle name="40% - Ênfase3 3 2 2 3 2 2" xfId="5775"/>
    <cellStyle name="40% - Ênfase3 3 2 2 3 2 2 2" xfId="12034"/>
    <cellStyle name="40% - Ênfase3 3 2 2 3 2 2 2 2" xfId="24578"/>
    <cellStyle name="40% - Ênfase3 3 2 2 3 2 2 2 2 2" xfId="49649"/>
    <cellStyle name="40% - Ênfase3 3 2 2 3 2 2 2 3" xfId="37108"/>
    <cellStyle name="40% - Ênfase3 3 2 2 3 2 2 3" xfId="18320"/>
    <cellStyle name="40% - Ênfase3 3 2 2 3 2 2 3 2" xfId="43391"/>
    <cellStyle name="40% - Ênfase3 3 2 2 3 2 2 4" xfId="30850"/>
    <cellStyle name="40% - Ênfase3 3 2 2 3 2 3" xfId="8906"/>
    <cellStyle name="40% - Ênfase3 3 2 2 3 2 3 2" xfId="21450"/>
    <cellStyle name="40% - Ênfase3 3 2 2 3 2 3 2 2" xfId="46521"/>
    <cellStyle name="40% - Ênfase3 3 2 2 3 2 3 3" xfId="33980"/>
    <cellStyle name="40% - Ênfase3 3 2 2 3 2 4" xfId="15192"/>
    <cellStyle name="40% - Ênfase3 3 2 2 3 2 4 2" xfId="40263"/>
    <cellStyle name="40% - Ênfase3 3 2 2 3 2 5" xfId="27722"/>
    <cellStyle name="40% - Ênfase3 3 2 2 3 3" xfId="4211"/>
    <cellStyle name="40% - Ênfase3 3 2 2 3 3 2" xfId="10470"/>
    <cellStyle name="40% - Ênfase3 3 2 2 3 3 2 2" xfId="23014"/>
    <cellStyle name="40% - Ênfase3 3 2 2 3 3 2 2 2" xfId="48085"/>
    <cellStyle name="40% - Ênfase3 3 2 2 3 3 2 3" xfId="35544"/>
    <cellStyle name="40% - Ênfase3 3 2 2 3 3 3" xfId="16756"/>
    <cellStyle name="40% - Ênfase3 3 2 2 3 3 3 2" xfId="41827"/>
    <cellStyle name="40% - Ênfase3 3 2 2 3 3 4" xfId="29286"/>
    <cellStyle name="40% - Ênfase3 3 2 2 3 4" xfId="7342"/>
    <cellStyle name="40% - Ênfase3 3 2 2 3 4 2" xfId="19886"/>
    <cellStyle name="40% - Ênfase3 3 2 2 3 4 2 2" xfId="44957"/>
    <cellStyle name="40% - Ênfase3 3 2 2 3 4 3" xfId="32416"/>
    <cellStyle name="40% - Ênfase3 3 2 2 3 5" xfId="13628"/>
    <cellStyle name="40% - Ênfase3 3 2 2 3 5 2" xfId="38699"/>
    <cellStyle name="40% - Ênfase3 3 2 2 3 6" xfId="26158"/>
    <cellStyle name="40% - Ênfase3 3 2 2 4" xfId="1870"/>
    <cellStyle name="40% - Ênfase3 3 2 2 4 2" xfId="4999"/>
    <cellStyle name="40% - Ênfase3 3 2 2 4 2 2" xfId="11258"/>
    <cellStyle name="40% - Ênfase3 3 2 2 4 2 2 2" xfId="23802"/>
    <cellStyle name="40% - Ênfase3 3 2 2 4 2 2 2 2" xfId="48873"/>
    <cellStyle name="40% - Ênfase3 3 2 2 4 2 2 3" xfId="36332"/>
    <cellStyle name="40% - Ênfase3 3 2 2 4 2 3" xfId="17544"/>
    <cellStyle name="40% - Ênfase3 3 2 2 4 2 3 2" xfId="42615"/>
    <cellStyle name="40% - Ênfase3 3 2 2 4 2 4" xfId="30074"/>
    <cellStyle name="40% - Ênfase3 3 2 2 4 3" xfId="8130"/>
    <cellStyle name="40% - Ênfase3 3 2 2 4 3 2" xfId="20674"/>
    <cellStyle name="40% - Ênfase3 3 2 2 4 3 2 2" xfId="45745"/>
    <cellStyle name="40% - Ênfase3 3 2 2 4 3 3" xfId="33204"/>
    <cellStyle name="40% - Ênfase3 3 2 2 4 4" xfId="14416"/>
    <cellStyle name="40% - Ênfase3 3 2 2 4 4 2" xfId="39487"/>
    <cellStyle name="40% - Ênfase3 3 2 2 4 5" xfId="26946"/>
    <cellStyle name="40% - Ênfase3 3 2 2 5" xfId="3435"/>
    <cellStyle name="40% - Ênfase3 3 2 2 5 2" xfId="9694"/>
    <cellStyle name="40% - Ênfase3 3 2 2 5 2 2" xfId="22238"/>
    <cellStyle name="40% - Ênfase3 3 2 2 5 2 2 2" xfId="47309"/>
    <cellStyle name="40% - Ênfase3 3 2 2 5 2 3" xfId="34768"/>
    <cellStyle name="40% - Ênfase3 3 2 2 5 3" xfId="15980"/>
    <cellStyle name="40% - Ênfase3 3 2 2 5 3 2" xfId="41051"/>
    <cellStyle name="40% - Ênfase3 3 2 2 5 4" xfId="28510"/>
    <cellStyle name="40% - Ênfase3 3 2 2 6" xfId="6566"/>
    <cellStyle name="40% - Ênfase3 3 2 2 6 2" xfId="19110"/>
    <cellStyle name="40% - Ênfase3 3 2 2 6 2 2" xfId="44181"/>
    <cellStyle name="40% - Ênfase3 3 2 2 6 3" xfId="31640"/>
    <cellStyle name="40% - Ênfase3 3 2 2 7" xfId="12852"/>
    <cellStyle name="40% - Ênfase3 3 2 2 7 2" xfId="37923"/>
    <cellStyle name="40% - Ênfase3 3 2 2 8" xfId="25382"/>
    <cellStyle name="40% - Ênfase3 3 2 3" xfId="505"/>
    <cellStyle name="40% - Ênfase3 3 2 3 2" xfId="1282"/>
    <cellStyle name="40% - Ênfase3 3 2 3 2 2" xfId="2847"/>
    <cellStyle name="40% - Ênfase3 3 2 3 2 2 2" xfId="5976"/>
    <cellStyle name="40% - Ênfase3 3 2 3 2 2 2 2" xfId="12235"/>
    <cellStyle name="40% - Ênfase3 3 2 3 2 2 2 2 2" xfId="24779"/>
    <cellStyle name="40% - Ênfase3 3 2 3 2 2 2 2 2 2" xfId="49850"/>
    <cellStyle name="40% - Ênfase3 3 2 3 2 2 2 2 3" xfId="37309"/>
    <cellStyle name="40% - Ênfase3 3 2 3 2 2 2 3" xfId="18521"/>
    <cellStyle name="40% - Ênfase3 3 2 3 2 2 2 3 2" xfId="43592"/>
    <cellStyle name="40% - Ênfase3 3 2 3 2 2 2 4" xfId="31051"/>
    <cellStyle name="40% - Ênfase3 3 2 3 2 2 3" xfId="9107"/>
    <cellStyle name="40% - Ênfase3 3 2 3 2 2 3 2" xfId="21651"/>
    <cellStyle name="40% - Ênfase3 3 2 3 2 2 3 2 2" xfId="46722"/>
    <cellStyle name="40% - Ênfase3 3 2 3 2 2 3 3" xfId="34181"/>
    <cellStyle name="40% - Ênfase3 3 2 3 2 2 4" xfId="15393"/>
    <cellStyle name="40% - Ênfase3 3 2 3 2 2 4 2" xfId="40464"/>
    <cellStyle name="40% - Ênfase3 3 2 3 2 2 5" xfId="27923"/>
    <cellStyle name="40% - Ênfase3 3 2 3 2 3" xfId="4412"/>
    <cellStyle name="40% - Ênfase3 3 2 3 2 3 2" xfId="10671"/>
    <cellStyle name="40% - Ênfase3 3 2 3 2 3 2 2" xfId="23215"/>
    <cellStyle name="40% - Ênfase3 3 2 3 2 3 2 2 2" xfId="48286"/>
    <cellStyle name="40% - Ênfase3 3 2 3 2 3 2 3" xfId="35745"/>
    <cellStyle name="40% - Ênfase3 3 2 3 2 3 3" xfId="16957"/>
    <cellStyle name="40% - Ênfase3 3 2 3 2 3 3 2" xfId="42028"/>
    <cellStyle name="40% - Ênfase3 3 2 3 2 3 4" xfId="29487"/>
    <cellStyle name="40% - Ênfase3 3 2 3 2 4" xfId="7543"/>
    <cellStyle name="40% - Ênfase3 3 2 3 2 4 2" xfId="20087"/>
    <cellStyle name="40% - Ênfase3 3 2 3 2 4 2 2" xfId="45158"/>
    <cellStyle name="40% - Ênfase3 3 2 3 2 4 3" xfId="32617"/>
    <cellStyle name="40% - Ênfase3 3 2 3 2 5" xfId="13829"/>
    <cellStyle name="40% - Ênfase3 3 2 3 2 5 2" xfId="38900"/>
    <cellStyle name="40% - Ênfase3 3 2 3 2 6" xfId="26359"/>
    <cellStyle name="40% - Ênfase3 3 2 3 3" xfId="2071"/>
    <cellStyle name="40% - Ênfase3 3 2 3 3 2" xfId="5200"/>
    <cellStyle name="40% - Ênfase3 3 2 3 3 2 2" xfId="11459"/>
    <cellStyle name="40% - Ênfase3 3 2 3 3 2 2 2" xfId="24003"/>
    <cellStyle name="40% - Ênfase3 3 2 3 3 2 2 2 2" xfId="49074"/>
    <cellStyle name="40% - Ênfase3 3 2 3 3 2 2 3" xfId="36533"/>
    <cellStyle name="40% - Ênfase3 3 2 3 3 2 3" xfId="17745"/>
    <cellStyle name="40% - Ênfase3 3 2 3 3 2 3 2" xfId="42816"/>
    <cellStyle name="40% - Ênfase3 3 2 3 3 2 4" xfId="30275"/>
    <cellStyle name="40% - Ênfase3 3 2 3 3 3" xfId="8331"/>
    <cellStyle name="40% - Ênfase3 3 2 3 3 3 2" xfId="20875"/>
    <cellStyle name="40% - Ênfase3 3 2 3 3 3 2 2" xfId="45946"/>
    <cellStyle name="40% - Ênfase3 3 2 3 3 3 3" xfId="33405"/>
    <cellStyle name="40% - Ênfase3 3 2 3 3 4" xfId="14617"/>
    <cellStyle name="40% - Ênfase3 3 2 3 3 4 2" xfId="39688"/>
    <cellStyle name="40% - Ênfase3 3 2 3 3 5" xfId="27147"/>
    <cellStyle name="40% - Ênfase3 3 2 3 4" xfId="3636"/>
    <cellStyle name="40% - Ênfase3 3 2 3 4 2" xfId="9895"/>
    <cellStyle name="40% - Ênfase3 3 2 3 4 2 2" xfId="22439"/>
    <cellStyle name="40% - Ênfase3 3 2 3 4 2 2 2" xfId="47510"/>
    <cellStyle name="40% - Ênfase3 3 2 3 4 2 3" xfId="34969"/>
    <cellStyle name="40% - Ênfase3 3 2 3 4 3" xfId="16181"/>
    <cellStyle name="40% - Ênfase3 3 2 3 4 3 2" xfId="41252"/>
    <cellStyle name="40% - Ênfase3 3 2 3 4 4" xfId="28711"/>
    <cellStyle name="40% - Ênfase3 3 2 3 5" xfId="6767"/>
    <cellStyle name="40% - Ênfase3 3 2 3 5 2" xfId="19311"/>
    <cellStyle name="40% - Ênfase3 3 2 3 5 2 2" xfId="44382"/>
    <cellStyle name="40% - Ênfase3 3 2 3 5 3" xfId="31841"/>
    <cellStyle name="40% - Ênfase3 3 2 3 6" xfId="13053"/>
    <cellStyle name="40% - Ênfase3 3 2 3 6 2" xfId="38124"/>
    <cellStyle name="40% - Ênfase3 3 2 3 7" xfId="25583"/>
    <cellStyle name="40% - Ênfase3 3 2 4" xfId="894"/>
    <cellStyle name="40% - Ênfase3 3 2 4 2" xfId="2459"/>
    <cellStyle name="40% - Ênfase3 3 2 4 2 2" xfId="5588"/>
    <cellStyle name="40% - Ênfase3 3 2 4 2 2 2" xfId="11847"/>
    <cellStyle name="40% - Ênfase3 3 2 4 2 2 2 2" xfId="24391"/>
    <cellStyle name="40% - Ênfase3 3 2 4 2 2 2 2 2" xfId="49462"/>
    <cellStyle name="40% - Ênfase3 3 2 4 2 2 2 3" xfId="36921"/>
    <cellStyle name="40% - Ênfase3 3 2 4 2 2 3" xfId="18133"/>
    <cellStyle name="40% - Ênfase3 3 2 4 2 2 3 2" xfId="43204"/>
    <cellStyle name="40% - Ênfase3 3 2 4 2 2 4" xfId="30663"/>
    <cellStyle name="40% - Ênfase3 3 2 4 2 3" xfId="8719"/>
    <cellStyle name="40% - Ênfase3 3 2 4 2 3 2" xfId="21263"/>
    <cellStyle name="40% - Ênfase3 3 2 4 2 3 2 2" xfId="46334"/>
    <cellStyle name="40% - Ênfase3 3 2 4 2 3 3" xfId="33793"/>
    <cellStyle name="40% - Ênfase3 3 2 4 2 4" xfId="15005"/>
    <cellStyle name="40% - Ênfase3 3 2 4 2 4 2" xfId="40076"/>
    <cellStyle name="40% - Ênfase3 3 2 4 2 5" xfId="27535"/>
    <cellStyle name="40% - Ênfase3 3 2 4 3" xfId="4024"/>
    <cellStyle name="40% - Ênfase3 3 2 4 3 2" xfId="10283"/>
    <cellStyle name="40% - Ênfase3 3 2 4 3 2 2" xfId="22827"/>
    <cellStyle name="40% - Ênfase3 3 2 4 3 2 2 2" xfId="47898"/>
    <cellStyle name="40% - Ênfase3 3 2 4 3 2 3" xfId="35357"/>
    <cellStyle name="40% - Ênfase3 3 2 4 3 3" xfId="16569"/>
    <cellStyle name="40% - Ênfase3 3 2 4 3 3 2" xfId="41640"/>
    <cellStyle name="40% - Ênfase3 3 2 4 3 4" xfId="29099"/>
    <cellStyle name="40% - Ênfase3 3 2 4 4" xfId="7155"/>
    <cellStyle name="40% - Ênfase3 3 2 4 4 2" xfId="19699"/>
    <cellStyle name="40% - Ênfase3 3 2 4 4 2 2" xfId="44770"/>
    <cellStyle name="40% - Ênfase3 3 2 4 4 3" xfId="32229"/>
    <cellStyle name="40% - Ênfase3 3 2 4 5" xfId="13441"/>
    <cellStyle name="40% - Ênfase3 3 2 4 5 2" xfId="38512"/>
    <cellStyle name="40% - Ênfase3 3 2 4 6" xfId="25971"/>
    <cellStyle name="40% - Ênfase3 3 2 5" xfId="1683"/>
    <cellStyle name="40% - Ênfase3 3 2 5 2" xfId="4812"/>
    <cellStyle name="40% - Ênfase3 3 2 5 2 2" xfId="11071"/>
    <cellStyle name="40% - Ênfase3 3 2 5 2 2 2" xfId="23615"/>
    <cellStyle name="40% - Ênfase3 3 2 5 2 2 2 2" xfId="48686"/>
    <cellStyle name="40% - Ênfase3 3 2 5 2 2 3" xfId="36145"/>
    <cellStyle name="40% - Ênfase3 3 2 5 2 3" xfId="17357"/>
    <cellStyle name="40% - Ênfase3 3 2 5 2 3 2" xfId="42428"/>
    <cellStyle name="40% - Ênfase3 3 2 5 2 4" xfId="29887"/>
    <cellStyle name="40% - Ênfase3 3 2 5 3" xfId="7943"/>
    <cellStyle name="40% - Ênfase3 3 2 5 3 2" xfId="20487"/>
    <cellStyle name="40% - Ênfase3 3 2 5 3 2 2" xfId="45558"/>
    <cellStyle name="40% - Ênfase3 3 2 5 3 3" xfId="33017"/>
    <cellStyle name="40% - Ênfase3 3 2 5 4" xfId="14229"/>
    <cellStyle name="40% - Ênfase3 3 2 5 4 2" xfId="39300"/>
    <cellStyle name="40% - Ênfase3 3 2 5 5" xfId="26759"/>
    <cellStyle name="40% - Ênfase3 3 2 6" xfId="3248"/>
    <cellStyle name="40% - Ênfase3 3 2 6 2" xfId="9507"/>
    <cellStyle name="40% - Ênfase3 3 2 6 2 2" xfId="22051"/>
    <cellStyle name="40% - Ênfase3 3 2 6 2 2 2" xfId="47122"/>
    <cellStyle name="40% - Ênfase3 3 2 6 2 3" xfId="34581"/>
    <cellStyle name="40% - Ênfase3 3 2 6 3" xfId="15793"/>
    <cellStyle name="40% - Ênfase3 3 2 6 3 2" xfId="40864"/>
    <cellStyle name="40% - Ênfase3 3 2 6 4" xfId="28323"/>
    <cellStyle name="40% - Ênfase3 3 2 7" xfId="6379"/>
    <cellStyle name="40% - Ênfase3 3 2 7 2" xfId="18923"/>
    <cellStyle name="40% - Ênfase3 3 2 7 2 2" xfId="43994"/>
    <cellStyle name="40% - Ênfase3 3 2 7 3" xfId="31453"/>
    <cellStyle name="40% - Ênfase3 3 2 8" xfId="12665"/>
    <cellStyle name="40% - Ênfase3 3 2 8 2" xfId="37736"/>
    <cellStyle name="40% - Ênfase3 3 2 9" xfId="25195"/>
    <cellStyle name="40% - Ênfase3 3 3" xfId="250"/>
    <cellStyle name="40% - Ênfase3 3 3 2" xfId="639"/>
    <cellStyle name="40% - Ênfase3 3 3 2 2" xfId="1416"/>
    <cellStyle name="40% - Ênfase3 3 3 2 2 2" xfId="2981"/>
    <cellStyle name="40% - Ênfase3 3 3 2 2 2 2" xfId="6110"/>
    <cellStyle name="40% - Ênfase3 3 3 2 2 2 2 2" xfId="12369"/>
    <cellStyle name="40% - Ênfase3 3 3 2 2 2 2 2 2" xfId="24913"/>
    <cellStyle name="40% - Ênfase3 3 3 2 2 2 2 2 2 2" xfId="49984"/>
    <cellStyle name="40% - Ênfase3 3 3 2 2 2 2 2 3" xfId="37443"/>
    <cellStyle name="40% - Ênfase3 3 3 2 2 2 2 3" xfId="18655"/>
    <cellStyle name="40% - Ênfase3 3 3 2 2 2 2 3 2" xfId="43726"/>
    <cellStyle name="40% - Ênfase3 3 3 2 2 2 2 4" xfId="31185"/>
    <cellStyle name="40% - Ênfase3 3 3 2 2 2 3" xfId="9241"/>
    <cellStyle name="40% - Ênfase3 3 3 2 2 2 3 2" xfId="21785"/>
    <cellStyle name="40% - Ênfase3 3 3 2 2 2 3 2 2" xfId="46856"/>
    <cellStyle name="40% - Ênfase3 3 3 2 2 2 3 3" xfId="34315"/>
    <cellStyle name="40% - Ênfase3 3 3 2 2 2 4" xfId="15527"/>
    <cellStyle name="40% - Ênfase3 3 3 2 2 2 4 2" xfId="40598"/>
    <cellStyle name="40% - Ênfase3 3 3 2 2 2 5" xfId="28057"/>
    <cellStyle name="40% - Ênfase3 3 3 2 2 3" xfId="4546"/>
    <cellStyle name="40% - Ênfase3 3 3 2 2 3 2" xfId="10805"/>
    <cellStyle name="40% - Ênfase3 3 3 2 2 3 2 2" xfId="23349"/>
    <cellStyle name="40% - Ênfase3 3 3 2 2 3 2 2 2" xfId="48420"/>
    <cellStyle name="40% - Ênfase3 3 3 2 2 3 2 3" xfId="35879"/>
    <cellStyle name="40% - Ênfase3 3 3 2 2 3 3" xfId="17091"/>
    <cellStyle name="40% - Ênfase3 3 3 2 2 3 3 2" xfId="42162"/>
    <cellStyle name="40% - Ênfase3 3 3 2 2 3 4" xfId="29621"/>
    <cellStyle name="40% - Ênfase3 3 3 2 2 4" xfId="7677"/>
    <cellStyle name="40% - Ênfase3 3 3 2 2 4 2" xfId="20221"/>
    <cellStyle name="40% - Ênfase3 3 3 2 2 4 2 2" xfId="45292"/>
    <cellStyle name="40% - Ênfase3 3 3 2 2 4 3" xfId="32751"/>
    <cellStyle name="40% - Ênfase3 3 3 2 2 5" xfId="13963"/>
    <cellStyle name="40% - Ênfase3 3 3 2 2 5 2" xfId="39034"/>
    <cellStyle name="40% - Ênfase3 3 3 2 2 6" xfId="26493"/>
    <cellStyle name="40% - Ênfase3 3 3 2 3" xfId="2205"/>
    <cellStyle name="40% - Ênfase3 3 3 2 3 2" xfId="5334"/>
    <cellStyle name="40% - Ênfase3 3 3 2 3 2 2" xfId="11593"/>
    <cellStyle name="40% - Ênfase3 3 3 2 3 2 2 2" xfId="24137"/>
    <cellStyle name="40% - Ênfase3 3 3 2 3 2 2 2 2" xfId="49208"/>
    <cellStyle name="40% - Ênfase3 3 3 2 3 2 2 3" xfId="36667"/>
    <cellStyle name="40% - Ênfase3 3 3 2 3 2 3" xfId="17879"/>
    <cellStyle name="40% - Ênfase3 3 3 2 3 2 3 2" xfId="42950"/>
    <cellStyle name="40% - Ênfase3 3 3 2 3 2 4" xfId="30409"/>
    <cellStyle name="40% - Ênfase3 3 3 2 3 3" xfId="8465"/>
    <cellStyle name="40% - Ênfase3 3 3 2 3 3 2" xfId="21009"/>
    <cellStyle name="40% - Ênfase3 3 3 2 3 3 2 2" xfId="46080"/>
    <cellStyle name="40% - Ênfase3 3 3 2 3 3 3" xfId="33539"/>
    <cellStyle name="40% - Ênfase3 3 3 2 3 4" xfId="14751"/>
    <cellStyle name="40% - Ênfase3 3 3 2 3 4 2" xfId="39822"/>
    <cellStyle name="40% - Ênfase3 3 3 2 3 5" xfId="27281"/>
    <cellStyle name="40% - Ênfase3 3 3 2 4" xfId="3770"/>
    <cellStyle name="40% - Ênfase3 3 3 2 4 2" xfId="10029"/>
    <cellStyle name="40% - Ênfase3 3 3 2 4 2 2" xfId="22573"/>
    <cellStyle name="40% - Ênfase3 3 3 2 4 2 2 2" xfId="47644"/>
    <cellStyle name="40% - Ênfase3 3 3 2 4 2 3" xfId="35103"/>
    <cellStyle name="40% - Ênfase3 3 3 2 4 3" xfId="16315"/>
    <cellStyle name="40% - Ênfase3 3 3 2 4 3 2" xfId="41386"/>
    <cellStyle name="40% - Ênfase3 3 3 2 4 4" xfId="28845"/>
    <cellStyle name="40% - Ênfase3 3 3 2 5" xfId="6901"/>
    <cellStyle name="40% - Ênfase3 3 3 2 5 2" xfId="19445"/>
    <cellStyle name="40% - Ênfase3 3 3 2 5 2 2" xfId="44516"/>
    <cellStyle name="40% - Ênfase3 3 3 2 5 3" xfId="31975"/>
    <cellStyle name="40% - Ênfase3 3 3 2 6" xfId="13187"/>
    <cellStyle name="40% - Ênfase3 3 3 2 6 2" xfId="38258"/>
    <cellStyle name="40% - Ênfase3 3 3 2 7" xfId="25717"/>
    <cellStyle name="40% - Ênfase3 3 3 3" xfId="1028"/>
    <cellStyle name="40% - Ênfase3 3 3 3 2" xfId="2593"/>
    <cellStyle name="40% - Ênfase3 3 3 3 2 2" xfId="5722"/>
    <cellStyle name="40% - Ênfase3 3 3 3 2 2 2" xfId="11981"/>
    <cellStyle name="40% - Ênfase3 3 3 3 2 2 2 2" xfId="24525"/>
    <cellStyle name="40% - Ênfase3 3 3 3 2 2 2 2 2" xfId="49596"/>
    <cellStyle name="40% - Ênfase3 3 3 3 2 2 2 3" xfId="37055"/>
    <cellStyle name="40% - Ênfase3 3 3 3 2 2 3" xfId="18267"/>
    <cellStyle name="40% - Ênfase3 3 3 3 2 2 3 2" xfId="43338"/>
    <cellStyle name="40% - Ênfase3 3 3 3 2 2 4" xfId="30797"/>
    <cellStyle name="40% - Ênfase3 3 3 3 2 3" xfId="8853"/>
    <cellStyle name="40% - Ênfase3 3 3 3 2 3 2" xfId="21397"/>
    <cellStyle name="40% - Ênfase3 3 3 3 2 3 2 2" xfId="46468"/>
    <cellStyle name="40% - Ênfase3 3 3 3 2 3 3" xfId="33927"/>
    <cellStyle name="40% - Ênfase3 3 3 3 2 4" xfId="15139"/>
    <cellStyle name="40% - Ênfase3 3 3 3 2 4 2" xfId="40210"/>
    <cellStyle name="40% - Ênfase3 3 3 3 2 5" xfId="27669"/>
    <cellStyle name="40% - Ênfase3 3 3 3 3" xfId="4158"/>
    <cellStyle name="40% - Ênfase3 3 3 3 3 2" xfId="10417"/>
    <cellStyle name="40% - Ênfase3 3 3 3 3 2 2" xfId="22961"/>
    <cellStyle name="40% - Ênfase3 3 3 3 3 2 2 2" xfId="48032"/>
    <cellStyle name="40% - Ênfase3 3 3 3 3 2 3" xfId="35491"/>
    <cellStyle name="40% - Ênfase3 3 3 3 3 3" xfId="16703"/>
    <cellStyle name="40% - Ênfase3 3 3 3 3 3 2" xfId="41774"/>
    <cellStyle name="40% - Ênfase3 3 3 3 3 4" xfId="29233"/>
    <cellStyle name="40% - Ênfase3 3 3 3 4" xfId="7289"/>
    <cellStyle name="40% - Ênfase3 3 3 3 4 2" xfId="19833"/>
    <cellStyle name="40% - Ênfase3 3 3 3 4 2 2" xfId="44904"/>
    <cellStyle name="40% - Ênfase3 3 3 3 4 3" xfId="32363"/>
    <cellStyle name="40% - Ênfase3 3 3 3 5" xfId="13575"/>
    <cellStyle name="40% - Ênfase3 3 3 3 5 2" xfId="38646"/>
    <cellStyle name="40% - Ênfase3 3 3 3 6" xfId="26105"/>
    <cellStyle name="40% - Ênfase3 3 3 4" xfId="1817"/>
    <cellStyle name="40% - Ênfase3 3 3 4 2" xfId="4946"/>
    <cellStyle name="40% - Ênfase3 3 3 4 2 2" xfId="11205"/>
    <cellStyle name="40% - Ênfase3 3 3 4 2 2 2" xfId="23749"/>
    <cellStyle name="40% - Ênfase3 3 3 4 2 2 2 2" xfId="48820"/>
    <cellStyle name="40% - Ênfase3 3 3 4 2 2 3" xfId="36279"/>
    <cellStyle name="40% - Ênfase3 3 3 4 2 3" xfId="17491"/>
    <cellStyle name="40% - Ênfase3 3 3 4 2 3 2" xfId="42562"/>
    <cellStyle name="40% - Ênfase3 3 3 4 2 4" xfId="30021"/>
    <cellStyle name="40% - Ênfase3 3 3 4 3" xfId="8077"/>
    <cellStyle name="40% - Ênfase3 3 3 4 3 2" xfId="20621"/>
    <cellStyle name="40% - Ênfase3 3 3 4 3 2 2" xfId="45692"/>
    <cellStyle name="40% - Ênfase3 3 3 4 3 3" xfId="33151"/>
    <cellStyle name="40% - Ênfase3 3 3 4 4" xfId="14363"/>
    <cellStyle name="40% - Ênfase3 3 3 4 4 2" xfId="39434"/>
    <cellStyle name="40% - Ênfase3 3 3 4 5" xfId="26893"/>
    <cellStyle name="40% - Ênfase3 3 3 5" xfId="3382"/>
    <cellStyle name="40% - Ênfase3 3 3 5 2" xfId="9641"/>
    <cellStyle name="40% - Ênfase3 3 3 5 2 2" xfId="22185"/>
    <cellStyle name="40% - Ênfase3 3 3 5 2 2 2" xfId="47256"/>
    <cellStyle name="40% - Ênfase3 3 3 5 2 3" xfId="34715"/>
    <cellStyle name="40% - Ênfase3 3 3 5 3" xfId="15927"/>
    <cellStyle name="40% - Ênfase3 3 3 5 3 2" xfId="40998"/>
    <cellStyle name="40% - Ênfase3 3 3 5 4" xfId="28457"/>
    <cellStyle name="40% - Ênfase3 3 3 6" xfId="6513"/>
    <cellStyle name="40% - Ênfase3 3 3 6 2" xfId="19057"/>
    <cellStyle name="40% - Ênfase3 3 3 6 2 2" xfId="44128"/>
    <cellStyle name="40% - Ênfase3 3 3 6 3" xfId="31587"/>
    <cellStyle name="40% - Ênfase3 3 3 7" xfId="12799"/>
    <cellStyle name="40% - Ênfase3 3 3 7 2" xfId="37870"/>
    <cellStyle name="40% - Ênfase3 3 3 8" xfId="25329"/>
    <cellStyle name="40% - Ênfase3 3 4" xfId="452"/>
    <cellStyle name="40% - Ênfase3 3 4 2" xfId="1229"/>
    <cellStyle name="40% - Ênfase3 3 4 2 2" xfId="2794"/>
    <cellStyle name="40% - Ênfase3 3 4 2 2 2" xfId="5923"/>
    <cellStyle name="40% - Ênfase3 3 4 2 2 2 2" xfId="12182"/>
    <cellStyle name="40% - Ênfase3 3 4 2 2 2 2 2" xfId="24726"/>
    <cellStyle name="40% - Ênfase3 3 4 2 2 2 2 2 2" xfId="49797"/>
    <cellStyle name="40% - Ênfase3 3 4 2 2 2 2 3" xfId="37256"/>
    <cellStyle name="40% - Ênfase3 3 4 2 2 2 3" xfId="18468"/>
    <cellStyle name="40% - Ênfase3 3 4 2 2 2 3 2" xfId="43539"/>
    <cellStyle name="40% - Ênfase3 3 4 2 2 2 4" xfId="30998"/>
    <cellStyle name="40% - Ênfase3 3 4 2 2 3" xfId="9054"/>
    <cellStyle name="40% - Ênfase3 3 4 2 2 3 2" xfId="21598"/>
    <cellStyle name="40% - Ênfase3 3 4 2 2 3 2 2" xfId="46669"/>
    <cellStyle name="40% - Ênfase3 3 4 2 2 3 3" xfId="34128"/>
    <cellStyle name="40% - Ênfase3 3 4 2 2 4" xfId="15340"/>
    <cellStyle name="40% - Ênfase3 3 4 2 2 4 2" xfId="40411"/>
    <cellStyle name="40% - Ênfase3 3 4 2 2 5" xfId="27870"/>
    <cellStyle name="40% - Ênfase3 3 4 2 3" xfId="4359"/>
    <cellStyle name="40% - Ênfase3 3 4 2 3 2" xfId="10618"/>
    <cellStyle name="40% - Ênfase3 3 4 2 3 2 2" xfId="23162"/>
    <cellStyle name="40% - Ênfase3 3 4 2 3 2 2 2" xfId="48233"/>
    <cellStyle name="40% - Ênfase3 3 4 2 3 2 3" xfId="35692"/>
    <cellStyle name="40% - Ênfase3 3 4 2 3 3" xfId="16904"/>
    <cellStyle name="40% - Ênfase3 3 4 2 3 3 2" xfId="41975"/>
    <cellStyle name="40% - Ênfase3 3 4 2 3 4" xfId="29434"/>
    <cellStyle name="40% - Ênfase3 3 4 2 4" xfId="7490"/>
    <cellStyle name="40% - Ênfase3 3 4 2 4 2" xfId="20034"/>
    <cellStyle name="40% - Ênfase3 3 4 2 4 2 2" xfId="45105"/>
    <cellStyle name="40% - Ênfase3 3 4 2 4 3" xfId="32564"/>
    <cellStyle name="40% - Ênfase3 3 4 2 5" xfId="13776"/>
    <cellStyle name="40% - Ênfase3 3 4 2 5 2" xfId="38847"/>
    <cellStyle name="40% - Ênfase3 3 4 2 6" xfId="26306"/>
    <cellStyle name="40% - Ênfase3 3 4 3" xfId="2018"/>
    <cellStyle name="40% - Ênfase3 3 4 3 2" xfId="5147"/>
    <cellStyle name="40% - Ênfase3 3 4 3 2 2" xfId="11406"/>
    <cellStyle name="40% - Ênfase3 3 4 3 2 2 2" xfId="23950"/>
    <cellStyle name="40% - Ênfase3 3 4 3 2 2 2 2" xfId="49021"/>
    <cellStyle name="40% - Ênfase3 3 4 3 2 2 3" xfId="36480"/>
    <cellStyle name="40% - Ênfase3 3 4 3 2 3" xfId="17692"/>
    <cellStyle name="40% - Ênfase3 3 4 3 2 3 2" xfId="42763"/>
    <cellStyle name="40% - Ênfase3 3 4 3 2 4" xfId="30222"/>
    <cellStyle name="40% - Ênfase3 3 4 3 3" xfId="8278"/>
    <cellStyle name="40% - Ênfase3 3 4 3 3 2" xfId="20822"/>
    <cellStyle name="40% - Ênfase3 3 4 3 3 2 2" xfId="45893"/>
    <cellStyle name="40% - Ênfase3 3 4 3 3 3" xfId="33352"/>
    <cellStyle name="40% - Ênfase3 3 4 3 4" xfId="14564"/>
    <cellStyle name="40% - Ênfase3 3 4 3 4 2" xfId="39635"/>
    <cellStyle name="40% - Ênfase3 3 4 3 5" xfId="27094"/>
    <cellStyle name="40% - Ênfase3 3 4 4" xfId="3583"/>
    <cellStyle name="40% - Ênfase3 3 4 4 2" xfId="9842"/>
    <cellStyle name="40% - Ênfase3 3 4 4 2 2" xfId="22386"/>
    <cellStyle name="40% - Ênfase3 3 4 4 2 2 2" xfId="47457"/>
    <cellStyle name="40% - Ênfase3 3 4 4 2 3" xfId="34916"/>
    <cellStyle name="40% - Ênfase3 3 4 4 3" xfId="16128"/>
    <cellStyle name="40% - Ênfase3 3 4 4 3 2" xfId="41199"/>
    <cellStyle name="40% - Ênfase3 3 4 4 4" xfId="28658"/>
    <cellStyle name="40% - Ênfase3 3 4 5" xfId="6714"/>
    <cellStyle name="40% - Ênfase3 3 4 5 2" xfId="19258"/>
    <cellStyle name="40% - Ênfase3 3 4 5 2 2" xfId="44329"/>
    <cellStyle name="40% - Ênfase3 3 4 5 3" xfId="31788"/>
    <cellStyle name="40% - Ênfase3 3 4 6" xfId="13000"/>
    <cellStyle name="40% - Ênfase3 3 4 6 2" xfId="38071"/>
    <cellStyle name="40% - Ênfase3 3 4 7" xfId="25530"/>
    <cellStyle name="40% - Ênfase3 3 5" xfId="841"/>
    <cellStyle name="40% - Ênfase3 3 5 2" xfId="2406"/>
    <cellStyle name="40% - Ênfase3 3 5 2 2" xfId="5535"/>
    <cellStyle name="40% - Ênfase3 3 5 2 2 2" xfId="11794"/>
    <cellStyle name="40% - Ênfase3 3 5 2 2 2 2" xfId="24338"/>
    <cellStyle name="40% - Ênfase3 3 5 2 2 2 2 2" xfId="49409"/>
    <cellStyle name="40% - Ênfase3 3 5 2 2 2 3" xfId="36868"/>
    <cellStyle name="40% - Ênfase3 3 5 2 2 3" xfId="18080"/>
    <cellStyle name="40% - Ênfase3 3 5 2 2 3 2" xfId="43151"/>
    <cellStyle name="40% - Ênfase3 3 5 2 2 4" xfId="30610"/>
    <cellStyle name="40% - Ênfase3 3 5 2 3" xfId="8666"/>
    <cellStyle name="40% - Ênfase3 3 5 2 3 2" xfId="21210"/>
    <cellStyle name="40% - Ênfase3 3 5 2 3 2 2" xfId="46281"/>
    <cellStyle name="40% - Ênfase3 3 5 2 3 3" xfId="33740"/>
    <cellStyle name="40% - Ênfase3 3 5 2 4" xfId="14952"/>
    <cellStyle name="40% - Ênfase3 3 5 2 4 2" xfId="40023"/>
    <cellStyle name="40% - Ênfase3 3 5 2 5" xfId="27482"/>
    <cellStyle name="40% - Ênfase3 3 5 3" xfId="3971"/>
    <cellStyle name="40% - Ênfase3 3 5 3 2" xfId="10230"/>
    <cellStyle name="40% - Ênfase3 3 5 3 2 2" xfId="22774"/>
    <cellStyle name="40% - Ênfase3 3 5 3 2 2 2" xfId="47845"/>
    <cellStyle name="40% - Ênfase3 3 5 3 2 3" xfId="35304"/>
    <cellStyle name="40% - Ênfase3 3 5 3 3" xfId="16516"/>
    <cellStyle name="40% - Ênfase3 3 5 3 3 2" xfId="41587"/>
    <cellStyle name="40% - Ênfase3 3 5 3 4" xfId="29046"/>
    <cellStyle name="40% - Ênfase3 3 5 4" xfId="7102"/>
    <cellStyle name="40% - Ênfase3 3 5 4 2" xfId="19646"/>
    <cellStyle name="40% - Ênfase3 3 5 4 2 2" xfId="44717"/>
    <cellStyle name="40% - Ênfase3 3 5 4 3" xfId="32176"/>
    <cellStyle name="40% - Ênfase3 3 5 5" xfId="13388"/>
    <cellStyle name="40% - Ênfase3 3 5 5 2" xfId="38459"/>
    <cellStyle name="40% - Ênfase3 3 5 6" xfId="25918"/>
    <cellStyle name="40% - Ênfase3 3 6" xfId="1630"/>
    <cellStyle name="40% - Ênfase3 3 6 2" xfId="4759"/>
    <cellStyle name="40% - Ênfase3 3 6 2 2" xfId="11018"/>
    <cellStyle name="40% - Ênfase3 3 6 2 2 2" xfId="23562"/>
    <cellStyle name="40% - Ênfase3 3 6 2 2 2 2" xfId="48633"/>
    <cellStyle name="40% - Ênfase3 3 6 2 2 3" xfId="36092"/>
    <cellStyle name="40% - Ênfase3 3 6 2 3" xfId="17304"/>
    <cellStyle name="40% - Ênfase3 3 6 2 3 2" xfId="42375"/>
    <cellStyle name="40% - Ênfase3 3 6 2 4" xfId="29834"/>
    <cellStyle name="40% - Ênfase3 3 6 3" xfId="7890"/>
    <cellStyle name="40% - Ênfase3 3 6 3 2" xfId="20434"/>
    <cellStyle name="40% - Ênfase3 3 6 3 2 2" xfId="45505"/>
    <cellStyle name="40% - Ênfase3 3 6 3 3" xfId="32964"/>
    <cellStyle name="40% - Ênfase3 3 6 4" xfId="14176"/>
    <cellStyle name="40% - Ênfase3 3 6 4 2" xfId="39247"/>
    <cellStyle name="40% - Ênfase3 3 6 5" xfId="26706"/>
    <cellStyle name="40% - Ênfase3 3 7" xfId="3195"/>
    <cellStyle name="40% - Ênfase3 3 7 2" xfId="9454"/>
    <cellStyle name="40% - Ênfase3 3 7 2 2" xfId="21998"/>
    <cellStyle name="40% - Ênfase3 3 7 2 2 2" xfId="47069"/>
    <cellStyle name="40% - Ênfase3 3 7 2 3" xfId="34528"/>
    <cellStyle name="40% - Ênfase3 3 7 3" xfId="15740"/>
    <cellStyle name="40% - Ênfase3 3 7 3 2" xfId="40811"/>
    <cellStyle name="40% - Ênfase3 3 7 4" xfId="28270"/>
    <cellStyle name="40% - Ênfase3 3 8" xfId="6326"/>
    <cellStyle name="40% - Ênfase3 3 8 2" xfId="18870"/>
    <cellStyle name="40% - Ênfase3 3 8 2 2" xfId="43941"/>
    <cellStyle name="40% - Ênfase3 3 8 3" xfId="31400"/>
    <cellStyle name="40% - Ênfase3 3 9" xfId="12612"/>
    <cellStyle name="40% - Ênfase3 3 9 2" xfId="37683"/>
    <cellStyle name="40% - Ênfase3 30" xfId="50211"/>
    <cellStyle name="40% - Ênfase3 31" xfId="50225"/>
    <cellStyle name="40% - Ênfase3 32" xfId="50239"/>
    <cellStyle name="40% - Ênfase3 33" xfId="50252"/>
    <cellStyle name="40% - Ênfase3 34" xfId="50270"/>
    <cellStyle name="40% - Ênfase3 35" xfId="50292"/>
    <cellStyle name="40% - Ênfase3 36" xfId="50312"/>
    <cellStyle name="40% - Ênfase3 37" xfId="50332"/>
    <cellStyle name="40% - Ênfase3 38" xfId="50353"/>
    <cellStyle name="40% - Ênfase3 39" xfId="50373"/>
    <cellStyle name="40% - Ênfase3 4" xfId="89"/>
    <cellStyle name="40% - Ênfase3 4 2" xfId="276"/>
    <cellStyle name="40% - Ênfase3 4 2 2" xfId="665"/>
    <cellStyle name="40% - Ênfase3 4 2 2 2" xfId="1442"/>
    <cellStyle name="40% - Ênfase3 4 2 2 2 2" xfId="3007"/>
    <cellStyle name="40% - Ênfase3 4 2 2 2 2 2" xfId="6136"/>
    <cellStyle name="40% - Ênfase3 4 2 2 2 2 2 2" xfId="12395"/>
    <cellStyle name="40% - Ênfase3 4 2 2 2 2 2 2 2" xfId="24939"/>
    <cellStyle name="40% - Ênfase3 4 2 2 2 2 2 2 2 2" xfId="50010"/>
    <cellStyle name="40% - Ênfase3 4 2 2 2 2 2 2 3" xfId="37469"/>
    <cellStyle name="40% - Ênfase3 4 2 2 2 2 2 3" xfId="18681"/>
    <cellStyle name="40% - Ênfase3 4 2 2 2 2 2 3 2" xfId="43752"/>
    <cellStyle name="40% - Ênfase3 4 2 2 2 2 2 4" xfId="31211"/>
    <cellStyle name="40% - Ênfase3 4 2 2 2 2 3" xfId="9267"/>
    <cellStyle name="40% - Ênfase3 4 2 2 2 2 3 2" xfId="21811"/>
    <cellStyle name="40% - Ênfase3 4 2 2 2 2 3 2 2" xfId="46882"/>
    <cellStyle name="40% - Ênfase3 4 2 2 2 2 3 3" xfId="34341"/>
    <cellStyle name="40% - Ênfase3 4 2 2 2 2 4" xfId="15553"/>
    <cellStyle name="40% - Ênfase3 4 2 2 2 2 4 2" xfId="40624"/>
    <cellStyle name="40% - Ênfase3 4 2 2 2 2 5" xfId="28083"/>
    <cellStyle name="40% - Ênfase3 4 2 2 2 3" xfId="4572"/>
    <cellStyle name="40% - Ênfase3 4 2 2 2 3 2" xfId="10831"/>
    <cellStyle name="40% - Ênfase3 4 2 2 2 3 2 2" xfId="23375"/>
    <cellStyle name="40% - Ênfase3 4 2 2 2 3 2 2 2" xfId="48446"/>
    <cellStyle name="40% - Ênfase3 4 2 2 2 3 2 3" xfId="35905"/>
    <cellStyle name="40% - Ênfase3 4 2 2 2 3 3" xfId="17117"/>
    <cellStyle name="40% - Ênfase3 4 2 2 2 3 3 2" xfId="42188"/>
    <cellStyle name="40% - Ênfase3 4 2 2 2 3 4" xfId="29647"/>
    <cellStyle name="40% - Ênfase3 4 2 2 2 4" xfId="7703"/>
    <cellStyle name="40% - Ênfase3 4 2 2 2 4 2" xfId="20247"/>
    <cellStyle name="40% - Ênfase3 4 2 2 2 4 2 2" xfId="45318"/>
    <cellStyle name="40% - Ênfase3 4 2 2 2 4 3" xfId="32777"/>
    <cellStyle name="40% - Ênfase3 4 2 2 2 5" xfId="13989"/>
    <cellStyle name="40% - Ênfase3 4 2 2 2 5 2" xfId="39060"/>
    <cellStyle name="40% - Ênfase3 4 2 2 2 6" xfId="26519"/>
    <cellStyle name="40% - Ênfase3 4 2 2 3" xfId="2231"/>
    <cellStyle name="40% - Ênfase3 4 2 2 3 2" xfId="5360"/>
    <cellStyle name="40% - Ênfase3 4 2 2 3 2 2" xfId="11619"/>
    <cellStyle name="40% - Ênfase3 4 2 2 3 2 2 2" xfId="24163"/>
    <cellStyle name="40% - Ênfase3 4 2 2 3 2 2 2 2" xfId="49234"/>
    <cellStyle name="40% - Ênfase3 4 2 2 3 2 2 3" xfId="36693"/>
    <cellStyle name="40% - Ênfase3 4 2 2 3 2 3" xfId="17905"/>
    <cellStyle name="40% - Ênfase3 4 2 2 3 2 3 2" xfId="42976"/>
    <cellStyle name="40% - Ênfase3 4 2 2 3 2 4" xfId="30435"/>
    <cellStyle name="40% - Ênfase3 4 2 2 3 3" xfId="8491"/>
    <cellStyle name="40% - Ênfase3 4 2 2 3 3 2" xfId="21035"/>
    <cellStyle name="40% - Ênfase3 4 2 2 3 3 2 2" xfId="46106"/>
    <cellStyle name="40% - Ênfase3 4 2 2 3 3 3" xfId="33565"/>
    <cellStyle name="40% - Ênfase3 4 2 2 3 4" xfId="14777"/>
    <cellStyle name="40% - Ênfase3 4 2 2 3 4 2" xfId="39848"/>
    <cellStyle name="40% - Ênfase3 4 2 2 3 5" xfId="27307"/>
    <cellStyle name="40% - Ênfase3 4 2 2 4" xfId="3796"/>
    <cellStyle name="40% - Ênfase3 4 2 2 4 2" xfId="10055"/>
    <cellStyle name="40% - Ênfase3 4 2 2 4 2 2" xfId="22599"/>
    <cellStyle name="40% - Ênfase3 4 2 2 4 2 2 2" xfId="47670"/>
    <cellStyle name="40% - Ênfase3 4 2 2 4 2 3" xfId="35129"/>
    <cellStyle name="40% - Ênfase3 4 2 2 4 3" xfId="16341"/>
    <cellStyle name="40% - Ênfase3 4 2 2 4 3 2" xfId="41412"/>
    <cellStyle name="40% - Ênfase3 4 2 2 4 4" xfId="28871"/>
    <cellStyle name="40% - Ênfase3 4 2 2 5" xfId="6927"/>
    <cellStyle name="40% - Ênfase3 4 2 2 5 2" xfId="19471"/>
    <cellStyle name="40% - Ênfase3 4 2 2 5 2 2" xfId="44542"/>
    <cellStyle name="40% - Ênfase3 4 2 2 5 3" xfId="32001"/>
    <cellStyle name="40% - Ênfase3 4 2 2 6" xfId="13213"/>
    <cellStyle name="40% - Ênfase3 4 2 2 6 2" xfId="38284"/>
    <cellStyle name="40% - Ênfase3 4 2 2 7" xfId="25743"/>
    <cellStyle name="40% - Ênfase3 4 2 3" xfId="1054"/>
    <cellStyle name="40% - Ênfase3 4 2 3 2" xfId="2619"/>
    <cellStyle name="40% - Ênfase3 4 2 3 2 2" xfId="5748"/>
    <cellStyle name="40% - Ênfase3 4 2 3 2 2 2" xfId="12007"/>
    <cellStyle name="40% - Ênfase3 4 2 3 2 2 2 2" xfId="24551"/>
    <cellStyle name="40% - Ênfase3 4 2 3 2 2 2 2 2" xfId="49622"/>
    <cellStyle name="40% - Ênfase3 4 2 3 2 2 2 3" xfId="37081"/>
    <cellStyle name="40% - Ênfase3 4 2 3 2 2 3" xfId="18293"/>
    <cellStyle name="40% - Ênfase3 4 2 3 2 2 3 2" xfId="43364"/>
    <cellStyle name="40% - Ênfase3 4 2 3 2 2 4" xfId="30823"/>
    <cellStyle name="40% - Ênfase3 4 2 3 2 3" xfId="8879"/>
    <cellStyle name="40% - Ênfase3 4 2 3 2 3 2" xfId="21423"/>
    <cellStyle name="40% - Ênfase3 4 2 3 2 3 2 2" xfId="46494"/>
    <cellStyle name="40% - Ênfase3 4 2 3 2 3 3" xfId="33953"/>
    <cellStyle name="40% - Ênfase3 4 2 3 2 4" xfId="15165"/>
    <cellStyle name="40% - Ênfase3 4 2 3 2 4 2" xfId="40236"/>
    <cellStyle name="40% - Ênfase3 4 2 3 2 5" xfId="27695"/>
    <cellStyle name="40% - Ênfase3 4 2 3 3" xfId="4184"/>
    <cellStyle name="40% - Ênfase3 4 2 3 3 2" xfId="10443"/>
    <cellStyle name="40% - Ênfase3 4 2 3 3 2 2" xfId="22987"/>
    <cellStyle name="40% - Ênfase3 4 2 3 3 2 2 2" xfId="48058"/>
    <cellStyle name="40% - Ênfase3 4 2 3 3 2 3" xfId="35517"/>
    <cellStyle name="40% - Ênfase3 4 2 3 3 3" xfId="16729"/>
    <cellStyle name="40% - Ênfase3 4 2 3 3 3 2" xfId="41800"/>
    <cellStyle name="40% - Ênfase3 4 2 3 3 4" xfId="29259"/>
    <cellStyle name="40% - Ênfase3 4 2 3 4" xfId="7315"/>
    <cellStyle name="40% - Ênfase3 4 2 3 4 2" xfId="19859"/>
    <cellStyle name="40% - Ênfase3 4 2 3 4 2 2" xfId="44930"/>
    <cellStyle name="40% - Ênfase3 4 2 3 4 3" xfId="32389"/>
    <cellStyle name="40% - Ênfase3 4 2 3 5" xfId="13601"/>
    <cellStyle name="40% - Ênfase3 4 2 3 5 2" xfId="38672"/>
    <cellStyle name="40% - Ênfase3 4 2 3 6" xfId="26131"/>
    <cellStyle name="40% - Ênfase3 4 2 4" xfId="1843"/>
    <cellStyle name="40% - Ênfase3 4 2 4 2" xfId="4972"/>
    <cellStyle name="40% - Ênfase3 4 2 4 2 2" xfId="11231"/>
    <cellStyle name="40% - Ênfase3 4 2 4 2 2 2" xfId="23775"/>
    <cellStyle name="40% - Ênfase3 4 2 4 2 2 2 2" xfId="48846"/>
    <cellStyle name="40% - Ênfase3 4 2 4 2 2 3" xfId="36305"/>
    <cellStyle name="40% - Ênfase3 4 2 4 2 3" xfId="17517"/>
    <cellStyle name="40% - Ênfase3 4 2 4 2 3 2" xfId="42588"/>
    <cellStyle name="40% - Ênfase3 4 2 4 2 4" xfId="30047"/>
    <cellStyle name="40% - Ênfase3 4 2 4 3" xfId="8103"/>
    <cellStyle name="40% - Ênfase3 4 2 4 3 2" xfId="20647"/>
    <cellStyle name="40% - Ênfase3 4 2 4 3 2 2" xfId="45718"/>
    <cellStyle name="40% - Ênfase3 4 2 4 3 3" xfId="33177"/>
    <cellStyle name="40% - Ênfase3 4 2 4 4" xfId="14389"/>
    <cellStyle name="40% - Ênfase3 4 2 4 4 2" xfId="39460"/>
    <cellStyle name="40% - Ênfase3 4 2 4 5" xfId="26919"/>
    <cellStyle name="40% - Ênfase3 4 2 5" xfId="3408"/>
    <cellStyle name="40% - Ênfase3 4 2 5 2" xfId="9667"/>
    <cellStyle name="40% - Ênfase3 4 2 5 2 2" xfId="22211"/>
    <cellStyle name="40% - Ênfase3 4 2 5 2 2 2" xfId="47282"/>
    <cellStyle name="40% - Ênfase3 4 2 5 2 3" xfId="34741"/>
    <cellStyle name="40% - Ênfase3 4 2 5 3" xfId="15953"/>
    <cellStyle name="40% - Ênfase3 4 2 5 3 2" xfId="41024"/>
    <cellStyle name="40% - Ênfase3 4 2 5 4" xfId="28483"/>
    <cellStyle name="40% - Ênfase3 4 2 6" xfId="6539"/>
    <cellStyle name="40% - Ênfase3 4 2 6 2" xfId="19083"/>
    <cellStyle name="40% - Ênfase3 4 2 6 2 2" xfId="44154"/>
    <cellStyle name="40% - Ênfase3 4 2 6 3" xfId="31613"/>
    <cellStyle name="40% - Ênfase3 4 2 7" xfId="12825"/>
    <cellStyle name="40% - Ênfase3 4 2 7 2" xfId="37896"/>
    <cellStyle name="40% - Ênfase3 4 2 8" xfId="25355"/>
    <cellStyle name="40% - Ênfase3 4 3" xfId="478"/>
    <cellStyle name="40% - Ênfase3 4 3 2" xfId="1255"/>
    <cellStyle name="40% - Ênfase3 4 3 2 2" xfId="2820"/>
    <cellStyle name="40% - Ênfase3 4 3 2 2 2" xfId="5949"/>
    <cellStyle name="40% - Ênfase3 4 3 2 2 2 2" xfId="12208"/>
    <cellStyle name="40% - Ênfase3 4 3 2 2 2 2 2" xfId="24752"/>
    <cellStyle name="40% - Ênfase3 4 3 2 2 2 2 2 2" xfId="49823"/>
    <cellStyle name="40% - Ênfase3 4 3 2 2 2 2 3" xfId="37282"/>
    <cellStyle name="40% - Ênfase3 4 3 2 2 2 3" xfId="18494"/>
    <cellStyle name="40% - Ênfase3 4 3 2 2 2 3 2" xfId="43565"/>
    <cellStyle name="40% - Ênfase3 4 3 2 2 2 4" xfId="31024"/>
    <cellStyle name="40% - Ênfase3 4 3 2 2 3" xfId="9080"/>
    <cellStyle name="40% - Ênfase3 4 3 2 2 3 2" xfId="21624"/>
    <cellStyle name="40% - Ênfase3 4 3 2 2 3 2 2" xfId="46695"/>
    <cellStyle name="40% - Ênfase3 4 3 2 2 3 3" xfId="34154"/>
    <cellStyle name="40% - Ênfase3 4 3 2 2 4" xfId="15366"/>
    <cellStyle name="40% - Ênfase3 4 3 2 2 4 2" xfId="40437"/>
    <cellStyle name="40% - Ênfase3 4 3 2 2 5" xfId="27896"/>
    <cellStyle name="40% - Ênfase3 4 3 2 3" xfId="4385"/>
    <cellStyle name="40% - Ênfase3 4 3 2 3 2" xfId="10644"/>
    <cellStyle name="40% - Ênfase3 4 3 2 3 2 2" xfId="23188"/>
    <cellStyle name="40% - Ênfase3 4 3 2 3 2 2 2" xfId="48259"/>
    <cellStyle name="40% - Ênfase3 4 3 2 3 2 3" xfId="35718"/>
    <cellStyle name="40% - Ênfase3 4 3 2 3 3" xfId="16930"/>
    <cellStyle name="40% - Ênfase3 4 3 2 3 3 2" xfId="42001"/>
    <cellStyle name="40% - Ênfase3 4 3 2 3 4" xfId="29460"/>
    <cellStyle name="40% - Ênfase3 4 3 2 4" xfId="7516"/>
    <cellStyle name="40% - Ênfase3 4 3 2 4 2" xfId="20060"/>
    <cellStyle name="40% - Ênfase3 4 3 2 4 2 2" xfId="45131"/>
    <cellStyle name="40% - Ênfase3 4 3 2 4 3" xfId="32590"/>
    <cellStyle name="40% - Ênfase3 4 3 2 5" xfId="13802"/>
    <cellStyle name="40% - Ênfase3 4 3 2 5 2" xfId="38873"/>
    <cellStyle name="40% - Ênfase3 4 3 2 6" xfId="26332"/>
    <cellStyle name="40% - Ênfase3 4 3 3" xfId="2044"/>
    <cellStyle name="40% - Ênfase3 4 3 3 2" xfId="5173"/>
    <cellStyle name="40% - Ênfase3 4 3 3 2 2" xfId="11432"/>
    <cellStyle name="40% - Ênfase3 4 3 3 2 2 2" xfId="23976"/>
    <cellStyle name="40% - Ênfase3 4 3 3 2 2 2 2" xfId="49047"/>
    <cellStyle name="40% - Ênfase3 4 3 3 2 2 3" xfId="36506"/>
    <cellStyle name="40% - Ênfase3 4 3 3 2 3" xfId="17718"/>
    <cellStyle name="40% - Ênfase3 4 3 3 2 3 2" xfId="42789"/>
    <cellStyle name="40% - Ênfase3 4 3 3 2 4" xfId="30248"/>
    <cellStyle name="40% - Ênfase3 4 3 3 3" xfId="8304"/>
    <cellStyle name="40% - Ênfase3 4 3 3 3 2" xfId="20848"/>
    <cellStyle name="40% - Ênfase3 4 3 3 3 2 2" xfId="45919"/>
    <cellStyle name="40% - Ênfase3 4 3 3 3 3" xfId="33378"/>
    <cellStyle name="40% - Ênfase3 4 3 3 4" xfId="14590"/>
    <cellStyle name="40% - Ênfase3 4 3 3 4 2" xfId="39661"/>
    <cellStyle name="40% - Ênfase3 4 3 3 5" xfId="27120"/>
    <cellStyle name="40% - Ênfase3 4 3 4" xfId="3609"/>
    <cellStyle name="40% - Ênfase3 4 3 4 2" xfId="9868"/>
    <cellStyle name="40% - Ênfase3 4 3 4 2 2" xfId="22412"/>
    <cellStyle name="40% - Ênfase3 4 3 4 2 2 2" xfId="47483"/>
    <cellStyle name="40% - Ênfase3 4 3 4 2 3" xfId="34942"/>
    <cellStyle name="40% - Ênfase3 4 3 4 3" xfId="16154"/>
    <cellStyle name="40% - Ênfase3 4 3 4 3 2" xfId="41225"/>
    <cellStyle name="40% - Ênfase3 4 3 4 4" xfId="28684"/>
    <cellStyle name="40% - Ênfase3 4 3 5" xfId="6740"/>
    <cellStyle name="40% - Ênfase3 4 3 5 2" xfId="19284"/>
    <cellStyle name="40% - Ênfase3 4 3 5 2 2" xfId="44355"/>
    <cellStyle name="40% - Ênfase3 4 3 5 3" xfId="31814"/>
    <cellStyle name="40% - Ênfase3 4 3 6" xfId="13026"/>
    <cellStyle name="40% - Ênfase3 4 3 6 2" xfId="38097"/>
    <cellStyle name="40% - Ênfase3 4 3 7" xfId="25556"/>
    <cellStyle name="40% - Ênfase3 4 4" xfId="867"/>
    <cellStyle name="40% - Ênfase3 4 4 2" xfId="2432"/>
    <cellStyle name="40% - Ênfase3 4 4 2 2" xfId="5561"/>
    <cellStyle name="40% - Ênfase3 4 4 2 2 2" xfId="11820"/>
    <cellStyle name="40% - Ênfase3 4 4 2 2 2 2" xfId="24364"/>
    <cellStyle name="40% - Ênfase3 4 4 2 2 2 2 2" xfId="49435"/>
    <cellStyle name="40% - Ênfase3 4 4 2 2 2 3" xfId="36894"/>
    <cellStyle name="40% - Ênfase3 4 4 2 2 3" xfId="18106"/>
    <cellStyle name="40% - Ênfase3 4 4 2 2 3 2" xfId="43177"/>
    <cellStyle name="40% - Ênfase3 4 4 2 2 4" xfId="30636"/>
    <cellStyle name="40% - Ênfase3 4 4 2 3" xfId="8692"/>
    <cellStyle name="40% - Ênfase3 4 4 2 3 2" xfId="21236"/>
    <cellStyle name="40% - Ênfase3 4 4 2 3 2 2" xfId="46307"/>
    <cellStyle name="40% - Ênfase3 4 4 2 3 3" xfId="33766"/>
    <cellStyle name="40% - Ênfase3 4 4 2 4" xfId="14978"/>
    <cellStyle name="40% - Ênfase3 4 4 2 4 2" xfId="40049"/>
    <cellStyle name="40% - Ênfase3 4 4 2 5" xfId="27508"/>
    <cellStyle name="40% - Ênfase3 4 4 3" xfId="3997"/>
    <cellStyle name="40% - Ênfase3 4 4 3 2" xfId="10256"/>
    <cellStyle name="40% - Ênfase3 4 4 3 2 2" xfId="22800"/>
    <cellStyle name="40% - Ênfase3 4 4 3 2 2 2" xfId="47871"/>
    <cellStyle name="40% - Ênfase3 4 4 3 2 3" xfId="35330"/>
    <cellStyle name="40% - Ênfase3 4 4 3 3" xfId="16542"/>
    <cellStyle name="40% - Ênfase3 4 4 3 3 2" xfId="41613"/>
    <cellStyle name="40% - Ênfase3 4 4 3 4" xfId="29072"/>
    <cellStyle name="40% - Ênfase3 4 4 4" xfId="7128"/>
    <cellStyle name="40% - Ênfase3 4 4 4 2" xfId="19672"/>
    <cellStyle name="40% - Ênfase3 4 4 4 2 2" xfId="44743"/>
    <cellStyle name="40% - Ênfase3 4 4 4 3" xfId="32202"/>
    <cellStyle name="40% - Ênfase3 4 4 5" xfId="13414"/>
    <cellStyle name="40% - Ênfase3 4 4 5 2" xfId="38485"/>
    <cellStyle name="40% - Ênfase3 4 4 6" xfId="25944"/>
    <cellStyle name="40% - Ênfase3 4 5" xfId="1656"/>
    <cellStyle name="40% - Ênfase3 4 5 2" xfId="4785"/>
    <cellStyle name="40% - Ênfase3 4 5 2 2" xfId="11044"/>
    <cellStyle name="40% - Ênfase3 4 5 2 2 2" xfId="23588"/>
    <cellStyle name="40% - Ênfase3 4 5 2 2 2 2" xfId="48659"/>
    <cellStyle name="40% - Ênfase3 4 5 2 2 3" xfId="36118"/>
    <cellStyle name="40% - Ênfase3 4 5 2 3" xfId="17330"/>
    <cellStyle name="40% - Ênfase3 4 5 2 3 2" xfId="42401"/>
    <cellStyle name="40% - Ênfase3 4 5 2 4" xfId="29860"/>
    <cellStyle name="40% - Ênfase3 4 5 3" xfId="7916"/>
    <cellStyle name="40% - Ênfase3 4 5 3 2" xfId="20460"/>
    <cellStyle name="40% - Ênfase3 4 5 3 2 2" xfId="45531"/>
    <cellStyle name="40% - Ênfase3 4 5 3 3" xfId="32990"/>
    <cellStyle name="40% - Ênfase3 4 5 4" xfId="14202"/>
    <cellStyle name="40% - Ênfase3 4 5 4 2" xfId="39273"/>
    <cellStyle name="40% - Ênfase3 4 5 5" xfId="26732"/>
    <cellStyle name="40% - Ênfase3 4 6" xfId="3221"/>
    <cellStyle name="40% - Ênfase3 4 6 2" xfId="9480"/>
    <cellStyle name="40% - Ênfase3 4 6 2 2" xfId="22024"/>
    <cellStyle name="40% - Ênfase3 4 6 2 2 2" xfId="47095"/>
    <cellStyle name="40% - Ênfase3 4 6 2 3" xfId="34554"/>
    <cellStyle name="40% - Ênfase3 4 6 3" xfId="15766"/>
    <cellStyle name="40% - Ênfase3 4 6 3 2" xfId="40837"/>
    <cellStyle name="40% - Ênfase3 4 6 4" xfId="28296"/>
    <cellStyle name="40% - Ênfase3 4 7" xfId="6352"/>
    <cellStyle name="40% - Ênfase3 4 7 2" xfId="18896"/>
    <cellStyle name="40% - Ênfase3 4 7 2 2" xfId="43967"/>
    <cellStyle name="40% - Ênfase3 4 7 3" xfId="31426"/>
    <cellStyle name="40% - Ênfase3 4 8" xfId="12638"/>
    <cellStyle name="40% - Ênfase3 4 8 2" xfId="37709"/>
    <cellStyle name="40% - Ênfase3 4 9" xfId="25168"/>
    <cellStyle name="40% - Ênfase3 40" xfId="50391"/>
    <cellStyle name="40% - Ênfase3 41" xfId="50405"/>
    <cellStyle name="40% - Ênfase3 42" xfId="50419"/>
    <cellStyle name="40% - Ênfase3 43" xfId="50433"/>
    <cellStyle name="40% - Ênfase3 44" xfId="50447"/>
    <cellStyle name="40% - Ênfase3 45" xfId="50461"/>
    <cellStyle name="40% - Ênfase3 46" xfId="50475"/>
    <cellStyle name="40% - Ênfase3 5" xfId="75"/>
    <cellStyle name="40% - Ênfase3 5 2" xfId="263"/>
    <cellStyle name="40% - Ênfase3 5 2 2" xfId="652"/>
    <cellStyle name="40% - Ênfase3 5 2 2 2" xfId="1429"/>
    <cellStyle name="40% - Ênfase3 5 2 2 2 2" xfId="2994"/>
    <cellStyle name="40% - Ênfase3 5 2 2 2 2 2" xfId="6123"/>
    <cellStyle name="40% - Ênfase3 5 2 2 2 2 2 2" xfId="12382"/>
    <cellStyle name="40% - Ênfase3 5 2 2 2 2 2 2 2" xfId="24926"/>
    <cellStyle name="40% - Ênfase3 5 2 2 2 2 2 2 2 2" xfId="49997"/>
    <cellStyle name="40% - Ênfase3 5 2 2 2 2 2 2 3" xfId="37456"/>
    <cellStyle name="40% - Ênfase3 5 2 2 2 2 2 3" xfId="18668"/>
    <cellStyle name="40% - Ênfase3 5 2 2 2 2 2 3 2" xfId="43739"/>
    <cellStyle name="40% - Ênfase3 5 2 2 2 2 2 4" xfId="31198"/>
    <cellStyle name="40% - Ênfase3 5 2 2 2 2 3" xfId="9254"/>
    <cellStyle name="40% - Ênfase3 5 2 2 2 2 3 2" xfId="21798"/>
    <cellStyle name="40% - Ênfase3 5 2 2 2 2 3 2 2" xfId="46869"/>
    <cellStyle name="40% - Ênfase3 5 2 2 2 2 3 3" xfId="34328"/>
    <cellStyle name="40% - Ênfase3 5 2 2 2 2 4" xfId="15540"/>
    <cellStyle name="40% - Ênfase3 5 2 2 2 2 4 2" xfId="40611"/>
    <cellStyle name="40% - Ênfase3 5 2 2 2 2 5" xfId="28070"/>
    <cellStyle name="40% - Ênfase3 5 2 2 2 3" xfId="4559"/>
    <cellStyle name="40% - Ênfase3 5 2 2 2 3 2" xfId="10818"/>
    <cellStyle name="40% - Ênfase3 5 2 2 2 3 2 2" xfId="23362"/>
    <cellStyle name="40% - Ênfase3 5 2 2 2 3 2 2 2" xfId="48433"/>
    <cellStyle name="40% - Ênfase3 5 2 2 2 3 2 3" xfId="35892"/>
    <cellStyle name="40% - Ênfase3 5 2 2 2 3 3" xfId="17104"/>
    <cellStyle name="40% - Ênfase3 5 2 2 2 3 3 2" xfId="42175"/>
    <cellStyle name="40% - Ênfase3 5 2 2 2 3 4" xfId="29634"/>
    <cellStyle name="40% - Ênfase3 5 2 2 2 4" xfId="7690"/>
    <cellStyle name="40% - Ênfase3 5 2 2 2 4 2" xfId="20234"/>
    <cellStyle name="40% - Ênfase3 5 2 2 2 4 2 2" xfId="45305"/>
    <cellStyle name="40% - Ênfase3 5 2 2 2 4 3" xfId="32764"/>
    <cellStyle name="40% - Ênfase3 5 2 2 2 5" xfId="13976"/>
    <cellStyle name="40% - Ênfase3 5 2 2 2 5 2" xfId="39047"/>
    <cellStyle name="40% - Ênfase3 5 2 2 2 6" xfId="26506"/>
    <cellStyle name="40% - Ênfase3 5 2 2 3" xfId="2218"/>
    <cellStyle name="40% - Ênfase3 5 2 2 3 2" xfId="5347"/>
    <cellStyle name="40% - Ênfase3 5 2 2 3 2 2" xfId="11606"/>
    <cellStyle name="40% - Ênfase3 5 2 2 3 2 2 2" xfId="24150"/>
    <cellStyle name="40% - Ênfase3 5 2 2 3 2 2 2 2" xfId="49221"/>
    <cellStyle name="40% - Ênfase3 5 2 2 3 2 2 3" xfId="36680"/>
    <cellStyle name="40% - Ênfase3 5 2 2 3 2 3" xfId="17892"/>
    <cellStyle name="40% - Ênfase3 5 2 2 3 2 3 2" xfId="42963"/>
    <cellStyle name="40% - Ênfase3 5 2 2 3 2 4" xfId="30422"/>
    <cellStyle name="40% - Ênfase3 5 2 2 3 3" xfId="8478"/>
    <cellStyle name="40% - Ênfase3 5 2 2 3 3 2" xfId="21022"/>
    <cellStyle name="40% - Ênfase3 5 2 2 3 3 2 2" xfId="46093"/>
    <cellStyle name="40% - Ênfase3 5 2 2 3 3 3" xfId="33552"/>
    <cellStyle name="40% - Ênfase3 5 2 2 3 4" xfId="14764"/>
    <cellStyle name="40% - Ênfase3 5 2 2 3 4 2" xfId="39835"/>
    <cellStyle name="40% - Ênfase3 5 2 2 3 5" xfId="27294"/>
    <cellStyle name="40% - Ênfase3 5 2 2 4" xfId="3783"/>
    <cellStyle name="40% - Ênfase3 5 2 2 4 2" xfId="10042"/>
    <cellStyle name="40% - Ênfase3 5 2 2 4 2 2" xfId="22586"/>
    <cellStyle name="40% - Ênfase3 5 2 2 4 2 2 2" xfId="47657"/>
    <cellStyle name="40% - Ênfase3 5 2 2 4 2 3" xfId="35116"/>
    <cellStyle name="40% - Ênfase3 5 2 2 4 3" xfId="16328"/>
    <cellStyle name="40% - Ênfase3 5 2 2 4 3 2" xfId="41399"/>
    <cellStyle name="40% - Ênfase3 5 2 2 4 4" xfId="28858"/>
    <cellStyle name="40% - Ênfase3 5 2 2 5" xfId="6914"/>
    <cellStyle name="40% - Ênfase3 5 2 2 5 2" xfId="19458"/>
    <cellStyle name="40% - Ênfase3 5 2 2 5 2 2" xfId="44529"/>
    <cellStyle name="40% - Ênfase3 5 2 2 5 3" xfId="31988"/>
    <cellStyle name="40% - Ênfase3 5 2 2 6" xfId="13200"/>
    <cellStyle name="40% - Ênfase3 5 2 2 6 2" xfId="38271"/>
    <cellStyle name="40% - Ênfase3 5 2 2 7" xfId="25730"/>
    <cellStyle name="40% - Ênfase3 5 2 3" xfId="1041"/>
    <cellStyle name="40% - Ênfase3 5 2 3 2" xfId="2606"/>
    <cellStyle name="40% - Ênfase3 5 2 3 2 2" xfId="5735"/>
    <cellStyle name="40% - Ênfase3 5 2 3 2 2 2" xfId="11994"/>
    <cellStyle name="40% - Ênfase3 5 2 3 2 2 2 2" xfId="24538"/>
    <cellStyle name="40% - Ênfase3 5 2 3 2 2 2 2 2" xfId="49609"/>
    <cellStyle name="40% - Ênfase3 5 2 3 2 2 2 3" xfId="37068"/>
    <cellStyle name="40% - Ênfase3 5 2 3 2 2 3" xfId="18280"/>
    <cellStyle name="40% - Ênfase3 5 2 3 2 2 3 2" xfId="43351"/>
    <cellStyle name="40% - Ênfase3 5 2 3 2 2 4" xfId="30810"/>
    <cellStyle name="40% - Ênfase3 5 2 3 2 3" xfId="8866"/>
    <cellStyle name="40% - Ênfase3 5 2 3 2 3 2" xfId="21410"/>
    <cellStyle name="40% - Ênfase3 5 2 3 2 3 2 2" xfId="46481"/>
    <cellStyle name="40% - Ênfase3 5 2 3 2 3 3" xfId="33940"/>
    <cellStyle name="40% - Ênfase3 5 2 3 2 4" xfId="15152"/>
    <cellStyle name="40% - Ênfase3 5 2 3 2 4 2" xfId="40223"/>
    <cellStyle name="40% - Ênfase3 5 2 3 2 5" xfId="27682"/>
    <cellStyle name="40% - Ênfase3 5 2 3 3" xfId="4171"/>
    <cellStyle name="40% - Ênfase3 5 2 3 3 2" xfId="10430"/>
    <cellStyle name="40% - Ênfase3 5 2 3 3 2 2" xfId="22974"/>
    <cellStyle name="40% - Ênfase3 5 2 3 3 2 2 2" xfId="48045"/>
    <cellStyle name="40% - Ênfase3 5 2 3 3 2 3" xfId="35504"/>
    <cellStyle name="40% - Ênfase3 5 2 3 3 3" xfId="16716"/>
    <cellStyle name="40% - Ênfase3 5 2 3 3 3 2" xfId="41787"/>
    <cellStyle name="40% - Ênfase3 5 2 3 3 4" xfId="29246"/>
    <cellStyle name="40% - Ênfase3 5 2 3 4" xfId="7302"/>
    <cellStyle name="40% - Ênfase3 5 2 3 4 2" xfId="19846"/>
    <cellStyle name="40% - Ênfase3 5 2 3 4 2 2" xfId="44917"/>
    <cellStyle name="40% - Ênfase3 5 2 3 4 3" xfId="32376"/>
    <cellStyle name="40% - Ênfase3 5 2 3 5" xfId="13588"/>
    <cellStyle name="40% - Ênfase3 5 2 3 5 2" xfId="38659"/>
    <cellStyle name="40% - Ênfase3 5 2 3 6" xfId="26118"/>
    <cellStyle name="40% - Ênfase3 5 2 4" xfId="1830"/>
    <cellStyle name="40% - Ênfase3 5 2 4 2" xfId="4959"/>
    <cellStyle name="40% - Ênfase3 5 2 4 2 2" xfId="11218"/>
    <cellStyle name="40% - Ênfase3 5 2 4 2 2 2" xfId="23762"/>
    <cellStyle name="40% - Ênfase3 5 2 4 2 2 2 2" xfId="48833"/>
    <cellStyle name="40% - Ênfase3 5 2 4 2 2 3" xfId="36292"/>
    <cellStyle name="40% - Ênfase3 5 2 4 2 3" xfId="17504"/>
    <cellStyle name="40% - Ênfase3 5 2 4 2 3 2" xfId="42575"/>
    <cellStyle name="40% - Ênfase3 5 2 4 2 4" xfId="30034"/>
    <cellStyle name="40% - Ênfase3 5 2 4 3" xfId="8090"/>
    <cellStyle name="40% - Ênfase3 5 2 4 3 2" xfId="20634"/>
    <cellStyle name="40% - Ênfase3 5 2 4 3 2 2" xfId="45705"/>
    <cellStyle name="40% - Ênfase3 5 2 4 3 3" xfId="33164"/>
    <cellStyle name="40% - Ênfase3 5 2 4 4" xfId="14376"/>
    <cellStyle name="40% - Ênfase3 5 2 4 4 2" xfId="39447"/>
    <cellStyle name="40% - Ênfase3 5 2 4 5" xfId="26906"/>
    <cellStyle name="40% - Ênfase3 5 2 5" xfId="3395"/>
    <cellStyle name="40% - Ênfase3 5 2 5 2" xfId="9654"/>
    <cellStyle name="40% - Ênfase3 5 2 5 2 2" xfId="22198"/>
    <cellStyle name="40% - Ênfase3 5 2 5 2 2 2" xfId="47269"/>
    <cellStyle name="40% - Ênfase3 5 2 5 2 3" xfId="34728"/>
    <cellStyle name="40% - Ênfase3 5 2 5 3" xfId="15940"/>
    <cellStyle name="40% - Ênfase3 5 2 5 3 2" xfId="41011"/>
    <cellStyle name="40% - Ênfase3 5 2 5 4" xfId="28470"/>
    <cellStyle name="40% - Ênfase3 5 2 6" xfId="6526"/>
    <cellStyle name="40% - Ênfase3 5 2 6 2" xfId="19070"/>
    <cellStyle name="40% - Ênfase3 5 2 6 2 2" xfId="44141"/>
    <cellStyle name="40% - Ênfase3 5 2 6 3" xfId="31600"/>
    <cellStyle name="40% - Ênfase3 5 2 7" xfId="12812"/>
    <cellStyle name="40% - Ênfase3 5 2 7 2" xfId="37883"/>
    <cellStyle name="40% - Ênfase3 5 2 8" xfId="25342"/>
    <cellStyle name="40% - Ênfase3 5 3" xfId="465"/>
    <cellStyle name="40% - Ênfase3 5 3 2" xfId="1242"/>
    <cellStyle name="40% - Ênfase3 5 3 2 2" xfId="2807"/>
    <cellStyle name="40% - Ênfase3 5 3 2 2 2" xfId="5936"/>
    <cellStyle name="40% - Ênfase3 5 3 2 2 2 2" xfId="12195"/>
    <cellStyle name="40% - Ênfase3 5 3 2 2 2 2 2" xfId="24739"/>
    <cellStyle name="40% - Ênfase3 5 3 2 2 2 2 2 2" xfId="49810"/>
    <cellStyle name="40% - Ênfase3 5 3 2 2 2 2 3" xfId="37269"/>
    <cellStyle name="40% - Ênfase3 5 3 2 2 2 3" xfId="18481"/>
    <cellStyle name="40% - Ênfase3 5 3 2 2 2 3 2" xfId="43552"/>
    <cellStyle name="40% - Ênfase3 5 3 2 2 2 4" xfId="31011"/>
    <cellStyle name="40% - Ênfase3 5 3 2 2 3" xfId="9067"/>
    <cellStyle name="40% - Ênfase3 5 3 2 2 3 2" xfId="21611"/>
    <cellStyle name="40% - Ênfase3 5 3 2 2 3 2 2" xfId="46682"/>
    <cellStyle name="40% - Ênfase3 5 3 2 2 3 3" xfId="34141"/>
    <cellStyle name="40% - Ênfase3 5 3 2 2 4" xfId="15353"/>
    <cellStyle name="40% - Ênfase3 5 3 2 2 4 2" xfId="40424"/>
    <cellStyle name="40% - Ênfase3 5 3 2 2 5" xfId="27883"/>
    <cellStyle name="40% - Ênfase3 5 3 2 3" xfId="4372"/>
    <cellStyle name="40% - Ênfase3 5 3 2 3 2" xfId="10631"/>
    <cellStyle name="40% - Ênfase3 5 3 2 3 2 2" xfId="23175"/>
    <cellStyle name="40% - Ênfase3 5 3 2 3 2 2 2" xfId="48246"/>
    <cellStyle name="40% - Ênfase3 5 3 2 3 2 3" xfId="35705"/>
    <cellStyle name="40% - Ênfase3 5 3 2 3 3" xfId="16917"/>
    <cellStyle name="40% - Ênfase3 5 3 2 3 3 2" xfId="41988"/>
    <cellStyle name="40% - Ênfase3 5 3 2 3 4" xfId="29447"/>
    <cellStyle name="40% - Ênfase3 5 3 2 4" xfId="7503"/>
    <cellStyle name="40% - Ênfase3 5 3 2 4 2" xfId="20047"/>
    <cellStyle name="40% - Ênfase3 5 3 2 4 2 2" xfId="45118"/>
    <cellStyle name="40% - Ênfase3 5 3 2 4 3" xfId="32577"/>
    <cellStyle name="40% - Ênfase3 5 3 2 5" xfId="13789"/>
    <cellStyle name="40% - Ênfase3 5 3 2 5 2" xfId="38860"/>
    <cellStyle name="40% - Ênfase3 5 3 2 6" xfId="26319"/>
    <cellStyle name="40% - Ênfase3 5 3 3" xfId="2031"/>
    <cellStyle name="40% - Ênfase3 5 3 3 2" xfId="5160"/>
    <cellStyle name="40% - Ênfase3 5 3 3 2 2" xfId="11419"/>
    <cellStyle name="40% - Ênfase3 5 3 3 2 2 2" xfId="23963"/>
    <cellStyle name="40% - Ênfase3 5 3 3 2 2 2 2" xfId="49034"/>
    <cellStyle name="40% - Ênfase3 5 3 3 2 2 3" xfId="36493"/>
    <cellStyle name="40% - Ênfase3 5 3 3 2 3" xfId="17705"/>
    <cellStyle name="40% - Ênfase3 5 3 3 2 3 2" xfId="42776"/>
    <cellStyle name="40% - Ênfase3 5 3 3 2 4" xfId="30235"/>
    <cellStyle name="40% - Ênfase3 5 3 3 3" xfId="8291"/>
    <cellStyle name="40% - Ênfase3 5 3 3 3 2" xfId="20835"/>
    <cellStyle name="40% - Ênfase3 5 3 3 3 2 2" xfId="45906"/>
    <cellStyle name="40% - Ênfase3 5 3 3 3 3" xfId="33365"/>
    <cellStyle name="40% - Ênfase3 5 3 3 4" xfId="14577"/>
    <cellStyle name="40% - Ênfase3 5 3 3 4 2" xfId="39648"/>
    <cellStyle name="40% - Ênfase3 5 3 3 5" xfId="27107"/>
    <cellStyle name="40% - Ênfase3 5 3 4" xfId="3596"/>
    <cellStyle name="40% - Ênfase3 5 3 4 2" xfId="9855"/>
    <cellStyle name="40% - Ênfase3 5 3 4 2 2" xfId="22399"/>
    <cellStyle name="40% - Ênfase3 5 3 4 2 2 2" xfId="47470"/>
    <cellStyle name="40% - Ênfase3 5 3 4 2 3" xfId="34929"/>
    <cellStyle name="40% - Ênfase3 5 3 4 3" xfId="16141"/>
    <cellStyle name="40% - Ênfase3 5 3 4 3 2" xfId="41212"/>
    <cellStyle name="40% - Ênfase3 5 3 4 4" xfId="28671"/>
    <cellStyle name="40% - Ênfase3 5 3 5" xfId="6727"/>
    <cellStyle name="40% - Ênfase3 5 3 5 2" xfId="19271"/>
    <cellStyle name="40% - Ênfase3 5 3 5 2 2" xfId="44342"/>
    <cellStyle name="40% - Ênfase3 5 3 5 3" xfId="31801"/>
    <cellStyle name="40% - Ênfase3 5 3 6" xfId="13013"/>
    <cellStyle name="40% - Ênfase3 5 3 6 2" xfId="38084"/>
    <cellStyle name="40% - Ênfase3 5 3 7" xfId="25543"/>
    <cellStyle name="40% - Ênfase3 5 4" xfId="854"/>
    <cellStyle name="40% - Ênfase3 5 4 2" xfId="2419"/>
    <cellStyle name="40% - Ênfase3 5 4 2 2" xfId="5548"/>
    <cellStyle name="40% - Ênfase3 5 4 2 2 2" xfId="11807"/>
    <cellStyle name="40% - Ênfase3 5 4 2 2 2 2" xfId="24351"/>
    <cellStyle name="40% - Ênfase3 5 4 2 2 2 2 2" xfId="49422"/>
    <cellStyle name="40% - Ênfase3 5 4 2 2 2 3" xfId="36881"/>
    <cellStyle name="40% - Ênfase3 5 4 2 2 3" xfId="18093"/>
    <cellStyle name="40% - Ênfase3 5 4 2 2 3 2" xfId="43164"/>
    <cellStyle name="40% - Ênfase3 5 4 2 2 4" xfId="30623"/>
    <cellStyle name="40% - Ênfase3 5 4 2 3" xfId="8679"/>
    <cellStyle name="40% - Ênfase3 5 4 2 3 2" xfId="21223"/>
    <cellStyle name="40% - Ênfase3 5 4 2 3 2 2" xfId="46294"/>
    <cellStyle name="40% - Ênfase3 5 4 2 3 3" xfId="33753"/>
    <cellStyle name="40% - Ênfase3 5 4 2 4" xfId="14965"/>
    <cellStyle name="40% - Ênfase3 5 4 2 4 2" xfId="40036"/>
    <cellStyle name="40% - Ênfase3 5 4 2 5" xfId="27495"/>
    <cellStyle name="40% - Ênfase3 5 4 3" xfId="3984"/>
    <cellStyle name="40% - Ênfase3 5 4 3 2" xfId="10243"/>
    <cellStyle name="40% - Ênfase3 5 4 3 2 2" xfId="22787"/>
    <cellStyle name="40% - Ênfase3 5 4 3 2 2 2" xfId="47858"/>
    <cellStyle name="40% - Ênfase3 5 4 3 2 3" xfId="35317"/>
    <cellStyle name="40% - Ênfase3 5 4 3 3" xfId="16529"/>
    <cellStyle name="40% - Ênfase3 5 4 3 3 2" xfId="41600"/>
    <cellStyle name="40% - Ênfase3 5 4 3 4" xfId="29059"/>
    <cellStyle name="40% - Ênfase3 5 4 4" xfId="7115"/>
    <cellStyle name="40% - Ênfase3 5 4 4 2" xfId="19659"/>
    <cellStyle name="40% - Ênfase3 5 4 4 2 2" xfId="44730"/>
    <cellStyle name="40% - Ênfase3 5 4 4 3" xfId="32189"/>
    <cellStyle name="40% - Ênfase3 5 4 5" xfId="13401"/>
    <cellStyle name="40% - Ênfase3 5 4 5 2" xfId="38472"/>
    <cellStyle name="40% - Ênfase3 5 4 6" xfId="25931"/>
    <cellStyle name="40% - Ênfase3 5 5" xfId="1643"/>
    <cellStyle name="40% - Ênfase3 5 5 2" xfId="4772"/>
    <cellStyle name="40% - Ênfase3 5 5 2 2" xfId="11031"/>
    <cellStyle name="40% - Ênfase3 5 5 2 2 2" xfId="23575"/>
    <cellStyle name="40% - Ênfase3 5 5 2 2 2 2" xfId="48646"/>
    <cellStyle name="40% - Ênfase3 5 5 2 2 3" xfId="36105"/>
    <cellStyle name="40% - Ênfase3 5 5 2 3" xfId="17317"/>
    <cellStyle name="40% - Ênfase3 5 5 2 3 2" xfId="42388"/>
    <cellStyle name="40% - Ênfase3 5 5 2 4" xfId="29847"/>
    <cellStyle name="40% - Ênfase3 5 5 3" xfId="7903"/>
    <cellStyle name="40% - Ênfase3 5 5 3 2" xfId="20447"/>
    <cellStyle name="40% - Ênfase3 5 5 3 2 2" xfId="45518"/>
    <cellStyle name="40% - Ênfase3 5 5 3 3" xfId="32977"/>
    <cellStyle name="40% - Ênfase3 5 5 4" xfId="14189"/>
    <cellStyle name="40% - Ênfase3 5 5 4 2" xfId="39260"/>
    <cellStyle name="40% - Ênfase3 5 5 5" xfId="26719"/>
    <cellStyle name="40% - Ênfase3 5 6" xfId="3208"/>
    <cellStyle name="40% - Ênfase3 5 6 2" xfId="9467"/>
    <cellStyle name="40% - Ênfase3 5 6 2 2" xfId="22011"/>
    <cellStyle name="40% - Ênfase3 5 6 2 2 2" xfId="47082"/>
    <cellStyle name="40% - Ênfase3 5 6 2 3" xfId="34541"/>
    <cellStyle name="40% - Ênfase3 5 6 3" xfId="15753"/>
    <cellStyle name="40% - Ênfase3 5 6 3 2" xfId="40824"/>
    <cellStyle name="40% - Ênfase3 5 6 4" xfId="28283"/>
    <cellStyle name="40% - Ênfase3 5 7" xfId="6339"/>
    <cellStyle name="40% - Ênfase3 5 7 2" xfId="18883"/>
    <cellStyle name="40% - Ênfase3 5 7 2 2" xfId="43954"/>
    <cellStyle name="40% - Ênfase3 5 7 3" xfId="31413"/>
    <cellStyle name="40% - Ênfase3 5 8" xfId="12625"/>
    <cellStyle name="40% - Ênfase3 5 8 2" xfId="37696"/>
    <cellStyle name="40% - Ênfase3 5 9" xfId="25155"/>
    <cellStyle name="40% - Ênfase3 6" xfId="129"/>
    <cellStyle name="40% - Ênfase3 6 2" xfId="316"/>
    <cellStyle name="40% - Ênfase3 6 2 2" xfId="705"/>
    <cellStyle name="40% - Ênfase3 6 2 2 2" xfId="1482"/>
    <cellStyle name="40% - Ênfase3 6 2 2 2 2" xfId="3047"/>
    <cellStyle name="40% - Ênfase3 6 2 2 2 2 2" xfId="6176"/>
    <cellStyle name="40% - Ênfase3 6 2 2 2 2 2 2" xfId="12435"/>
    <cellStyle name="40% - Ênfase3 6 2 2 2 2 2 2 2" xfId="24979"/>
    <cellStyle name="40% - Ênfase3 6 2 2 2 2 2 2 2 2" xfId="50050"/>
    <cellStyle name="40% - Ênfase3 6 2 2 2 2 2 2 3" xfId="37509"/>
    <cellStyle name="40% - Ênfase3 6 2 2 2 2 2 3" xfId="18721"/>
    <cellStyle name="40% - Ênfase3 6 2 2 2 2 2 3 2" xfId="43792"/>
    <cellStyle name="40% - Ênfase3 6 2 2 2 2 2 4" xfId="31251"/>
    <cellStyle name="40% - Ênfase3 6 2 2 2 2 3" xfId="9307"/>
    <cellStyle name="40% - Ênfase3 6 2 2 2 2 3 2" xfId="21851"/>
    <cellStyle name="40% - Ênfase3 6 2 2 2 2 3 2 2" xfId="46922"/>
    <cellStyle name="40% - Ênfase3 6 2 2 2 2 3 3" xfId="34381"/>
    <cellStyle name="40% - Ênfase3 6 2 2 2 2 4" xfId="15593"/>
    <cellStyle name="40% - Ênfase3 6 2 2 2 2 4 2" xfId="40664"/>
    <cellStyle name="40% - Ênfase3 6 2 2 2 2 5" xfId="28123"/>
    <cellStyle name="40% - Ênfase3 6 2 2 2 3" xfId="4612"/>
    <cellStyle name="40% - Ênfase3 6 2 2 2 3 2" xfId="10871"/>
    <cellStyle name="40% - Ênfase3 6 2 2 2 3 2 2" xfId="23415"/>
    <cellStyle name="40% - Ênfase3 6 2 2 2 3 2 2 2" xfId="48486"/>
    <cellStyle name="40% - Ênfase3 6 2 2 2 3 2 3" xfId="35945"/>
    <cellStyle name="40% - Ênfase3 6 2 2 2 3 3" xfId="17157"/>
    <cellStyle name="40% - Ênfase3 6 2 2 2 3 3 2" xfId="42228"/>
    <cellStyle name="40% - Ênfase3 6 2 2 2 3 4" xfId="29687"/>
    <cellStyle name="40% - Ênfase3 6 2 2 2 4" xfId="7743"/>
    <cellStyle name="40% - Ênfase3 6 2 2 2 4 2" xfId="20287"/>
    <cellStyle name="40% - Ênfase3 6 2 2 2 4 2 2" xfId="45358"/>
    <cellStyle name="40% - Ênfase3 6 2 2 2 4 3" xfId="32817"/>
    <cellStyle name="40% - Ênfase3 6 2 2 2 5" xfId="14029"/>
    <cellStyle name="40% - Ênfase3 6 2 2 2 5 2" xfId="39100"/>
    <cellStyle name="40% - Ênfase3 6 2 2 2 6" xfId="26559"/>
    <cellStyle name="40% - Ênfase3 6 2 2 3" xfId="2271"/>
    <cellStyle name="40% - Ênfase3 6 2 2 3 2" xfId="5400"/>
    <cellStyle name="40% - Ênfase3 6 2 2 3 2 2" xfId="11659"/>
    <cellStyle name="40% - Ênfase3 6 2 2 3 2 2 2" xfId="24203"/>
    <cellStyle name="40% - Ênfase3 6 2 2 3 2 2 2 2" xfId="49274"/>
    <cellStyle name="40% - Ênfase3 6 2 2 3 2 2 3" xfId="36733"/>
    <cellStyle name="40% - Ênfase3 6 2 2 3 2 3" xfId="17945"/>
    <cellStyle name="40% - Ênfase3 6 2 2 3 2 3 2" xfId="43016"/>
    <cellStyle name="40% - Ênfase3 6 2 2 3 2 4" xfId="30475"/>
    <cellStyle name="40% - Ênfase3 6 2 2 3 3" xfId="8531"/>
    <cellStyle name="40% - Ênfase3 6 2 2 3 3 2" xfId="21075"/>
    <cellStyle name="40% - Ênfase3 6 2 2 3 3 2 2" xfId="46146"/>
    <cellStyle name="40% - Ênfase3 6 2 2 3 3 3" xfId="33605"/>
    <cellStyle name="40% - Ênfase3 6 2 2 3 4" xfId="14817"/>
    <cellStyle name="40% - Ênfase3 6 2 2 3 4 2" xfId="39888"/>
    <cellStyle name="40% - Ênfase3 6 2 2 3 5" xfId="27347"/>
    <cellStyle name="40% - Ênfase3 6 2 2 4" xfId="3836"/>
    <cellStyle name="40% - Ênfase3 6 2 2 4 2" xfId="10095"/>
    <cellStyle name="40% - Ênfase3 6 2 2 4 2 2" xfId="22639"/>
    <cellStyle name="40% - Ênfase3 6 2 2 4 2 2 2" xfId="47710"/>
    <cellStyle name="40% - Ênfase3 6 2 2 4 2 3" xfId="35169"/>
    <cellStyle name="40% - Ênfase3 6 2 2 4 3" xfId="16381"/>
    <cellStyle name="40% - Ênfase3 6 2 2 4 3 2" xfId="41452"/>
    <cellStyle name="40% - Ênfase3 6 2 2 4 4" xfId="28911"/>
    <cellStyle name="40% - Ênfase3 6 2 2 5" xfId="6967"/>
    <cellStyle name="40% - Ênfase3 6 2 2 5 2" xfId="19511"/>
    <cellStyle name="40% - Ênfase3 6 2 2 5 2 2" xfId="44582"/>
    <cellStyle name="40% - Ênfase3 6 2 2 5 3" xfId="32041"/>
    <cellStyle name="40% - Ênfase3 6 2 2 6" xfId="13253"/>
    <cellStyle name="40% - Ênfase3 6 2 2 6 2" xfId="38324"/>
    <cellStyle name="40% - Ênfase3 6 2 2 7" xfId="25783"/>
    <cellStyle name="40% - Ênfase3 6 2 3" xfId="1094"/>
    <cellStyle name="40% - Ênfase3 6 2 3 2" xfId="2659"/>
    <cellStyle name="40% - Ênfase3 6 2 3 2 2" xfId="5788"/>
    <cellStyle name="40% - Ênfase3 6 2 3 2 2 2" xfId="12047"/>
    <cellStyle name="40% - Ênfase3 6 2 3 2 2 2 2" xfId="24591"/>
    <cellStyle name="40% - Ênfase3 6 2 3 2 2 2 2 2" xfId="49662"/>
    <cellStyle name="40% - Ênfase3 6 2 3 2 2 2 3" xfId="37121"/>
    <cellStyle name="40% - Ênfase3 6 2 3 2 2 3" xfId="18333"/>
    <cellStyle name="40% - Ênfase3 6 2 3 2 2 3 2" xfId="43404"/>
    <cellStyle name="40% - Ênfase3 6 2 3 2 2 4" xfId="30863"/>
    <cellStyle name="40% - Ênfase3 6 2 3 2 3" xfId="8919"/>
    <cellStyle name="40% - Ênfase3 6 2 3 2 3 2" xfId="21463"/>
    <cellStyle name="40% - Ênfase3 6 2 3 2 3 2 2" xfId="46534"/>
    <cellStyle name="40% - Ênfase3 6 2 3 2 3 3" xfId="33993"/>
    <cellStyle name="40% - Ênfase3 6 2 3 2 4" xfId="15205"/>
    <cellStyle name="40% - Ênfase3 6 2 3 2 4 2" xfId="40276"/>
    <cellStyle name="40% - Ênfase3 6 2 3 2 5" xfId="27735"/>
    <cellStyle name="40% - Ênfase3 6 2 3 3" xfId="4224"/>
    <cellStyle name="40% - Ênfase3 6 2 3 3 2" xfId="10483"/>
    <cellStyle name="40% - Ênfase3 6 2 3 3 2 2" xfId="23027"/>
    <cellStyle name="40% - Ênfase3 6 2 3 3 2 2 2" xfId="48098"/>
    <cellStyle name="40% - Ênfase3 6 2 3 3 2 3" xfId="35557"/>
    <cellStyle name="40% - Ênfase3 6 2 3 3 3" xfId="16769"/>
    <cellStyle name="40% - Ênfase3 6 2 3 3 3 2" xfId="41840"/>
    <cellStyle name="40% - Ênfase3 6 2 3 3 4" xfId="29299"/>
    <cellStyle name="40% - Ênfase3 6 2 3 4" xfId="7355"/>
    <cellStyle name="40% - Ênfase3 6 2 3 4 2" xfId="19899"/>
    <cellStyle name="40% - Ênfase3 6 2 3 4 2 2" xfId="44970"/>
    <cellStyle name="40% - Ênfase3 6 2 3 4 3" xfId="32429"/>
    <cellStyle name="40% - Ênfase3 6 2 3 5" xfId="13641"/>
    <cellStyle name="40% - Ênfase3 6 2 3 5 2" xfId="38712"/>
    <cellStyle name="40% - Ênfase3 6 2 3 6" xfId="26171"/>
    <cellStyle name="40% - Ênfase3 6 2 4" xfId="1883"/>
    <cellStyle name="40% - Ênfase3 6 2 4 2" xfId="5012"/>
    <cellStyle name="40% - Ênfase3 6 2 4 2 2" xfId="11271"/>
    <cellStyle name="40% - Ênfase3 6 2 4 2 2 2" xfId="23815"/>
    <cellStyle name="40% - Ênfase3 6 2 4 2 2 2 2" xfId="48886"/>
    <cellStyle name="40% - Ênfase3 6 2 4 2 2 3" xfId="36345"/>
    <cellStyle name="40% - Ênfase3 6 2 4 2 3" xfId="17557"/>
    <cellStyle name="40% - Ênfase3 6 2 4 2 3 2" xfId="42628"/>
    <cellStyle name="40% - Ênfase3 6 2 4 2 4" xfId="30087"/>
    <cellStyle name="40% - Ênfase3 6 2 4 3" xfId="8143"/>
    <cellStyle name="40% - Ênfase3 6 2 4 3 2" xfId="20687"/>
    <cellStyle name="40% - Ênfase3 6 2 4 3 2 2" xfId="45758"/>
    <cellStyle name="40% - Ênfase3 6 2 4 3 3" xfId="33217"/>
    <cellStyle name="40% - Ênfase3 6 2 4 4" xfId="14429"/>
    <cellStyle name="40% - Ênfase3 6 2 4 4 2" xfId="39500"/>
    <cellStyle name="40% - Ênfase3 6 2 4 5" xfId="26959"/>
    <cellStyle name="40% - Ênfase3 6 2 5" xfId="3448"/>
    <cellStyle name="40% - Ênfase3 6 2 5 2" xfId="9707"/>
    <cellStyle name="40% - Ênfase3 6 2 5 2 2" xfId="22251"/>
    <cellStyle name="40% - Ênfase3 6 2 5 2 2 2" xfId="47322"/>
    <cellStyle name="40% - Ênfase3 6 2 5 2 3" xfId="34781"/>
    <cellStyle name="40% - Ênfase3 6 2 5 3" xfId="15993"/>
    <cellStyle name="40% - Ênfase3 6 2 5 3 2" xfId="41064"/>
    <cellStyle name="40% - Ênfase3 6 2 5 4" xfId="28523"/>
    <cellStyle name="40% - Ênfase3 6 2 6" xfId="6579"/>
    <cellStyle name="40% - Ênfase3 6 2 6 2" xfId="19123"/>
    <cellStyle name="40% - Ênfase3 6 2 6 2 2" xfId="44194"/>
    <cellStyle name="40% - Ênfase3 6 2 6 3" xfId="31653"/>
    <cellStyle name="40% - Ênfase3 6 2 7" xfId="12865"/>
    <cellStyle name="40% - Ênfase3 6 2 7 2" xfId="37936"/>
    <cellStyle name="40% - Ênfase3 6 2 8" xfId="25395"/>
    <cellStyle name="40% - Ênfase3 6 3" xfId="518"/>
    <cellStyle name="40% - Ênfase3 6 3 2" xfId="1295"/>
    <cellStyle name="40% - Ênfase3 6 3 2 2" xfId="2860"/>
    <cellStyle name="40% - Ênfase3 6 3 2 2 2" xfId="5989"/>
    <cellStyle name="40% - Ênfase3 6 3 2 2 2 2" xfId="12248"/>
    <cellStyle name="40% - Ênfase3 6 3 2 2 2 2 2" xfId="24792"/>
    <cellStyle name="40% - Ênfase3 6 3 2 2 2 2 2 2" xfId="49863"/>
    <cellStyle name="40% - Ênfase3 6 3 2 2 2 2 3" xfId="37322"/>
    <cellStyle name="40% - Ênfase3 6 3 2 2 2 3" xfId="18534"/>
    <cellStyle name="40% - Ênfase3 6 3 2 2 2 3 2" xfId="43605"/>
    <cellStyle name="40% - Ênfase3 6 3 2 2 2 4" xfId="31064"/>
    <cellStyle name="40% - Ênfase3 6 3 2 2 3" xfId="9120"/>
    <cellStyle name="40% - Ênfase3 6 3 2 2 3 2" xfId="21664"/>
    <cellStyle name="40% - Ênfase3 6 3 2 2 3 2 2" xfId="46735"/>
    <cellStyle name="40% - Ênfase3 6 3 2 2 3 3" xfId="34194"/>
    <cellStyle name="40% - Ênfase3 6 3 2 2 4" xfId="15406"/>
    <cellStyle name="40% - Ênfase3 6 3 2 2 4 2" xfId="40477"/>
    <cellStyle name="40% - Ênfase3 6 3 2 2 5" xfId="27936"/>
    <cellStyle name="40% - Ênfase3 6 3 2 3" xfId="4425"/>
    <cellStyle name="40% - Ênfase3 6 3 2 3 2" xfId="10684"/>
    <cellStyle name="40% - Ênfase3 6 3 2 3 2 2" xfId="23228"/>
    <cellStyle name="40% - Ênfase3 6 3 2 3 2 2 2" xfId="48299"/>
    <cellStyle name="40% - Ênfase3 6 3 2 3 2 3" xfId="35758"/>
    <cellStyle name="40% - Ênfase3 6 3 2 3 3" xfId="16970"/>
    <cellStyle name="40% - Ênfase3 6 3 2 3 3 2" xfId="42041"/>
    <cellStyle name="40% - Ênfase3 6 3 2 3 4" xfId="29500"/>
    <cellStyle name="40% - Ênfase3 6 3 2 4" xfId="7556"/>
    <cellStyle name="40% - Ênfase3 6 3 2 4 2" xfId="20100"/>
    <cellStyle name="40% - Ênfase3 6 3 2 4 2 2" xfId="45171"/>
    <cellStyle name="40% - Ênfase3 6 3 2 4 3" xfId="32630"/>
    <cellStyle name="40% - Ênfase3 6 3 2 5" xfId="13842"/>
    <cellStyle name="40% - Ênfase3 6 3 2 5 2" xfId="38913"/>
    <cellStyle name="40% - Ênfase3 6 3 2 6" xfId="26372"/>
    <cellStyle name="40% - Ênfase3 6 3 3" xfId="2084"/>
    <cellStyle name="40% - Ênfase3 6 3 3 2" xfId="5213"/>
    <cellStyle name="40% - Ênfase3 6 3 3 2 2" xfId="11472"/>
    <cellStyle name="40% - Ênfase3 6 3 3 2 2 2" xfId="24016"/>
    <cellStyle name="40% - Ênfase3 6 3 3 2 2 2 2" xfId="49087"/>
    <cellStyle name="40% - Ênfase3 6 3 3 2 2 3" xfId="36546"/>
    <cellStyle name="40% - Ênfase3 6 3 3 2 3" xfId="17758"/>
    <cellStyle name="40% - Ênfase3 6 3 3 2 3 2" xfId="42829"/>
    <cellStyle name="40% - Ênfase3 6 3 3 2 4" xfId="30288"/>
    <cellStyle name="40% - Ênfase3 6 3 3 3" xfId="8344"/>
    <cellStyle name="40% - Ênfase3 6 3 3 3 2" xfId="20888"/>
    <cellStyle name="40% - Ênfase3 6 3 3 3 2 2" xfId="45959"/>
    <cellStyle name="40% - Ênfase3 6 3 3 3 3" xfId="33418"/>
    <cellStyle name="40% - Ênfase3 6 3 3 4" xfId="14630"/>
    <cellStyle name="40% - Ênfase3 6 3 3 4 2" xfId="39701"/>
    <cellStyle name="40% - Ênfase3 6 3 3 5" xfId="27160"/>
    <cellStyle name="40% - Ênfase3 6 3 4" xfId="3649"/>
    <cellStyle name="40% - Ênfase3 6 3 4 2" xfId="9908"/>
    <cellStyle name="40% - Ênfase3 6 3 4 2 2" xfId="22452"/>
    <cellStyle name="40% - Ênfase3 6 3 4 2 2 2" xfId="47523"/>
    <cellStyle name="40% - Ênfase3 6 3 4 2 3" xfId="34982"/>
    <cellStyle name="40% - Ênfase3 6 3 4 3" xfId="16194"/>
    <cellStyle name="40% - Ênfase3 6 3 4 3 2" xfId="41265"/>
    <cellStyle name="40% - Ênfase3 6 3 4 4" xfId="28724"/>
    <cellStyle name="40% - Ênfase3 6 3 5" xfId="6780"/>
    <cellStyle name="40% - Ênfase3 6 3 5 2" xfId="19324"/>
    <cellStyle name="40% - Ênfase3 6 3 5 2 2" xfId="44395"/>
    <cellStyle name="40% - Ênfase3 6 3 5 3" xfId="31854"/>
    <cellStyle name="40% - Ênfase3 6 3 6" xfId="13066"/>
    <cellStyle name="40% - Ênfase3 6 3 6 2" xfId="38137"/>
    <cellStyle name="40% - Ênfase3 6 3 7" xfId="25596"/>
    <cellStyle name="40% - Ênfase3 6 4" xfId="907"/>
    <cellStyle name="40% - Ênfase3 6 4 2" xfId="2472"/>
    <cellStyle name="40% - Ênfase3 6 4 2 2" xfId="5601"/>
    <cellStyle name="40% - Ênfase3 6 4 2 2 2" xfId="11860"/>
    <cellStyle name="40% - Ênfase3 6 4 2 2 2 2" xfId="24404"/>
    <cellStyle name="40% - Ênfase3 6 4 2 2 2 2 2" xfId="49475"/>
    <cellStyle name="40% - Ênfase3 6 4 2 2 2 3" xfId="36934"/>
    <cellStyle name="40% - Ênfase3 6 4 2 2 3" xfId="18146"/>
    <cellStyle name="40% - Ênfase3 6 4 2 2 3 2" xfId="43217"/>
    <cellStyle name="40% - Ênfase3 6 4 2 2 4" xfId="30676"/>
    <cellStyle name="40% - Ênfase3 6 4 2 3" xfId="8732"/>
    <cellStyle name="40% - Ênfase3 6 4 2 3 2" xfId="21276"/>
    <cellStyle name="40% - Ênfase3 6 4 2 3 2 2" xfId="46347"/>
    <cellStyle name="40% - Ênfase3 6 4 2 3 3" xfId="33806"/>
    <cellStyle name="40% - Ênfase3 6 4 2 4" xfId="15018"/>
    <cellStyle name="40% - Ênfase3 6 4 2 4 2" xfId="40089"/>
    <cellStyle name="40% - Ênfase3 6 4 2 5" xfId="27548"/>
    <cellStyle name="40% - Ênfase3 6 4 3" xfId="4037"/>
    <cellStyle name="40% - Ênfase3 6 4 3 2" xfId="10296"/>
    <cellStyle name="40% - Ênfase3 6 4 3 2 2" xfId="22840"/>
    <cellStyle name="40% - Ênfase3 6 4 3 2 2 2" xfId="47911"/>
    <cellStyle name="40% - Ênfase3 6 4 3 2 3" xfId="35370"/>
    <cellStyle name="40% - Ênfase3 6 4 3 3" xfId="16582"/>
    <cellStyle name="40% - Ênfase3 6 4 3 3 2" xfId="41653"/>
    <cellStyle name="40% - Ênfase3 6 4 3 4" xfId="29112"/>
    <cellStyle name="40% - Ênfase3 6 4 4" xfId="7168"/>
    <cellStyle name="40% - Ênfase3 6 4 4 2" xfId="19712"/>
    <cellStyle name="40% - Ênfase3 6 4 4 2 2" xfId="44783"/>
    <cellStyle name="40% - Ênfase3 6 4 4 3" xfId="32242"/>
    <cellStyle name="40% - Ênfase3 6 4 5" xfId="13454"/>
    <cellStyle name="40% - Ênfase3 6 4 5 2" xfId="38525"/>
    <cellStyle name="40% - Ênfase3 6 4 6" xfId="25984"/>
    <cellStyle name="40% - Ênfase3 6 5" xfId="1696"/>
    <cellStyle name="40% - Ênfase3 6 5 2" xfId="4825"/>
    <cellStyle name="40% - Ênfase3 6 5 2 2" xfId="11084"/>
    <cellStyle name="40% - Ênfase3 6 5 2 2 2" xfId="23628"/>
    <cellStyle name="40% - Ênfase3 6 5 2 2 2 2" xfId="48699"/>
    <cellStyle name="40% - Ênfase3 6 5 2 2 3" xfId="36158"/>
    <cellStyle name="40% - Ênfase3 6 5 2 3" xfId="17370"/>
    <cellStyle name="40% - Ênfase3 6 5 2 3 2" xfId="42441"/>
    <cellStyle name="40% - Ênfase3 6 5 2 4" xfId="29900"/>
    <cellStyle name="40% - Ênfase3 6 5 3" xfId="7956"/>
    <cellStyle name="40% - Ênfase3 6 5 3 2" xfId="20500"/>
    <cellStyle name="40% - Ênfase3 6 5 3 2 2" xfId="45571"/>
    <cellStyle name="40% - Ênfase3 6 5 3 3" xfId="33030"/>
    <cellStyle name="40% - Ênfase3 6 5 4" xfId="14242"/>
    <cellStyle name="40% - Ênfase3 6 5 4 2" xfId="39313"/>
    <cellStyle name="40% - Ênfase3 6 5 5" xfId="26772"/>
    <cellStyle name="40% - Ênfase3 6 6" xfId="3261"/>
    <cellStyle name="40% - Ênfase3 6 6 2" xfId="9520"/>
    <cellStyle name="40% - Ênfase3 6 6 2 2" xfId="22064"/>
    <cellStyle name="40% - Ênfase3 6 6 2 2 2" xfId="47135"/>
    <cellStyle name="40% - Ênfase3 6 6 2 3" xfId="34594"/>
    <cellStyle name="40% - Ênfase3 6 6 3" xfId="15806"/>
    <cellStyle name="40% - Ênfase3 6 6 3 2" xfId="40877"/>
    <cellStyle name="40% - Ênfase3 6 6 4" xfId="28336"/>
    <cellStyle name="40% - Ênfase3 6 7" xfId="6392"/>
    <cellStyle name="40% - Ênfase3 6 7 2" xfId="18936"/>
    <cellStyle name="40% - Ênfase3 6 7 2 2" xfId="44007"/>
    <cellStyle name="40% - Ênfase3 6 7 3" xfId="31466"/>
    <cellStyle name="40% - Ênfase3 6 8" xfId="12678"/>
    <cellStyle name="40% - Ênfase3 6 8 2" xfId="37749"/>
    <cellStyle name="40% - Ênfase3 6 9" xfId="25208"/>
    <cellStyle name="40% - Ênfase3 7" xfId="143"/>
    <cellStyle name="40% - Ênfase3 7 2" xfId="330"/>
    <cellStyle name="40% - Ênfase3 7 2 2" xfId="719"/>
    <cellStyle name="40% - Ênfase3 7 2 2 2" xfId="1496"/>
    <cellStyle name="40% - Ênfase3 7 2 2 2 2" xfId="3061"/>
    <cellStyle name="40% - Ênfase3 7 2 2 2 2 2" xfId="6190"/>
    <cellStyle name="40% - Ênfase3 7 2 2 2 2 2 2" xfId="12449"/>
    <cellStyle name="40% - Ênfase3 7 2 2 2 2 2 2 2" xfId="24993"/>
    <cellStyle name="40% - Ênfase3 7 2 2 2 2 2 2 2 2" xfId="50064"/>
    <cellStyle name="40% - Ênfase3 7 2 2 2 2 2 2 3" xfId="37523"/>
    <cellStyle name="40% - Ênfase3 7 2 2 2 2 2 3" xfId="18735"/>
    <cellStyle name="40% - Ênfase3 7 2 2 2 2 2 3 2" xfId="43806"/>
    <cellStyle name="40% - Ênfase3 7 2 2 2 2 2 4" xfId="31265"/>
    <cellStyle name="40% - Ênfase3 7 2 2 2 2 3" xfId="9321"/>
    <cellStyle name="40% - Ênfase3 7 2 2 2 2 3 2" xfId="21865"/>
    <cellStyle name="40% - Ênfase3 7 2 2 2 2 3 2 2" xfId="46936"/>
    <cellStyle name="40% - Ênfase3 7 2 2 2 2 3 3" xfId="34395"/>
    <cellStyle name="40% - Ênfase3 7 2 2 2 2 4" xfId="15607"/>
    <cellStyle name="40% - Ênfase3 7 2 2 2 2 4 2" xfId="40678"/>
    <cellStyle name="40% - Ênfase3 7 2 2 2 2 5" xfId="28137"/>
    <cellStyle name="40% - Ênfase3 7 2 2 2 3" xfId="4626"/>
    <cellStyle name="40% - Ênfase3 7 2 2 2 3 2" xfId="10885"/>
    <cellStyle name="40% - Ênfase3 7 2 2 2 3 2 2" xfId="23429"/>
    <cellStyle name="40% - Ênfase3 7 2 2 2 3 2 2 2" xfId="48500"/>
    <cellStyle name="40% - Ênfase3 7 2 2 2 3 2 3" xfId="35959"/>
    <cellStyle name="40% - Ênfase3 7 2 2 2 3 3" xfId="17171"/>
    <cellStyle name="40% - Ênfase3 7 2 2 2 3 3 2" xfId="42242"/>
    <cellStyle name="40% - Ênfase3 7 2 2 2 3 4" xfId="29701"/>
    <cellStyle name="40% - Ênfase3 7 2 2 2 4" xfId="7757"/>
    <cellStyle name="40% - Ênfase3 7 2 2 2 4 2" xfId="20301"/>
    <cellStyle name="40% - Ênfase3 7 2 2 2 4 2 2" xfId="45372"/>
    <cellStyle name="40% - Ênfase3 7 2 2 2 4 3" xfId="32831"/>
    <cellStyle name="40% - Ênfase3 7 2 2 2 5" xfId="14043"/>
    <cellStyle name="40% - Ênfase3 7 2 2 2 5 2" xfId="39114"/>
    <cellStyle name="40% - Ênfase3 7 2 2 2 6" xfId="26573"/>
    <cellStyle name="40% - Ênfase3 7 2 2 3" xfId="2285"/>
    <cellStyle name="40% - Ênfase3 7 2 2 3 2" xfId="5414"/>
    <cellStyle name="40% - Ênfase3 7 2 2 3 2 2" xfId="11673"/>
    <cellStyle name="40% - Ênfase3 7 2 2 3 2 2 2" xfId="24217"/>
    <cellStyle name="40% - Ênfase3 7 2 2 3 2 2 2 2" xfId="49288"/>
    <cellStyle name="40% - Ênfase3 7 2 2 3 2 2 3" xfId="36747"/>
    <cellStyle name="40% - Ênfase3 7 2 2 3 2 3" xfId="17959"/>
    <cellStyle name="40% - Ênfase3 7 2 2 3 2 3 2" xfId="43030"/>
    <cellStyle name="40% - Ênfase3 7 2 2 3 2 4" xfId="30489"/>
    <cellStyle name="40% - Ênfase3 7 2 2 3 3" xfId="8545"/>
    <cellStyle name="40% - Ênfase3 7 2 2 3 3 2" xfId="21089"/>
    <cellStyle name="40% - Ênfase3 7 2 2 3 3 2 2" xfId="46160"/>
    <cellStyle name="40% - Ênfase3 7 2 2 3 3 3" xfId="33619"/>
    <cellStyle name="40% - Ênfase3 7 2 2 3 4" xfId="14831"/>
    <cellStyle name="40% - Ênfase3 7 2 2 3 4 2" xfId="39902"/>
    <cellStyle name="40% - Ênfase3 7 2 2 3 5" xfId="27361"/>
    <cellStyle name="40% - Ênfase3 7 2 2 4" xfId="3850"/>
    <cellStyle name="40% - Ênfase3 7 2 2 4 2" xfId="10109"/>
    <cellStyle name="40% - Ênfase3 7 2 2 4 2 2" xfId="22653"/>
    <cellStyle name="40% - Ênfase3 7 2 2 4 2 2 2" xfId="47724"/>
    <cellStyle name="40% - Ênfase3 7 2 2 4 2 3" xfId="35183"/>
    <cellStyle name="40% - Ênfase3 7 2 2 4 3" xfId="16395"/>
    <cellStyle name="40% - Ênfase3 7 2 2 4 3 2" xfId="41466"/>
    <cellStyle name="40% - Ênfase3 7 2 2 4 4" xfId="28925"/>
    <cellStyle name="40% - Ênfase3 7 2 2 5" xfId="6981"/>
    <cellStyle name="40% - Ênfase3 7 2 2 5 2" xfId="19525"/>
    <cellStyle name="40% - Ênfase3 7 2 2 5 2 2" xfId="44596"/>
    <cellStyle name="40% - Ênfase3 7 2 2 5 3" xfId="32055"/>
    <cellStyle name="40% - Ênfase3 7 2 2 6" xfId="13267"/>
    <cellStyle name="40% - Ênfase3 7 2 2 6 2" xfId="38338"/>
    <cellStyle name="40% - Ênfase3 7 2 2 7" xfId="25797"/>
    <cellStyle name="40% - Ênfase3 7 2 3" xfId="1108"/>
    <cellStyle name="40% - Ênfase3 7 2 3 2" xfId="2673"/>
    <cellStyle name="40% - Ênfase3 7 2 3 2 2" xfId="5802"/>
    <cellStyle name="40% - Ênfase3 7 2 3 2 2 2" xfId="12061"/>
    <cellStyle name="40% - Ênfase3 7 2 3 2 2 2 2" xfId="24605"/>
    <cellStyle name="40% - Ênfase3 7 2 3 2 2 2 2 2" xfId="49676"/>
    <cellStyle name="40% - Ênfase3 7 2 3 2 2 2 3" xfId="37135"/>
    <cellStyle name="40% - Ênfase3 7 2 3 2 2 3" xfId="18347"/>
    <cellStyle name="40% - Ênfase3 7 2 3 2 2 3 2" xfId="43418"/>
    <cellStyle name="40% - Ênfase3 7 2 3 2 2 4" xfId="30877"/>
    <cellStyle name="40% - Ênfase3 7 2 3 2 3" xfId="8933"/>
    <cellStyle name="40% - Ênfase3 7 2 3 2 3 2" xfId="21477"/>
    <cellStyle name="40% - Ênfase3 7 2 3 2 3 2 2" xfId="46548"/>
    <cellStyle name="40% - Ênfase3 7 2 3 2 3 3" xfId="34007"/>
    <cellStyle name="40% - Ênfase3 7 2 3 2 4" xfId="15219"/>
    <cellStyle name="40% - Ênfase3 7 2 3 2 4 2" xfId="40290"/>
    <cellStyle name="40% - Ênfase3 7 2 3 2 5" xfId="27749"/>
    <cellStyle name="40% - Ênfase3 7 2 3 3" xfId="4238"/>
    <cellStyle name="40% - Ênfase3 7 2 3 3 2" xfId="10497"/>
    <cellStyle name="40% - Ênfase3 7 2 3 3 2 2" xfId="23041"/>
    <cellStyle name="40% - Ênfase3 7 2 3 3 2 2 2" xfId="48112"/>
    <cellStyle name="40% - Ênfase3 7 2 3 3 2 3" xfId="35571"/>
    <cellStyle name="40% - Ênfase3 7 2 3 3 3" xfId="16783"/>
    <cellStyle name="40% - Ênfase3 7 2 3 3 3 2" xfId="41854"/>
    <cellStyle name="40% - Ênfase3 7 2 3 3 4" xfId="29313"/>
    <cellStyle name="40% - Ênfase3 7 2 3 4" xfId="7369"/>
    <cellStyle name="40% - Ênfase3 7 2 3 4 2" xfId="19913"/>
    <cellStyle name="40% - Ênfase3 7 2 3 4 2 2" xfId="44984"/>
    <cellStyle name="40% - Ênfase3 7 2 3 4 3" xfId="32443"/>
    <cellStyle name="40% - Ênfase3 7 2 3 5" xfId="13655"/>
    <cellStyle name="40% - Ênfase3 7 2 3 5 2" xfId="38726"/>
    <cellStyle name="40% - Ênfase3 7 2 3 6" xfId="26185"/>
    <cellStyle name="40% - Ênfase3 7 2 4" xfId="1897"/>
    <cellStyle name="40% - Ênfase3 7 2 4 2" xfId="5026"/>
    <cellStyle name="40% - Ênfase3 7 2 4 2 2" xfId="11285"/>
    <cellStyle name="40% - Ênfase3 7 2 4 2 2 2" xfId="23829"/>
    <cellStyle name="40% - Ênfase3 7 2 4 2 2 2 2" xfId="48900"/>
    <cellStyle name="40% - Ênfase3 7 2 4 2 2 3" xfId="36359"/>
    <cellStyle name="40% - Ênfase3 7 2 4 2 3" xfId="17571"/>
    <cellStyle name="40% - Ênfase3 7 2 4 2 3 2" xfId="42642"/>
    <cellStyle name="40% - Ênfase3 7 2 4 2 4" xfId="30101"/>
    <cellStyle name="40% - Ênfase3 7 2 4 3" xfId="8157"/>
    <cellStyle name="40% - Ênfase3 7 2 4 3 2" xfId="20701"/>
    <cellStyle name="40% - Ênfase3 7 2 4 3 2 2" xfId="45772"/>
    <cellStyle name="40% - Ênfase3 7 2 4 3 3" xfId="33231"/>
    <cellStyle name="40% - Ênfase3 7 2 4 4" xfId="14443"/>
    <cellStyle name="40% - Ênfase3 7 2 4 4 2" xfId="39514"/>
    <cellStyle name="40% - Ênfase3 7 2 4 5" xfId="26973"/>
    <cellStyle name="40% - Ênfase3 7 2 5" xfId="3462"/>
    <cellStyle name="40% - Ênfase3 7 2 5 2" xfId="9721"/>
    <cellStyle name="40% - Ênfase3 7 2 5 2 2" xfId="22265"/>
    <cellStyle name="40% - Ênfase3 7 2 5 2 2 2" xfId="47336"/>
    <cellStyle name="40% - Ênfase3 7 2 5 2 3" xfId="34795"/>
    <cellStyle name="40% - Ênfase3 7 2 5 3" xfId="16007"/>
    <cellStyle name="40% - Ênfase3 7 2 5 3 2" xfId="41078"/>
    <cellStyle name="40% - Ênfase3 7 2 5 4" xfId="28537"/>
    <cellStyle name="40% - Ênfase3 7 2 6" xfId="6593"/>
    <cellStyle name="40% - Ênfase3 7 2 6 2" xfId="19137"/>
    <cellStyle name="40% - Ênfase3 7 2 6 2 2" xfId="44208"/>
    <cellStyle name="40% - Ênfase3 7 2 6 3" xfId="31667"/>
    <cellStyle name="40% - Ênfase3 7 2 7" xfId="12879"/>
    <cellStyle name="40% - Ênfase3 7 2 7 2" xfId="37950"/>
    <cellStyle name="40% - Ênfase3 7 2 8" xfId="25409"/>
    <cellStyle name="40% - Ênfase3 7 3" xfId="532"/>
    <cellStyle name="40% - Ênfase3 7 3 2" xfId="1309"/>
    <cellStyle name="40% - Ênfase3 7 3 2 2" xfId="2874"/>
    <cellStyle name="40% - Ênfase3 7 3 2 2 2" xfId="6003"/>
    <cellStyle name="40% - Ênfase3 7 3 2 2 2 2" xfId="12262"/>
    <cellStyle name="40% - Ênfase3 7 3 2 2 2 2 2" xfId="24806"/>
    <cellStyle name="40% - Ênfase3 7 3 2 2 2 2 2 2" xfId="49877"/>
    <cellStyle name="40% - Ênfase3 7 3 2 2 2 2 3" xfId="37336"/>
    <cellStyle name="40% - Ênfase3 7 3 2 2 2 3" xfId="18548"/>
    <cellStyle name="40% - Ênfase3 7 3 2 2 2 3 2" xfId="43619"/>
    <cellStyle name="40% - Ênfase3 7 3 2 2 2 4" xfId="31078"/>
    <cellStyle name="40% - Ênfase3 7 3 2 2 3" xfId="9134"/>
    <cellStyle name="40% - Ênfase3 7 3 2 2 3 2" xfId="21678"/>
    <cellStyle name="40% - Ênfase3 7 3 2 2 3 2 2" xfId="46749"/>
    <cellStyle name="40% - Ênfase3 7 3 2 2 3 3" xfId="34208"/>
    <cellStyle name="40% - Ênfase3 7 3 2 2 4" xfId="15420"/>
    <cellStyle name="40% - Ênfase3 7 3 2 2 4 2" xfId="40491"/>
    <cellStyle name="40% - Ênfase3 7 3 2 2 5" xfId="27950"/>
    <cellStyle name="40% - Ênfase3 7 3 2 3" xfId="4439"/>
    <cellStyle name="40% - Ênfase3 7 3 2 3 2" xfId="10698"/>
    <cellStyle name="40% - Ênfase3 7 3 2 3 2 2" xfId="23242"/>
    <cellStyle name="40% - Ênfase3 7 3 2 3 2 2 2" xfId="48313"/>
    <cellStyle name="40% - Ênfase3 7 3 2 3 2 3" xfId="35772"/>
    <cellStyle name="40% - Ênfase3 7 3 2 3 3" xfId="16984"/>
    <cellStyle name="40% - Ênfase3 7 3 2 3 3 2" xfId="42055"/>
    <cellStyle name="40% - Ênfase3 7 3 2 3 4" xfId="29514"/>
    <cellStyle name="40% - Ênfase3 7 3 2 4" xfId="7570"/>
    <cellStyle name="40% - Ênfase3 7 3 2 4 2" xfId="20114"/>
    <cellStyle name="40% - Ênfase3 7 3 2 4 2 2" xfId="45185"/>
    <cellStyle name="40% - Ênfase3 7 3 2 4 3" xfId="32644"/>
    <cellStyle name="40% - Ênfase3 7 3 2 5" xfId="13856"/>
    <cellStyle name="40% - Ênfase3 7 3 2 5 2" xfId="38927"/>
    <cellStyle name="40% - Ênfase3 7 3 2 6" xfId="26386"/>
    <cellStyle name="40% - Ênfase3 7 3 3" xfId="2098"/>
    <cellStyle name="40% - Ênfase3 7 3 3 2" xfId="5227"/>
    <cellStyle name="40% - Ênfase3 7 3 3 2 2" xfId="11486"/>
    <cellStyle name="40% - Ênfase3 7 3 3 2 2 2" xfId="24030"/>
    <cellStyle name="40% - Ênfase3 7 3 3 2 2 2 2" xfId="49101"/>
    <cellStyle name="40% - Ênfase3 7 3 3 2 2 3" xfId="36560"/>
    <cellStyle name="40% - Ênfase3 7 3 3 2 3" xfId="17772"/>
    <cellStyle name="40% - Ênfase3 7 3 3 2 3 2" xfId="42843"/>
    <cellStyle name="40% - Ênfase3 7 3 3 2 4" xfId="30302"/>
    <cellStyle name="40% - Ênfase3 7 3 3 3" xfId="8358"/>
    <cellStyle name="40% - Ênfase3 7 3 3 3 2" xfId="20902"/>
    <cellStyle name="40% - Ênfase3 7 3 3 3 2 2" xfId="45973"/>
    <cellStyle name="40% - Ênfase3 7 3 3 3 3" xfId="33432"/>
    <cellStyle name="40% - Ênfase3 7 3 3 4" xfId="14644"/>
    <cellStyle name="40% - Ênfase3 7 3 3 4 2" xfId="39715"/>
    <cellStyle name="40% - Ênfase3 7 3 3 5" xfId="27174"/>
    <cellStyle name="40% - Ênfase3 7 3 4" xfId="3663"/>
    <cellStyle name="40% - Ênfase3 7 3 4 2" xfId="9922"/>
    <cellStyle name="40% - Ênfase3 7 3 4 2 2" xfId="22466"/>
    <cellStyle name="40% - Ênfase3 7 3 4 2 2 2" xfId="47537"/>
    <cellStyle name="40% - Ênfase3 7 3 4 2 3" xfId="34996"/>
    <cellStyle name="40% - Ênfase3 7 3 4 3" xfId="16208"/>
    <cellStyle name="40% - Ênfase3 7 3 4 3 2" xfId="41279"/>
    <cellStyle name="40% - Ênfase3 7 3 4 4" xfId="28738"/>
    <cellStyle name="40% - Ênfase3 7 3 5" xfId="6794"/>
    <cellStyle name="40% - Ênfase3 7 3 5 2" xfId="19338"/>
    <cellStyle name="40% - Ênfase3 7 3 5 2 2" xfId="44409"/>
    <cellStyle name="40% - Ênfase3 7 3 5 3" xfId="31868"/>
    <cellStyle name="40% - Ênfase3 7 3 6" xfId="13080"/>
    <cellStyle name="40% - Ênfase3 7 3 6 2" xfId="38151"/>
    <cellStyle name="40% - Ênfase3 7 3 7" xfId="25610"/>
    <cellStyle name="40% - Ênfase3 7 4" xfId="921"/>
    <cellStyle name="40% - Ênfase3 7 4 2" xfId="2486"/>
    <cellStyle name="40% - Ênfase3 7 4 2 2" xfId="5615"/>
    <cellStyle name="40% - Ênfase3 7 4 2 2 2" xfId="11874"/>
    <cellStyle name="40% - Ênfase3 7 4 2 2 2 2" xfId="24418"/>
    <cellStyle name="40% - Ênfase3 7 4 2 2 2 2 2" xfId="49489"/>
    <cellStyle name="40% - Ênfase3 7 4 2 2 2 3" xfId="36948"/>
    <cellStyle name="40% - Ênfase3 7 4 2 2 3" xfId="18160"/>
    <cellStyle name="40% - Ênfase3 7 4 2 2 3 2" xfId="43231"/>
    <cellStyle name="40% - Ênfase3 7 4 2 2 4" xfId="30690"/>
    <cellStyle name="40% - Ênfase3 7 4 2 3" xfId="8746"/>
    <cellStyle name="40% - Ênfase3 7 4 2 3 2" xfId="21290"/>
    <cellStyle name="40% - Ênfase3 7 4 2 3 2 2" xfId="46361"/>
    <cellStyle name="40% - Ênfase3 7 4 2 3 3" xfId="33820"/>
    <cellStyle name="40% - Ênfase3 7 4 2 4" xfId="15032"/>
    <cellStyle name="40% - Ênfase3 7 4 2 4 2" xfId="40103"/>
    <cellStyle name="40% - Ênfase3 7 4 2 5" xfId="27562"/>
    <cellStyle name="40% - Ênfase3 7 4 3" xfId="4051"/>
    <cellStyle name="40% - Ênfase3 7 4 3 2" xfId="10310"/>
    <cellStyle name="40% - Ênfase3 7 4 3 2 2" xfId="22854"/>
    <cellStyle name="40% - Ênfase3 7 4 3 2 2 2" xfId="47925"/>
    <cellStyle name="40% - Ênfase3 7 4 3 2 3" xfId="35384"/>
    <cellStyle name="40% - Ênfase3 7 4 3 3" xfId="16596"/>
    <cellStyle name="40% - Ênfase3 7 4 3 3 2" xfId="41667"/>
    <cellStyle name="40% - Ênfase3 7 4 3 4" xfId="29126"/>
    <cellStyle name="40% - Ênfase3 7 4 4" xfId="7182"/>
    <cellStyle name="40% - Ênfase3 7 4 4 2" xfId="19726"/>
    <cellStyle name="40% - Ênfase3 7 4 4 2 2" xfId="44797"/>
    <cellStyle name="40% - Ênfase3 7 4 4 3" xfId="32256"/>
    <cellStyle name="40% - Ênfase3 7 4 5" xfId="13468"/>
    <cellStyle name="40% - Ênfase3 7 4 5 2" xfId="38539"/>
    <cellStyle name="40% - Ênfase3 7 4 6" xfId="25998"/>
    <cellStyle name="40% - Ênfase3 7 5" xfId="1710"/>
    <cellStyle name="40% - Ênfase3 7 5 2" xfId="4839"/>
    <cellStyle name="40% - Ênfase3 7 5 2 2" xfId="11098"/>
    <cellStyle name="40% - Ênfase3 7 5 2 2 2" xfId="23642"/>
    <cellStyle name="40% - Ênfase3 7 5 2 2 2 2" xfId="48713"/>
    <cellStyle name="40% - Ênfase3 7 5 2 2 3" xfId="36172"/>
    <cellStyle name="40% - Ênfase3 7 5 2 3" xfId="17384"/>
    <cellStyle name="40% - Ênfase3 7 5 2 3 2" xfId="42455"/>
    <cellStyle name="40% - Ênfase3 7 5 2 4" xfId="29914"/>
    <cellStyle name="40% - Ênfase3 7 5 3" xfId="7970"/>
    <cellStyle name="40% - Ênfase3 7 5 3 2" xfId="20514"/>
    <cellStyle name="40% - Ênfase3 7 5 3 2 2" xfId="45585"/>
    <cellStyle name="40% - Ênfase3 7 5 3 3" xfId="33044"/>
    <cellStyle name="40% - Ênfase3 7 5 4" xfId="14256"/>
    <cellStyle name="40% - Ênfase3 7 5 4 2" xfId="39327"/>
    <cellStyle name="40% - Ênfase3 7 5 5" xfId="26786"/>
    <cellStyle name="40% - Ênfase3 7 6" xfId="3275"/>
    <cellStyle name="40% - Ênfase3 7 6 2" xfId="9534"/>
    <cellStyle name="40% - Ênfase3 7 6 2 2" xfId="22078"/>
    <cellStyle name="40% - Ênfase3 7 6 2 2 2" xfId="47149"/>
    <cellStyle name="40% - Ênfase3 7 6 2 3" xfId="34608"/>
    <cellStyle name="40% - Ênfase3 7 6 3" xfId="15820"/>
    <cellStyle name="40% - Ênfase3 7 6 3 2" xfId="40891"/>
    <cellStyle name="40% - Ênfase3 7 6 4" xfId="28350"/>
    <cellStyle name="40% - Ênfase3 7 7" xfId="6406"/>
    <cellStyle name="40% - Ênfase3 7 7 2" xfId="18950"/>
    <cellStyle name="40% - Ênfase3 7 7 2 2" xfId="44021"/>
    <cellStyle name="40% - Ênfase3 7 7 3" xfId="31480"/>
    <cellStyle name="40% - Ênfase3 7 8" xfId="12692"/>
    <cellStyle name="40% - Ênfase3 7 8 2" xfId="37763"/>
    <cellStyle name="40% - Ênfase3 7 9" xfId="25222"/>
    <cellStyle name="40% - Ênfase3 8" xfId="156"/>
    <cellStyle name="40% - Ênfase3 8 2" xfId="343"/>
    <cellStyle name="40% - Ênfase3 8 2 2" xfId="732"/>
    <cellStyle name="40% - Ênfase3 8 2 2 2" xfId="1509"/>
    <cellStyle name="40% - Ênfase3 8 2 2 2 2" xfId="3074"/>
    <cellStyle name="40% - Ênfase3 8 2 2 2 2 2" xfId="6203"/>
    <cellStyle name="40% - Ênfase3 8 2 2 2 2 2 2" xfId="12462"/>
    <cellStyle name="40% - Ênfase3 8 2 2 2 2 2 2 2" xfId="25006"/>
    <cellStyle name="40% - Ênfase3 8 2 2 2 2 2 2 2 2" xfId="50077"/>
    <cellStyle name="40% - Ênfase3 8 2 2 2 2 2 2 3" xfId="37536"/>
    <cellStyle name="40% - Ênfase3 8 2 2 2 2 2 3" xfId="18748"/>
    <cellStyle name="40% - Ênfase3 8 2 2 2 2 2 3 2" xfId="43819"/>
    <cellStyle name="40% - Ênfase3 8 2 2 2 2 2 4" xfId="31278"/>
    <cellStyle name="40% - Ênfase3 8 2 2 2 2 3" xfId="9334"/>
    <cellStyle name="40% - Ênfase3 8 2 2 2 2 3 2" xfId="21878"/>
    <cellStyle name="40% - Ênfase3 8 2 2 2 2 3 2 2" xfId="46949"/>
    <cellStyle name="40% - Ênfase3 8 2 2 2 2 3 3" xfId="34408"/>
    <cellStyle name="40% - Ênfase3 8 2 2 2 2 4" xfId="15620"/>
    <cellStyle name="40% - Ênfase3 8 2 2 2 2 4 2" xfId="40691"/>
    <cellStyle name="40% - Ênfase3 8 2 2 2 2 5" xfId="28150"/>
    <cellStyle name="40% - Ênfase3 8 2 2 2 3" xfId="4639"/>
    <cellStyle name="40% - Ênfase3 8 2 2 2 3 2" xfId="10898"/>
    <cellStyle name="40% - Ênfase3 8 2 2 2 3 2 2" xfId="23442"/>
    <cellStyle name="40% - Ênfase3 8 2 2 2 3 2 2 2" xfId="48513"/>
    <cellStyle name="40% - Ênfase3 8 2 2 2 3 2 3" xfId="35972"/>
    <cellStyle name="40% - Ênfase3 8 2 2 2 3 3" xfId="17184"/>
    <cellStyle name="40% - Ênfase3 8 2 2 2 3 3 2" xfId="42255"/>
    <cellStyle name="40% - Ênfase3 8 2 2 2 3 4" xfId="29714"/>
    <cellStyle name="40% - Ênfase3 8 2 2 2 4" xfId="7770"/>
    <cellStyle name="40% - Ênfase3 8 2 2 2 4 2" xfId="20314"/>
    <cellStyle name="40% - Ênfase3 8 2 2 2 4 2 2" xfId="45385"/>
    <cellStyle name="40% - Ênfase3 8 2 2 2 4 3" xfId="32844"/>
    <cellStyle name="40% - Ênfase3 8 2 2 2 5" xfId="14056"/>
    <cellStyle name="40% - Ênfase3 8 2 2 2 5 2" xfId="39127"/>
    <cellStyle name="40% - Ênfase3 8 2 2 2 6" xfId="26586"/>
    <cellStyle name="40% - Ênfase3 8 2 2 3" xfId="2298"/>
    <cellStyle name="40% - Ênfase3 8 2 2 3 2" xfId="5427"/>
    <cellStyle name="40% - Ênfase3 8 2 2 3 2 2" xfId="11686"/>
    <cellStyle name="40% - Ênfase3 8 2 2 3 2 2 2" xfId="24230"/>
    <cellStyle name="40% - Ênfase3 8 2 2 3 2 2 2 2" xfId="49301"/>
    <cellStyle name="40% - Ênfase3 8 2 2 3 2 2 3" xfId="36760"/>
    <cellStyle name="40% - Ênfase3 8 2 2 3 2 3" xfId="17972"/>
    <cellStyle name="40% - Ênfase3 8 2 2 3 2 3 2" xfId="43043"/>
    <cellStyle name="40% - Ênfase3 8 2 2 3 2 4" xfId="30502"/>
    <cellStyle name="40% - Ênfase3 8 2 2 3 3" xfId="8558"/>
    <cellStyle name="40% - Ênfase3 8 2 2 3 3 2" xfId="21102"/>
    <cellStyle name="40% - Ênfase3 8 2 2 3 3 2 2" xfId="46173"/>
    <cellStyle name="40% - Ênfase3 8 2 2 3 3 3" xfId="33632"/>
    <cellStyle name="40% - Ênfase3 8 2 2 3 4" xfId="14844"/>
    <cellStyle name="40% - Ênfase3 8 2 2 3 4 2" xfId="39915"/>
    <cellStyle name="40% - Ênfase3 8 2 2 3 5" xfId="27374"/>
    <cellStyle name="40% - Ênfase3 8 2 2 4" xfId="3863"/>
    <cellStyle name="40% - Ênfase3 8 2 2 4 2" xfId="10122"/>
    <cellStyle name="40% - Ênfase3 8 2 2 4 2 2" xfId="22666"/>
    <cellStyle name="40% - Ênfase3 8 2 2 4 2 2 2" xfId="47737"/>
    <cellStyle name="40% - Ênfase3 8 2 2 4 2 3" xfId="35196"/>
    <cellStyle name="40% - Ênfase3 8 2 2 4 3" xfId="16408"/>
    <cellStyle name="40% - Ênfase3 8 2 2 4 3 2" xfId="41479"/>
    <cellStyle name="40% - Ênfase3 8 2 2 4 4" xfId="28938"/>
    <cellStyle name="40% - Ênfase3 8 2 2 5" xfId="6994"/>
    <cellStyle name="40% - Ênfase3 8 2 2 5 2" xfId="19538"/>
    <cellStyle name="40% - Ênfase3 8 2 2 5 2 2" xfId="44609"/>
    <cellStyle name="40% - Ênfase3 8 2 2 5 3" xfId="32068"/>
    <cellStyle name="40% - Ênfase3 8 2 2 6" xfId="13280"/>
    <cellStyle name="40% - Ênfase3 8 2 2 6 2" xfId="38351"/>
    <cellStyle name="40% - Ênfase3 8 2 2 7" xfId="25810"/>
    <cellStyle name="40% - Ênfase3 8 2 3" xfId="1121"/>
    <cellStyle name="40% - Ênfase3 8 2 3 2" xfId="2686"/>
    <cellStyle name="40% - Ênfase3 8 2 3 2 2" xfId="5815"/>
    <cellStyle name="40% - Ênfase3 8 2 3 2 2 2" xfId="12074"/>
    <cellStyle name="40% - Ênfase3 8 2 3 2 2 2 2" xfId="24618"/>
    <cellStyle name="40% - Ênfase3 8 2 3 2 2 2 2 2" xfId="49689"/>
    <cellStyle name="40% - Ênfase3 8 2 3 2 2 2 3" xfId="37148"/>
    <cellStyle name="40% - Ênfase3 8 2 3 2 2 3" xfId="18360"/>
    <cellStyle name="40% - Ênfase3 8 2 3 2 2 3 2" xfId="43431"/>
    <cellStyle name="40% - Ênfase3 8 2 3 2 2 4" xfId="30890"/>
    <cellStyle name="40% - Ênfase3 8 2 3 2 3" xfId="8946"/>
    <cellStyle name="40% - Ênfase3 8 2 3 2 3 2" xfId="21490"/>
    <cellStyle name="40% - Ênfase3 8 2 3 2 3 2 2" xfId="46561"/>
    <cellStyle name="40% - Ênfase3 8 2 3 2 3 3" xfId="34020"/>
    <cellStyle name="40% - Ênfase3 8 2 3 2 4" xfId="15232"/>
    <cellStyle name="40% - Ênfase3 8 2 3 2 4 2" xfId="40303"/>
    <cellStyle name="40% - Ênfase3 8 2 3 2 5" xfId="27762"/>
    <cellStyle name="40% - Ênfase3 8 2 3 3" xfId="4251"/>
    <cellStyle name="40% - Ênfase3 8 2 3 3 2" xfId="10510"/>
    <cellStyle name="40% - Ênfase3 8 2 3 3 2 2" xfId="23054"/>
    <cellStyle name="40% - Ênfase3 8 2 3 3 2 2 2" xfId="48125"/>
    <cellStyle name="40% - Ênfase3 8 2 3 3 2 3" xfId="35584"/>
    <cellStyle name="40% - Ênfase3 8 2 3 3 3" xfId="16796"/>
    <cellStyle name="40% - Ênfase3 8 2 3 3 3 2" xfId="41867"/>
    <cellStyle name="40% - Ênfase3 8 2 3 3 4" xfId="29326"/>
    <cellStyle name="40% - Ênfase3 8 2 3 4" xfId="7382"/>
    <cellStyle name="40% - Ênfase3 8 2 3 4 2" xfId="19926"/>
    <cellStyle name="40% - Ênfase3 8 2 3 4 2 2" xfId="44997"/>
    <cellStyle name="40% - Ênfase3 8 2 3 4 3" xfId="32456"/>
    <cellStyle name="40% - Ênfase3 8 2 3 5" xfId="13668"/>
    <cellStyle name="40% - Ênfase3 8 2 3 5 2" xfId="38739"/>
    <cellStyle name="40% - Ênfase3 8 2 3 6" xfId="26198"/>
    <cellStyle name="40% - Ênfase3 8 2 4" xfId="1910"/>
    <cellStyle name="40% - Ênfase3 8 2 4 2" xfId="5039"/>
    <cellStyle name="40% - Ênfase3 8 2 4 2 2" xfId="11298"/>
    <cellStyle name="40% - Ênfase3 8 2 4 2 2 2" xfId="23842"/>
    <cellStyle name="40% - Ênfase3 8 2 4 2 2 2 2" xfId="48913"/>
    <cellStyle name="40% - Ênfase3 8 2 4 2 2 3" xfId="36372"/>
    <cellStyle name="40% - Ênfase3 8 2 4 2 3" xfId="17584"/>
    <cellStyle name="40% - Ênfase3 8 2 4 2 3 2" xfId="42655"/>
    <cellStyle name="40% - Ênfase3 8 2 4 2 4" xfId="30114"/>
    <cellStyle name="40% - Ênfase3 8 2 4 3" xfId="8170"/>
    <cellStyle name="40% - Ênfase3 8 2 4 3 2" xfId="20714"/>
    <cellStyle name="40% - Ênfase3 8 2 4 3 2 2" xfId="45785"/>
    <cellStyle name="40% - Ênfase3 8 2 4 3 3" xfId="33244"/>
    <cellStyle name="40% - Ênfase3 8 2 4 4" xfId="14456"/>
    <cellStyle name="40% - Ênfase3 8 2 4 4 2" xfId="39527"/>
    <cellStyle name="40% - Ênfase3 8 2 4 5" xfId="26986"/>
    <cellStyle name="40% - Ênfase3 8 2 5" xfId="3475"/>
    <cellStyle name="40% - Ênfase3 8 2 5 2" xfId="9734"/>
    <cellStyle name="40% - Ênfase3 8 2 5 2 2" xfId="22278"/>
    <cellStyle name="40% - Ênfase3 8 2 5 2 2 2" xfId="47349"/>
    <cellStyle name="40% - Ênfase3 8 2 5 2 3" xfId="34808"/>
    <cellStyle name="40% - Ênfase3 8 2 5 3" xfId="16020"/>
    <cellStyle name="40% - Ênfase3 8 2 5 3 2" xfId="41091"/>
    <cellStyle name="40% - Ênfase3 8 2 5 4" xfId="28550"/>
    <cellStyle name="40% - Ênfase3 8 2 6" xfId="6606"/>
    <cellStyle name="40% - Ênfase3 8 2 6 2" xfId="19150"/>
    <cellStyle name="40% - Ênfase3 8 2 6 2 2" xfId="44221"/>
    <cellStyle name="40% - Ênfase3 8 2 6 3" xfId="31680"/>
    <cellStyle name="40% - Ênfase3 8 2 7" xfId="12892"/>
    <cellStyle name="40% - Ênfase3 8 2 7 2" xfId="37963"/>
    <cellStyle name="40% - Ênfase3 8 2 8" xfId="25422"/>
    <cellStyle name="40% - Ênfase3 8 3" xfId="545"/>
    <cellStyle name="40% - Ênfase3 8 3 2" xfId="1322"/>
    <cellStyle name="40% - Ênfase3 8 3 2 2" xfId="2887"/>
    <cellStyle name="40% - Ênfase3 8 3 2 2 2" xfId="6016"/>
    <cellStyle name="40% - Ênfase3 8 3 2 2 2 2" xfId="12275"/>
    <cellStyle name="40% - Ênfase3 8 3 2 2 2 2 2" xfId="24819"/>
    <cellStyle name="40% - Ênfase3 8 3 2 2 2 2 2 2" xfId="49890"/>
    <cellStyle name="40% - Ênfase3 8 3 2 2 2 2 3" xfId="37349"/>
    <cellStyle name="40% - Ênfase3 8 3 2 2 2 3" xfId="18561"/>
    <cellStyle name="40% - Ênfase3 8 3 2 2 2 3 2" xfId="43632"/>
    <cellStyle name="40% - Ênfase3 8 3 2 2 2 4" xfId="31091"/>
    <cellStyle name="40% - Ênfase3 8 3 2 2 3" xfId="9147"/>
    <cellStyle name="40% - Ênfase3 8 3 2 2 3 2" xfId="21691"/>
    <cellStyle name="40% - Ênfase3 8 3 2 2 3 2 2" xfId="46762"/>
    <cellStyle name="40% - Ênfase3 8 3 2 2 3 3" xfId="34221"/>
    <cellStyle name="40% - Ênfase3 8 3 2 2 4" xfId="15433"/>
    <cellStyle name="40% - Ênfase3 8 3 2 2 4 2" xfId="40504"/>
    <cellStyle name="40% - Ênfase3 8 3 2 2 5" xfId="27963"/>
    <cellStyle name="40% - Ênfase3 8 3 2 3" xfId="4452"/>
    <cellStyle name="40% - Ênfase3 8 3 2 3 2" xfId="10711"/>
    <cellStyle name="40% - Ênfase3 8 3 2 3 2 2" xfId="23255"/>
    <cellStyle name="40% - Ênfase3 8 3 2 3 2 2 2" xfId="48326"/>
    <cellStyle name="40% - Ênfase3 8 3 2 3 2 3" xfId="35785"/>
    <cellStyle name="40% - Ênfase3 8 3 2 3 3" xfId="16997"/>
    <cellStyle name="40% - Ênfase3 8 3 2 3 3 2" xfId="42068"/>
    <cellStyle name="40% - Ênfase3 8 3 2 3 4" xfId="29527"/>
    <cellStyle name="40% - Ênfase3 8 3 2 4" xfId="7583"/>
    <cellStyle name="40% - Ênfase3 8 3 2 4 2" xfId="20127"/>
    <cellStyle name="40% - Ênfase3 8 3 2 4 2 2" xfId="45198"/>
    <cellStyle name="40% - Ênfase3 8 3 2 4 3" xfId="32657"/>
    <cellStyle name="40% - Ênfase3 8 3 2 5" xfId="13869"/>
    <cellStyle name="40% - Ênfase3 8 3 2 5 2" xfId="38940"/>
    <cellStyle name="40% - Ênfase3 8 3 2 6" xfId="26399"/>
    <cellStyle name="40% - Ênfase3 8 3 3" xfId="2111"/>
    <cellStyle name="40% - Ênfase3 8 3 3 2" xfId="5240"/>
    <cellStyle name="40% - Ênfase3 8 3 3 2 2" xfId="11499"/>
    <cellStyle name="40% - Ênfase3 8 3 3 2 2 2" xfId="24043"/>
    <cellStyle name="40% - Ênfase3 8 3 3 2 2 2 2" xfId="49114"/>
    <cellStyle name="40% - Ênfase3 8 3 3 2 2 3" xfId="36573"/>
    <cellStyle name="40% - Ênfase3 8 3 3 2 3" xfId="17785"/>
    <cellStyle name="40% - Ênfase3 8 3 3 2 3 2" xfId="42856"/>
    <cellStyle name="40% - Ênfase3 8 3 3 2 4" xfId="30315"/>
    <cellStyle name="40% - Ênfase3 8 3 3 3" xfId="8371"/>
    <cellStyle name="40% - Ênfase3 8 3 3 3 2" xfId="20915"/>
    <cellStyle name="40% - Ênfase3 8 3 3 3 2 2" xfId="45986"/>
    <cellStyle name="40% - Ênfase3 8 3 3 3 3" xfId="33445"/>
    <cellStyle name="40% - Ênfase3 8 3 3 4" xfId="14657"/>
    <cellStyle name="40% - Ênfase3 8 3 3 4 2" xfId="39728"/>
    <cellStyle name="40% - Ênfase3 8 3 3 5" xfId="27187"/>
    <cellStyle name="40% - Ênfase3 8 3 4" xfId="3676"/>
    <cellStyle name="40% - Ênfase3 8 3 4 2" xfId="9935"/>
    <cellStyle name="40% - Ênfase3 8 3 4 2 2" xfId="22479"/>
    <cellStyle name="40% - Ênfase3 8 3 4 2 2 2" xfId="47550"/>
    <cellStyle name="40% - Ênfase3 8 3 4 2 3" xfId="35009"/>
    <cellStyle name="40% - Ênfase3 8 3 4 3" xfId="16221"/>
    <cellStyle name="40% - Ênfase3 8 3 4 3 2" xfId="41292"/>
    <cellStyle name="40% - Ênfase3 8 3 4 4" xfId="28751"/>
    <cellStyle name="40% - Ênfase3 8 3 5" xfId="6807"/>
    <cellStyle name="40% - Ênfase3 8 3 5 2" xfId="19351"/>
    <cellStyle name="40% - Ênfase3 8 3 5 2 2" xfId="44422"/>
    <cellStyle name="40% - Ênfase3 8 3 5 3" xfId="31881"/>
    <cellStyle name="40% - Ênfase3 8 3 6" xfId="13093"/>
    <cellStyle name="40% - Ênfase3 8 3 6 2" xfId="38164"/>
    <cellStyle name="40% - Ênfase3 8 3 7" xfId="25623"/>
    <cellStyle name="40% - Ênfase3 8 4" xfId="934"/>
    <cellStyle name="40% - Ênfase3 8 4 2" xfId="2499"/>
    <cellStyle name="40% - Ênfase3 8 4 2 2" xfId="5628"/>
    <cellStyle name="40% - Ênfase3 8 4 2 2 2" xfId="11887"/>
    <cellStyle name="40% - Ênfase3 8 4 2 2 2 2" xfId="24431"/>
    <cellStyle name="40% - Ênfase3 8 4 2 2 2 2 2" xfId="49502"/>
    <cellStyle name="40% - Ênfase3 8 4 2 2 2 3" xfId="36961"/>
    <cellStyle name="40% - Ênfase3 8 4 2 2 3" xfId="18173"/>
    <cellStyle name="40% - Ênfase3 8 4 2 2 3 2" xfId="43244"/>
    <cellStyle name="40% - Ênfase3 8 4 2 2 4" xfId="30703"/>
    <cellStyle name="40% - Ênfase3 8 4 2 3" xfId="8759"/>
    <cellStyle name="40% - Ênfase3 8 4 2 3 2" xfId="21303"/>
    <cellStyle name="40% - Ênfase3 8 4 2 3 2 2" xfId="46374"/>
    <cellStyle name="40% - Ênfase3 8 4 2 3 3" xfId="33833"/>
    <cellStyle name="40% - Ênfase3 8 4 2 4" xfId="15045"/>
    <cellStyle name="40% - Ênfase3 8 4 2 4 2" xfId="40116"/>
    <cellStyle name="40% - Ênfase3 8 4 2 5" xfId="27575"/>
    <cellStyle name="40% - Ênfase3 8 4 3" xfId="4064"/>
    <cellStyle name="40% - Ênfase3 8 4 3 2" xfId="10323"/>
    <cellStyle name="40% - Ênfase3 8 4 3 2 2" xfId="22867"/>
    <cellStyle name="40% - Ênfase3 8 4 3 2 2 2" xfId="47938"/>
    <cellStyle name="40% - Ênfase3 8 4 3 2 3" xfId="35397"/>
    <cellStyle name="40% - Ênfase3 8 4 3 3" xfId="16609"/>
    <cellStyle name="40% - Ênfase3 8 4 3 3 2" xfId="41680"/>
    <cellStyle name="40% - Ênfase3 8 4 3 4" xfId="29139"/>
    <cellStyle name="40% - Ênfase3 8 4 4" xfId="7195"/>
    <cellStyle name="40% - Ênfase3 8 4 4 2" xfId="19739"/>
    <cellStyle name="40% - Ênfase3 8 4 4 2 2" xfId="44810"/>
    <cellStyle name="40% - Ênfase3 8 4 4 3" xfId="32269"/>
    <cellStyle name="40% - Ênfase3 8 4 5" xfId="13481"/>
    <cellStyle name="40% - Ênfase3 8 4 5 2" xfId="38552"/>
    <cellStyle name="40% - Ênfase3 8 4 6" xfId="26011"/>
    <cellStyle name="40% - Ênfase3 8 5" xfId="1723"/>
    <cellStyle name="40% - Ênfase3 8 5 2" xfId="4852"/>
    <cellStyle name="40% - Ênfase3 8 5 2 2" xfId="11111"/>
    <cellStyle name="40% - Ênfase3 8 5 2 2 2" xfId="23655"/>
    <cellStyle name="40% - Ênfase3 8 5 2 2 2 2" xfId="48726"/>
    <cellStyle name="40% - Ênfase3 8 5 2 2 3" xfId="36185"/>
    <cellStyle name="40% - Ênfase3 8 5 2 3" xfId="17397"/>
    <cellStyle name="40% - Ênfase3 8 5 2 3 2" xfId="42468"/>
    <cellStyle name="40% - Ênfase3 8 5 2 4" xfId="29927"/>
    <cellStyle name="40% - Ênfase3 8 5 3" xfId="7983"/>
    <cellStyle name="40% - Ênfase3 8 5 3 2" xfId="20527"/>
    <cellStyle name="40% - Ênfase3 8 5 3 2 2" xfId="45598"/>
    <cellStyle name="40% - Ênfase3 8 5 3 3" xfId="33057"/>
    <cellStyle name="40% - Ênfase3 8 5 4" xfId="14269"/>
    <cellStyle name="40% - Ênfase3 8 5 4 2" xfId="39340"/>
    <cellStyle name="40% - Ênfase3 8 5 5" xfId="26799"/>
    <cellStyle name="40% - Ênfase3 8 6" xfId="3288"/>
    <cellStyle name="40% - Ênfase3 8 6 2" xfId="9547"/>
    <cellStyle name="40% - Ênfase3 8 6 2 2" xfId="22091"/>
    <cellStyle name="40% - Ênfase3 8 6 2 2 2" xfId="47162"/>
    <cellStyle name="40% - Ênfase3 8 6 2 3" xfId="34621"/>
    <cellStyle name="40% - Ênfase3 8 6 3" xfId="15833"/>
    <cellStyle name="40% - Ênfase3 8 6 3 2" xfId="40904"/>
    <cellStyle name="40% - Ênfase3 8 6 4" xfId="28363"/>
    <cellStyle name="40% - Ênfase3 8 7" xfId="6419"/>
    <cellStyle name="40% - Ênfase3 8 7 2" xfId="18963"/>
    <cellStyle name="40% - Ênfase3 8 7 2 2" xfId="44034"/>
    <cellStyle name="40% - Ênfase3 8 7 3" xfId="31493"/>
    <cellStyle name="40% - Ênfase3 8 8" xfId="12705"/>
    <cellStyle name="40% - Ênfase3 8 8 2" xfId="37776"/>
    <cellStyle name="40% - Ênfase3 8 9" xfId="25235"/>
    <cellStyle name="40% - Ênfase3 9" xfId="169"/>
    <cellStyle name="40% - Ênfase3 9 2" xfId="356"/>
    <cellStyle name="40% - Ênfase3 9 2 2" xfId="745"/>
    <cellStyle name="40% - Ênfase3 9 2 2 2" xfId="1522"/>
    <cellStyle name="40% - Ênfase3 9 2 2 2 2" xfId="3087"/>
    <cellStyle name="40% - Ênfase3 9 2 2 2 2 2" xfId="6216"/>
    <cellStyle name="40% - Ênfase3 9 2 2 2 2 2 2" xfId="12475"/>
    <cellStyle name="40% - Ênfase3 9 2 2 2 2 2 2 2" xfId="25019"/>
    <cellStyle name="40% - Ênfase3 9 2 2 2 2 2 2 2 2" xfId="50090"/>
    <cellStyle name="40% - Ênfase3 9 2 2 2 2 2 2 3" xfId="37549"/>
    <cellStyle name="40% - Ênfase3 9 2 2 2 2 2 3" xfId="18761"/>
    <cellStyle name="40% - Ênfase3 9 2 2 2 2 2 3 2" xfId="43832"/>
    <cellStyle name="40% - Ênfase3 9 2 2 2 2 2 4" xfId="31291"/>
    <cellStyle name="40% - Ênfase3 9 2 2 2 2 3" xfId="9347"/>
    <cellStyle name="40% - Ênfase3 9 2 2 2 2 3 2" xfId="21891"/>
    <cellStyle name="40% - Ênfase3 9 2 2 2 2 3 2 2" xfId="46962"/>
    <cellStyle name="40% - Ênfase3 9 2 2 2 2 3 3" xfId="34421"/>
    <cellStyle name="40% - Ênfase3 9 2 2 2 2 4" xfId="15633"/>
    <cellStyle name="40% - Ênfase3 9 2 2 2 2 4 2" xfId="40704"/>
    <cellStyle name="40% - Ênfase3 9 2 2 2 2 5" xfId="28163"/>
    <cellStyle name="40% - Ênfase3 9 2 2 2 3" xfId="4652"/>
    <cellStyle name="40% - Ênfase3 9 2 2 2 3 2" xfId="10911"/>
    <cellStyle name="40% - Ênfase3 9 2 2 2 3 2 2" xfId="23455"/>
    <cellStyle name="40% - Ênfase3 9 2 2 2 3 2 2 2" xfId="48526"/>
    <cellStyle name="40% - Ênfase3 9 2 2 2 3 2 3" xfId="35985"/>
    <cellStyle name="40% - Ênfase3 9 2 2 2 3 3" xfId="17197"/>
    <cellStyle name="40% - Ênfase3 9 2 2 2 3 3 2" xfId="42268"/>
    <cellStyle name="40% - Ênfase3 9 2 2 2 3 4" xfId="29727"/>
    <cellStyle name="40% - Ênfase3 9 2 2 2 4" xfId="7783"/>
    <cellStyle name="40% - Ênfase3 9 2 2 2 4 2" xfId="20327"/>
    <cellStyle name="40% - Ênfase3 9 2 2 2 4 2 2" xfId="45398"/>
    <cellStyle name="40% - Ênfase3 9 2 2 2 4 3" xfId="32857"/>
    <cellStyle name="40% - Ênfase3 9 2 2 2 5" xfId="14069"/>
    <cellStyle name="40% - Ênfase3 9 2 2 2 5 2" xfId="39140"/>
    <cellStyle name="40% - Ênfase3 9 2 2 2 6" xfId="26599"/>
    <cellStyle name="40% - Ênfase3 9 2 2 3" xfId="2311"/>
    <cellStyle name="40% - Ênfase3 9 2 2 3 2" xfId="5440"/>
    <cellStyle name="40% - Ênfase3 9 2 2 3 2 2" xfId="11699"/>
    <cellStyle name="40% - Ênfase3 9 2 2 3 2 2 2" xfId="24243"/>
    <cellStyle name="40% - Ênfase3 9 2 2 3 2 2 2 2" xfId="49314"/>
    <cellStyle name="40% - Ênfase3 9 2 2 3 2 2 3" xfId="36773"/>
    <cellStyle name="40% - Ênfase3 9 2 2 3 2 3" xfId="17985"/>
    <cellStyle name="40% - Ênfase3 9 2 2 3 2 3 2" xfId="43056"/>
    <cellStyle name="40% - Ênfase3 9 2 2 3 2 4" xfId="30515"/>
    <cellStyle name="40% - Ênfase3 9 2 2 3 3" xfId="8571"/>
    <cellStyle name="40% - Ênfase3 9 2 2 3 3 2" xfId="21115"/>
    <cellStyle name="40% - Ênfase3 9 2 2 3 3 2 2" xfId="46186"/>
    <cellStyle name="40% - Ênfase3 9 2 2 3 3 3" xfId="33645"/>
    <cellStyle name="40% - Ênfase3 9 2 2 3 4" xfId="14857"/>
    <cellStyle name="40% - Ênfase3 9 2 2 3 4 2" xfId="39928"/>
    <cellStyle name="40% - Ênfase3 9 2 2 3 5" xfId="27387"/>
    <cellStyle name="40% - Ênfase3 9 2 2 4" xfId="3876"/>
    <cellStyle name="40% - Ênfase3 9 2 2 4 2" xfId="10135"/>
    <cellStyle name="40% - Ênfase3 9 2 2 4 2 2" xfId="22679"/>
    <cellStyle name="40% - Ênfase3 9 2 2 4 2 2 2" xfId="47750"/>
    <cellStyle name="40% - Ênfase3 9 2 2 4 2 3" xfId="35209"/>
    <cellStyle name="40% - Ênfase3 9 2 2 4 3" xfId="16421"/>
    <cellStyle name="40% - Ênfase3 9 2 2 4 3 2" xfId="41492"/>
    <cellStyle name="40% - Ênfase3 9 2 2 4 4" xfId="28951"/>
    <cellStyle name="40% - Ênfase3 9 2 2 5" xfId="7007"/>
    <cellStyle name="40% - Ênfase3 9 2 2 5 2" xfId="19551"/>
    <cellStyle name="40% - Ênfase3 9 2 2 5 2 2" xfId="44622"/>
    <cellStyle name="40% - Ênfase3 9 2 2 5 3" xfId="32081"/>
    <cellStyle name="40% - Ênfase3 9 2 2 6" xfId="13293"/>
    <cellStyle name="40% - Ênfase3 9 2 2 6 2" xfId="38364"/>
    <cellStyle name="40% - Ênfase3 9 2 2 7" xfId="25823"/>
    <cellStyle name="40% - Ênfase3 9 2 3" xfId="1134"/>
    <cellStyle name="40% - Ênfase3 9 2 3 2" xfId="2699"/>
    <cellStyle name="40% - Ênfase3 9 2 3 2 2" xfId="5828"/>
    <cellStyle name="40% - Ênfase3 9 2 3 2 2 2" xfId="12087"/>
    <cellStyle name="40% - Ênfase3 9 2 3 2 2 2 2" xfId="24631"/>
    <cellStyle name="40% - Ênfase3 9 2 3 2 2 2 2 2" xfId="49702"/>
    <cellStyle name="40% - Ênfase3 9 2 3 2 2 2 3" xfId="37161"/>
    <cellStyle name="40% - Ênfase3 9 2 3 2 2 3" xfId="18373"/>
    <cellStyle name="40% - Ênfase3 9 2 3 2 2 3 2" xfId="43444"/>
    <cellStyle name="40% - Ênfase3 9 2 3 2 2 4" xfId="30903"/>
    <cellStyle name="40% - Ênfase3 9 2 3 2 3" xfId="8959"/>
    <cellStyle name="40% - Ênfase3 9 2 3 2 3 2" xfId="21503"/>
    <cellStyle name="40% - Ênfase3 9 2 3 2 3 2 2" xfId="46574"/>
    <cellStyle name="40% - Ênfase3 9 2 3 2 3 3" xfId="34033"/>
    <cellStyle name="40% - Ênfase3 9 2 3 2 4" xfId="15245"/>
    <cellStyle name="40% - Ênfase3 9 2 3 2 4 2" xfId="40316"/>
    <cellStyle name="40% - Ênfase3 9 2 3 2 5" xfId="27775"/>
    <cellStyle name="40% - Ênfase3 9 2 3 3" xfId="4264"/>
    <cellStyle name="40% - Ênfase3 9 2 3 3 2" xfId="10523"/>
    <cellStyle name="40% - Ênfase3 9 2 3 3 2 2" xfId="23067"/>
    <cellStyle name="40% - Ênfase3 9 2 3 3 2 2 2" xfId="48138"/>
    <cellStyle name="40% - Ênfase3 9 2 3 3 2 3" xfId="35597"/>
    <cellStyle name="40% - Ênfase3 9 2 3 3 3" xfId="16809"/>
    <cellStyle name="40% - Ênfase3 9 2 3 3 3 2" xfId="41880"/>
    <cellStyle name="40% - Ênfase3 9 2 3 3 4" xfId="29339"/>
    <cellStyle name="40% - Ênfase3 9 2 3 4" xfId="7395"/>
    <cellStyle name="40% - Ênfase3 9 2 3 4 2" xfId="19939"/>
    <cellStyle name="40% - Ênfase3 9 2 3 4 2 2" xfId="45010"/>
    <cellStyle name="40% - Ênfase3 9 2 3 4 3" xfId="32469"/>
    <cellStyle name="40% - Ênfase3 9 2 3 5" xfId="13681"/>
    <cellStyle name="40% - Ênfase3 9 2 3 5 2" xfId="38752"/>
    <cellStyle name="40% - Ênfase3 9 2 3 6" xfId="26211"/>
    <cellStyle name="40% - Ênfase3 9 2 4" xfId="1923"/>
    <cellStyle name="40% - Ênfase3 9 2 4 2" xfId="5052"/>
    <cellStyle name="40% - Ênfase3 9 2 4 2 2" xfId="11311"/>
    <cellStyle name="40% - Ênfase3 9 2 4 2 2 2" xfId="23855"/>
    <cellStyle name="40% - Ênfase3 9 2 4 2 2 2 2" xfId="48926"/>
    <cellStyle name="40% - Ênfase3 9 2 4 2 2 3" xfId="36385"/>
    <cellStyle name="40% - Ênfase3 9 2 4 2 3" xfId="17597"/>
    <cellStyle name="40% - Ênfase3 9 2 4 2 3 2" xfId="42668"/>
    <cellStyle name="40% - Ênfase3 9 2 4 2 4" xfId="30127"/>
    <cellStyle name="40% - Ênfase3 9 2 4 3" xfId="8183"/>
    <cellStyle name="40% - Ênfase3 9 2 4 3 2" xfId="20727"/>
    <cellStyle name="40% - Ênfase3 9 2 4 3 2 2" xfId="45798"/>
    <cellStyle name="40% - Ênfase3 9 2 4 3 3" xfId="33257"/>
    <cellStyle name="40% - Ênfase3 9 2 4 4" xfId="14469"/>
    <cellStyle name="40% - Ênfase3 9 2 4 4 2" xfId="39540"/>
    <cellStyle name="40% - Ênfase3 9 2 4 5" xfId="26999"/>
    <cellStyle name="40% - Ênfase3 9 2 5" xfId="3488"/>
    <cellStyle name="40% - Ênfase3 9 2 5 2" xfId="9747"/>
    <cellStyle name="40% - Ênfase3 9 2 5 2 2" xfId="22291"/>
    <cellStyle name="40% - Ênfase3 9 2 5 2 2 2" xfId="47362"/>
    <cellStyle name="40% - Ênfase3 9 2 5 2 3" xfId="34821"/>
    <cellStyle name="40% - Ênfase3 9 2 5 3" xfId="16033"/>
    <cellStyle name="40% - Ênfase3 9 2 5 3 2" xfId="41104"/>
    <cellStyle name="40% - Ênfase3 9 2 5 4" xfId="28563"/>
    <cellStyle name="40% - Ênfase3 9 2 6" xfId="6619"/>
    <cellStyle name="40% - Ênfase3 9 2 6 2" xfId="19163"/>
    <cellStyle name="40% - Ênfase3 9 2 6 2 2" xfId="44234"/>
    <cellStyle name="40% - Ênfase3 9 2 6 3" xfId="31693"/>
    <cellStyle name="40% - Ênfase3 9 2 7" xfId="12905"/>
    <cellStyle name="40% - Ênfase3 9 2 7 2" xfId="37976"/>
    <cellStyle name="40% - Ênfase3 9 2 8" xfId="25435"/>
    <cellStyle name="40% - Ênfase3 9 3" xfId="558"/>
    <cellStyle name="40% - Ênfase3 9 3 2" xfId="1335"/>
    <cellStyle name="40% - Ênfase3 9 3 2 2" xfId="2900"/>
    <cellStyle name="40% - Ênfase3 9 3 2 2 2" xfId="6029"/>
    <cellStyle name="40% - Ênfase3 9 3 2 2 2 2" xfId="12288"/>
    <cellStyle name="40% - Ênfase3 9 3 2 2 2 2 2" xfId="24832"/>
    <cellStyle name="40% - Ênfase3 9 3 2 2 2 2 2 2" xfId="49903"/>
    <cellStyle name="40% - Ênfase3 9 3 2 2 2 2 3" xfId="37362"/>
    <cellStyle name="40% - Ênfase3 9 3 2 2 2 3" xfId="18574"/>
    <cellStyle name="40% - Ênfase3 9 3 2 2 2 3 2" xfId="43645"/>
    <cellStyle name="40% - Ênfase3 9 3 2 2 2 4" xfId="31104"/>
    <cellStyle name="40% - Ênfase3 9 3 2 2 3" xfId="9160"/>
    <cellStyle name="40% - Ênfase3 9 3 2 2 3 2" xfId="21704"/>
    <cellStyle name="40% - Ênfase3 9 3 2 2 3 2 2" xfId="46775"/>
    <cellStyle name="40% - Ênfase3 9 3 2 2 3 3" xfId="34234"/>
    <cellStyle name="40% - Ênfase3 9 3 2 2 4" xfId="15446"/>
    <cellStyle name="40% - Ênfase3 9 3 2 2 4 2" xfId="40517"/>
    <cellStyle name="40% - Ênfase3 9 3 2 2 5" xfId="27976"/>
    <cellStyle name="40% - Ênfase3 9 3 2 3" xfId="4465"/>
    <cellStyle name="40% - Ênfase3 9 3 2 3 2" xfId="10724"/>
    <cellStyle name="40% - Ênfase3 9 3 2 3 2 2" xfId="23268"/>
    <cellStyle name="40% - Ênfase3 9 3 2 3 2 2 2" xfId="48339"/>
    <cellStyle name="40% - Ênfase3 9 3 2 3 2 3" xfId="35798"/>
    <cellStyle name="40% - Ênfase3 9 3 2 3 3" xfId="17010"/>
    <cellStyle name="40% - Ênfase3 9 3 2 3 3 2" xfId="42081"/>
    <cellStyle name="40% - Ênfase3 9 3 2 3 4" xfId="29540"/>
    <cellStyle name="40% - Ênfase3 9 3 2 4" xfId="7596"/>
    <cellStyle name="40% - Ênfase3 9 3 2 4 2" xfId="20140"/>
    <cellStyle name="40% - Ênfase3 9 3 2 4 2 2" xfId="45211"/>
    <cellStyle name="40% - Ênfase3 9 3 2 4 3" xfId="32670"/>
    <cellStyle name="40% - Ênfase3 9 3 2 5" xfId="13882"/>
    <cellStyle name="40% - Ênfase3 9 3 2 5 2" xfId="38953"/>
    <cellStyle name="40% - Ênfase3 9 3 2 6" xfId="26412"/>
    <cellStyle name="40% - Ênfase3 9 3 3" xfId="2124"/>
    <cellStyle name="40% - Ênfase3 9 3 3 2" xfId="5253"/>
    <cellStyle name="40% - Ênfase3 9 3 3 2 2" xfId="11512"/>
    <cellStyle name="40% - Ênfase3 9 3 3 2 2 2" xfId="24056"/>
    <cellStyle name="40% - Ênfase3 9 3 3 2 2 2 2" xfId="49127"/>
    <cellStyle name="40% - Ênfase3 9 3 3 2 2 3" xfId="36586"/>
    <cellStyle name="40% - Ênfase3 9 3 3 2 3" xfId="17798"/>
    <cellStyle name="40% - Ênfase3 9 3 3 2 3 2" xfId="42869"/>
    <cellStyle name="40% - Ênfase3 9 3 3 2 4" xfId="30328"/>
    <cellStyle name="40% - Ênfase3 9 3 3 3" xfId="8384"/>
    <cellStyle name="40% - Ênfase3 9 3 3 3 2" xfId="20928"/>
    <cellStyle name="40% - Ênfase3 9 3 3 3 2 2" xfId="45999"/>
    <cellStyle name="40% - Ênfase3 9 3 3 3 3" xfId="33458"/>
    <cellStyle name="40% - Ênfase3 9 3 3 4" xfId="14670"/>
    <cellStyle name="40% - Ênfase3 9 3 3 4 2" xfId="39741"/>
    <cellStyle name="40% - Ênfase3 9 3 3 5" xfId="27200"/>
    <cellStyle name="40% - Ênfase3 9 3 4" xfId="3689"/>
    <cellStyle name="40% - Ênfase3 9 3 4 2" xfId="9948"/>
    <cellStyle name="40% - Ênfase3 9 3 4 2 2" xfId="22492"/>
    <cellStyle name="40% - Ênfase3 9 3 4 2 2 2" xfId="47563"/>
    <cellStyle name="40% - Ênfase3 9 3 4 2 3" xfId="35022"/>
    <cellStyle name="40% - Ênfase3 9 3 4 3" xfId="16234"/>
    <cellStyle name="40% - Ênfase3 9 3 4 3 2" xfId="41305"/>
    <cellStyle name="40% - Ênfase3 9 3 4 4" xfId="28764"/>
    <cellStyle name="40% - Ênfase3 9 3 5" xfId="6820"/>
    <cellStyle name="40% - Ênfase3 9 3 5 2" xfId="19364"/>
    <cellStyle name="40% - Ênfase3 9 3 5 2 2" xfId="44435"/>
    <cellStyle name="40% - Ênfase3 9 3 5 3" xfId="31894"/>
    <cellStyle name="40% - Ênfase3 9 3 6" xfId="13106"/>
    <cellStyle name="40% - Ênfase3 9 3 6 2" xfId="38177"/>
    <cellStyle name="40% - Ênfase3 9 3 7" xfId="25636"/>
    <cellStyle name="40% - Ênfase3 9 4" xfId="947"/>
    <cellStyle name="40% - Ênfase3 9 4 2" xfId="2512"/>
    <cellStyle name="40% - Ênfase3 9 4 2 2" xfId="5641"/>
    <cellStyle name="40% - Ênfase3 9 4 2 2 2" xfId="11900"/>
    <cellStyle name="40% - Ênfase3 9 4 2 2 2 2" xfId="24444"/>
    <cellStyle name="40% - Ênfase3 9 4 2 2 2 2 2" xfId="49515"/>
    <cellStyle name="40% - Ênfase3 9 4 2 2 2 3" xfId="36974"/>
    <cellStyle name="40% - Ênfase3 9 4 2 2 3" xfId="18186"/>
    <cellStyle name="40% - Ênfase3 9 4 2 2 3 2" xfId="43257"/>
    <cellStyle name="40% - Ênfase3 9 4 2 2 4" xfId="30716"/>
    <cellStyle name="40% - Ênfase3 9 4 2 3" xfId="8772"/>
    <cellStyle name="40% - Ênfase3 9 4 2 3 2" xfId="21316"/>
    <cellStyle name="40% - Ênfase3 9 4 2 3 2 2" xfId="46387"/>
    <cellStyle name="40% - Ênfase3 9 4 2 3 3" xfId="33846"/>
    <cellStyle name="40% - Ênfase3 9 4 2 4" xfId="15058"/>
    <cellStyle name="40% - Ênfase3 9 4 2 4 2" xfId="40129"/>
    <cellStyle name="40% - Ênfase3 9 4 2 5" xfId="27588"/>
    <cellStyle name="40% - Ênfase3 9 4 3" xfId="4077"/>
    <cellStyle name="40% - Ênfase3 9 4 3 2" xfId="10336"/>
    <cellStyle name="40% - Ênfase3 9 4 3 2 2" xfId="22880"/>
    <cellStyle name="40% - Ênfase3 9 4 3 2 2 2" xfId="47951"/>
    <cellStyle name="40% - Ênfase3 9 4 3 2 3" xfId="35410"/>
    <cellStyle name="40% - Ênfase3 9 4 3 3" xfId="16622"/>
    <cellStyle name="40% - Ênfase3 9 4 3 3 2" xfId="41693"/>
    <cellStyle name="40% - Ênfase3 9 4 3 4" xfId="29152"/>
    <cellStyle name="40% - Ênfase3 9 4 4" xfId="7208"/>
    <cellStyle name="40% - Ênfase3 9 4 4 2" xfId="19752"/>
    <cellStyle name="40% - Ênfase3 9 4 4 2 2" xfId="44823"/>
    <cellStyle name="40% - Ênfase3 9 4 4 3" xfId="32282"/>
    <cellStyle name="40% - Ênfase3 9 4 5" xfId="13494"/>
    <cellStyle name="40% - Ênfase3 9 4 5 2" xfId="38565"/>
    <cellStyle name="40% - Ênfase3 9 4 6" xfId="26024"/>
    <cellStyle name="40% - Ênfase3 9 5" xfId="1736"/>
    <cellStyle name="40% - Ênfase3 9 5 2" xfId="4865"/>
    <cellStyle name="40% - Ênfase3 9 5 2 2" xfId="11124"/>
    <cellStyle name="40% - Ênfase3 9 5 2 2 2" xfId="23668"/>
    <cellStyle name="40% - Ênfase3 9 5 2 2 2 2" xfId="48739"/>
    <cellStyle name="40% - Ênfase3 9 5 2 2 3" xfId="36198"/>
    <cellStyle name="40% - Ênfase3 9 5 2 3" xfId="17410"/>
    <cellStyle name="40% - Ênfase3 9 5 2 3 2" xfId="42481"/>
    <cellStyle name="40% - Ênfase3 9 5 2 4" xfId="29940"/>
    <cellStyle name="40% - Ênfase3 9 5 3" xfId="7996"/>
    <cellStyle name="40% - Ênfase3 9 5 3 2" xfId="20540"/>
    <cellStyle name="40% - Ênfase3 9 5 3 2 2" xfId="45611"/>
    <cellStyle name="40% - Ênfase3 9 5 3 3" xfId="33070"/>
    <cellStyle name="40% - Ênfase3 9 5 4" xfId="14282"/>
    <cellStyle name="40% - Ênfase3 9 5 4 2" xfId="39353"/>
    <cellStyle name="40% - Ênfase3 9 5 5" xfId="26812"/>
    <cellStyle name="40% - Ênfase3 9 6" xfId="3301"/>
    <cellStyle name="40% - Ênfase3 9 6 2" xfId="9560"/>
    <cellStyle name="40% - Ênfase3 9 6 2 2" xfId="22104"/>
    <cellStyle name="40% - Ênfase3 9 6 2 2 2" xfId="47175"/>
    <cellStyle name="40% - Ênfase3 9 6 2 3" xfId="34634"/>
    <cellStyle name="40% - Ênfase3 9 6 3" xfId="15846"/>
    <cellStyle name="40% - Ênfase3 9 6 3 2" xfId="40917"/>
    <cellStyle name="40% - Ênfase3 9 6 4" xfId="28376"/>
    <cellStyle name="40% - Ênfase3 9 7" xfId="6432"/>
    <cellStyle name="40% - Ênfase3 9 7 2" xfId="18976"/>
    <cellStyle name="40% - Ênfase3 9 7 2 2" xfId="44047"/>
    <cellStyle name="40% - Ênfase3 9 7 3" xfId="31506"/>
    <cellStyle name="40% - Ênfase3 9 8" xfId="12718"/>
    <cellStyle name="40% - Ênfase3 9 8 2" xfId="37789"/>
    <cellStyle name="40% - Ênfase3 9 9" xfId="25248"/>
    <cellStyle name="40% - Ênfase4" xfId="32" builtinId="43" customBuiltin="1"/>
    <cellStyle name="40% - Ênfase4 10" xfId="185"/>
    <cellStyle name="40% - Ênfase4 10 2" xfId="372"/>
    <cellStyle name="40% - Ênfase4 10 2 2" xfId="761"/>
    <cellStyle name="40% - Ênfase4 10 2 2 2" xfId="1538"/>
    <cellStyle name="40% - Ênfase4 10 2 2 2 2" xfId="3103"/>
    <cellStyle name="40% - Ênfase4 10 2 2 2 2 2" xfId="6232"/>
    <cellStyle name="40% - Ênfase4 10 2 2 2 2 2 2" xfId="12491"/>
    <cellStyle name="40% - Ênfase4 10 2 2 2 2 2 2 2" xfId="25035"/>
    <cellStyle name="40% - Ênfase4 10 2 2 2 2 2 2 2 2" xfId="50106"/>
    <cellStyle name="40% - Ênfase4 10 2 2 2 2 2 2 3" xfId="37565"/>
    <cellStyle name="40% - Ênfase4 10 2 2 2 2 2 3" xfId="18777"/>
    <cellStyle name="40% - Ênfase4 10 2 2 2 2 2 3 2" xfId="43848"/>
    <cellStyle name="40% - Ênfase4 10 2 2 2 2 2 4" xfId="31307"/>
    <cellStyle name="40% - Ênfase4 10 2 2 2 2 3" xfId="9363"/>
    <cellStyle name="40% - Ênfase4 10 2 2 2 2 3 2" xfId="21907"/>
    <cellStyle name="40% - Ênfase4 10 2 2 2 2 3 2 2" xfId="46978"/>
    <cellStyle name="40% - Ênfase4 10 2 2 2 2 3 3" xfId="34437"/>
    <cellStyle name="40% - Ênfase4 10 2 2 2 2 4" xfId="15649"/>
    <cellStyle name="40% - Ênfase4 10 2 2 2 2 4 2" xfId="40720"/>
    <cellStyle name="40% - Ênfase4 10 2 2 2 2 5" xfId="28179"/>
    <cellStyle name="40% - Ênfase4 10 2 2 2 3" xfId="4668"/>
    <cellStyle name="40% - Ênfase4 10 2 2 2 3 2" xfId="10927"/>
    <cellStyle name="40% - Ênfase4 10 2 2 2 3 2 2" xfId="23471"/>
    <cellStyle name="40% - Ênfase4 10 2 2 2 3 2 2 2" xfId="48542"/>
    <cellStyle name="40% - Ênfase4 10 2 2 2 3 2 3" xfId="36001"/>
    <cellStyle name="40% - Ênfase4 10 2 2 2 3 3" xfId="17213"/>
    <cellStyle name="40% - Ênfase4 10 2 2 2 3 3 2" xfId="42284"/>
    <cellStyle name="40% - Ênfase4 10 2 2 2 3 4" xfId="29743"/>
    <cellStyle name="40% - Ênfase4 10 2 2 2 4" xfId="7799"/>
    <cellStyle name="40% - Ênfase4 10 2 2 2 4 2" xfId="20343"/>
    <cellStyle name="40% - Ênfase4 10 2 2 2 4 2 2" xfId="45414"/>
    <cellStyle name="40% - Ênfase4 10 2 2 2 4 3" xfId="32873"/>
    <cellStyle name="40% - Ênfase4 10 2 2 2 5" xfId="14085"/>
    <cellStyle name="40% - Ênfase4 10 2 2 2 5 2" xfId="39156"/>
    <cellStyle name="40% - Ênfase4 10 2 2 2 6" xfId="26615"/>
    <cellStyle name="40% - Ênfase4 10 2 2 3" xfId="2327"/>
    <cellStyle name="40% - Ênfase4 10 2 2 3 2" xfId="5456"/>
    <cellStyle name="40% - Ênfase4 10 2 2 3 2 2" xfId="11715"/>
    <cellStyle name="40% - Ênfase4 10 2 2 3 2 2 2" xfId="24259"/>
    <cellStyle name="40% - Ênfase4 10 2 2 3 2 2 2 2" xfId="49330"/>
    <cellStyle name="40% - Ênfase4 10 2 2 3 2 2 3" xfId="36789"/>
    <cellStyle name="40% - Ênfase4 10 2 2 3 2 3" xfId="18001"/>
    <cellStyle name="40% - Ênfase4 10 2 2 3 2 3 2" xfId="43072"/>
    <cellStyle name="40% - Ênfase4 10 2 2 3 2 4" xfId="30531"/>
    <cellStyle name="40% - Ênfase4 10 2 2 3 3" xfId="8587"/>
    <cellStyle name="40% - Ênfase4 10 2 2 3 3 2" xfId="21131"/>
    <cellStyle name="40% - Ênfase4 10 2 2 3 3 2 2" xfId="46202"/>
    <cellStyle name="40% - Ênfase4 10 2 2 3 3 3" xfId="33661"/>
    <cellStyle name="40% - Ênfase4 10 2 2 3 4" xfId="14873"/>
    <cellStyle name="40% - Ênfase4 10 2 2 3 4 2" xfId="39944"/>
    <cellStyle name="40% - Ênfase4 10 2 2 3 5" xfId="27403"/>
    <cellStyle name="40% - Ênfase4 10 2 2 4" xfId="3892"/>
    <cellStyle name="40% - Ênfase4 10 2 2 4 2" xfId="10151"/>
    <cellStyle name="40% - Ênfase4 10 2 2 4 2 2" xfId="22695"/>
    <cellStyle name="40% - Ênfase4 10 2 2 4 2 2 2" xfId="47766"/>
    <cellStyle name="40% - Ênfase4 10 2 2 4 2 3" xfId="35225"/>
    <cellStyle name="40% - Ênfase4 10 2 2 4 3" xfId="16437"/>
    <cellStyle name="40% - Ênfase4 10 2 2 4 3 2" xfId="41508"/>
    <cellStyle name="40% - Ênfase4 10 2 2 4 4" xfId="28967"/>
    <cellStyle name="40% - Ênfase4 10 2 2 5" xfId="7023"/>
    <cellStyle name="40% - Ênfase4 10 2 2 5 2" xfId="19567"/>
    <cellStyle name="40% - Ênfase4 10 2 2 5 2 2" xfId="44638"/>
    <cellStyle name="40% - Ênfase4 10 2 2 5 3" xfId="32097"/>
    <cellStyle name="40% - Ênfase4 10 2 2 6" xfId="13309"/>
    <cellStyle name="40% - Ênfase4 10 2 2 6 2" xfId="38380"/>
    <cellStyle name="40% - Ênfase4 10 2 2 7" xfId="25839"/>
    <cellStyle name="40% - Ênfase4 10 2 3" xfId="1150"/>
    <cellStyle name="40% - Ênfase4 10 2 3 2" xfId="2715"/>
    <cellStyle name="40% - Ênfase4 10 2 3 2 2" xfId="5844"/>
    <cellStyle name="40% - Ênfase4 10 2 3 2 2 2" xfId="12103"/>
    <cellStyle name="40% - Ênfase4 10 2 3 2 2 2 2" xfId="24647"/>
    <cellStyle name="40% - Ênfase4 10 2 3 2 2 2 2 2" xfId="49718"/>
    <cellStyle name="40% - Ênfase4 10 2 3 2 2 2 3" xfId="37177"/>
    <cellStyle name="40% - Ênfase4 10 2 3 2 2 3" xfId="18389"/>
    <cellStyle name="40% - Ênfase4 10 2 3 2 2 3 2" xfId="43460"/>
    <cellStyle name="40% - Ênfase4 10 2 3 2 2 4" xfId="30919"/>
    <cellStyle name="40% - Ênfase4 10 2 3 2 3" xfId="8975"/>
    <cellStyle name="40% - Ênfase4 10 2 3 2 3 2" xfId="21519"/>
    <cellStyle name="40% - Ênfase4 10 2 3 2 3 2 2" xfId="46590"/>
    <cellStyle name="40% - Ênfase4 10 2 3 2 3 3" xfId="34049"/>
    <cellStyle name="40% - Ênfase4 10 2 3 2 4" xfId="15261"/>
    <cellStyle name="40% - Ênfase4 10 2 3 2 4 2" xfId="40332"/>
    <cellStyle name="40% - Ênfase4 10 2 3 2 5" xfId="27791"/>
    <cellStyle name="40% - Ênfase4 10 2 3 3" xfId="4280"/>
    <cellStyle name="40% - Ênfase4 10 2 3 3 2" xfId="10539"/>
    <cellStyle name="40% - Ênfase4 10 2 3 3 2 2" xfId="23083"/>
    <cellStyle name="40% - Ênfase4 10 2 3 3 2 2 2" xfId="48154"/>
    <cellStyle name="40% - Ênfase4 10 2 3 3 2 3" xfId="35613"/>
    <cellStyle name="40% - Ênfase4 10 2 3 3 3" xfId="16825"/>
    <cellStyle name="40% - Ênfase4 10 2 3 3 3 2" xfId="41896"/>
    <cellStyle name="40% - Ênfase4 10 2 3 3 4" xfId="29355"/>
    <cellStyle name="40% - Ênfase4 10 2 3 4" xfId="7411"/>
    <cellStyle name="40% - Ênfase4 10 2 3 4 2" xfId="19955"/>
    <cellStyle name="40% - Ênfase4 10 2 3 4 2 2" xfId="45026"/>
    <cellStyle name="40% - Ênfase4 10 2 3 4 3" xfId="32485"/>
    <cellStyle name="40% - Ênfase4 10 2 3 5" xfId="13697"/>
    <cellStyle name="40% - Ênfase4 10 2 3 5 2" xfId="38768"/>
    <cellStyle name="40% - Ênfase4 10 2 3 6" xfId="26227"/>
    <cellStyle name="40% - Ênfase4 10 2 4" xfId="1939"/>
    <cellStyle name="40% - Ênfase4 10 2 4 2" xfId="5068"/>
    <cellStyle name="40% - Ênfase4 10 2 4 2 2" xfId="11327"/>
    <cellStyle name="40% - Ênfase4 10 2 4 2 2 2" xfId="23871"/>
    <cellStyle name="40% - Ênfase4 10 2 4 2 2 2 2" xfId="48942"/>
    <cellStyle name="40% - Ênfase4 10 2 4 2 2 3" xfId="36401"/>
    <cellStyle name="40% - Ênfase4 10 2 4 2 3" xfId="17613"/>
    <cellStyle name="40% - Ênfase4 10 2 4 2 3 2" xfId="42684"/>
    <cellStyle name="40% - Ênfase4 10 2 4 2 4" xfId="30143"/>
    <cellStyle name="40% - Ênfase4 10 2 4 3" xfId="8199"/>
    <cellStyle name="40% - Ênfase4 10 2 4 3 2" xfId="20743"/>
    <cellStyle name="40% - Ênfase4 10 2 4 3 2 2" xfId="45814"/>
    <cellStyle name="40% - Ênfase4 10 2 4 3 3" xfId="33273"/>
    <cellStyle name="40% - Ênfase4 10 2 4 4" xfId="14485"/>
    <cellStyle name="40% - Ênfase4 10 2 4 4 2" xfId="39556"/>
    <cellStyle name="40% - Ênfase4 10 2 4 5" xfId="27015"/>
    <cellStyle name="40% - Ênfase4 10 2 5" xfId="3504"/>
    <cellStyle name="40% - Ênfase4 10 2 5 2" xfId="9763"/>
    <cellStyle name="40% - Ênfase4 10 2 5 2 2" xfId="22307"/>
    <cellStyle name="40% - Ênfase4 10 2 5 2 2 2" xfId="47378"/>
    <cellStyle name="40% - Ênfase4 10 2 5 2 3" xfId="34837"/>
    <cellStyle name="40% - Ênfase4 10 2 5 3" xfId="16049"/>
    <cellStyle name="40% - Ênfase4 10 2 5 3 2" xfId="41120"/>
    <cellStyle name="40% - Ênfase4 10 2 5 4" xfId="28579"/>
    <cellStyle name="40% - Ênfase4 10 2 6" xfId="6635"/>
    <cellStyle name="40% - Ênfase4 10 2 6 2" xfId="19179"/>
    <cellStyle name="40% - Ênfase4 10 2 6 2 2" xfId="44250"/>
    <cellStyle name="40% - Ênfase4 10 2 6 3" xfId="31709"/>
    <cellStyle name="40% - Ênfase4 10 2 7" xfId="12921"/>
    <cellStyle name="40% - Ênfase4 10 2 7 2" xfId="37992"/>
    <cellStyle name="40% - Ênfase4 10 2 8" xfId="25451"/>
    <cellStyle name="40% - Ênfase4 10 3" xfId="574"/>
    <cellStyle name="40% - Ênfase4 10 3 2" xfId="1351"/>
    <cellStyle name="40% - Ênfase4 10 3 2 2" xfId="2916"/>
    <cellStyle name="40% - Ênfase4 10 3 2 2 2" xfId="6045"/>
    <cellStyle name="40% - Ênfase4 10 3 2 2 2 2" xfId="12304"/>
    <cellStyle name="40% - Ênfase4 10 3 2 2 2 2 2" xfId="24848"/>
    <cellStyle name="40% - Ênfase4 10 3 2 2 2 2 2 2" xfId="49919"/>
    <cellStyle name="40% - Ênfase4 10 3 2 2 2 2 3" xfId="37378"/>
    <cellStyle name="40% - Ênfase4 10 3 2 2 2 3" xfId="18590"/>
    <cellStyle name="40% - Ênfase4 10 3 2 2 2 3 2" xfId="43661"/>
    <cellStyle name="40% - Ênfase4 10 3 2 2 2 4" xfId="31120"/>
    <cellStyle name="40% - Ênfase4 10 3 2 2 3" xfId="9176"/>
    <cellStyle name="40% - Ênfase4 10 3 2 2 3 2" xfId="21720"/>
    <cellStyle name="40% - Ênfase4 10 3 2 2 3 2 2" xfId="46791"/>
    <cellStyle name="40% - Ênfase4 10 3 2 2 3 3" xfId="34250"/>
    <cellStyle name="40% - Ênfase4 10 3 2 2 4" xfId="15462"/>
    <cellStyle name="40% - Ênfase4 10 3 2 2 4 2" xfId="40533"/>
    <cellStyle name="40% - Ênfase4 10 3 2 2 5" xfId="27992"/>
    <cellStyle name="40% - Ênfase4 10 3 2 3" xfId="4481"/>
    <cellStyle name="40% - Ênfase4 10 3 2 3 2" xfId="10740"/>
    <cellStyle name="40% - Ênfase4 10 3 2 3 2 2" xfId="23284"/>
    <cellStyle name="40% - Ênfase4 10 3 2 3 2 2 2" xfId="48355"/>
    <cellStyle name="40% - Ênfase4 10 3 2 3 2 3" xfId="35814"/>
    <cellStyle name="40% - Ênfase4 10 3 2 3 3" xfId="17026"/>
    <cellStyle name="40% - Ênfase4 10 3 2 3 3 2" xfId="42097"/>
    <cellStyle name="40% - Ênfase4 10 3 2 3 4" xfId="29556"/>
    <cellStyle name="40% - Ênfase4 10 3 2 4" xfId="7612"/>
    <cellStyle name="40% - Ênfase4 10 3 2 4 2" xfId="20156"/>
    <cellStyle name="40% - Ênfase4 10 3 2 4 2 2" xfId="45227"/>
    <cellStyle name="40% - Ênfase4 10 3 2 4 3" xfId="32686"/>
    <cellStyle name="40% - Ênfase4 10 3 2 5" xfId="13898"/>
    <cellStyle name="40% - Ênfase4 10 3 2 5 2" xfId="38969"/>
    <cellStyle name="40% - Ênfase4 10 3 2 6" xfId="26428"/>
    <cellStyle name="40% - Ênfase4 10 3 3" xfId="2140"/>
    <cellStyle name="40% - Ênfase4 10 3 3 2" xfId="5269"/>
    <cellStyle name="40% - Ênfase4 10 3 3 2 2" xfId="11528"/>
    <cellStyle name="40% - Ênfase4 10 3 3 2 2 2" xfId="24072"/>
    <cellStyle name="40% - Ênfase4 10 3 3 2 2 2 2" xfId="49143"/>
    <cellStyle name="40% - Ênfase4 10 3 3 2 2 3" xfId="36602"/>
    <cellStyle name="40% - Ênfase4 10 3 3 2 3" xfId="17814"/>
    <cellStyle name="40% - Ênfase4 10 3 3 2 3 2" xfId="42885"/>
    <cellStyle name="40% - Ênfase4 10 3 3 2 4" xfId="30344"/>
    <cellStyle name="40% - Ênfase4 10 3 3 3" xfId="8400"/>
    <cellStyle name="40% - Ênfase4 10 3 3 3 2" xfId="20944"/>
    <cellStyle name="40% - Ênfase4 10 3 3 3 2 2" xfId="46015"/>
    <cellStyle name="40% - Ênfase4 10 3 3 3 3" xfId="33474"/>
    <cellStyle name="40% - Ênfase4 10 3 3 4" xfId="14686"/>
    <cellStyle name="40% - Ênfase4 10 3 3 4 2" xfId="39757"/>
    <cellStyle name="40% - Ênfase4 10 3 3 5" xfId="27216"/>
    <cellStyle name="40% - Ênfase4 10 3 4" xfId="3705"/>
    <cellStyle name="40% - Ênfase4 10 3 4 2" xfId="9964"/>
    <cellStyle name="40% - Ênfase4 10 3 4 2 2" xfId="22508"/>
    <cellStyle name="40% - Ênfase4 10 3 4 2 2 2" xfId="47579"/>
    <cellStyle name="40% - Ênfase4 10 3 4 2 3" xfId="35038"/>
    <cellStyle name="40% - Ênfase4 10 3 4 3" xfId="16250"/>
    <cellStyle name="40% - Ênfase4 10 3 4 3 2" xfId="41321"/>
    <cellStyle name="40% - Ênfase4 10 3 4 4" xfId="28780"/>
    <cellStyle name="40% - Ênfase4 10 3 5" xfId="6836"/>
    <cellStyle name="40% - Ênfase4 10 3 5 2" xfId="19380"/>
    <cellStyle name="40% - Ênfase4 10 3 5 2 2" xfId="44451"/>
    <cellStyle name="40% - Ênfase4 10 3 5 3" xfId="31910"/>
    <cellStyle name="40% - Ênfase4 10 3 6" xfId="13122"/>
    <cellStyle name="40% - Ênfase4 10 3 6 2" xfId="38193"/>
    <cellStyle name="40% - Ênfase4 10 3 7" xfId="25652"/>
    <cellStyle name="40% - Ênfase4 10 4" xfId="963"/>
    <cellStyle name="40% - Ênfase4 10 4 2" xfId="2528"/>
    <cellStyle name="40% - Ênfase4 10 4 2 2" xfId="5657"/>
    <cellStyle name="40% - Ênfase4 10 4 2 2 2" xfId="11916"/>
    <cellStyle name="40% - Ênfase4 10 4 2 2 2 2" xfId="24460"/>
    <cellStyle name="40% - Ênfase4 10 4 2 2 2 2 2" xfId="49531"/>
    <cellStyle name="40% - Ênfase4 10 4 2 2 2 3" xfId="36990"/>
    <cellStyle name="40% - Ênfase4 10 4 2 2 3" xfId="18202"/>
    <cellStyle name="40% - Ênfase4 10 4 2 2 3 2" xfId="43273"/>
    <cellStyle name="40% - Ênfase4 10 4 2 2 4" xfId="30732"/>
    <cellStyle name="40% - Ênfase4 10 4 2 3" xfId="8788"/>
    <cellStyle name="40% - Ênfase4 10 4 2 3 2" xfId="21332"/>
    <cellStyle name="40% - Ênfase4 10 4 2 3 2 2" xfId="46403"/>
    <cellStyle name="40% - Ênfase4 10 4 2 3 3" xfId="33862"/>
    <cellStyle name="40% - Ênfase4 10 4 2 4" xfId="15074"/>
    <cellStyle name="40% - Ênfase4 10 4 2 4 2" xfId="40145"/>
    <cellStyle name="40% - Ênfase4 10 4 2 5" xfId="27604"/>
    <cellStyle name="40% - Ênfase4 10 4 3" xfId="4093"/>
    <cellStyle name="40% - Ênfase4 10 4 3 2" xfId="10352"/>
    <cellStyle name="40% - Ênfase4 10 4 3 2 2" xfId="22896"/>
    <cellStyle name="40% - Ênfase4 10 4 3 2 2 2" xfId="47967"/>
    <cellStyle name="40% - Ênfase4 10 4 3 2 3" xfId="35426"/>
    <cellStyle name="40% - Ênfase4 10 4 3 3" xfId="16638"/>
    <cellStyle name="40% - Ênfase4 10 4 3 3 2" xfId="41709"/>
    <cellStyle name="40% - Ênfase4 10 4 3 4" xfId="29168"/>
    <cellStyle name="40% - Ênfase4 10 4 4" xfId="7224"/>
    <cellStyle name="40% - Ênfase4 10 4 4 2" xfId="19768"/>
    <cellStyle name="40% - Ênfase4 10 4 4 2 2" xfId="44839"/>
    <cellStyle name="40% - Ênfase4 10 4 4 3" xfId="32298"/>
    <cellStyle name="40% - Ênfase4 10 4 5" xfId="13510"/>
    <cellStyle name="40% - Ênfase4 10 4 5 2" xfId="38581"/>
    <cellStyle name="40% - Ênfase4 10 4 6" xfId="26040"/>
    <cellStyle name="40% - Ênfase4 10 5" xfId="1752"/>
    <cellStyle name="40% - Ênfase4 10 5 2" xfId="4881"/>
    <cellStyle name="40% - Ênfase4 10 5 2 2" xfId="11140"/>
    <cellStyle name="40% - Ênfase4 10 5 2 2 2" xfId="23684"/>
    <cellStyle name="40% - Ênfase4 10 5 2 2 2 2" xfId="48755"/>
    <cellStyle name="40% - Ênfase4 10 5 2 2 3" xfId="36214"/>
    <cellStyle name="40% - Ênfase4 10 5 2 3" xfId="17426"/>
    <cellStyle name="40% - Ênfase4 10 5 2 3 2" xfId="42497"/>
    <cellStyle name="40% - Ênfase4 10 5 2 4" xfId="29956"/>
    <cellStyle name="40% - Ênfase4 10 5 3" xfId="8012"/>
    <cellStyle name="40% - Ênfase4 10 5 3 2" xfId="20556"/>
    <cellStyle name="40% - Ênfase4 10 5 3 2 2" xfId="45627"/>
    <cellStyle name="40% - Ênfase4 10 5 3 3" xfId="33086"/>
    <cellStyle name="40% - Ênfase4 10 5 4" xfId="14298"/>
    <cellStyle name="40% - Ênfase4 10 5 4 2" xfId="39369"/>
    <cellStyle name="40% - Ênfase4 10 5 5" xfId="26828"/>
    <cellStyle name="40% - Ênfase4 10 6" xfId="3317"/>
    <cellStyle name="40% - Ênfase4 10 6 2" xfId="9576"/>
    <cellStyle name="40% - Ênfase4 10 6 2 2" xfId="22120"/>
    <cellStyle name="40% - Ênfase4 10 6 2 2 2" xfId="47191"/>
    <cellStyle name="40% - Ênfase4 10 6 2 3" xfId="34650"/>
    <cellStyle name="40% - Ênfase4 10 6 3" xfId="15862"/>
    <cellStyle name="40% - Ênfase4 10 6 3 2" xfId="40933"/>
    <cellStyle name="40% - Ênfase4 10 6 4" xfId="28392"/>
    <cellStyle name="40% - Ênfase4 10 7" xfId="6448"/>
    <cellStyle name="40% - Ênfase4 10 7 2" xfId="18992"/>
    <cellStyle name="40% - Ênfase4 10 7 2 2" xfId="44063"/>
    <cellStyle name="40% - Ênfase4 10 7 3" xfId="31522"/>
    <cellStyle name="40% - Ênfase4 10 8" xfId="12734"/>
    <cellStyle name="40% - Ênfase4 10 8 2" xfId="37805"/>
    <cellStyle name="40% - Ênfase4 10 9" xfId="25264"/>
    <cellStyle name="40% - Ênfase4 11" xfId="199"/>
    <cellStyle name="40% - Ênfase4 11 2" xfId="386"/>
    <cellStyle name="40% - Ênfase4 11 2 2" xfId="775"/>
    <cellStyle name="40% - Ênfase4 11 2 2 2" xfId="1552"/>
    <cellStyle name="40% - Ênfase4 11 2 2 2 2" xfId="3117"/>
    <cellStyle name="40% - Ênfase4 11 2 2 2 2 2" xfId="6246"/>
    <cellStyle name="40% - Ênfase4 11 2 2 2 2 2 2" xfId="12505"/>
    <cellStyle name="40% - Ênfase4 11 2 2 2 2 2 2 2" xfId="25049"/>
    <cellStyle name="40% - Ênfase4 11 2 2 2 2 2 2 2 2" xfId="50120"/>
    <cellStyle name="40% - Ênfase4 11 2 2 2 2 2 2 3" xfId="37579"/>
    <cellStyle name="40% - Ênfase4 11 2 2 2 2 2 3" xfId="18791"/>
    <cellStyle name="40% - Ênfase4 11 2 2 2 2 2 3 2" xfId="43862"/>
    <cellStyle name="40% - Ênfase4 11 2 2 2 2 2 4" xfId="31321"/>
    <cellStyle name="40% - Ênfase4 11 2 2 2 2 3" xfId="9377"/>
    <cellStyle name="40% - Ênfase4 11 2 2 2 2 3 2" xfId="21921"/>
    <cellStyle name="40% - Ênfase4 11 2 2 2 2 3 2 2" xfId="46992"/>
    <cellStyle name="40% - Ênfase4 11 2 2 2 2 3 3" xfId="34451"/>
    <cellStyle name="40% - Ênfase4 11 2 2 2 2 4" xfId="15663"/>
    <cellStyle name="40% - Ênfase4 11 2 2 2 2 4 2" xfId="40734"/>
    <cellStyle name="40% - Ênfase4 11 2 2 2 2 5" xfId="28193"/>
    <cellStyle name="40% - Ênfase4 11 2 2 2 3" xfId="4682"/>
    <cellStyle name="40% - Ênfase4 11 2 2 2 3 2" xfId="10941"/>
    <cellStyle name="40% - Ênfase4 11 2 2 2 3 2 2" xfId="23485"/>
    <cellStyle name="40% - Ênfase4 11 2 2 2 3 2 2 2" xfId="48556"/>
    <cellStyle name="40% - Ênfase4 11 2 2 2 3 2 3" xfId="36015"/>
    <cellStyle name="40% - Ênfase4 11 2 2 2 3 3" xfId="17227"/>
    <cellStyle name="40% - Ênfase4 11 2 2 2 3 3 2" xfId="42298"/>
    <cellStyle name="40% - Ênfase4 11 2 2 2 3 4" xfId="29757"/>
    <cellStyle name="40% - Ênfase4 11 2 2 2 4" xfId="7813"/>
    <cellStyle name="40% - Ênfase4 11 2 2 2 4 2" xfId="20357"/>
    <cellStyle name="40% - Ênfase4 11 2 2 2 4 2 2" xfId="45428"/>
    <cellStyle name="40% - Ênfase4 11 2 2 2 4 3" xfId="32887"/>
    <cellStyle name="40% - Ênfase4 11 2 2 2 5" xfId="14099"/>
    <cellStyle name="40% - Ênfase4 11 2 2 2 5 2" xfId="39170"/>
    <cellStyle name="40% - Ênfase4 11 2 2 2 6" xfId="26629"/>
    <cellStyle name="40% - Ênfase4 11 2 2 3" xfId="2341"/>
    <cellStyle name="40% - Ênfase4 11 2 2 3 2" xfId="5470"/>
    <cellStyle name="40% - Ênfase4 11 2 2 3 2 2" xfId="11729"/>
    <cellStyle name="40% - Ênfase4 11 2 2 3 2 2 2" xfId="24273"/>
    <cellStyle name="40% - Ênfase4 11 2 2 3 2 2 2 2" xfId="49344"/>
    <cellStyle name="40% - Ênfase4 11 2 2 3 2 2 3" xfId="36803"/>
    <cellStyle name="40% - Ênfase4 11 2 2 3 2 3" xfId="18015"/>
    <cellStyle name="40% - Ênfase4 11 2 2 3 2 3 2" xfId="43086"/>
    <cellStyle name="40% - Ênfase4 11 2 2 3 2 4" xfId="30545"/>
    <cellStyle name="40% - Ênfase4 11 2 2 3 3" xfId="8601"/>
    <cellStyle name="40% - Ênfase4 11 2 2 3 3 2" xfId="21145"/>
    <cellStyle name="40% - Ênfase4 11 2 2 3 3 2 2" xfId="46216"/>
    <cellStyle name="40% - Ênfase4 11 2 2 3 3 3" xfId="33675"/>
    <cellStyle name="40% - Ênfase4 11 2 2 3 4" xfId="14887"/>
    <cellStyle name="40% - Ênfase4 11 2 2 3 4 2" xfId="39958"/>
    <cellStyle name="40% - Ênfase4 11 2 2 3 5" xfId="27417"/>
    <cellStyle name="40% - Ênfase4 11 2 2 4" xfId="3906"/>
    <cellStyle name="40% - Ênfase4 11 2 2 4 2" xfId="10165"/>
    <cellStyle name="40% - Ênfase4 11 2 2 4 2 2" xfId="22709"/>
    <cellStyle name="40% - Ênfase4 11 2 2 4 2 2 2" xfId="47780"/>
    <cellStyle name="40% - Ênfase4 11 2 2 4 2 3" xfId="35239"/>
    <cellStyle name="40% - Ênfase4 11 2 2 4 3" xfId="16451"/>
    <cellStyle name="40% - Ênfase4 11 2 2 4 3 2" xfId="41522"/>
    <cellStyle name="40% - Ênfase4 11 2 2 4 4" xfId="28981"/>
    <cellStyle name="40% - Ênfase4 11 2 2 5" xfId="7037"/>
    <cellStyle name="40% - Ênfase4 11 2 2 5 2" xfId="19581"/>
    <cellStyle name="40% - Ênfase4 11 2 2 5 2 2" xfId="44652"/>
    <cellStyle name="40% - Ênfase4 11 2 2 5 3" xfId="32111"/>
    <cellStyle name="40% - Ênfase4 11 2 2 6" xfId="13323"/>
    <cellStyle name="40% - Ênfase4 11 2 2 6 2" xfId="38394"/>
    <cellStyle name="40% - Ênfase4 11 2 2 7" xfId="25853"/>
    <cellStyle name="40% - Ênfase4 11 2 3" xfId="1164"/>
    <cellStyle name="40% - Ênfase4 11 2 3 2" xfId="2729"/>
    <cellStyle name="40% - Ênfase4 11 2 3 2 2" xfId="5858"/>
    <cellStyle name="40% - Ênfase4 11 2 3 2 2 2" xfId="12117"/>
    <cellStyle name="40% - Ênfase4 11 2 3 2 2 2 2" xfId="24661"/>
    <cellStyle name="40% - Ênfase4 11 2 3 2 2 2 2 2" xfId="49732"/>
    <cellStyle name="40% - Ênfase4 11 2 3 2 2 2 3" xfId="37191"/>
    <cellStyle name="40% - Ênfase4 11 2 3 2 2 3" xfId="18403"/>
    <cellStyle name="40% - Ênfase4 11 2 3 2 2 3 2" xfId="43474"/>
    <cellStyle name="40% - Ênfase4 11 2 3 2 2 4" xfId="30933"/>
    <cellStyle name="40% - Ênfase4 11 2 3 2 3" xfId="8989"/>
    <cellStyle name="40% - Ênfase4 11 2 3 2 3 2" xfId="21533"/>
    <cellStyle name="40% - Ênfase4 11 2 3 2 3 2 2" xfId="46604"/>
    <cellStyle name="40% - Ênfase4 11 2 3 2 3 3" xfId="34063"/>
    <cellStyle name="40% - Ênfase4 11 2 3 2 4" xfId="15275"/>
    <cellStyle name="40% - Ênfase4 11 2 3 2 4 2" xfId="40346"/>
    <cellStyle name="40% - Ênfase4 11 2 3 2 5" xfId="27805"/>
    <cellStyle name="40% - Ênfase4 11 2 3 3" xfId="4294"/>
    <cellStyle name="40% - Ênfase4 11 2 3 3 2" xfId="10553"/>
    <cellStyle name="40% - Ênfase4 11 2 3 3 2 2" xfId="23097"/>
    <cellStyle name="40% - Ênfase4 11 2 3 3 2 2 2" xfId="48168"/>
    <cellStyle name="40% - Ênfase4 11 2 3 3 2 3" xfId="35627"/>
    <cellStyle name="40% - Ênfase4 11 2 3 3 3" xfId="16839"/>
    <cellStyle name="40% - Ênfase4 11 2 3 3 3 2" xfId="41910"/>
    <cellStyle name="40% - Ênfase4 11 2 3 3 4" xfId="29369"/>
    <cellStyle name="40% - Ênfase4 11 2 3 4" xfId="7425"/>
    <cellStyle name="40% - Ênfase4 11 2 3 4 2" xfId="19969"/>
    <cellStyle name="40% - Ênfase4 11 2 3 4 2 2" xfId="45040"/>
    <cellStyle name="40% - Ênfase4 11 2 3 4 3" xfId="32499"/>
    <cellStyle name="40% - Ênfase4 11 2 3 5" xfId="13711"/>
    <cellStyle name="40% - Ênfase4 11 2 3 5 2" xfId="38782"/>
    <cellStyle name="40% - Ênfase4 11 2 3 6" xfId="26241"/>
    <cellStyle name="40% - Ênfase4 11 2 4" xfId="1953"/>
    <cellStyle name="40% - Ênfase4 11 2 4 2" xfId="5082"/>
    <cellStyle name="40% - Ênfase4 11 2 4 2 2" xfId="11341"/>
    <cellStyle name="40% - Ênfase4 11 2 4 2 2 2" xfId="23885"/>
    <cellStyle name="40% - Ênfase4 11 2 4 2 2 2 2" xfId="48956"/>
    <cellStyle name="40% - Ênfase4 11 2 4 2 2 3" xfId="36415"/>
    <cellStyle name="40% - Ênfase4 11 2 4 2 3" xfId="17627"/>
    <cellStyle name="40% - Ênfase4 11 2 4 2 3 2" xfId="42698"/>
    <cellStyle name="40% - Ênfase4 11 2 4 2 4" xfId="30157"/>
    <cellStyle name="40% - Ênfase4 11 2 4 3" xfId="8213"/>
    <cellStyle name="40% - Ênfase4 11 2 4 3 2" xfId="20757"/>
    <cellStyle name="40% - Ênfase4 11 2 4 3 2 2" xfId="45828"/>
    <cellStyle name="40% - Ênfase4 11 2 4 3 3" xfId="33287"/>
    <cellStyle name="40% - Ênfase4 11 2 4 4" xfId="14499"/>
    <cellStyle name="40% - Ênfase4 11 2 4 4 2" xfId="39570"/>
    <cellStyle name="40% - Ênfase4 11 2 4 5" xfId="27029"/>
    <cellStyle name="40% - Ênfase4 11 2 5" xfId="3518"/>
    <cellStyle name="40% - Ênfase4 11 2 5 2" xfId="9777"/>
    <cellStyle name="40% - Ênfase4 11 2 5 2 2" xfId="22321"/>
    <cellStyle name="40% - Ênfase4 11 2 5 2 2 2" xfId="47392"/>
    <cellStyle name="40% - Ênfase4 11 2 5 2 3" xfId="34851"/>
    <cellStyle name="40% - Ênfase4 11 2 5 3" xfId="16063"/>
    <cellStyle name="40% - Ênfase4 11 2 5 3 2" xfId="41134"/>
    <cellStyle name="40% - Ênfase4 11 2 5 4" xfId="28593"/>
    <cellStyle name="40% - Ênfase4 11 2 6" xfId="6649"/>
    <cellStyle name="40% - Ênfase4 11 2 6 2" xfId="19193"/>
    <cellStyle name="40% - Ênfase4 11 2 6 2 2" xfId="44264"/>
    <cellStyle name="40% - Ênfase4 11 2 6 3" xfId="31723"/>
    <cellStyle name="40% - Ênfase4 11 2 7" xfId="12935"/>
    <cellStyle name="40% - Ênfase4 11 2 7 2" xfId="38006"/>
    <cellStyle name="40% - Ênfase4 11 2 8" xfId="25465"/>
    <cellStyle name="40% - Ênfase4 11 3" xfId="588"/>
    <cellStyle name="40% - Ênfase4 11 3 2" xfId="1365"/>
    <cellStyle name="40% - Ênfase4 11 3 2 2" xfId="2930"/>
    <cellStyle name="40% - Ênfase4 11 3 2 2 2" xfId="6059"/>
    <cellStyle name="40% - Ênfase4 11 3 2 2 2 2" xfId="12318"/>
    <cellStyle name="40% - Ênfase4 11 3 2 2 2 2 2" xfId="24862"/>
    <cellStyle name="40% - Ênfase4 11 3 2 2 2 2 2 2" xfId="49933"/>
    <cellStyle name="40% - Ênfase4 11 3 2 2 2 2 3" xfId="37392"/>
    <cellStyle name="40% - Ênfase4 11 3 2 2 2 3" xfId="18604"/>
    <cellStyle name="40% - Ênfase4 11 3 2 2 2 3 2" xfId="43675"/>
    <cellStyle name="40% - Ênfase4 11 3 2 2 2 4" xfId="31134"/>
    <cellStyle name="40% - Ênfase4 11 3 2 2 3" xfId="9190"/>
    <cellStyle name="40% - Ênfase4 11 3 2 2 3 2" xfId="21734"/>
    <cellStyle name="40% - Ênfase4 11 3 2 2 3 2 2" xfId="46805"/>
    <cellStyle name="40% - Ênfase4 11 3 2 2 3 3" xfId="34264"/>
    <cellStyle name="40% - Ênfase4 11 3 2 2 4" xfId="15476"/>
    <cellStyle name="40% - Ênfase4 11 3 2 2 4 2" xfId="40547"/>
    <cellStyle name="40% - Ênfase4 11 3 2 2 5" xfId="28006"/>
    <cellStyle name="40% - Ênfase4 11 3 2 3" xfId="4495"/>
    <cellStyle name="40% - Ênfase4 11 3 2 3 2" xfId="10754"/>
    <cellStyle name="40% - Ênfase4 11 3 2 3 2 2" xfId="23298"/>
    <cellStyle name="40% - Ênfase4 11 3 2 3 2 2 2" xfId="48369"/>
    <cellStyle name="40% - Ênfase4 11 3 2 3 2 3" xfId="35828"/>
    <cellStyle name="40% - Ênfase4 11 3 2 3 3" xfId="17040"/>
    <cellStyle name="40% - Ênfase4 11 3 2 3 3 2" xfId="42111"/>
    <cellStyle name="40% - Ênfase4 11 3 2 3 4" xfId="29570"/>
    <cellStyle name="40% - Ênfase4 11 3 2 4" xfId="7626"/>
    <cellStyle name="40% - Ênfase4 11 3 2 4 2" xfId="20170"/>
    <cellStyle name="40% - Ênfase4 11 3 2 4 2 2" xfId="45241"/>
    <cellStyle name="40% - Ênfase4 11 3 2 4 3" xfId="32700"/>
    <cellStyle name="40% - Ênfase4 11 3 2 5" xfId="13912"/>
    <cellStyle name="40% - Ênfase4 11 3 2 5 2" xfId="38983"/>
    <cellStyle name="40% - Ênfase4 11 3 2 6" xfId="26442"/>
    <cellStyle name="40% - Ênfase4 11 3 3" xfId="2154"/>
    <cellStyle name="40% - Ênfase4 11 3 3 2" xfId="5283"/>
    <cellStyle name="40% - Ênfase4 11 3 3 2 2" xfId="11542"/>
    <cellStyle name="40% - Ênfase4 11 3 3 2 2 2" xfId="24086"/>
    <cellStyle name="40% - Ênfase4 11 3 3 2 2 2 2" xfId="49157"/>
    <cellStyle name="40% - Ênfase4 11 3 3 2 2 3" xfId="36616"/>
    <cellStyle name="40% - Ênfase4 11 3 3 2 3" xfId="17828"/>
    <cellStyle name="40% - Ênfase4 11 3 3 2 3 2" xfId="42899"/>
    <cellStyle name="40% - Ênfase4 11 3 3 2 4" xfId="30358"/>
    <cellStyle name="40% - Ênfase4 11 3 3 3" xfId="8414"/>
    <cellStyle name="40% - Ênfase4 11 3 3 3 2" xfId="20958"/>
    <cellStyle name="40% - Ênfase4 11 3 3 3 2 2" xfId="46029"/>
    <cellStyle name="40% - Ênfase4 11 3 3 3 3" xfId="33488"/>
    <cellStyle name="40% - Ênfase4 11 3 3 4" xfId="14700"/>
    <cellStyle name="40% - Ênfase4 11 3 3 4 2" xfId="39771"/>
    <cellStyle name="40% - Ênfase4 11 3 3 5" xfId="27230"/>
    <cellStyle name="40% - Ênfase4 11 3 4" xfId="3719"/>
    <cellStyle name="40% - Ênfase4 11 3 4 2" xfId="9978"/>
    <cellStyle name="40% - Ênfase4 11 3 4 2 2" xfId="22522"/>
    <cellStyle name="40% - Ênfase4 11 3 4 2 2 2" xfId="47593"/>
    <cellStyle name="40% - Ênfase4 11 3 4 2 3" xfId="35052"/>
    <cellStyle name="40% - Ênfase4 11 3 4 3" xfId="16264"/>
    <cellStyle name="40% - Ênfase4 11 3 4 3 2" xfId="41335"/>
    <cellStyle name="40% - Ênfase4 11 3 4 4" xfId="28794"/>
    <cellStyle name="40% - Ênfase4 11 3 5" xfId="6850"/>
    <cellStyle name="40% - Ênfase4 11 3 5 2" xfId="19394"/>
    <cellStyle name="40% - Ênfase4 11 3 5 2 2" xfId="44465"/>
    <cellStyle name="40% - Ênfase4 11 3 5 3" xfId="31924"/>
    <cellStyle name="40% - Ênfase4 11 3 6" xfId="13136"/>
    <cellStyle name="40% - Ênfase4 11 3 6 2" xfId="38207"/>
    <cellStyle name="40% - Ênfase4 11 3 7" xfId="25666"/>
    <cellStyle name="40% - Ênfase4 11 4" xfId="977"/>
    <cellStyle name="40% - Ênfase4 11 4 2" xfId="2542"/>
    <cellStyle name="40% - Ênfase4 11 4 2 2" xfId="5671"/>
    <cellStyle name="40% - Ênfase4 11 4 2 2 2" xfId="11930"/>
    <cellStyle name="40% - Ênfase4 11 4 2 2 2 2" xfId="24474"/>
    <cellStyle name="40% - Ênfase4 11 4 2 2 2 2 2" xfId="49545"/>
    <cellStyle name="40% - Ênfase4 11 4 2 2 2 3" xfId="37004"/>
    <cellStyle name="40% - Ênfase4 11 4 2 2 3" xfId="18216"/>
    <cellStyle name="40% - Ênfase4 11 4 2 2 3 2" xfId="43287"/>
    <cellStyle name="40% - Ênfase4 11 4 2 2 4" xfId="30746"/>
    <cellStyle name="40% - Ênfase4 11 4 2 3" xfId="8802"/>
    <cellStyle name="40% - Ênfase4 11 4 2 3 2" xfId="21346"/>
    <cellStyle name="40% - Ênfase4 11 4 2 3 2 2" xfId="46417"/>
    <cellStyle name="40% - Ênfase4 11 4 2 3 3" xfId="33876"/>
    <cellStyle name="40% - Ênfase4 11 4 2 4" xfId="15088"/>
    <cellStyle name="40% - Ênfase4 11 4 2 4 2" xfId="40159"/>
    <cellStyle name="40% - Ênfase4 11 4 2 5" xfId="27618"/>
    <cellStyle name="40% - Ênfase4 11 4 3" xfId="4107"/>
    <cellStyle name="40% - Ênfase4 11 4 3 2" xfId="10366"/>
    <cellStyle name="40% - Ênfase4 11 4 3 2 2" xfId="22910"/>
    <cellStyle name="40% - Ênfase4 11 4 3 2 2 2" xfId="47981"/>
    <cellStyle name="40% - Ênfase4 11 4 3 2 3" xfId="35440"/>
    <cellStyle name="40% - Ênfase4 11 4 3 3" xfId="16652"/>
    <cellStyle name="40% - Ênfase4 11 4 3 3 2" xfId="41723"/>
    <cellStyle name="40% - Ênfase4 11 4 3 4" xfId="29182"/>
    <cellStyle name="40% - Ênfase4 11 4 4" xfId="7238"/>
    <cellStyle name="40% - Ênfase4 11 4 4 2" xfId="19782"/>
    <cellStyle name="40% - Ênfase4 11 4 4 2 2" xfId="44853"/>
    <cellStyle name="40% - Ênfase4 11 4 4 3" xfId="32312"/>
    <cellStyle name="40% - Ênfase4 11 4 5" xfId="13524"/>
    <cellStyle name="40% - Ênfase4 11 4 5 2" xfId="38595"/>
    <cellStyle name="40% - Ênfase4 11 4 6" xfId="26054"/>
    <cellStyle name="40% - Ênfase4 11 5" xfId="1766"/>
    <cellStyle name="40% - Ênfase4 11 5 2" xfId="4895"/>
    <cellStyle name="40% - Ênfase4 11 5 2 2" xfId="11154"/>
    <cellStyle name="40% - Ênfase4 11 5 2 2 2" xfId="23698"/>
    <cellStyle name="40% - Ênfase4 11 5 2 2 2 2" xfId="48769"/>
    <cellStyle name="40% - Ênfase4 11 5 2 2 3" xfId="36228"/>
    <cellStyle name="40% - Ênfase4 11 5 2 3" xfId="17440"/>
    <cellStyle name="40% - Ênfase4 11 5 2 3 2" xfId="42511"/>
    <cellStyle name="40% - Ênfase4 11 5 2 4" xfId="29970"/>
    <cellStyle name="40% - Ênfase4 11 5 3" xfId="8026"/>
    <cellStyle name="40% - Ênfase4 11 5 3 2" xfId="20570"/>
    <cellStyle name="40% - Ênfase4 11 5 3 2 2" xfId="45641"/>
    <cellStyle name="40% - Ênfase4 11 5 3 3" xfId="33100"/>
    <cellStyle name="40% - Ênfase4 11 5 4" xfId="14312"/>
    <cellStyle name="40% - Ênfase4 11 5 4 2" xfId="39383"/>
    <cellStyle name="40% - Ênfase4 11 5 5" xfId="26842"/>
    <cellStyle name="40% - Ênfase4 11 6" xfId="3331"/>
    <cellStyle name="40% - Ênfase4 11 6 2" xfId="9590"/>
    <cellStyle name="40% - Ênfase4 11 6 2 2" xfId="22134"/>
    <cellStyle name="40% - Ênfase4 11 6 2 2 2" xfId="47205"/>
    <cellStyle name="40% - Ênfase4 11 6 2 3" xfId="34664"/>
    <cellStyle name="40% - Ênfase4 11 6 3" xfId="15876"/>
    <cellStyle name="40% - Ênfase4 11 6 3 2" xfId="40947"/>
    <cellStyle name="40% - Ênfase4 11 6 4" xfId="28406"/>
    <cellStyle name="40% - Ênfase4 11 7" xfId="6462"/>
    <cellStyle name="40% - Ênfase4 11 7 2" xfId="19006"/>
    <cellStyle name="40% - Ênfase4 11 7 2 2" xfId="44077"/>
    <cellStyle name="40% - Ênfase4 11 7 3" xfId="31536"/>
    <cellStyle name="40% - Ênfase4 11 8" xfId="12748"/>
    <cellStyle name="40% - Ênfase4 11 8 2" xfId="37819"/>
    <cellStyle name="40% - Ênfase4 11 9" xfId="25278"/>
    <cellStyle name="40% - Ênfase4 12" xfId="225"/>
    <cellStyle name="40% - Ênfase4 12 2" xfId="614"/>
    <cellStyle name="40% - Ênfase4 12 2 2" xfId="1391"/>
    <cellStyle name="40% - Ênfase4 12 2 2 2" xfId="2956"/>
    <cellStyle name="40% - Ênfase4 12 2 2 2 2" xfId="6085"/>
    <cellStyle name="40% - Ênfase4 12 2 2 2 2 2" xfId="12344"/>
    <cellStyle name="40% - Ênfase4 12 2 2 2 2 2 2" xfId="24888"/>
    <cellStyle name="40% - Ênfase4 12 2 2 2 2 2 2 2" xfId="49959"/>
    <cellStyle name="40% - Ênfase4 12 2 2 2 2 2 3" xfId="37418"/>
    <cellStyle name="40% - Ênfase4 12 2 2 2 2 3" xfId="18630"/>
    <cellStyle name="40% - Ênfase4 12 2 2 2 2 3 2" xfId="43701"/>
    <cellStyle name="40% - Ênfase4 12 2 2 2 2 4" xfId="31160"/>
    <cellStyle name="40% - Ênfase4 12 2 2 2 3" xfId="9216"/>
    <cellStyle name="40% - Ênfase4 12 2 2 2 3 2" xfId="21760"/>
    <cellStyle name="40% - Ênfase4 12 2 2 2 3 2 2" xfId="46831"/>
    <cellStyle name="40% - Ênfase4 12 2 2 2 3 3" xfId="34290"/>
    <cellStyle name="40% - Ênfase4 12 2 2 2 4" xfId="15502"/>
    <cellStyle name="40% - Ênfase4 12 2 2 2 4 2" xfId="40573"/>
    <cellStyle name="40% - Ênfase4 12 2 2 2 5" xfId="28032"/>
    <cellStyle name="40% - Ênfase4 12 2 2 3" xfId="4521"/>
    <cellStyle name="40% - Ênfase4 12 2 2 3 2" xfId="10780"/>
    <cellStyle name="40% - Ênfase4 12 2 2 3 2 2" xfId="23324"/>
    <cellStyle name="40% - Ênfase4 12 2 2 3 2 2 2" xfId="48395"/>
    <cellStyle name="40% - Ênfase4 12 2 2 3 2 3" xfId="35854"/>
    <cellStyle name="40% - Ênfase4 12 2 2 3 3" xfId="17066"/>
    <cellStyle name="40% - Ênfase4 12 2 2 3 3 2" xfId="42137"/>
    <cellStyle name="40% - Ênfase4 12 2 2 3 4" xfId="29596"/>
    <cellStyle name="40% - Ênfase4 12 2 2 4" xfId="7652"/>
    <cellStyle name="40% - Ênfase4 12 2 2 4 2" xfId="20196"/>
    <cellStyle name="40% - Ênfase4 12 2 2 4 2 2" xfId="45267"/>
    <cellStyle name="40% - Ênfase4 12 2 2 4 3" xfId="32726"/>
    <cellStyle name="40% - Ênfase4 12 2 2 5" xfId="13938"/>
    <cellStyle name="40% - Ênfase4 12 2 2 5 2" xfId="39009"/>
    <cellStyle name="40% - Ênfase4 12 2 2 6" xfId="26468"/>
    <cellStyle name="40% - Ênfase4 12 2 3" xfId="2180"/>
    <cellStyle name="40% - Ênfase4 12 2 3 2" xfId="5309"/>
    <cellStyle name="40% - Ênfase4 12 2 3 2 2" xfId="11568"/>
    <cellStyle name="40% - Ênfase4 12 2 3 2 2 2" xfId="24112"/>
    <cellStyle name="40% - Ênfase4 12 2 3 2 2 2 2" xfId="49183"/>
    <cellStyle name="40% - Ênfase4 12 2 3 2 2 3" xfId="36642"/>
    <cellStyle name="40% - Ênfase4 12 2 3 2 3" xfId="17854"/>
    <cellStyle name="40% - Ênfase4 12 2 3 2 3 2" xfId="42925"/>
    <cellStyle name="40% - Ênfase4 12 2 3 2 4" xfId="30384"/>
    <cellStyle name="40% - Ênfase4 12 2 3 3" xfId="8440"/>
    <cellStyle name="40% - Ênfase4 12 2 3 3 2" xfId="20984"/>
    <cellStyle name="40% - Ênfase4 12 2 3 3 2 2" xfId="46055"/>
    <cellStyle name="40% - Ênfase4 12 2 3 3 3" xfId="33514"/>
    <cellStyle name="40% - Ênfase4 12 2 3 4" xfId="14726"/>
    <cellStyle name="40% - Ênfase4 12 2 3 4 2" xfId="39797"/>
    <cellStyle name="40% - Ênfase4 12 2 3 5" xfId="27256"/>
    <cellStyle name="40% - Ênfase4 12 2 4" xfId="3745"/>
    <cellStyle name="40% - Ênfase4 12 2 4 2" xfId="10004"/>
    <cellStyle name="40% - Ênfase4 12 2 4 2 2" xfId="22548"/>
    <cellStyle name="40% - Ênfase4 12 2 4 2 2 2" xfId="47619"/>
    <cellStyle name="40% - Ênfase4 12 2 4 2 3" xfId="35078"/>
    <cellStyle name="40% - Ênfase4 12 2 4 3" xfId="16290"/>
    <cellStyle name="40% - Ênfase4 12 2 4 3 2" xfId="41361"/>
    <cellStyle name="40% - Ênfase4 12 2 4 4" xfId="28820"/>
    <cellStyle name="40% - Ênfase4 12 2 5" xfId="6876"/>
    <cellStyle name="40% - Ênfase4 12 2 5 2" xfId="19420"/>
    <cellStyle name="40% - Ênfase4 12 2 5 2 2" xfId="44491"/>
    <cellStyle name="40% - Ênfase4 12 2 5 3" xfId="31950"/>
    <cellStyle name="40% - Ênfase4 12 2 6" xfId="13162"/>
    <cellStyle name="40% - Ênfase4 12 2 6 2" xfId="38233"/>
    <cellStyle name="40% - Ênfase4 12 2 7" xfId="25692"/>
    <cellStyle name="40% - Ênfase4 12 3" xfId="1003"/>
    <cellStyle name="40% - Ênfase4 12 3 2" xfId="2568"/>
    <cellStyle name="40% - Ênfase4 12 3 2 2" xfId="5697"/>
    <cellStyle name="40% - Ênfase4 12 3 2 2 2" xfId="11956"/>
    <cellStyle name="40% - Ênfase4 12 3 2 2 2 2" xfId="24500"/>
    <cellStyle name="40% - Ênfase4 12 3 2 2 2 2 2" xfId="49571"/>
    <cellStyle name="40% - Ênfase4 12 3 2 2 2 3" xfId="37030"/>
    <cellStyle name="40% - Ênfase4 12 3 2 2 3" xfId="18242"/>
    <cellStyle name="40% - Ênfase4 12 3 2 2 3 2" xfId="43313"/>
    <cellStyle name="40% - Ênfase4 12 3 2 2 4" xfId="30772"/>
    <cellStyle name="40% - Ênfase4 12 3 2 3" xfId="8828"/>
    <cellStyle name="40% - Ênfase4 12 3 2 3 2" xfId="21372"/>
    <cellStyle name="40% - Ênfase4 12 3 2 3 2 2" xfId="46443"/>
    <cellStyle name="40% - Ênfase4 12 3 2 3 3" xfId="33902"/>
    <cellStyle name="40% - Ênfase4 12 3 2 4" xfId="15114"/>
    <cellStyle name="40% - Ênfase4 12 3 2 4 2" xfId="40185"/>
    <cellStyle name="40% - Ênfase4 12 3 2 5" xfId="27644"/>
    <cellStyle name="40% - Ênfase4 12 3 3" xfId="4133"/>
    <cellStyle name="40% - Ênfase4 12 3 3 2" xfId="10392"/>
    <cellStyle name="40% - Ênfase4 12 3 3 2 2" xfId="22936"/>
    <cellStyle name="40% - Ênfase4 12 3 3 2 2 2" xfId="48007"/>
    <cellStyle name="40% - Ênfase4 12 3 3 2 3" xfId="35466"/>
    <cellStyle name="40% - Ênfase4 12 3 3 3" xfId="16678"/>
    <cellStyle name="40% - Ênfase4 12 3 3 3 2" xfId="41749"/>
    <cellStyle name="40% - Ênfase4 12 3 3 4" xfId="29208"/>
    <cellStyle name="40% - Ênfase4 12 3 4" xfId="7264"/>
    <cellStyle name="40% - Ênfase4 12 3 4 2" xfId="19808"/>
    <cellStyle name="40% - Ênfase4 12 3 4 2 2" xfId="44879"/>
    <cellStyle name="40% - Ênfase4 12 3 4 3" xfId="32338"/>
    <cellStyle name="40% - Ênfase4 12 3 5" xfId="13550"/>
    <cellStyle name="40% - Ênfase4 12 3 5 2" xfId="38621"/>
    <cellStyle name="40% - Ênfase4 12 3 6" xfId="26080"/>
    <cellStyle name="40% - Ênfase4 12 4" xfId="1792"/>
    <cellStyle name="40% - Ênfase4 12 4 2" xfId="4921"/>
    <cellStyle name="40% - Ênfase4 12 4 2 2" xfId="11180"/>
    <cellStyle name="40% - Ênfase4 12 4 2 2 2" xfId="23724"/>
    <cellStyle name="40% - Ênfase4 12 4 2 2 2 2" xfId="48795"/>
    <cellStyle name="40% - Ênfase4 12 4 2 2 3" xfId="36254"/>
    <cellStyle name="40% - Ênfase4 12 4 2 3" xfId="17466"/>
    <cellStyle name="40% - Ênfase4 12 4 2 3 2" xfId="42537"/>
    <cellStyle name="40% - Ênfase4 12 4 2 4" xfId="29996"/>
    <cellStyle name="40% - Ênfase4 12 4 3" xfId="8052"/>
    <cellStyle name="40% - Ênfase4 12 4 3 2" xfId="20596"/>
    <cellStyle name="40% - Ênfase4 12 4 3 2 2" xfId="45667"/>
    <cellStyle name="40% - Ênfase4 12 4 3 3" xfId="33126"/>
    <cellStyle name="40% - Ênfase4 12 4 4" xfId="14338"/>
    <cellStyle name="40% - Ênfase4 12 4 4 2" xfId="39409"/>
    <cellStyle name="40% - Ênfase4 12 4 5" xfId="26868"/>
    <cellStyle name="40% - Ênfase4 12 5" xfId="3357"/>
    <cellStyle name="40% - Ênfase4 12 5 2" xfId="9616"/>
    <cellStyle name="40% - Ênfase4 12 5 2 2" xfId="22160"/>
    <cellStyle name="40% - Ênfase4 12 5 2 2 2" xfId="47231"/>
    <cellStyle name="40% - Ênfase4 12 5 2 3" xfId="34690"/>
    <cellStyle name="40% - Ênfase4 12 5 3" xfId="15902"/>
    <cellStyle name="40% - Ênfase4 12 5 3 2" xfId="40973"/>
    <cellStyle name="40% - Ênfase4 12 5 4" xfId="28432"/>
    <cellStyle name="40% - Ênfase4 12 6" xfId="6488"/>
    <cellStyle name="40% - Ênfase4 12 6 2" xfId="19032"/>
    <cellStyle name="40% - Ênfase4 12 6 2 2" xfId="44103"/>
    <cellStyle name="40% - Ênfase4 12 6 3" xfId="31562"/>
    <cellStyle name="40% - Ênfase4 12 7" xfId="12774"/>
    <cellStyle name="40% - Ênfase4 12 7 2" xfId="37845"/>
    <cellStyle name="40% - Ênfase4 12 8" xfId="25304"/>
    <cellStyle name="40% - Ênfase4 13" xfId="399"/>
    <cellStyle name="40% - Ênfase4 13 2" xfId="788"/>
    <cellStyle name="40% - Ênfase4 13 2 2" xfId="1565"/>
    <cellStyle name="40% - Ênfase4 13 2 2 2" xfId="3130"/>
    <cellStyle name="40% - Ênfase4 13 2 2 2 2" xfId="6259"/>
    <cellStyle name="40% - Ênfase4 13 2 2 2 2 2" xfId="12518"/>
    <cellStyle name="40% - Ênfase4 13 2 2 2 2 2 2" xfId="25062"/>
    <cellStyle name="40% - Ênfase4 13 2 2 2 2 2 2 2" xfId="50133"/>
    <cellStyle name="40% - Ênfase4 13 2 2 2 2 2 3" xfId="37592"/>
    <cellStyle name="40% - Ênfase4 13 2 2 2 2 3" xfId="18804"/>
    <cellStyle name="40% - Ênfase4 13 2 2 2 2 3 2" xfId="43875"/>
    <cellStyle name="40% - Ênfase4 13 2 2 2 2 4" xfId="31334"/>
    <cellStyle name="40% - Ênfase4 13 2 2 2 3" xfId="9390"/>
    <cellStyle name="40% - Ênfase4 13 2 2 2 3 2" xfId="21934"/>
    <cellStyle name="40% - Ênfase4 13 2 2 2 3 2 2" xfId="47005"/>
    <cellStyle name="40% - Ênfase4 13 2 2 2 3 3" xfId="34464"/>
    <cellStyle name="40% - Ênfase4 13 2 2 2 4" xfId="15676"/>
    <cellStyle name="40% - Ênfase4 13 2 2 2 4 2" xfId="40747"/>
    <cellStyle name="40% - Ênfase4 13 2 2 2 5" xfId="28206"/>
    <cellStyle name="40% - Ênfase4 13 2 2 3" xfId="4695"/>
    <cellStyle name="40% - Ênfase4 13 2 2 3 2" xfId="10954"/>
    <cellStyle name="40% - Ênfase4 13 2 2 3 2 2" xfId="23498"/>
    <cellStyle name="40% - Ênfase4 13 2 2 3 2 2 2" xfId="48569"/>
    <cellStyle name="40% - Ênfase4 13 2 2 3 2 3" xfId="36028"/>
    <cellStyle name="40% - Ênfase4 13 2 2 3 3" xfId="17240"/>
    <cellStyle name="40% - Ênfase4 13 2 2 3 3 2" xfId="42311"/>
    <cellStyle name="40% - Ênfase4 13 2 2 3 4" xfId="29770"/>
    <cellStyle name="40% - Ênfase4 13 2 2 4" xfId="7826"/>
    <cellStyle name="40% - Ênfase4 13 2 2 4 2" xfId="20370"/>
    <cellStyle name="40% - Ênfase4 13 2 2 4 2 2" xfId="45441"/>
    <cellStyle name="40% - Ênfase4 13 2 2 4 3" xfId="32900"/>
    <cellStyle name="40% - Ênfase4 13 2 2 5" xfId="14112"/>
    <cellStyle name="40% - Ênfase4 13 2 2 5 2" xfId="39183"/>
    <cellStyle name="40% - Ênfase4 13 2 2 6" xfId="26642"/>
    <cellStyle name="40% - Ênfase4 13 2 3" xfId="2354"/>
    <cellStyle name="40% - Ênfase4 13 2 3 2" xfId="5483"/>
    <cellStyle name="40% - Ênfase4 13 2 3 2 2" xfId="11742"/>
    <cellStyle name="40% - Ênfase4 13 2 3 2 2 2" xfId="24286"/>
    <cellStyle name="40% - Ênfase4 13 2 3 2 2 2 2" xfId="49357"/>
    <cellStyle name="40% - Ênfase4 13 2 3 2 2 3" xfId="36816"/>
    <cellStyle name="40% - Ênfase4 13 2 3 2 3" xfId="18028"/>
    <cellStyle name="40% - Ênfase4 13 2 3 2 3 2" xfId="43099"/>
    <cellStyle name="40% - Ênfase4 13 2 3 2 4" xfId="30558"/>
    <cellStyle name="40% - Ênfase4 13 2 3 3" xfId="8614"/>
    <cellStyle name="40% - Ênfase4 13 2 3 3 2" xfId="21158"/>
    <cellStyle name="40% - Ênfase4 13 2 3 3 2 2" xfId="46229"/>
    <cellStyle name="40% - Ênfase4 13 2 3 3 3" xfId="33688"/>
    <cellStyle name="40% - Ênfase4 13 2 3 4" xfId="14900"/>
    <cellStyle name="40% - Ênfase4 13 2 3 4 2" xfId="39971"/>
    <cellStyle name="40% - Ênfase4 13 2 3 5" xfId="27430"/>
    <cellStyle name="40% - Ênfase4 13 2 4" xfId="3919"/>
    <cellStyle name="40% - Ênfase4 13 2 4 2" xfId="10178"/>
    <cellStyle name="40% - Ênfase4 13 2 4 2 2" xfId="22722"/>
    <cellStyle name="40% - Ênfase4 13 2 4 2 2 2" xfId="47793"/>
    <cellStyle name="40% - Ênfase4 13 2 4 2 3" xfId="35252"/>
    <cellStyle name="40% - Ênfase4 13 2 4 3" xfId="16464"/>
    <cellStyle name="40% - Ênfase4 13 2 4 3 2" xfId="41535"/>
    <cellStyle name="40% - Ênfase4 13 2 4 4" xfId="28994"/>
    <cellStyle name="40% - Ênfase4 13 2 5" xfId="7050"/>
    <cellStyle name="40% - Ênfase4 13 2 5 2" xfId="19594"/>
    <cellStyle name="40% - Ênfase4 13 2 5 2 2" xfId="44665"/>
    <cellStyle name="40% - Ênfase4 13 2 5 3" xfId="32124"/>
    <cellStyle name="40% - Ênfase4 13 2 6" xfId="13336"/>
    <cellStyle name="40% - Ênfase4 13 2 6 2" xfId="38407"/>
    <cellStyle name="40% - Ênfase4 13 2 7" xfId="25866"/>
    <cellStyle name="40% - Ênfase4 13 3" xfId="1177"/>
    <cellStyle name="40% - Ênfase4 13 3 2" xfId="2742"/>
    <cellStyle name="40% - Ênfase4 13 3 2 2" xfId="5871"/>
    <cellStyle name="40% - Ênfase4 13 3 2 2 2" xfId="12130"/>
    <cellStyle name="40% - Ênfase4 13 3 2 2 2 2" xfId="24674"/>
    <cellStyle name="40% - Ênfase4 13 3 2 2 2 2 2" xfId="49745"/>
    <cellStyle name="40% - Ênfase4 13 3 2 2 2 3" xfId="37204"/>
    <cellStyle name="40% - Ênfase4 13 3 2 2 3" xfId="18416"/>
    <cellStyle name="40% - Ênfase4 13 3 2 2 3 2" xfId="43487"/>
    <cellStyle name="40% - Ênfase4 13 3 2 2 4" xfId="30946"/>
    <cellStyle name="40% - Ênfase4 13 3 2 3" xfId="9002"/>
    <cellStyle name="40% - Ênfase4 13 3 2 3 2" xfId="21546"/>
    <cellStyle name="40% - Ênfase4 13 3 2 3 2 2" xfId="46617"/>
    <cellStyle name="40% - Ênfase4 13 3 2 3 3" xfId="34076"/>
    <cellStyle name="40% - Ênfase4 13 3 2 4" xfId="15288"/>
    <cellStyle name="40% - Ênfase4 13 3 2 4 2" xfId="40359"/>
    <cellStyle name="40% - Ênfase4 13 3 2 5" xfId="27818"/>
    <cellStyle name="40% - Ênfase4 13 3 3" xfId="4307"/>
    <cellStyle name="40% - Ênfase4 13 3 3 2" xfId="10566"/>
    <cellStyle name="40% - Ênfase4 13 3 3 2 2" xfId="23110"/>
    <cellStyle name="40% - Ênfase4 13 3 3 2 2 2" xfId="48181"/>
    <cellStyle name="40% - Ênfase4 13 3 3 2 3" xfId="35640"/>
    <cellStyle name="40% - Ênfase4 13 3 3 3" xfId="16852"/>
    <cellStyle name="40% - Ênfase4 13 3 3 3 2" xfId="41923"/>
    <cellStyle name="40% - Ênfase4 13 3 3 4" xfId="29382"/>
    <cellStyle name="40% - Ênfase4 13 3 4" xfId="7438"/>
    <cellStyle name="40% - Ênfase4 13 3 4 2" xfId="19982"/>
    <cellStyle name="40% - Ênfase4 13 3 4 2 2" xfId="45053"/>
    <cellStyle name="40% - Ênfase4 13 3 4 3" xfId="32512"/>
    <cellStyle name="40% - Ênfase4 13 3 5" xfId="13724"/>
    <cellStyle name="40% - Ênfase4 13 3 5 2" xfId="38795"/>
    <cellStyle name="40% - Ênfase4 13 3 6" xfId="26254"/>
    <cellStyle name="40% - Ênfase4 13 4" xfId="1966"/>
    <cellStyle name="40% - Ênfase4 13 4 2" xfId="5095"/>
    <cellStyle name="40% - Ênfase4 13 4 2 2" xfId="11354"/>
    <cellStyle name="40% - Ênfase4 13 4 2 2 2" xfId="23898"/>
    <cellStyle name="40% - Ênfase4 13 4 2 2 2 2" xfId="48969"/>
    <cellStyle name="40% - Ênfase4 13 4 2 2 3" xfId="36428"/>
    <cellStyle name="40% - Ênfase4 13 4 2 3" xfId="17640"/>
    <cellStyle name="40% - Ênfase4 13 4 2 3 2" xfId="42711"/>
    <cellStyle name="40% - Ênfase4 13 4 2 4" xfId="30170"/>
    <cellStyle name="40% - Ênfase4 13 4 3" xfId="8226"/>
    <cellStyle name="40% - Ênfase4 13 4 3 2" xfId="20770"/>
    <cellStyle name="40% - Ênfase4 13 4 3 2 2" xfId="45841"/>
    <cellStyle name="40% - Ênfase4 13 4 3 3" xfId="33300"/>
    <cellStyle name="40% - Ênfase4 13 4 4" xfId="14512"/>
    <cellStyle name="40% - Ênfase4 13 4 4 2" xfId="39583"/>
    <cellStyle name="40% - Ênfase4 13 4 5" xfId="27042"/>
    <cellStyle name="40% - Ênfase4 13 5" xfId="3531"/>
    <cellStyle name="40% - Ênfase4 13 5 2" xfId="9790"/>
    <cellStyle name="40% - Ênfase4 13 5 2 2" xfId="22334"/>
    <cellStyle name="40% - Ênfase4 13 5 2 2 2" xfId="47405"/>
    <cellStyle name="40% - Ênfase4 13 5 2 3" xfId="34864"/>
    <cellStyle name="40% - Ênfase4 13 5 3" xfId="16076"/>
    <cellStyle name="40% - Ênfase4 13 5 3 2" xfId="41147"/>
    <cellStyle name="40% - Ênfase4 13 5 4" xfId="28606"/>
    <cellStyle name="40% - Ênfase4 13 6" xfId="6662"/>
    <cellStyle name="40% - Ênfase4 13 6 2" xfId="19206"/>
    <cellStyle name="40% - Ênfase4 13 6 2 2" xfId="44277"/>
    <cellStyle name="40% - Ênfase4 13 6 3" xfId="31736"/>
    <cellStyle name="40% - Ênfase4 13 7" xfId="12948"/>
    <cellStyle name="40% - Ênfase4 13 7 2" xfId="38019"/>
    <cellStyle name="40% - Ênfase4 13 8" xfId="25478"/>
    <cellStyle name="40% - Ênfase4 14" xfId="212"/>
    <cellStyle name="40% - Ênfase4 14 2" xfId="601"/>
    <cellStyle name="40% - Ênfase4 14 2 2" xfId="1378"/>
    <cellStyle name="40% - Ênfase4 14 2 2 2" xfId="2943"/>
    <cellStyle name="40% - Ênfase4 14 2 2 2 2" xfId="6072"/>
    <cellStyle name="40% - Ênfase4 14 2 2 2 2 2" xfId="12331"/>
    <cellStyle name="40% - Ênfase4 14 2 2 2 2 2 2" xfId="24875"/>
    <cellStyle name="40% - Ênfase4 14 2 2 2 2 2 2 2" xfId="49946"/>
    <cellStyle name="40% - Ênfase4 14 2 2 2 2 2 3" xfId="37405"/>
    <cellStyle name="40% - Ênfase4 14 2 2 2 2 3" xfId="18617"/>
    <cellStyle name="40% - Ênfase4 14 2 2 2 2 3 2" xfId="43688"/>
    <cellStyle name="40% - Ênfase4 14 2 2 2 2 4" xfId="31147"/>
    <cellStyle name="40% - Ênfase4 14 2 2 2 3" xfId="9203"/>
    <cellStyle name="40% - Ênfase4 14 2 2 2 3 2" xfId="21747"/>
    <cellStyle name="40% - Ênfase4 14 2 2 2 3 2 2" xfId="46818"/>
    <cellStyle name="40% - Ênfase4 14 2 2 2 3 3" xfId="34277"/>
    <cellStyle name="40% - Ênfase4 14 2 2 2 4" xfId="15489"/>
    <cellStyle name="40% - Ênfase4 14 2 2 2 4 2" xfId="40560"/>
    <cellStyle name="40% - Ênfase4 14 2 2 2 5" xfId="28019"/>
    <cellStyle name="40% - Ênfase4 14 2 2 3" xfId="4508"/>
    <cellStyle name="40% - Ênfase4 14 2 2 3 2" xfId="10767"/>
    <cellStyle name="40% - Ênfase4 14 2 2 3 2 2" xfId="23311"/>
    <cellStyle name="40% - Ênfase4 14 2 2 3 2 2 2" xfId="48382"/>
    <cellStyle name="40% - Ênfase4 14 2 2 3 2 3" xfId="35841"/>
    <cellStyle name="40% - Ênfase4 14 2 2 3 3" xfId="17053"/>
    <cellStyle name="40% - Ênfase4 14 2 2 3 3 2" xfId="42124"/>
    <cellStyle name="40% - Ênfase4 14 2 2 3 4" xfId="29583"/>
    <cellStyle name="40% - Ênfase4 14 2 2 4" xfId="7639"/>
    <cellStyle name="40% - Ênfase4 14 2 2 4 2" xfId="20183"/>
    <cellStyle name="40% - Ênfase4 14 2 2 4 2 2" xfId="45254"/>
    <cellStyle name="40% - Ênfase4 14 2 2 4 3" xfId="32713"/>
    <cellStyle name="40% - Ênfase4 14 2 2 5" xfId="13925"/>
    <cellStyle name="40% - Ênfase4 14 2 2 5 2" xfId="38996"/>
    <cellStyle name="40% - Ênfase4 14 2 2 6" xfId="26455"/>
    <cellStyle name="40% - Ênfase4 14 2 3" xfId="2167"/>
    <cellStyle name="40% - Ênfase4 14 2 3 2" xfId="5296"/>
    <cellStyle name="40% - Ênfase4 14 2 3 2 2" xfId="11555"/>
    <cellStyle name="40% - Ênfase4 14 2 3 2 2 2" xfId="24099"/>
    <cellStyle name="40% - Ênfase4 14 2 3 2 2 2 2" xfId="49170"/>
    <cellStyle name="40% - Ênfase4 14 2 3 2 2 3" xfId="36629"/>
    <cellStyle name="40% - Ênfase4 14 2 3 2 3" xfId="17841"/>
    <cellStyle name="40% - Ênfase4 14 2 3 2 3 2" xfId="42912"/>
    <cellStyle name="40% - Ênfase4 14 2 3 2 4" xfId="30371"/>
    <cellStyle name="40% - Ênfase4 14 2 3 3" xfId="8427"/>
    <cellStyle name="40% - Ênfase4 14 2 3 3 2" xfId="20971"/>
    <cellStyle name="40% - Ênfase4 14 2 3 3 2 2" xfId="46042"/>
    <cellStyle name="40% - Ênfase4 14 2 3 3 3" xfId="33501"/>
    <cellStyle name="40% - Ênfase4 14 2 3 4" xfId="14713"/>
    <cellStyle name="40% - Ênfase4 14 2 3 4 2" xfId="39784"/>
    <cellStyle name="40% - Ênfase4 14 2 3 5" xfId="27243"/>
    <cellStyle name="40% - Ênfase4 14 2 4" xfId="3732"/>
    <cellStyle name="40% - Ênfase4 14 2 4 2" xfId="9991"/>
    <cellStyle name="40% - Ênfase4 14 2 4 2 2" xfId="22535"/>
    <cellStyle name="40% - Ênfase4 14 2 4 2 2 2" xfId="47606"/>
    <cellStyle name="40% - Ênfase4 14 2 4 2 3" xfId="35065"/>
    <cellStyle name="40% - Ênfase4 14 2 4 3" xfId="16277"/>
    <cellStyle name="40% - Ênfase4 14 2 4 3 2" xfId="41348"/>
    <cellStyle name="40% - Ênfase4 14 2 4 4" xfId="28807"/>
    <cellStyle name="40% - Ênfase4 14 2 5" xfId="6863"/>
    <cellStyle name="40% - Ênfase4 14 2 5 2" xfId="19407"/>
    <cellStyle name="40% - Ênfase4 14 2 5 2 2" xfId="44478"/>
    <cellStyle name="40% - Ênfase4 14 2 5 3" xfId="31937"/>
    <cellStyle name="40% - Ênfase4 14 2 6" xfId="13149"/>
    <cellStyle name="40% - Ênfase4 14 2 6 2" xfId="38220"/>
    <cellStyle name="40% - Ênfase4 14 2 7" xfId="25679"/>
    <cellStyle name="40% - Ênfase4 14 3" xfId="990"/>
    <cellStyle name="40% - Ênfase4 14 3 2" xfId="2555"/>
    <cellStyle name="40% - Ênfase4 14 3 2 2" xfId="5684"/>
    <cellStyle name="40% - Ênfase4 14 3 2 2 2" xfId="11943"/>
    <cellStyle name="40% - Ênfase4 14 3 2 2 2 2" xfId="24487"/>
    <cellStyle name="40% - Ênfase4 14 3 2 2 2 2 2" xfId="49558"/>
    <cellStyle name="40% - Ênfase4 14 3 2 2 2 3" xfId="37017"/>
    <cellStyle name="40% - Ênfase4 14 3 2 2 3" xfId="18229"/>
    <cellStyle name="40% - Ênfase4 14 3 2 2 3 2" xfId="43300"/>
    <cellStyle name="40% - Ênfase4 14 3 2 2 4" xfId="30759"/>
    <cellStyle name="40% - Ênfase4 14 3 2 3" xfId="8815"/>
    <cellStyle name="40% - Ênfase4 14 3 2 3 2" xfId="21359"/>
    <cellStyle name="40% - Ênfase4 14 3 2 3 2 2" xfId="46430"/>
    <cellStyle name="40% - Ênfase4 14 3 2 3 3" xfId="33889"/>
    <cellStyle name="40% - Ênfase4 14 3 2 4" xfId="15101"/>
    <cellStyle name="40% - Ênfase4 14 3 2 4 2" xfId="40172"/>
    <cellStyle name="40% - Ênfase4 14 3 2 5" xfId="27631"/>
    <cellStyle name="40% - Ênfase4 14 3 3" xfId="4120"/>
    <cellStyle name="40% - Ênfase4 14 3 3 2" xfId="10379"/>
    <cellStyle name="40% - Ênfase4 14 3 3 2 2" xfId="22923"/>
    <cellStyle name="40% - Ênfase4 14 3 3 2 2 2" xfId="47994"/>
    <cellStyle name="40% - Ênfase4 14 3 3 2 3" xfId="35453"/>
    <cellStyle name="40% - Ênfase4 14 3 3 3" xfId="16665"/>
    <cellStyle name="40% - Ênfase4 14 3 3 3 2" xfId="41736"/>
    <cellStyle name="40% - Ênfase4 14 3 3 4" xfId="29195"/>
    <cellStyle name="40% - Ênfase4 14 3 4" xfId="7251"/>
    <cellStyle name="40% - Ênfase4 14 3 4 2" xfId="19795"/>
    <cellStyle name="40% - Ênfase4 14 3 4 2 2" xfId="44866"/>
    <cellStyle name="40% - Ênfase4 14 3 4 3" xfId="32325"/>
    <cellStyle name="40% - Ênfase4 14 3 5" xfId="13537"/>
    <cellStyle name="40% - Ênfase4 14 3 5 2" xfId="38608"/>
    <cellStyle name="40% - Ênfase4 14 3 6" xfId="26067"/>
    <cellStyle name="40% - Ênfase4 14 4" xfId="1779"/>
    <cellStyle name="40% - Ênfase4 14 4 2" xfId="4908"/>
    <cellStyle name="40% - Ênfase4 14 4 2 2" xfId="11167"/>
    <cellStyle name="40% - Ênfase4 14 4 2 2 2" xfId="23711"/>
    <cellStyle name="40% - Ênfase4 14 4 2 2 2 2" xfId="48782"/>
    <cellStyle name="40% - Ênfase4 14 4 2 2 3" xfId="36241"/>
    <cellStyle name="40% - Ênfase4 14 4 2 3" xfId="17453"/>
    <cellStyle name="40% - Ênfase4 14 4 2 3 2" xfId="42524"/>
    <cellStyle name="40% - Ênfase4 14 4 2 4" xfId="29983"/>
    <cellStyle name="40% - Ênfase4 14 4 3" xfId="8039"/>
    <cellStyle name="40% - Ênfase4 14 4 3 2" xfId="20583"/>
    <cellStyle name="40% - Ênfase4 14 4 3 2 2" xfId="45654"/>
    <cellStyle name="40% - Ênfase4 14 4 3 3" xfId="33113"/>
    <cellStyle name="40% - Ênfase4 14 4 4" xfId="14325"/>
    <cellStyle name="40% - Ênfase4 14 4 4 2" xfId="39396"/>
    <cellStyle name="40% - Ênfase4 14 4 5" xfId="26855"/>
    <cellStyle name="40% - Ênfase4 14 5" xfId="3344"/>
    <cellStyle name="40% - Ênfase4 14 5 2" xfId="9603"/>
    <cellStyle name="40% - Ênfase4 14 5 2 2" xfId="22147"/>
    <cellStyle name="40% - Ênfase4 14 5 2 2 2" xfId="47218"/>
    <cellStyle name="40% - Ênfase4 14 5 2 3" xfId="34677"/>
    <cellStyle name="40% - Ênfase4 14 5 3" xfId="15889"/>
    <cellStyle name="40% - Ênfase4 14 5 3 2" xfId="40960"/>
    <cellStyle name="40% - Ênfase4 14 5 4" xfId="28419"/>
    <cellStyle name="40% - Ênfase4 14 6" xfId="6475"/>
    <cellStyle name="40% - Ênfase4 14 6 2" xfId="19019"/>
    <cellStyle name="40% - Ênfase4 14 6 2 2" xfId="44090"/>
    <cellStyle name="40% - Ênfase4 14 6 3" xfId="31549"/>
    <cellStyle name="40% - Ênfase4 14 7" xfId="12761"/>
    <cellStyle name="40% - Ênfase4 14 7 2" xfId="37832"/>
    <cellStyle name="40% - Ênfase4 14 8" xfId="25291"/>
    <cellStyle name="40% - Ênfase4 15" xfId="412"/>
    <cellStyle name="40% - Ênfase4 15 2" xfId="801"/>
    <cellStyle name="40% - Ênfase4 15 2 2" xfId="1578"/>
    <cellStyle name="40% - Ênfase4 15 2 2 2" xfId="3143"/>
    <cellStyle name="40% - Ênfase4 15 2 2 2 2" xfId="6272"/>
    <cellStyle name="40% - Ênfase4 15 2 2 2 2 2" xfId="12531"/>
    <cellStyle name="40% - Ênfase4 15 2 2 2 2 2 2" xfId="25075"/>
    <cellStyle name="40% - Ênfase4 15 2 2 2 2 2 2 2" xfId="50146"/>
    <cellStyle name="40% - Ênfase4 15 2 2 2 2 2 3" xfId="37605"/>
    <cellStyle name="40% - Ênfase4 15 2 2 2 2 3" xfId="18817"/>
    <cellStyle name="40% - Ênfase4 15 2 2 2 2 3 2" xfId="43888"/>
    <cellStyle name="40% - Ênfase4 15 2 2 2 2 4" xfId="31347"/>
    <cellStyle name="40% - Ênfase4 15 2 2 2 3" xfId="9403"/>
    <cellStyle name="40% - Ênfase4 15 2 2 2 3 2" xfId="21947"/>
    <cellStyle name="40% - Ênfase4 15 2 2 2 3 2 2" xfId="47018"/>
    <cellStyle name="40% - Ênfase4 15 2 2 2 3 3" xfId="34477"/>
    <cellStyle name="40% - Ênfase4 15 2 2 2 4" xfId="15689"/>
    <cellStyle name="40% - Ênfase4 15 2 2 2 4 2" xfId="40760"/>
    <cellStyle name="40% - Ênfase4 15 2 2 2 5" xfId="28219"/>
    <cellStyle name="40% - Ênfase4 15 2 2 3" xfId="4708"/>
    <cellStyle name="40% - Ênfase4 15 2 2 3 2" xfId="10967"/>
    <cellStyle name="40% - Ênfase4 15 2 2 3 2 2" xfId="23511"/>
    <cellStyle name="40% - Ênfase4 15 2 2 3 2 2 2" xfId="48582"/>
    <cellStyle name="40% - Ênfase4 15 2 2 3 2 3" xfId="36041"/>
    <cellStyle name="40% - Ênfase4 15 2 2 3 3" xfId="17253"/>
    <cellStyle name="40% - Ênfase4 15 2 2 3 3 2" xfId="42324"/>
    <cellStyle name="40% - Ênfase4 15 2 2 3 4" xfId="29783"/>
    <cellStyle name="40% - Ênfase4 15 2 2 4" xfId="7839"/>
    <cellStyle name="40% - Ênfase4 15 2 2 4 2" xfId="20383"/>
    <cellStyle name="40% - Ênfase4 15 2 2 4 2 2" xfId="45454"/>
    <cellStyle name="40% - Ênfase4 15 2 2 4 3" xfId="32913"/>
    <cellStyle name="40% - Ênfase4 15 2 2 5" xfId="14125"/>
    <cellStyle name="40% - Ênfase4 15 2 2 5 2" xfId="39196"/>
    <cellStyle name="40% - Ênfase4 15 2 2 6" xfId="26655"/>
    <cellStyle name="40% - Ênfase4 15 2 3" xfId="2367"/>
    <cellStyle name="40% - Ênfase4 15 2 3 2" xfId="5496"/>
    <cellStyle name="40% - Ênfase4 15 2 3 2 2" xfId="11755"/>
    <cellStyle name="40% - Ênfase4 15 2 3 2 2 2" xfId="24299"/>
    <cellStyle name="40% - Ênfase4 15 2 3 2 2 2 2" xfId="49370"/>
    <cellStyle name="40% - Ênfase4 15 2 3 2 2 3" xfId="36829"/>
    <cellStyle name="40% - Ênfase4 15 2 3 2 3" xfId="18041"/>
    <cellStyle name="40% - Ênfase4 15 2 3 2 3 2" xfId="43112"/>
    <cellStyle name="40% - Ênfase4 15 2 3 2 4" xfId="30571"/>
    <cellStyle name="40% - Ênfase4 15 2 3 3" xfId="8627"/>
    <cellStyle name="40% - Ênfase4 15 2 3 3 2" xfId="21171"/>
    <cellStyle name="40% - Ênfase4 15 2 3 3 2 2" xfId="46242"/>
    <cellStyle name="40% - Ênfase4 15 2 3 3 3" xfId="33701"/>
    <cellStyle name="40% - Ênfase4 15 2 3 4" xfId="14913"/>
    <cellStyle name="40% - Ênfase4 15 2 3 4 2" xfId="39984"/>
    <cellStyle name="40% - Ênfase4 15 2 3 5" xfId="27443"/>
    <cellStyle name="40% - Ênfase4 15 2 4" xfId="3932"/>
    <cellStyle name="40% - Ênfase4 15 2 4 2" xfId="10191"/>
    <cellStyle name="40% - Ênfase4 15 2 4 2 2" xfId="22735"/>
    <cellStyle name="40% - Ênfase4 15 2 4 2 2 2" xfId="47806"/>
    <cellStyle name="40% - Ênfase4 15 2 4 2 3" xfId="35265"/>
    <cellStyle name="40% - Ênfase4 15 2 4 3" xfId="16477"/>
    <cellStyle name="40% - Ênfase4 15 2 4 3 2" xfId="41548"/>
    <cellStyle name="40% - Ênfase4 15 2 4 4" xfId="29007"/>
    <cellStyle name="40% - Ênfase4 15 2 5" xfId="7063"/>
    <cellStyle name="40% - Ênfase4 15 2 5 2" xfId="19607"/>
    <cellStyle name="40% - Ênfase4 15 2 5 2 2" xfId="44678"/>
    <cellStyle name="40% - Ênfase4 15 2 5 3" xfId="32137"/>
    <cellStyle name="40% - Ênfase4 15 2 6" xfId="13349"/>
    <cellStyle name="40% - Ênfase4 15 2 6 2" xfId="38420"/>
    <cellStyle name="40% - Ênfase4 15 2 7" xfId="25879"/>
    <cellStyle name="40% - Ênfase4 15 3" xfId="1190"/>
    <cellStyle name="40% - Ênfase4 15 3 2" xfId="2755"/>
    <cellStyle name="40% - Ênfase4 15 3 2 2" xfId="5884"/>
    <cellStyle name="40% - Ênfase4 15 3 2 2 2" xfId="12143"/>
    <cellStyle name="40% - Ênfase4 15 3 2 2 2 2" xfId="24687"/>
    <cellStyle name="40% - Ênfase4 15 3 2 2 2 2 2" xfId="49758"/>
    <cellStyle name="40% - Ênfase4 15 3 2 2 2 3" xfId="37217"/>
    <cellStyle name="40% - Ênfase4 15 3 2 2 3" xfId="18429"/>
    <cellStyle name="40% - Ênfase4 15 3 2 2 3 2" xfId="43500"/>
    <cellStyle name="40% - Ênfase4 15 3 2 2 4" xfId="30959"/>
    <cellStyle name="40% - Ênfase4 15 3 2 3" xfId="9015"/>
    <cellStyle name="40% - Ênfase4 15 3 2 3 2" xfId="21559"/>
    <cellStyle name="40% - Ênfase4 15 3 2 3 2 2" xfId="46630"/>
    <cellStyle name="40% - Ênfase4 15 3 2 3 3" xfId="34089"/>
    <cellStyle name="40% - Ênfase4 15 3 2 4" xfId="15301"/>
    <cellStyle name="40% - Ênfase4 15 3 2 4 2" xfId="40372"/>
    <cellStyle name="40% - Ênfase4 15 3 2 5" xfId="27831"/>
    <cellStyle name="40% - Ênfase4 15 3 3" xfId="4320"/>
    <cellStyle name="40% - Ênfase4 15 3 3 2" xfId="10579"/>
    <cellStyle name="40% - Ênfase4 15 3 3 2 2" xfId="23123"/>
    <cellStyle name="40% - Ênfase4 15 3 3 2 2 2" xfId="48194"/>
    <cellStyle name="40% - Ênfase4 15 3 3 2 3" xfId="35653"/>
    <cellStyle name="40% - Ênfase4 15 3 3 3" xfId="16865"/>
    <cellStyle name="40% - Ênfase4 15 3 3 3 2" xfId="41936"/>
    <cellStyle name="40% - Ênfase4 15 3 3 4" xfId="29395"/>
    <cellStyle name="40% - Ênfase4 15 3 4" xfId="7451"/>
    <cellStyle name="40% - Ênfase4 15 3 4 2" xfId="19995"/>
    <cellStyle name="40% - Ênfase4 15 3 4 2 2" xfId="45066"/>
    <cellStyle name="40% - Ênfase4 15 3 4 3" xfId="32525"/>
    <cellStyle name="40% - Ênfase4 15 3 5" xfId="13737"/>
    <cellStyle name="40% - Ênfase4 15 3 5 2" xfId="38808"/>
    <cellStyle name="40% - Ênfase4 15 3 6" xfId="26267"/>
    <cellStyle name="40% - Ênfase4 15 4" xfId="1979"/>
    <cellStyle name="40% - Ênfase4 15 4 2" xfId="5108"/>
    <cellStyle name="40% - Ênfase4 15 4 2 2" xfId="11367"/>
    <cellStyle name="40% - Ênfase4 15 4 2 2 2" xfId="23911"/>
    <cellStyle name="40% - Ênfase4 15 4 2 2 2 2" xfId="48982"/>
    <cellStyle name="40% - Ênfase4 15 4 2 2 3" xfId="36441"/>
    <cellStyle name="40% - Ênfase4 15 4 2 3" xfId="17653"/>
    <cellStyle name="40% - Ênfase4 15 4 2 3 2" xfId="42724"/>
    <cellStyle name="40% - Ênfase4 15 4 2 4" xfId="30183"/>
    <cellStyle name="40% - Ênfase4 15 4 3" xfId="8239"/>
    <cellStyle name="40% - Ênfase4 15 4 3 2" xfId="20783"/>
    <cellStyle name="40% - Ênfase4 15 4 3 2 2" xfId="45854"/>
    <cellStyle name="40% - Ênfase4 15 4 3 3" xfId="33313"/>
    <cellStyle name="40% - Ênfase4 15 4 4" xfId="14525"/>
    <cellStyle name="40% - Ênfase4 15 4 4 2" xfId="39596"/>
    <cellStyle name="40% - Ênfase4 15 4 5" xfId="27055"/>
    <cellStyle name="40% - Ênfase4 15 5" xfId="3544"/>
    <cellStyle name="40% - Ênfase4 15 5 2" xfId="9803"/>
    <cellStyle name="40% - Ênfase4 15 5 2 2" xfId="22347"/>
    <cellStyle name="40% - Ênfase4 15 5 2 2 2" xfId="47418"/>
    <cellStyle name="40% - Ênfase4 15 5 2 3" xfId="34877"/>
    <cellStyle name="40% - Ênfase4 15 5 3" xfId="16089"/>
    <cellStyle name="40% - Ênfase4 15 5 3 2" xfId="41160"/>
    <cellStyle name="40% - Ênfase4 15 5 4" xfId="28619"/>
    <cellStyle name="40% - Ênfase4 15 6" xfId="6675"/>
    <cellStyle name="40% - Ênfase4 15 6 2" xfId="19219"/>
    <cellStyle name="40% - Ênfase4 15 6 2 2" xfId="44290"/>
    <cellStyle name="40% - Ênfase4 15 6 3" xfId="31749"/>
    <cellStyle name="40% - Ênfase4 15 7" xfId="12961"/>
    <cellStyle name="40% - Ênfase4 15 7 2" xfId="38032"/>
    <cellStyle name="40% - Ênfase4 15 8" xfId="25491"/>
    <cellStyle name="40% - Ênfase4 16" xfId="426"/>
    <cellStyle name="40% - Ênfase4 16 2" xfId="1204"/>
    <cellStyle name="40% - Ênfase4 16 2 2" xfId="2769"/>
    <cellStyle name="40% - Ênfase4 16 2 2 2" xfId="5898"/>
    <cellStyle name="40% - Ênfase4 16 2 2 2 2" xfId="12157"/>
    <cellStyle name="40% - Ênfase4 16 2 2 2 2 2" xfId="24701"/>
    <cellStyle name="40% - Ênfase4 16 2 2 2 2 2 2" xfId="49772"/>
    <cellStyle name="40% - Ênfase4 16 2 2 2 2 3" xfId="37231"/>
    <cellStyle name="40% - Ênfase4 16 2 2 2 3" xfId="18443"/>
    <cellStyle name="40% - Ênfase4 16 2 2 2 3 2" xfId="43514"/>
    <cellStyle name="40% - Ênfase4 16 2 2 2 4" xfId="30973"/>
    <cellStyle name="40% - Ênfase4 16 2 2 3" xfId="9029"/>
    <cellStyle name="40% - Ênfase4 16 2 2 3 2" xfId="21573"/>
    <cellStyle name="40% - Ênfase4 16 2 2 3 2 2" xfId="46644"/>
    <cellStyle name="40% - Ênfase4 16 2 2 3 3" xfId="34103"/>
    <cellStyle name="40% - Ênfase4 16 2 2 4" xfId="15315"/>
    <cellStyle name="40% - Ênfase4 16 2 2 4 2" xfId="40386"/>
    <cellStyle name="40% - Ênfase4 16 2 2 5" xfId="27845"/>
    <cellStyle name="40% - Ênfase4 16 2 3" xfId="4334"/>
    <cellStyle name="40% - Ênfase4 16 2 3 2" xfId="10593"/>
    <cellStyle name="40% - Ênfase4 16 2 3 2 2" xfId="23137"/>
    <cellStyle name="40% - Ênfase4 16 2 3 2 2 2" xfId="48208"/>
    <cellStyle name="40% - Ênfase4 16 2 3 2 3" xfId="35667"/>
    <cellStyle name="40% - Ênfase4 16 2 3 3" xfId="16879"/>
    <cellStyle name="40% - Ênfase4 16 2 3 3 2" xfId="41950"/>
    <cellStyle name="40% - Ênfase4 16 2 3 4" xfId="29409"/>
    <cellStyle name="40% - Ênfase4 16 2 4" xfId="7465"/>
    <cellStyle name="40% - Ênfase4 16 2 4 2" xfId="20009"/>
    <cellStyle name="40% - Ênfase4 16 2 4 2 2" xfId="45080"/>
    <cellStyle name="40% - Ênfase4 16 2 4 3" xfId="32539"/>
    <cellStyle name="40% - Ênfase4 16 2 5" xfId="13751"/>
    <cellStyle name="40% - Ênfase4 16 2 5 2" xfId="38822"/>
    <cellStyle name="40% - Ênfase4 16 2 6" xfId="26281"/>
    <cellStyle name="40% - Ênfase4 16 3" xfId="1993"/>
    <cellStyle name="40% - Ênfase4 16 3 2" xfId="5122"/>
    <cellStyle name="40% - Ênfase4 16 3 2 2" xfId="11381"/>
    <cellStyle name="40% - Ênfase4 16 3 2 2 2" xfId="23925"/>
    <cellStyle name="40% - Ênfase4 16 3 2 2 2 2" xfId="48996"/>
    <cellStyle name="40% - Ênfase4 16 3 2 2 3" xfId="36455"/>
    <cellStyle name="40% - Ênfase4 16 3 2 3" xfId="17667"/>
    <cellStyle name="40% - Ênfase4 16 3 2 3 2" xfId="42738"/>
    <cellStyle name="40% - Ênfase4 16 3 2 4" xfId="30197"/>
    <cellStyle name="40% - Ênfase4 16 3 3" xfId="8253"/>
    <cellStyle name="40% - Ênfase4 16 3 3 2" xfId="20797"/>
    <cellStyle name="40% - Ênfase4 16 3 3 2 2" xfId="45868"/>
    <cellStyle name="40% - Ênfase4 16 3 3 3" xfId="33327"/>
    <cellStyle name="40% - Ênfase4 16 3 4" xfId="14539"/>
    <cellStyle name="40% - Ênfase4 16 3 4 2" xfId="39610"/>
    <cellStyle name="40% - Ênfase4 16 3 5" xfId="27069"/>
    <cellStyle name="40% - Ênfase4 16 4" xfId="3558"/>
    <cellStyle name="40% - Ênfase4 16 4 2" xfId="9817"/>
    <cellStyle name="40% - Ênfase4 16 4 2 2" xfId="22361"/>
    <cellStyle name="40% - Ênfase4 16 4 2 2 2" xfId="47432"/>
    <cellStyle name="40% - Ênfase4 16 4 2 3" xfId="34891"/>
    <cellStyle name="40% - Ênfase4 16 4 3" xfId="16103"/>
    <cellStyle name="40% - Ênfase4 16 4 3 2" xfId="41174"/>
    <cellStyle name="40% - Ênfase4 16 4 4" xfId="28633"/>
    <cellStyle name="40% - Ênfase4 16 5" xfId="6689"/>
    <cellStyle name="40% - Ênfase4 16 5 2" xfId="19233"/>
    <cellStyle name="40% - Ênfase4 16 5 2 2" xfId="44304"/>
    <cellStyle name="40% - Ênfase4 16 5 3" xfId="31763"/>
    <cellStyle name="40% - Ênfase4 16 6" xfId="12975"/>
    <cellStyle name="40% - Ênfase4 16 6 2" xfId="38046"/>
    <cellStyle name="40% - Ênfase4 16 7" xfId="25505"/>
    <cellStyle name="40% - Ênfase4 17" xfId="815"/>
    <cellStyle name="40% - Ênfase4 17 2" xfId="2381"/>
    <cellStyle name="40% - Ênfase4 17 2 2" xfId="5510"/>
    <cellStyle name="40% - Ênfase4 17 2 2 2" xfId="11769"/>
    <cellStyle name="40% - Ênfase4 17 2 2 2 2" xfId="24313"/>
    <cellStyle name="40% - Ênfase4 17 2 2 2 2 2" xfId="49384"/>
    <cellStyle name="40% - Ênfase4 17 2 2 2 3" xfId="36843"/>
    <cellStyle name="40% - Ênfase4 17 2 2 3" xfId="18055"/>
    <cellStyle name="40% - Ênfase4 17 2 2 3 2" xfId="43126"/>
    <cellStyle name="40% - Ênfase4 17 2 2 4" xfId="30585"/>
    <cellStyle name="40% - Ênfase4 17 2 3" xfId="8641"/>
    <cellStyle name="40% - Ênfase4 17 2 3 2" xfId="21185"/>
    <cellStyle name="40% - Ênfase4 17 2 3 2 2" xfId="46256"/>
    <cellStyle name="40% - Ênfase4 17 2 3 3" xfId="33715"/>
    <cellStyle name="40% - Ênfase4 17 2 4" xfId="14927"/>
    <cellStyle name="40% - Ênfase4 17 2 4 2" xfId="39998"/>
    <cellStyle name="40% - Ênfase4 17 2 5" xfId="27457"/>
    <cellStyle name="40% - Ênfase4 17 3" xfId="3946"/>
    <cellStyle name="40% - Ênfase4 17 3 2" xfId="10205"/>
    <cellStyle name="40% - Ênfase4 17 3 2 2" xfId="22749"/>
    <cellStyle name="40% - Ênfase4 17 3 2 2 2" xfId="47820"/>
    <cellStyle name="40% - Ênfase4 17 3 2 3" xfId="35279"/>
    <cellStyle name="40% - Ênfase4 17 3 3" xfId="16491"/>
    <cellStyle name="40% - Ênfase4 17 3 3 2" xfId="41562"/>
    <cellStyle name="40% - Ênfase4 17 3 4" xfId="29021"/>
    <cellStyle name="40% - Ênfase4 17 4" xfId="7077"/>
    <cellStyle name="40% - Ênfase4 17 4 2" xfId="19621"/>
    <cellStyle name="40% - Ênfase4 17 4 2 2" xfId="44692"/>
    <cellStyle name="40% - Ênfase4 17 4 3" xfId="32151"/>
    <cellStyle name="40% - Ênfase4 17 5" xfId="13363"/>
    <cellStyle name="40% - Ênfase4 17 5 2" xfId="38434"/>
    <cellStyle name="40% - Ênfase4 17 6" xfId="25893"/>
    <cellStyle name="40% - Ênfase4 18" xfId="1591"/>
    <cellStyle name="40% - Ênfase4 18 2" xfId="4721"/>
    <cellStyle name="40% - Ênfase4 18 2 2" xfId="10980"/>
    <cellStyle name="40% - Ênfase4 18 2 2 2" xfId="23524"/>
    <cellStyle name="40% - Ênfase4 18 2 2 2 2" xfId="48595"/>
    <cellStyle name="40% - Ênfase4 18 2 2 3" xfId="36054"/>
    <cellStyle name="40% - Ênfase4 18 2 3" xfId="17266"/>
    <cellStyle name="40% - Ênfase4 18 2 3 2" xfId="42337"/>
    <cellStyle name="40% - Ênfase4 18 2 4" xfId="29796"/>
    <cellStyle name="40% - Ênfase4 18 3" xfId="7852"/>
    <cellStyle name="40% - Ênfase4 18 3 2" xfId="20396"/>
    <cellStyle name="40% - Ênfase4 18 3 2 2" xfId="45467"/>
    <cellStyle name="40% - Ênfase4 18 3 3" xfId="32926"/>
    <cellStyle name="40% - Ênfase4 18 4" xfId="14138"/>
    <cellStyle name="40% - Ênfase4 18 4 2" xfId="39209"/>
    <cellStyle name="40% - Ênfase4 18 5" xfId="26668"/>
    <cellStyle name="40% - Ênfase4 19" xfId="1605"/>
    <cellStyle name="40% - Ênfase4 19 2" xfId="4734"/>
    <cellStyle name="40% - Ênfase4 19 2 2" xfId="10993"/>
    <cellStyle name="40% - Ênfase4 19 2 2 2" xfId="23537"/>
    <cellStyle name="40% - Ênfase4 19 2 2 2 2" xfId="48608"/>
    <cellStyle name="40% - Ênfase4 19 2 2 3" xfId="36067"/>
    <cellStyle name="40% - Ênfase4 19 2 3" xfId="17279"/>
    <cellStyle name="40% - Ênfase4 19 2 3 2" xfId="42350"/>
    <cellStyle name="40% - Ênfase4 19 2 4" xfId="29809"/>
    <cellStyle name="40% - Ênfase4 19 3" xfId="7865"/>
    <cellStyle name="40% - Ênfase4 19 3 2" xfId="20409"/>
    <cellStyle name="40% - Ênfase4 19 3 2 2" xfId="45480"/>
    <cellStyle name="40% - Ênfase4 19 3 3" xfId="32939"/>
    <cellStyle name="40% - Ênfase4 19 4" xfId="14151"/>
    <cellStyle name="40% - Ênfase4 19 4 2" xfId="39222"/>
    <cellStyle name="40% - Ênfase4 19 5" xfId="26681"/>
    <cellStyle name="40% - Ênfase4 2" xfId="51"/>
    <cellStyle name="40% - Ênfase4 2 10" xfId="25131"/>
    <cellStyle name="40% - Ênfase4 2 2" xfId="105"/>
    <cellStyle name="40% - Ênfase4 2 2 2" xfId="292"/>
    <cellStyle name="40% - Ênfase4 2 2 2 2" xfId="681"/>
    <cellStyle name="40% - Ênfase4 2 2 2 2 2" xfId="1458"/>
    <cellStyle name="40% - Ênfase4 2 2 2 2 2 2" xfId="3023"/>
    <cellStyle name="40% - Ênfase4 2 2 2 2 2 2 2" xfId="6152"/>
    <cellStyle name="40% - Ênfase4 2 2 2 2 2 2 2 2" xfId="12411"/>
    <cellStyle name="40% - Ênfase4 2 2 2 2 2 2 2 2 2" xfId="24955"/>
    <cellStyle name="40% - Ênfase4 2 2 2 2 2 2 2 2 2 2" xfId="50026"/>
    <cellStyle name="40% - Ênfase4 2 2 2 2 2 2 2 2 3" xfId="37485"/>
    <cellStyle name="40% - Ênfase4 2 2 2 2 2 2 2 3" xfId="18697"/>
    <cellStyle name="40% - Ênfase4 2 2 2 2 2 2 2 3 2" xfId="43768"/>
    <cellStyle name="40% - Ênfase4 2 2 2 2 2 2 2 4" xfId="31227"/>
    <cellStyle name="40% - Ênfase4 2 2 2 2 2 2 3" xfId="9283"/>
    <cellStyle name="40% - Ênfase4 2 2 2 2 2 2 3 2" xfId="21827"/>
    <cellStyle name="40% - Ênfase4 2 2 2 2 2 2 3 2 2" xfId="46898"/>
    <cellStyle name="40% - Ênfase4 2 2 2 2 2 2 3 3" xfId="34357"/>
    <cellStyle name="40% - Ênfase4 2 2 2 2 2 2 4" xfId="15569"/>
    <cellStyle name="40% - Ênfase4 2 2 2 2 2 2 4 2" xfId="40640"/>
    <cellStyle name="40% - Ênfase4 2 2 2 2 2 2 5" xfId="28099"/>
    <cellStyle name="40% - Ênfase4 2 2 2 2 2 3" xfId="4588"/>
    <cellStyle name="40% - Ênfase4 2 2 2 2 2 3 2" xfId="10847"/>
    <cellStyle name="40% - Ênfase4 2 2 2 2 2 3 2 2" xfId="23391"/>
    <cellStyle name="40% - Ênfase4 2 2 2 2 2 3 2 2 2" xfId="48462"/>
    <cellStyle name="40% - Ênfase4 2 2 2 2 2 3 2 3" xfId="35921"/>
    <cellStyle name="40% - Ênfase4 2 2 2 2 2 3 3" xfId="17133"/>
    <cellStyle name="40% - Ênfase4 2 2 2 2 2 3 3 2" xfId="42204"/>
    <cellStyle name="40% - Ênfase4 2 2 2 2 2 3 4" xfId="29663"/>
    <cellStyle name="40% - Ênfase4 2 2 2 2 2 4" xfId="7719"/>
    <cellStyle name="40% - Ênfase4 2 2 2 2 2 4 2" xfId="20263"/>
    <cellStyle name="40% - Ênfase4 2 2 2 2 2 4 2 2" xfId="45334"/>
    <cellStyle name="40% - Ênfase4 2 2 2 2 2 4 3" xfId="32793"/>
    <cellStyle name="40% - Ênfase4 2 2 2 2 2 5" xfId="14005"/>
    <cellStyle name="40% - Ênfase4 2 2 2 2 2 5 2" xfId="39076"/>
    <cellStyle name="40% - Ênfase4 2 2 2 2 2 6" xfId="26535"/>
    <cellStyle name="40% - Ênfase4 2 2 2 2 3" xfId="2247"/>
    <cellStyle name="40% - Ênfase4 2 2 2 2 3 2" xfId="5376"/>
    <cellStyle name="40% - Ênfase4 2 2 2 2 3 2 2" xfId="11635"/>
    <cellStyle name="40% - Ênfase4 2 2 2 2 3 2 2 2" xfId="24179"/>
    <cellStyle name="40% - Ênfase4 2 2 2 2 3 2 2 2 2" xfId="49250"/>
    <cellStyle name="40% - Ênfase4 2 2 2 2 3 2 2 3" xfId="36709"/>
    <cellStyle name="40% - Ênfase4 2 2 2 2 3 2 3" xfId="17921"/>
    <cellStyle name="40% - Ênfase4 2 2 2 2 3 2 3 2" xfId="42992"/>
    <cellStyle name="40% - Ênfase4 2 2 2 2 3 2 4" xfId="30451"/>
    <cellStyle name="40% - Ênfase4 2 2 2 2 3 3" xfId="8507"/>
    <cellStyle name="40% - Ênfase4 2 2 2 2 3 3 2" xfId="21051"/>
    <cellStyle name="40% - Ênfase4 2 2 2 2 3 3 2 2" xfId="46122"/>
    <cellStyle name="40% - Ênfase4 2 2 2 2 3 3 3" xfId="33581"/>
    <cellStyle name="40% - Ênfase4 2 2 2 2 3 4" xfId="14793"/>
    <cellStyle name="40% - Ênfase4 2 2 2 2 3 4 2" xfId="39864"/>
    <cellStyle name="40% - Ênfase4 2 2 2 2 3 5" xfId="27323"/>
    <cellStyle name="40% - Ênfase4 2 2 2 2 4" xfId="3812"/>
    <cellStyle name="40% - Ênfase4 2 2 2 2 4 2" xfId="10071"/>
    <cellStyle name="40% - Ênfase4 2 2 2 2 4 2 2" xfId="22615"/>
    <cellStyle name="40% - Ênfase4 2 2 2 2 4 2 2 2" xfId="47686"/>
    <cellStyle name="40% - Ênfase4 2 2 2 2 4 2 3" xfId="35145"/>
    <cellStyle name="40% - Ênfase4 2 2 2 2 4 3" xfId="16357"/>
    <cellStyle name="40% - Ênfase4 2 2 2 2 4 3 2" xfId="41428"/>
    <cellStyle name="40% - Ênfase4 2 2 2 2 4 4" xfId="28887"/>
    <cellStyle name="40% - Ênfase4 2 2 2 2 5" xfId="6943"/>
    <cellStyle name="40% - Ênfase4 2 2 2 2 5 2" xfId="19487"/>
    <cellStyle name="40% - Ênfase4 2 2 2 2 5 2 2" xfId="44558"/>
    <cellStyle name="40% - Ênfase4 2 2 2 2 5 3" xfId="32017"/>
    <cellStyle name="40% - Ênfase4 2 2 2 2 6" xfId="13229"/>
    <cellStyle name="40% - Ênfase4 2 2 2 2 6 2" xfId="38300"/>
    <cellStyle name="40% - Ênfase4 2 2 2 2 7" xfId="25759"/>
    <cellStyle name="40% - Ênfase4 2 2 2 3" xfId="1070"/>
    <cellStyle name="40% - Ênfase4 2 2 2 3 2" xfId="2635"/>
    <cellStyle name="40% - Ênfase4 2 2 2 3 2 2" xfId="5764"/>
    <cellStyle name="40% - Ênfase4 2 2 2 3 2 2 2" xfId="12023"/>
    <cellStyle name="40% - Ênfase4 2 2 2 3 2 2 2 2" xfId="24567"/>
    <cellStyle name="40% - Ênfase4 2 2 2 3 2 2 2 2 2" xfId="49638"/>
    <cellStyle name="40% - Ênfase4 2 2 2 3 2 2 2 3" xfId="37097"/>
    <cellStyle name="40% - Ênfase4 2 2 2 3 2 2 3" xfId="18309"/>
    <cellStyle name="40% - Ênfase4 2 2 2 3 2 2 3 2" xfId="43380"/>
    <cellStyle name="40% - Ênfase4 2 2 2 3 2 2 4" xfId="30839"/>
    <cellStyle name="40% - Ênfase4 2 2 2 3 2 3" xfId="8895"/>
    <cellStyle name="40% - Ênfase4 2 2 2 3 2 3 2" xfId="21439"/>
    <cellStyle name="40% - Ênfase4 2 2 2 3 2 3 2 2" xfId="46510"/>
    <cellStyle name="40% - Ênfase4 2 2 2 3 2 3 3" xfId="33969"/>
    <cellStyle name="40% - Ênfase4 2 2 2 3 2 4" xfId="15181"/>
    <cellStyle name="40% - Ênfase4 2 2 2 3 2 4 2" xfId="40252"/>
    <cellStyle name="40% - Ênfase4 2 2 2 3 2 5" xfId="27711"/>
    <cellStyle name="40% - Ênfase4 2 2 2 3 3" xfId="4200"/>
    <cellStyle name="40% - Ênfase4 2 2 2 3 3 2" xfId="10459"/>
    <cellStyle name="40% - Ênfase4 2 2 2 3 3 2 2" xfId="23003"/>
    <cellStyle name="40% - Ênfase4 2 2 2 3 3 2 2 2" xfId="48074"/>
    <cellStyle name="40% - Ênfase4 2 2 2 3 3 2 3" xfId="35533"/>
    <cellStyle name="40% - Ênfase4 2 2 2 3 3 3" xfId="16745"/>
    <cellStyle name="40% - Ênfase4 2 2 2 3 3 3 2" xfId="41816"/>
    <cellStyle name="40% - Ênfase4 2 2 2 3 3 4" xfId="29275"/>
    <cellStyle name="40% - Ênfase4 2 2 2 3 4" xfId="7331"/>
    <cellStyle name="40% - Ênfase4 2 2 2 3 4 2" xfId="19875"/>
    <cellStyle name="40% - Ênfase4 2 2 2 3 4 2 2" xfId="44946"/>
    <cellStyle name="40% - Ênfase4 2 2 2 3 4 3" xfId="32405"/>
    <cellStyle name="40% - Ênfase4 2 2 2 3 5" xfId="13617"/>
    <cellStyle name="40% - Ênfase4 2 2 2 3 5 2" xfId="38688"/>
    <cellStyle name="40% - Ênfase4 2 2 2 3 6" xfId="26147"/>
    <cellStyle name="40% - Ênfase4 2 2 2 4" xfId="1859"/>
    <cellStyle name="40% - Ênfase4 2 2 2 4 2" xfId="4988"/>
    <cellStyle name="40% - Ênfase4 2 2 2 4 2 2" xfId="11247"/>
    <cellStyle name="40% - Ênfase4 2 2 2 4 2 2 2" xfId="23791"/>
    <cellStyle name="40% - Ênfase4 2 2 2 4 2 2 2 2" xfId="48862"/>
    <cellStyle name="40% - Ênfase4 2 2 2 4 2 2 3" xfId="36321"/>
    <cellStyle name="40% - Ênfase4 2 2 2 4 2 3" xfId="17533"/>
    <cellStyle name="40% - Ênfase4 2 2 2 4 2 3 2" xfId="42604"/>
    <cellStyle name="40% - Ênfase4 2 2 2 4 2 4" xfId="30063"/>
    <cellStyle name="40% - Ênfase4 2 2 2 4 3" xfId="8119"/>
    <cellStyle name="40% - Ênfase4 2 2 2 4 3 2" xfId="20663"/>
    <cellStyle name="40% - Ênfase4 2 2 2 4 3 2 2" xfId="45734"/>
    <cellStyle name="40% - Ênfase4 2 2 2 4 3 3" xfId="33193"/>
    <cellStyle name="40% - Ênfase4 2 2 2 4 4" xfId="14405"/>
    <cellStyle name="40% - Ênfase4 2 2 2 4 4 2" xfId="39476"/>
    <cellStyle name="40% - Ênfase4 2 2 2 4 5" xfId="26935"/>
    <cellStyle name="40% - Ênfase4 2 2 2 5" xfId="3424"/>
    <cellStyle name="40% - Ênfase4 2 2 2 5 2" xfId="9683"/>
    <cellStyle name="40% - Ênfase4 2 2 2 5 2 2" xfId="22227"/>
    <cellStyle name="40% - Ênfase4 2 2 2 5 2 2 2" xfId="47298"/>
    <cellStyle name="40% - Ênfase4 2 2 2 5 2 3" xfId="34757"/>
    <cellStyle name="40% - Ênfase4 2 2 2 5 3" xfId="15969"/>
    <cellStyle name="40% - Ênfase4 2 2 2 5 3 2" xfId="41040"/>
    <cellStyle name="40% - Ênfase4 2 2 2 5 4" xfId="28499"/>
    <cellStyle name="40% - Ênfase4 2 2 2 6" xfId="6555"/>
    <cellStyle name="40% - Ênfase4 2 2 2 6 2" xfId="19099"/>
    <cellStyle name="40% - Ênfase4 2 2 2 6 2 2" xfId="44170"/>
    <cellStyle name="40% - Ênfase4 2 2 2 6 3" xfId="31629"/>
    <cellStyle name="40% - Ênfase4 2 2 2 7" xfId="12841"/>
    <cellStyle name="40% - Ênfase4 2 2 2 7 2" xfId="37912"/>
    <cellStyle name="40% - Ênfase4 2 2 2 8" xfId="25371"/>
    <cellStyle name="40% - Ênfase4 2 2 3" xfId="494"/>
    <cellStyle name="40% - Ênfase4 2 2 3 2" xfId="1271"/>
    <cellStyle name="40% - Ênfase4 2 2 3 2 2" xfId="2836"/>
    <cellStyle name="40% - Ênfase4 2 2 3 2 2 2" xfId="5965"/>
    <cellStyle name="40% - Ênfase4 2 2 3 2 2 2 2" xfId="12224"/>
    <cellStyle name="40% - Ênfase4 2 2 3 2 2 2 2 2" xfId="24768"/>
    <cellStyle name="40% - Ênfase4 2 2 3 2 2 2 2 2 2" xfId="49839"/>
    <cellStyle name="40% - Ênfase4 2 2 3 2 2 2 2 3" xfId="37298"/>
    <cellStyle name="40% - Ênfase4 2 2 3 2 2 2 3" xfId="18510"/>
    <cellStyle name="40% - Ênfase4 2 2 3 2 2 2 3 2" xfId="43581"/>
    <cellStyle name="40% - Ênfase4 2 2 3 2 2 2 4" xfId="31040"/>
    <cellStyle name="40% - Ênfase4 2 2 3 2 2 3" xfId="9096"/>
    <cellStyle name="40% - Ênfase4 2 2 3 2 2 3 2" xfId="21640"/>
    <cellStyle name="40% - Ênfase4 2 2 3 2 2 3 2 2" xfId="46711"/>
    <cellStyle name="40% - Ênfase4 2 2 3 2 2 3 3" xfId="34170"/>
    <cellStyle name="40% - Ênfase4 2 2 3 2 2 4" xfId="15382"/>
    <cellStyle name="40% - Ênfase4 2 2 3 2 2 4 2" xfId="40453"/>
    <cellStyle name="40% - Ênfase4 2 2 3 2 2 5" xfId="27912"/>
    <cellStyle name="40% - Ênfase4 2 2 3 2 3" xfId="4401"/>
    <cellStyle name="40% - Ênfase4 2 2 3 2 3 2" xfId="10660"/>
    <cellStyle name="40% - Ênfase4 2 2 3 2 3 2 2" xfId="23204"/>
    <cellStyle name="40% - Ênfase4 2 2 3 2 3 2 2 2" xfId="48275"/>
    <cellStyle name="40% - Ênfase4 2 2 3 2 3 2 3" xfId="35734"/>
    <cellStyle name="40% - Ênfase4 2 2 3 2 3 3" xfId="16946"/>
    <cellStyle name="40% - Ênfase4 2 2 3 2 3 3 2" xfId="42017"/>
    <cellStyle name="40% - Ênfase4 2 2 3 2 3 4" xfId="29476"/>
    <cellStyle name="40% - Ênfase4 2 2 3 2 4" xfId="7532"/>
    <cellStyle name="40% - Ênfase4 2 2 3 2 4 2" xfId="20076"/>
    <cellStyle name="40% - Ênfase4 2 2 3 2 4 2 2" xfId="45147"/>
    <cellStyle name="40% - Ênfase4 2 2 3 2 4 3" xfId="32606"/>
    <cellStyle name="40% - Ênfase4 2 2 3 2 5" xfId="13818"/>
    <cellStyle name="40% - Ênfase4 2 2 3 2 5 2" xfId="38889"/>
    <cellStyle name="40% - Ênfase4 2 2 3 2 6" xfId="26348"/>
    <cellStyle name="40% - Ênfase4 2 2 3 3" xfId="2060"/>
    <cellStyle name="40% - Ênfase4 2 2 3 3 2" xfId="5189"/>
    <cellStyle name="40% - Ênfase4 2 2 3 3 2 2" xfId="11448"/>
    <cellStyle name="40% - Ênfase4 2 2 3 3 2 2 2" xfId="23992"/>
    <cellStyle name="40% - Ênfase4 2 2 3 3 2 2 2 2" xfId="49063"/>
    <cellStyle name="40% - Ênfase4 2 2 3 3 2 2 3" xfId="36522"/>
    <cellStyle name="40% - Ênfase4 2 2 3 3 2 3" xfId="17734"/>
    <cellStyle name="40% - Ênfase4 2 2 3 3 2 3 2" xfId="42805"/>
    <cellStyle name="40% - Ênfase4 2 2 3 3 2 4" xfId="30264"/>
    <cellStyle name="40% - Ênfase4 2 2 3 3 3" xfId="8320"/>
    <cellStyle name="40% - Ênfase4 2 2 3 3 3 2" xfId="20864"/>
    <cellStyle name="40% - Ênfase4 2 2 3 3 3 2 2" xfId="45935"/>
    <cellStyle name="40% - Ênfase4 2 2 3 3 3 3" xfId="33394"/>
    <cellStyle name="40% - Ênfase4 2 2 3 3 4" xfId="14606"/>
    <cellStyle name="40% - Ênfase4 2 2 3 3 4 2" xfId="39677"/>
    <cellStyle name="40% - Ênfase4 2 2 3 3 5" xfId="27136"/>
    <cellStyle name="40% - Ênfase4 2 2 3 4" xfId="3625"/>
    <cellStyle name="40% - Ênfase4 2 2 3 4 2" xfId="9884"/>
    <cellStyle name="40% - Ênfase4 2 2 3 4 2 2" xfId="22428"/>
    <cellStyle name="40% - Ênfase4 2 2 3 4 2 2 2" xfId="47499"/>
    <cellStyle name="40% - Ênfase4 2 2 3 4 2 3" xfId="34958"/>
    <cellStyle name="40% - Ênfase4 2 2 3 4 3" xfId="16170"/>
    <cellStyle name="40% - Ênfase4 2 2 3 4 3 2" xfId="41241"/>
    <cellStyle name="40% - Ênfase4 2 2 3 4 4" xfId="28700"/>
    <cellStyle name="40% - Ênfase4 2 2 3 5" xfId="6756"/>
    <cellStyle name="40% - Ênfase4 2 2 3 5 2" xfId="19300"/>
    <cellStyle name="40% - Ênfase4 2 2 3 5 2 2" xfId="44371"/>
    <cellStyle name="40% - Ênfase4 2 2 3 5 3" xfId="31830"/>
    <cellStyle name="40% - Ênfase4 2 2 3 6" xfId="13042"/>
    <cellStyle name="40% - Ênfase4 2 2 3 6 2" xfId="38113"/>
    <cellStyle name="40% - Ênfase4 2 2 3 7" xfId="25572"/>
    <cellStyle name="40% - Ênfase4 2 2 4" xfId="883"/>
    <cellStyle name="40% - Ênfase4 2 2 4 2" xfId="2448"/>
    <cellStyle name="40% - Ênfase4 2 2 4 2 2" xfId="5577"/>
    <cellStyle name="40% - Ênfase4 2 2 4 2 2 2" xfId="11836"/>
    <cellStyle name="40% - Ênfase4 2 2 4 2 2 2 2" xfId="24380"/>
    <cellStyle name="40% - Ênfase4 2 2 4 2 2 2 2 2" xfId="49451"/>
    <cellStyle name="40% - Ênfase4 2 2 4 2 2 2 3" xfId="36910"/>
    <cellStyle name="40% - Ênfase4 2 2 4 2 2 3" xfId="18122"/>
    <cellStyle name="40% - Ênfase4 2 2 4 2 2 3 2" xfId="43193"/>
    <cellStyle name="40% - Ênfase4 2 2 4 2 2 4" xfId="30652"/>
    <cellStyle name="40% - Ênfase4 2 2 4 2 3" xfId="8708"/>
    <cellStyle name="40% - Ênfase4 2 2 4 2 3 2" xfId="21252"/>
    <cellStyle name="40% - Ênfase4 2 2 4 2 3 2 2" xfId="46323"/>
    <cellStyle name="40% - Ênfase4 2 2 4 2 3 3" xfId="33782"/>
    <cellStyle name="40% - Ênfase4 2 2 4 2 4" xfId="14994"/>
    <cellStyle name="40% - Ênfase4 2 2 4 2 4 2" xfId="40065"/>
    <cellStyle name="40% - Ênfase4 2 2 4 2 5" xfId="27524"/>
    <cellStyle name="40% - Ênfase4 2 2 4 3" xfId="4013"/>
    <cellStyle name="40% - Ênfase4 2 2 4 3 2" xfId="10272"/>
    <cellStyle name="40% - Ênfase4 2 2 4 3 2 2" xfId="22816"/>
    <cellStyle name="40% - Ênfase4 2 2 4 3 2 2 2" xfId="47887"/>
    <cellStyle name="40% - Ênfase4 2 2 4 3 2 3" xfId="35346"/>
    <cellStyle name="40% - Ênfase4 2 2 4 3 3" xfId="16558"/>
    <cellStyle name="40% - Ênfase4 2 2 4 3 3 2" xfId="41629"/>
    <cellStyle name="40% - Ênfase4 2 2 4 3 4" xfId="29088"/>
    <cellStyle name="40% - Ênfase4 2 2 4 4" xfId="7144"/>
    <cellStyle name="40% - Ênfase4 2 2 4 4 2" xfId="19688"/>
    <cellStyle name="40% - Ênfase4 2 2 4 4 2 2" xfId="44759"/>
    <cellStyle name="40% - Ênfase4 2 2 4 4 3" xfId="32218"/>
    <cellStyle name="40% - Ênfase4 2 2 4 5" xfId="13430"/>
    <cellStyle name="40% - Ênfase4 2 2 4 5 2" xfId="38501"/>
    <cellStyle name="40% - Ênfase4 2 2 4 6" xfId="25960"/>
    <cellStyle name="40% - Ênfase4 2 2 5" xfId="1672"/>
    <cellStyle name="40% - Ênfase4 2 2 5 2" xfId="4801"/>
    <cellStyle name="40% - Ênfase4 2 2 5 2 2" xfId="11060"/>
    <cellStyle name="40% - Ênfase4 2 2 5 2 2 2" xfId="23604"/>
    <cellStyle name="40% - Ênfase4 2 2 5 2 2 2 2" xfId="48675"/>
    <cellStyle name="40% - Ênfase4 2 2 5 2 2 3" xfId="36134"/>
    <cellStyle name="40% - Ênfase4 2 2 5 2 3" xfId="17346"/>
    <cellStyle name="40% - Ênfase4 2 2 5 2 3 2" xfId="42417"/>
    <cellStyle name="40% - Ênfase4 2 2 5 2 4" xfId="29876"/>
    <cellStyle name="40% - Ênfase4 2 2 5 3" xfId="7932"/>
    <cellStyle name="40% - Ênfase4 2 2 5 3 2" xfId="20476"/>
    <cellStyle name="40% - Ênfase4 2 2 5 3 2 2" xfId="45547"/>
    <cellStyle name="40% - Ênfase4 2 2 5 3 3" xfId="33006"/>
    <cellStyle name="40% - Ênfase4 2 2 5 4" xfId="14218"/>
    <cellStyle name="40% - Ênfase4 2 2 5 4 2" xfId="39289"/>
    <cellStyle name="40% - Ênfase4 2 2 5 5" xfId="26748"/>
    <cellStyle name="40% - Ênfase4 2 2 6" xfId="3237"/>
    <cellStyle name="40% - Ênfase4 2 2 6 2" xfId="9496"/>
    <cellStyle name="40% - Ênfase4 2 2 6 2 2" xfId="22040"/>
    <cellStyle name="40% - Ênfase4 2 2 6 2 2 2" xfId="47111"/>
    <cellStyle name="40% - Ênfase4 2 2 6 2 3" xfId="34570"/>
    <cellStyle name="40% - Ênfase4 2 2 6 3" xfId="15782"/>
    <cellStyle name="40% - Ênfase4 2 2 6 3 2" xfId="40853"/>
    <cellStyle name="40% - Ênfase4 2 2 6 4" xfId="28312"/>
    <cellStyle name="40% - Ênfase4 2 2 7" xfId="6368"/>
    <cellStyle name="40% - Ênfase4 2 2 7 2" xfId="18912"/>
    <cellStyle name="40% - Ênfase4 2 2 7 2 2" xfId="43983"/>
    <cellStyle name="40% - Ênfase4 2 2 7 3" xfId="31442"/>
    <cellStyle name="40% - Ênfase4 2 2 8" xfId="12654"/>
    <cellStyle name="40% - Ênfase4 2 2 8 2" xfId="37725"/>
    <cellStyle name="40% - Ênfase4 2 2 9" xfId="25184"/>
    <cellStyle name="40% - Ênfase4 2 3" xfId="239"/>
    <cellStyle name="40% - Ênfase4 2 3 2" xfId="628"/>
    <cellStyle name="40% - Ênfase4 2 3 2 2" xfId="1405"/>
    <cellStyle name="40% - Ênfase4 2 3 2 2 2" xfId="2970"/>
    <cellStyle name="40% - Ênfase4 2 3 2 2 2 2" xfId="6099"/>
    <cellStyle name="40% - Ênfase4 2 3 2 2 2 2 2" xfId="12358"/>
    <cellStyle name="40% - Ênfase4 2 3 2 2 2 2 2 2" xfId="24902"/>
    <cellStyle name="40% - Ênfase4 2 3 2 2 2 2 2 2 2" xfId="49973"/>
    <cellStyle name="40% - Ênfase4 2 3 2 2 2 2 2 3" xfId="37432"/>
    <cellStyle name="40% - Ênfase4 2 3 2 2 2 2 3" xfId="18644"/>
    <cellStyle name="40% - Ênfase4 2 3 2 2 2 2 3 2" xfId="43715"/>
    <cellStyle name="40% - Ênfase4 2 3 2 2 2 2 4" xfId="31174"/>
    <cellStyle name="40% - Ênfase4 2 3 2 2 2 3" xfId="9230"/>
    <cellStyle name="40% - Ênfase4 2 3 2 2 2 3 2" xfId="21774"/>
    <cellStyle name="40% - Ênfase4 2 3 2 2 2 3 2 2" xfId="46845"/>
    <cellStyle name="40% - Ênfase4 2 3 2 2 2 3 3" xfId="34304"/>
    <cellStyle name="40% - Ênfase4 2 3 2 2 2 4" xfId="15516"/>
    <cellStyle name="40% - Ênfase4 2 3 2 2 2 4 2" xfId="40587"/>
    <cellStyle name="40% - Ênfase4 2 3 2 2 2 5" xfId="28046"/>
    <cellStyle name="40% - Ênfase4 2 3 2 2 3" xfId="4535"/>
    <cellStyle name="40% - Ênfase4 2 3 2 2 3 2" xfId="10794"/>
    <cellStyle name="40% - Ênfase4 2 3 2 2 3 2 2" xfId="23338"/>
    <cellStyle name="40% - Ênfase4 2 3 2 2 3 2 2 2" xfId="48409"/>
    <cellStyle name="40% - Ênfase4 2 3 2 2 3 2 3" xfId="35868"/>
    <cellStyle name="40% - Ênfase4 2 3 2 2 3 3" xfId="17080"/>
    <cellStyle name="40% - Ênfase4 2 3 2 2 3 3 2" xfId="42151"/>
    <cellStyle name="40% - Ênfase4 2 3 2 2 3 4" xfId="29610"/>
    <cellStyle name="40% - Ênfase4 2 3 2 2 4" xfId="7666"/>
    <cellStyle name="40% - Ênfase4 2 3 2 2 4 2" xfId="20210"/>
    <cellStyle name="40% - Ênfase4 2 3 2 2 4 2 2" xfId="45281"/>
    <cellStyle name="40% - Ênfase4 2 3 2 2 4 3" xfId="32740"/>
    <cellStyle name="40% - Ênfase4 2 3 2 2 5" xfId="13952"/>
    <cellStyle name="40% - Ênfase4 2 3 2 2 5 2" xfId="39023"/>
    <cellStyle name="40% - Ênfase4 2 3 2 2 6" xfId="26482"/>
    <cellStyle name="40% - Ênfase4 2 3 2 3" xfId="2194"/>
    <cellStyle name="40% - Ênfase4 2 3 2 3 2" xfId="5323"/>
    <cellStyle name="40% - Ênfase4 2 3 2 3 2 2" xfId="11582"/>
    <cellStyle name="40% - Ênfase4 2 3 2 3 2 2 2" xfId="24126"/>
    <cellStyle name="40% - Ênfase4 2 3 2 3 2 2 2 2" xfId="49197"/>
    <cellStyle name="40% - Ênfase4 2 3 2 3 2 2 3" xfId="36656"/>
    <cellStyle name="40% - Ênfase4 2 3 2 3 2 3" xfId="17868"/>
    <cellStyle name="40% - Ênfase4 2 3 2 3 2 3 2" xfId="42939"/>
    <cellStyle name="40% - Ênfase4 2 3 2 3 2 4" xfId="30398"/>
    <cellStyle name="40% - Ênfase4 2 3 2 3 3" xfId="8454"/>
    <cellStyle name="40% - Ênfase4 2 3 2 3 3 2" xfId="20998"/>
    <cellStyle name="40% - Ênfase4 2 3 2 3 3 2 2" xfId="46069"/>
    <cellStyle name="40% - Ênfase4 2 3 2 3 3 3" xfId="33528"/>
    <cellStyle name="40% - Ênfase4 2 3 2 3 4" xfId="14740"/>
    <cellStyle name="40% - Ênfase4 2 3 2 3 4 2" xfId="39811"/>
    <cellStyle name="40% - Ênfase4 2 3 2 3 5" xfId="27270"/>
    <cellStyle name="40% - Ênfase4 2 3 2 4" xfId="3759"/>
    <cellStyle name="40% - Ênfase4 2 3 2 4 2" xfId="10018"/>
    <cellStyle name="40% - Ênfase4 2 3 2 4 2 2" xfId="22562"/>
    <cellStyle name="40% - Ênfase4 2 3 2 4 2 2 2" xfId="47633"/>
    <cellStyle name="40% - Ênfase4 2 3 2 4 2 3" xfId="35092"/>
    <cellStyle name="40% - Ênfase4 2 3 2 4 3" xfId="16304"/>
    <cellStyle name="40% - Ênfase4 2 3 2 4 3 2" xfId="41375"/>
    <cellStyle name="40% - Ênfase4 2 3 2 4 4" xfId="28834"/>
    <cellStyle name="40% - Ênfase4 2 3 2 5" xfId="6890"/>
    <cellStyle name="40% - Ênfase4 2 3 2 5 2" xfId="19434"/>
    <cellStyle name="40% - Ênfase4 2 3 2 5 2 2" xfId="44505"/>
    <cellStyle name="40% - Ênfase4 2 3 2 5 3" xfId="31964"/>
    <cellStyle name="40% - Ênfase4 2 3 2 6" xfId="13176"/>
    <cellStyle name="40% - Ênfase4 2 3 2 6 2" xfId="38247"/>
    <cellStyle name="40% - Ênfase4 2 3 2 7" xfId="25706"/>
    <cellStyle name="40% - Ênfase4 2 3 3" xfId="1017"/>
    <cellStyle name="40% - Ênfase4 2 3 3 2" xfId="2582"/>
    <cellStyle name="40% - Ênfase4 2 3 3 2 2" xfId="5711"/>
    <cellStyle name="40% - Ênfase4 2 3 3 2 2 2" xfId="11970"/>
    <cellStyle name="40% - Ênfase4 2 3 3 2 2 2 2" xfId="24514"/>
    <cellStyle name="40% - Ênfase4 2 3 3 2 2 2 2 2" xfId="49585"/>
    <cellStyle name="40% - Ênfase4 2 3 3 2 2 2 3" xfId="37044"/>
    <cellStyle name="40% - Ênfase4 2 3 3 2 2 3" xfId="18256"/>
    <cellStyle name="40% - Ênfase4 2 3 3 2 2 3 2" xfId="43327"/>
    <cellStyle name="40% - Ênfase4 2 3 3 2 2 4" xfId="30786"/>
    <cellStyle name="40% - Ênfase4 2 3 3 2 3" xfId="8842"/>
    <cellStyle name="40% - Ênfase4 2 3 3 2 3 2" xfId="21386"/>
    <cellStyle name="40% - Ênfase4 2 3 3 2 3 2 2" xfId="46457"/>
    <cellStyle name="40% - Ênfase4 2 3 3 2 3 3" xfId="33916"/>
    <cellStyle name="40% - Ênfase4 2 3 3 2 4" xfId="15128"/>
    <cellStyle name="40% - Ênfase4 2 3 3 2 4 2" xfId="40199"/>
    <cellStyle name="40% - Ênfase4 2 3 3 2 5" xfId="27658"/>
    <cellStyle name="40% - Ênfase4 2 3 3 3" xfId="4147"/>
    <cellStyle name="40% - Ênfase4 2 3 3 3 2" xfId="10406"/>
    <cellStyle name="40% - Ênfase4 2 3 3 3 2 2" xfId="22950"/>
    <cellStyle name="40% - Ênfase4 2 3 3 3 2 2 2" xfId="48021"/>
    <cellStyle name="40% - Ênfase4 2 3 3 3 2 3" xfId="35480"/>
    <cellStyle name="40% - Ênfase4 2 3 3 3 3" xfId="16692"/>
    <cellStyle name="40% - Ênfase4 2 3 3 3 3 2" xfId="41763"/>
    <cellStyle name="40% - Ênfase4 2 3 3 3 4" xfId="29222"/>
    <cellStyle name="40% - Ênfase4 2 3 3 4" xfId="7278"/>
    <cellStyle name="40% - Ênfase4 2 3 3 4 2" xfId="19822"/>
    <cellStyle name="40% - Ênfase4 2 3 3 4 2 2" xfId="44893"/>
    <cellStyle name="40% - Ênfase4 2 3 3 4 3" xfId="32352"/>
    <cellStyle name="40% - Ênfase4 2 3 3 5" xfId="13564"/>
    <cellStyle name="40% - Ênfase4 2 3 3 5 2" xfId="38635"/>
    <cellStyle name="40% - Ênfase4 2 3 3 6" xfId="26094"/>
    <cellStyle name="40% - Ênfase4 2 3 4" xfId="1806"/>
    <cellStyle name="40% - Ênfase4 2 3 4 2" xfId="4935"/>
    <cellStyle name="40% - Ênfase4 2 3 4 2 2" xfId="11194"/>
    <cellStyle name="40% - Ênfase4 2 3 4 2 2 2" xfId="23738"/>
    <cellStyle name="40% - Ênfase4 2 3 4 2 2 2 2" xfId="48809"/>
    <cellStyle name="40% - Ênfase4 2 3 4 2 2 3" xfId="36268"/>
    <cellStyle name="40% - Ênfase4 2 3 4 2 3" xfId="17480"/>
    <cellStyle name="40% - Ênfase4 2 3 4 2 3 2" xfId="42551"/>
    <cellStyle name="40% - Ênfase4 2 3 4 2 4" xfId="30010"/>
    <cellStyle name="40% - Ênfase4 2 3 4 3" xfId="8066"/>
    <cellStyle name="40% - Ênfase4 2 3 4 3 2" xfId="20610"/>
    <cellStyle name="40% - Ênfase4 2 3 4 3 2 2" xfId="45681"/>
    <cellStyle name="40% - Ênfase4 2 3 4 3 3" xfId="33140"/>
    <cellStyle name="40% - Ênfase4 2 3 4 4" xfId="14352"/>
    <cellStyle name="40% - Ênfase4 2 3 4 4 2" xfId="39423"/>
    <cellStyle name="40% - Ênfase4 2 3 4 5" xfId="26882"/>
    <cellStyle name="40% - Ênfase4 2 3 5" xfId="3371"/>
    <cellStyle name="40% - Ênfase4 2 3 5 2" xfId="9630"/>
    <cellStyle name="40% - Ênfase4 2 3 5 2 2" xfId="22174"/>
    <cellStyle name="40% - Ênfase4 2 3 5 2 2 2" xfId="47245"/>
    <cellStyle name="40% - Ênfase4 2 3 5 2 3" xfId="34704"/>
    <cellStyle name="40% - Ênfase4 2 3 5 3" xfId="15916"/>
    <cellStyle name="40% - Ênfase4 2 3 5 3 2" xfId="40987"/>
    <cellStyle name="40% - Ênfase4 2 3 5 4" xfId="28446"/>
    <cellStyle name="40% - Ênfase4 2 3 6" xfId="6502"/>
    <cellStyle name="40% - Ênfase4 2 3 6 2" xfId="19046"/>
    <cellStyle name="40% - Ênfase4 2 3 6 2 2" xfId="44117"/>
    <cellStyle name="40% - Ênfase4 2 3 6 3" xfId="31576"/>
    <cellStyle name="40% - Ênfase4 2 3 7" xfId="12788"/>
    <cellStyle name="40% - Ênfase4 2 3 7 2" xfId="37859"/>
    <cellStyle name="40% - Ênfase4 2 3 8" xfId="25318"/>
    <cellStyle name="40% - Ênfase4 2 4" xfId="441"/>
    <cellStyle name="40% - Ênfase4 2 4 2" xfId="1218"/>
    <cellStyle name="40% - Ênfase4 2 4 2 2" xfId="2783"/>
    <cellStyle name="40% - Ênfase4 2 4 2 2 2" xfId="5912"/>
    <cellStyle name="40% - Ênfase4 2 4 2 2 2 2" xfId="12171"/>
    <cellStyle name="40% - Ênfase4 2 4 2 2 2 2 2" xfId="24715"/>
    <cellStyle name="40% - Ênfase4 2 4 2 2 2 2 2 2" xfId="49786"/>
    <cellStyle name="40% - Ênfase4 2 4 2 2 2 2 3" xfId="37245"/>
    <cellStyle name="40% - Ênfase4 2 4 2 2 2 3" xfId="18457"/>
    <cellStyle name="40% - Ênfase4 2 4 2 2 2 3 2" xfId="43528"/>
    <cellStyle name="40% - Ênfase4 2 4 2 2 2 4" xfId="30987"/>
    <cellStyle name="40% - Ênfase4 2 4 2 2 3" xfId="9043"/>
    <cellStyle name="40% - Ênfase4 2 4 2 2 3 2" xfId="21587"/>
    <cellStyle name="40% - Ênfase4 2 4 2 2 3 2 2" xfId="46658"/>
    <cellStyle name="40% - Ênfase4 2 4 2 2 3 3" xfId="34117"/>
    <cellStyle name="40% - Ênfase4 2 4 2 2 4" xfId="15329"/>
    <cellStyle name="40% - Ênfase4 2 4 2 2 4 2" xfId="40400"/>
    <cellStyle name="40% - Ênfase4 2 4 2 2 5" xfId="27859"/>
    <cellStyle name="40% - Ênfase4 2 4 2 3" xfId="4348"/>
    <cellStyle name="40% - Ênfase4 2 4 2 3 2" xfId="10607"/>
    <cellStyle name="40% - Ênfase4 2 4 2 3 2 2" xfId="23151"/>
    <cellStyle name="40% - Ênfase4 2 4 2 3 2 2 2" xfId="48222"/>
    <cellStyle name="40% - Ênfase4 2 4 2 3 2 3" xfId="35681"/>
    <cellStyle name="40% - Ênfase4 2 4 2 3 3" xfId="16893"/>
    <cellStyle name="40% - Ênfase4 2 4 2 3 3 2" xfId="41964"/>
    <cellStyle name="40% - Ênfase4 2 4 2 3 4" xfId="29423"/>
    <cellStyle name="40% - Ênfase4 2 4 2 4" xfId="7479"/>
    <cellStyle name="40% - Ênfase4 2 4 2 4 2" xfId="20023"/>
    <cellStyle name="40% - Ênfase4 2 4 2 4 2 2" xfId="45094"/>
    <cellStyle name="40% - Ênfase4 2 4 2 4 3" xfId="32553"/>
    <cellStyle name="40% - Ênfase4 2 4 2 5" xfId="13765"/>
    <cellStyle name="40% - Ênfase4 2 4 2 5 2" xfId="38836"/>
    <cellStyle name="40% - Ênfase4 2 4 2 6" xfId="26295"/>
    <cellStyle name="40% - Ênfase4 2 4 3" xfId="2007"/>
    <cellStyle name="40% - Ênfase4 2 4 3 2" xfId="5136"/>
    <cellStyle name="40% - Ênfase4 2 4 3 2 2" xfId="11395"/>
    <cellStyle name="40% - Ênfase4 2 4 3 2 2 2" xfId="23939"/>
    <cellStyle name="40% - Ênfase4 2 4 3 2 2 2 2" xfId="49010"/>
    <cellStyle name="40% - Ênfase4 2 4 3 2 2 3" xfId="36469"/>
    <cellStyle name="40% - Ênfase4 2 4 3 2 3" xfId="17681"/>
    <cellStyle name="40% - Ênfase4 2 4 3 2 3 2" xfId="42752"/>
    <cellStyle name="40% - Ênfase4 2 4 3 2 4" xfId="30211"/>
    <cellStyle name="40% - Ênfase4 2 4 3 3" xfId="8267"/>
    <cellStyle name="40% - Ênfase4 2 4 3 3 2" xfId="20811"/>
    <cellStyle name="40% - Ênfase4 2 4 3 3 2 2" xfId="45882"/>
    <cellStyle name="40% - Ênfase4 2 4 3 3 3" xfId="33341"/>
    <cellStyle name="40% - Ênfase4 2 4 3 4" xfId="14553"/>
    <cellStyle name="40% - Ênfase4 2 4 3 4 2" xfId="39624"/>
    <cellStyle name="40% - Ênfase4 2 4 3 5" xfId="27083"/>
    <cellStyle name="40% - Ênfase4 2 4 4" xfId="3572"/>
    <cellStyle name="40% - Ênfase4 2 4 4 2" xfId="9831"/>
    <cellStyle name="40% - Ênfase4 2 4 4 2 2" xfId="22375"/>
    <cellStyle name="40% - Ênfase4 2 4 4 2 2 2" xfId="47446"/>
    <cellStyle name="40% - Ênfase4 2 4 4 2 3" xfId="34905"/>
    <cellStyle name="40% - Ênfase4 2 4 4 3" xfId="16117"/>
    <cellStyle name="40% - Ênfase4 2 4 4 3 2" xfId="41188"/>
    <cellStyle name="40% - Ênfase4 2 4 4 4" xfId="28647"/>
    <cellStyle name="40% - Ênfase4 2 4 5" xfId="6703"/>
    <cellStyle name="40% - Ênfase4 2 4 5 2" xfId="19247"/>
    <cellStyle name="40% - Ênfase4 2 4 5 2 2" xfId="44318"/>
    <cellStyle name="40% - Ênfase4 2 4 5 3" xfId="31777"/>
    <cellStyle name="40% - Ênfase4 2 4 6" xfId="12989"/>
    <cellStyle name="40% - Ênfase4 2 4 6 2" xfId="38060"/>
    <cellStyle name="40% - Ênfase4 2 4 7" xfId="25519"/>
    <cellStyle name="40% - Ênfase4 2 5" xfId="830"/>
    <cellStyle name="40% - Ênfase4 2 5 2" xfId="2395"/>
    <cellStyle name="40% - Ênfase4 2 5 2 2" xfId="5524"/>
    <cellStyle name="40% - Ênfase4 2 5 2 2 2" xfId="11783"/>
    <cellStyle name="40% - Ênfase4 2 5 2 2 2 2" xfId="24327"/>
    <cellStyle name="40% - Ênfase4 2 5 2 2 2 2 2" xfId="49398"/>
    <cellStyle name="40% - Ênfase4 2 5 2 2 2 3" xfId="36857"/>
    <cellStyle name="40% - Ênfase4 2 5 2 2 3" xfId="18069"/>
    <cellStyle name="40% - Ênfase4 2 5 2 2 3 2" xfId="43140"/>
    <cellStyle name="40% - Ênfase4 2 5 2 2 4" xfId="30599"/>
    <cellStyle name="40% - Ênfase4 2 5 2 3" xfId="8655"/>
    <cellStyle name="40% - Ênfase4 2 5 2 3 2" xfId="21199"/>
    <cellStyle name="40% - Ênfase4 2 5 2 3 2 2" xfId="46270"/>
    <cellStyle name="40% - Ênfase4 2 5 2 3 3" xfId="33729"/>
    <cellStyle name="40% - Ênfase4 2 5 2 4" xfId="14941"/>
    <cellStyle name="40% - Ênfase4 2 5 2 4 2" xfId="40012"/>
    <cellStyle name="40% - Ênfase4 2 5 2 5" xfId="27471"/>
    <cellStyle name="40% - Ênfase4 2 5 3" xfId="3960"/>
    <cellStyle name="40% - Ênfase4 2 5 3 2" xfId="10219"/>
    <cellStyle name="40% - Ênfase4 2 5 3 2 2" xfId="22763"/>
    <cellStyle name="40% - Ênfase4 2 5 3 2 2 2" xfId="47834"/>
    <cellStyle name="40% - Ênfase4 2 5 3 2 3" xfId="35293"/>
    <cellStyle name="40% - Ênfase4 2 5 3 3" xfId="16505"/>
    <cellStyle name="40% - Ênfase4 2 5 3 3 2" xfId="41576"/>
    <cellStyle name="40% - Ênfase4 2 5 3 4" xfId="29035"/>
    <cellStyle name="40% - Ênfase4 2 5 4" xfId="7091"/>
    <cellStyle name="40% - Ênfase4 2 5 4 2" xfId="19635"/>
    <cellStyle name="40% - Ênfase4 2 5 4 2 2" xfId="44706"/>
    <cellStyle name="40% - Ênfase4 2 5 4 3" xfId="32165"/>
    <cellStyle name="40% - Ênfase4 2 5 5" xfId="13377"/>
    <cellStyle name="40% - Ênfase4 2 5 5 2" xfId="38448"/>
    <cellStyle name="40% - Ênfase4 2 5 6" xfId="25907"/>
    <cellStyle name="40% - Ênfase4 2 6" xfId="1619"/>
    <cellStyle name="40% - Ênfase4 2 6 2" xfId="4748"/>
    <cellStyle name="40% - Ênfase4 2 6 2 2" xfId="11007"/>
    <cellStyle name="40% - Ênfase4 2 6 2 2 2" xfId="23551"/>
    <cellStyle name="40% - Ênfase4 2 6 2 2 2 2" xfId="48622"/>
    <cellStyle name="40% - Ênfase4 2 6 2 2 3" xfId="36081"/>
    <cellStyle name="40% - Ênfase4 2 6 2 3" xfId="17293"/>
    <cellStyle name="40% - Ênfase4 2 6 2 3 2" xfId="42364"/>
    <cellStyle name="40% - Ênfase4 2 6 2 4" xfId="29823"/>
    <cellStyle name="40% - Ênfase4 2 6 3" xfId="7879"/>
    <cellStyle name="40% - Ênfase4 2 6 3 2" xfId="20423"/>
    <cellStyle name="40% - Ênfase4 2 6 3 2 2" xfId="45494"/>
    <cellStyle name="40% - Ênfase4 2 6 3 3" xfId="32953"/>
    <cellStyle name="40% - Ênfase4 2 6 4" xfId="14165"/>
    <cellStyle name="40% - Ênfase4 2 6 4 2" xfId="39236"/>
    <cellStyle name="40% - Ênfase4 2 6 5" xfId="26695"/>
    <cellStyle name="40% - Ênfase4 2 7" xfId="3184"/>
    <cellStyle name="40% - Ênfase4 2 7 2" xfId="9443"/>
    <cellStyle name="40% - Ênfase4 2 7 2 2" xfId="21987"/>
    <cellStyle name="40% - Ênfase4 2 7 2 2 2" xfId="47058"/>
    <cellStyle name="40% - Ênfase4 2 7 2 3" xfId="34517"/>
    <cellStyle name="40% - Ênfase4 2 7 3" xfId="15729"/>
    <cellStyle name="40% - Ênfase4 2 7 3 2" xfId="40800"/>
    <cellStyle name="40% - Ênfase4 2 7 4" xfId="28259"/>
    <cellStyle name="40% - Ênfase4 2 8" xfId="6315"/>
    <cellStyle name="40% - Ênfase4 2 8 2" xfId="18859"/>
    <cellStyle name="40% - Ênfase4 2 8 2 2" xfId="43930"/>
    <cellStyle name="40% - Ênfase4 2 8 3" xfId="31389"/>
    <cellStyle name="40% - Ênfase4 2 9" xfId="12601"/>
    <cellStyle name="40% - Ênfase4 2 9 2" xfId="37672"/>
    <cellStyle name="40% - Ênfase4 20" xfId="3170"/>
    <cellStyle name="40% - Ênfase4 20 2" xfId="9429"/>
    <cellStyle name="40% - Ênfase4 20 2 2" xfId="21973"/>
    <cellStyle name="40% - Ênfase4 20 2 2 2" xfId="47044"/>
    <cellStyle name="40% - Ênfase4 20 2 3" xfId="34503"/>
    <cellStyle name="40% - Ênfase4 20 3" xfId="15715"/>
    <cellStyle name="40% - Ênfase4 20 3 2" xfId="40786"/>
    <cellStyle name="40% - Ênfase4 20 4" xfId="28245"/>
    <cellStyle name="40% - Ênfase4 21" xfId="3156"/>
    <cellStyle name="40% - Ênfase4 21 2" xfId="9416"/>
    <cellStyle name="40% - Ênfase4 21 2 2" xfId="21960"/>
    <cellStyle name="40% - Ênfase4 21 2 2 2" xfId="47031"/>
    <cellStyle name="40% - Ênfase4 21 2 3" xfId="34490"/>
    <cellStyle name="40% - Ênfase4 21 3" xfId="15702"/>
    <cellStyle name="40% - Ênfase4 21 3 2" xfId="40773"/>
    <cellStyle name="40% - Ênfase4 21 4" xfId="28232"/>
    <cellStyle name="40% - Ênfase4 22" xfId="6286"/>
    <cellStyle name="40% - Ênfase4 22 2" xfId="12545"/>
    <cellStyle name="40% - Ênfase4 22 2 2" xfId="25089"/>
    <cellStyle name="40% - Ênfase4 22 2 2 2" xfId="50160"/>
    <cellStyle name="40% - Ênfase4 22 2 3" xfId="37619"/>
    <cellStyle name="40% - Ênfase4 22 3" xfId="18831"/>
    <cellStyle name="40% - Ênfase4 22 3 2" xfId="43902"/>
    <cellStyle name="40% - Ênfase4 22 4" xfId="31361"/>
    <cellStyle name="40% - Ênfase4 23" xfId="6300"/>
    <cellStyle name="40% - Ênfase4 23 2" xfId="18845"/>
    <cellStyle name="40% - Ênfase4 23 2 2" xfId="43916"/>
    <cellStyle name="40% - Ênfase4 23 3" xfId="31375"/>
    <cellStyle name="40% - Ênfase4 24" xfId="12555"/>
    <cellStyle name="40% - Ênfase4 24 2" xfId="25099"/>
    <cellStyle name="40% - Ênfase4 24 2 2" xfId="50170"/>
    <cellStyle name="40% - Ênfase4 24 3" xfId="37629"/>
    <cellStyle name="40% - Ênfase4 25" xfId="12587"/>
    <cellStyle name="40% - Ênfase4 25 2" xfId="37658"/>
    <cellStyle name="40% - Ênfase4 26" xfId="12573"/>
    <cellStyle name="40% - Ênfase4 26 2" xfId="37645"/>
    <cellStyle name="40% - Ênfase4 27" xfId="25116"/>
    <cellStyle name="40% - Ênfase4 28" xfId="50186"/>
    <cellStyle name="40% - Ênfase4 29" xfId="50200"/>
    <cellStyle name="40% - Ênfase4 3" xfId="64"/>
    <cellStyle name="40% - Ênfase4 3 10" xfId="25144"/>
    <cellStyle name="40% - Ênfase4 3 2" xfId="118"/>
    <cellStyle name="40% - Ênfase4 3 2 2" xfId="305"/>
    <cellStyle name="40% - Ênfase4 3 2 2 2" xfId="694"/>
    <cellStyle name="40% - Ênfase4 3 2 2 2 2" xfId="1471"/>
    <cellStyle name="40% - Ênfase4 3 2 2 2 2 2" xfId="3036"/>
    <cellStyle name="40% - Ênfase4 3 2 2 2 2 2 2" xfId="6165"/>
    <cellStyle name="40% - Ênfase4 3 2 2 2 2 2 2 2" xfId="12424"/>
    <cellStyle name="40% - Ênfase4 3 2 2 2 2 2 2 2 2" xfId="24968"/>
    <cellStyle name="40% - Ênfase4 3 2 2 2 2 2 2 2 2 2" xfId="50039"/>
    <cellStyle name="40% - Ênfase4 3 2 2 2 2 2 2 2 3" xfId="37498"/>
    <cellStyle name="40% - Ênfase4 3 2 2 2 2 2 2 3" xfId="18710"/>
    <cellStyle name="40% - Ênfase4 3 2 2 2 2 2 2 3 2" xfId="43781"/>
    <cellStyle name="40% - Ênfase4 3 2 2 2 2 2 2 4" xfId="31240"/>
    <cellStyle name="40% - Ênfase4 3 2 2 2 2 2 3" xfId="9296"/>
    <cellStyle name="40% - Ênfase4 3 2 2 2 2 2 3 2" xfId="21840"/>
    <cellStyle name="40% - Ênfase4 3 2 2 2 2 2 3 2 2" xfId="46911"/>
    <cellStyle name="40% - Ênfase4 3 2 2 2 2 2 3 3" xfId="34370"/>
    <cellStyle name="40% - Ênfase4 3 2 2 2 2 2 4" xfId="15582"/>
    <cellStyle name="40% - Ênfase4 3 2 2 2 2 2 4 2" xfId="40653"/>
    <cellStyle name="40% - Ênfase4 3 2 2 2 2 2 5" xfId="28112"/>
    <cellStyle name="40% - Ênfase4 3 2 2 2 2 3" xfId="4601"/>
    <cellStyle name="40% - Ênfase4 3 2 2 2 2 3 2" xfId="10860"/>
    <cellStyle name="40% - Ênfase4 3 2 2 2 2 3 2 2" xfId="23404"/>
    <cellStyle name="40% - Ênfase4 3 2 2 2 2 3 2 2 2" xfId="48475"/>
    <cellStyle name="40% - Ênfase4 3 2 2 2 2 3 2 3" xfId="35934"/>
    <cellStyle name="40% - Ênfase4 3 2 2 2 2 3 3" xfId="17146"/>
    <cellStyle name="40% - Ênfase4 3 2 2 2 2 3 3 2" xfId="42217"/>
    <cellStyle name="40% - Ênfase4 3 2 2 2 2 3 4" xfId="29676"/>
    <cellStyle name="40% - Ênfase4 3 2 2 2 2 4" xfId="7732"/>
    <cellStyle name="40% - Ênfase4 3 2 2 2 2 4 2" xfId="20276"/>
    <cellStyle name="40% - Ênfase4 3 2 2 2 2 4 2 2" xfId="45347"/>
    <cellStyle name="40% - Ênfase4 3 2 2 2 2 4 3" xfId="32806"/>
    <cellStyle name="40% - Ênfase4 3 2 2 2 2 5" xfId="14018"/>
    <cellStyle name="40% - Ênfase4 3 2 2 2 2 5 2" xfId="39089"/>
    <cellStyle name="40% - Ênfase4 3 2 2 2 2 6" xfId="26548"/>
    <cellStyle name="40% - Ênfase4 3 2 2 2 3" xfId="2260"/>
    <cellStyle name="40% - Ênfase4 3 2 2 2 3 2" xfId="5389"/>
    <cellStyle name="40% - Ênfase4 3 2 2 2 3 2 2" xfId="11648"/>
    <cellStyle name="40% - Ênfase4 3 2 2 2 3 2 2 2" xfId="24192"/>
    <cellStyle name="40% - Ênfase4 3 2 2 2 3 2 2 2 2" xfId="49263"/>
    <cellStyle name="40% - Ênfase4 3 2 2 2 3 2 2 3" xfId="36722"/>
    <cellStyle name="40% - Ênfase4 3 2 2 2 3 2 3" xfId="17934"/>
    <cellStyle name="40% - Ênfase4 3 2 2 2 3 2 3 2" xfId="43005"/>
    <cellStyle name="40% - Ênfase4 3 2 2 2 3 2 4" xfId="30464"/>
    <cellStyle name="40% - Ênfase4 3 2 2 2 3 3" xfId="8520"/>
    <cellStyle name="40% - Ênfase4 3 2 2 2 3 3 2" xfId="21064"/>
    <cellStyle name="40% - Ênfase4 3 2 2 2 3 3 2 2" xfId="46135"/>
    <cellStyle name="40% - Ênfase4 3 2 2 2 3 3 3" xfId="33594"/>
    <cellStyle name="40% - Ênfase4 3 2 2 2 3 4" xfId="14806"/>
    <cellStyle name="40% - Ênfase4 3 2 2 2 3 4 2" xfId="39877"/>
    <cellStyle name="40% - Ênfase4 3 2 2 2 3 5" xfId="27336"/>
    <cellStyle name="40% - Ênfase4 3 2 2 2 4" xfId="3825"/>
    <cellStyle name="40% - Ênfase4 3 2 2 2 4 2" xfId="10084"/>
    <cellStyle name="40% - Ênfase4 3 2 2 2 4 2 2" xfId="22628"/>
    <cellStyle name="40% - Ênfase4 3 2 2 2 4 2 2 2" xfId="47699"/>
    <cellStyle name="40% - Ênfase4 3 2 2 2 4 2 3" xfId="35158"/>
    <cellStyle name="40% - Ênfase4 3 2 2 2 4 3" xfId="16370"/>
    <cellStyle name="40% - Ênfase4 3 2 2 2 4 3 2" xfId="41441"/>
    <cellStyle name="40% - Ênfase4 3 2 2 2 4 4" xfId="28900"/>
    <cellStyle name="40% - Ênfase4 3 2 2 2 5" xfId="6956"/>
    <cellStyle name="40% - Ênfase4 3 2 2 2 5 2" xfId="19500"/>
    <cellStyle name="40% - Ênfase4 3 2 2 2 5 2 2" xfId="44571"/>
    <cellStyle name="40% - Ênfase4 3 2 2 2 5 3" xfId="32030"/>
    <cellStyle name="40% - Ênfase4 3 2 2 2 6" xfId="13242"/>
    <cellStyle name="40% - Ênfase4 3 2 2 2 6 2" xfId="38313"/>
    <cellStyle name="40% - Ênfase4 3 2 2 2 7" xfId="25772"/>
    <cellStyle name="40% - Ênfase4 3 2 2 3" xfId="1083"/>
    <cellStyle name="40% - Ênfase4 3 2 2 3 2" xfId="2648"/>
    <cellStyle name="40% - Ênfase4 3 2 2 3 2 2" xfId="5777"/>
    <cellStyle name="40% - Ênfase4 3 2 2 3 2 2 2" xfId="12036"/>
    <cellStyle name="40% - Ênfase4 3 2 2 3 2 2 2 2" xfId="24580"/>
    <cellStyle name="40% - Ênfase4 3 2 2 3 2 2 2 2 2" xfId="49651"/>
    <cellStyle name="40% - Ênfase4 3 2 2 3 2 2 2 3" xfId="37110"/>
    <cellStyle name="40% - Ênfase4 3 2 2 3 2 2 3" xfId="18322"/>
    <cellStyle name="40% - Ênfase4 3 2 2 3 2 2 3 2" xfId="43393"/>
    <cellStyle name="40% - Ênfase4 3 2 2 3 2 2 4" xfId="30852"/>
    <cellStyle name="40% - Ênfase4 3 2 2 3 2 3" xfId="8908"/>
    <cellStyle name="40% - Ênfase4 3 2 2 3 2 3 2" xfId="21452"/>
    <cellStyle name="40% - Ênfase4 3 2 2 3 2 3 2 2" xfId="46523"/>
    <cellStyle name="40% - Ênfase4 3 2 2 3 2 3 3" xfId="33982"/>
    <cellStyle name="40% - Ênfase4 3 2 2 3 2 4" xfId="15194"/>
    <cellStyle name="40% - Ênfase4 3 2 2 3 2 4 2" xfId="40265"/>
    <cellStyle name="40% - Ênfase4 3 2 2 3 2 5" xfId="27724"/>
    <cellStyle name="40% - Ênfase4 3 2 2 3 3" xfId="4213"/>
    <cellStyle name="40% - Ênfase4 3 2 2 3 3 2" xfId="10472"/>
    <cellStyle name="40% - Ênfase4 3 2 2 3 3 2 2" xfId="23016"/>
    <cellStyle name="40% - Ênfase4 3 2 2 3 3 2 2 2" xfId="48087"/>
    <cellStyle name="40% - Ênfase4 3 2 2 3 3 2 3" xfId="35546"/>
    <cellStyle name="40% - Ênfase4 3 2 2 3 3 3" xfId="16758"/>
    <cellStyle name="40% - Ênfase4 3 2 2 3 3 3 2" xfId="41829"/>
    <cellStyle name="40% - Ênfase4 3 2 2 3 3 4" xfId="29288"/>
    <cellStyle name="40% - Ênfase4 3 2 2 3 4" xfId="7344"/>
    <cellStyle name="40% - Ênfase4 3 2 2 3 4 2" xfId="19888"/>
    <cellStyle name="40% - Ênfase4 3 2 2 3 4 2 2" xfId="44959"/>
    <cellStyle name="40% - Ênfase4 3 2 2 3 4 3" xfId="32418"/>
    <cellStyle name="40% - Ênfase4 3 2 2 3 5" xfId="13630"/>
    <cellStyle name="40% - Ênfase4 3 2 2 3 5 2" xfId="38701"/>
    <cellStyle name="40% - Ênfase4 3 2 2 3 6" xfId="26160"/>
    <cellStyle name="40% - Ênfase4 3 2 2 4" xfId="1872"/>
    <cellStyle name="40% - Ênfase4 3 2 2 4 2" xfId="5001"/>
    <cellStyle name="40% - Ênfase4 3 2 2 4 2 2" xfId="11260"/>
    <cellStyle name="40% - Ênfase4 3 2 2 4 2 2 2" xfId="23804"/>
    <cellStyle name="40% - Ênfase4 3 2 2 4 2 2 2 2" xfId="48875"/>
    <cellStyle name="40% - Ênfase4 3 2 2 4 2 2 3" xfId="36334"/>
    <cellStyle name="40% - Ênfase4 3 2 2 4 2 3" xfId="17546"/>
    <cellStyle name="40% - Ênfase4 3 2 2 4 2 3 2" xfId="42617"/>
    <cellStyle name="40% - Ênfase4 3 2 2 4 2 4" xfId="30076"/>
    <cellStyle name="40% - Ênfase4 3 2 2 4 3" xfId="8132"/>
    <cellStyle name="40% - Ênfase4 3 2 2 4 3 2" xfId="20676"/>
    <cellStyle name="40% - Ênfase4 3 2 2 4 3 2 2" xfId="45747"/>
    <cellStyle name="40% - Ênfase4 3 2 2 4 3 3" xfId="33206"/>
    <cellStyle name="40% - Ênfase4 3 2 2 4 4" xfId="14418"/>
    <cellStyle name="40% - Ênfase4 3 2 2 4 4 2" xfId="39489"/>
    <cellStyle name="40% - Ênfase4 3 2 2 4 5" xfId="26948"/>
    <cellStyle name="40% - Ênfase4 3 2 2 5" xfId="3437"/>
    <cellStyle name="40% - Ênfase4 3 2 2 5 2" xfId="9696"/>
    <cellStyle name="40% - Ênfase4 3 2 2 5 2 2" xfId="22240"/>
    <cellStyle name="40% - Ênfase4 3 2 2 5 2 2 2" xfId="47311"/>
    <cellStyle name="40% - Ênfase4 3 2 2 5 2 3" xfId="34770"/>
    <cellStyle name="40% - Ênfase4 3 2 2 5 3" xfId="15982"/>
    <cellStyle name="40% - Ênfase4 3 2 2 5 3 2" xfId="41053"/>
    <cellStyle name="40% - Ênfase4 3 2 2 5 4" xfId="28512"/>
    <cellStyle name="40% - Ênfase4 3 2 2 6" xfId="6568"/>
    <cellStyle name="40% - Ênfase4 3 2 2 6 2" xfId="19112"/>
    <cellStyle name="40% - Ênfase4 3 2 2 6 2 2" xfId="44183"/>
    <cellStyle name="40% - Ênfase4 3 2 2 6 3" xfId="31642"/>
    <cellStyle name="40% - Ênfase4 3 2 2 7" xfId="12854"/>
    <cellStyle name="40% - Ênfase4 3 2 2 7 2" xfId="37925"/>
    <cellStyle name="40% - Ênfase4 3 2 2 8" xfId="25384"/>
    <cellStyle name="40% - Ênfase4 3 2 3" xfId="507"/>
    <cellStyle name="40% - Ênfase4 3 2 3 2" xfId="1284"/>
    <cellStyle name="40% - Ênfase4 3 2 3 2 2" xfId="2849"/>
    <cellStyle name="40% - Ênfase4 3 2 3 2 2 2" xfId="5978"/>
    <cellStyle name="40% - Ênfase4 3 2 3 2 2 2 2" xfId="12237"/>
    <cellStyle name="40% - Ênfase4 3 2 3 2 2 2 2 2" xfId="24781"/>
    <cellStyle name="40% - Ênfase4 3 2 3 2 2 2 2 2 2" xfId="49852"/>
    <cellStyle name="40% - Ênfase4 3 2 3 2 2 2 2 3" xfId="37311"/>
    <cellStyle name="40% - Ênfase4 3 2 3 2 2 2 3" xfId="18523"/>
    <cellStyle name="40% - Ênfase4 3 2 3 2 2 2 3 2" xfId="43594"/>
    <cellStyle name="40% - Ênfase4 3 2 3 2 2 2 4" xfId="31053"/>
    <cellStyle name="40% - Ênfase4 3 2 3 2 2 3" xfId="9109"/>
    <cellStyle name="40% - Ênfase4 3 2 3 2 2 3 2" xfId="21653"/>
    <cellStyle name="40% - Ênfase4 3 2 3 2 2 3 2 2" xfId="46724"/>
    <cellStyle name="40% - Ênfase4 3 2 3 2 2 3 3" xfId="34183"/>
    <cellStyle name="40% - Ênfase4 3 2 3 2 2 4" xfId="15395"/>
    <cellStyle name="40% - Ênfase4 3 2 3 2 2 4 2" xfId="40466"/>
    <cellStyle name="40% - Ênfase4 3 2 3 2 2 5" xfId="27925"/>
    <cellStyle name="40% - Ênfase4 3 2 3 2 3" xfId="4414"/>
    <cellStyle name="40% - Ênfase4 3 2 3 2 3 2" xfId="10673"/>
    <cellStyle name="40% - Ênfase4 3 2 3 2 3 2 2" xfId="23217"/>
    <cellStyle name="40% - Ênfase4 3 2 3 2 3 2 2 2" xfId="48288"/>
    <cellStyle name="40% - Ênfase4 3 2 3 2 3 2 3" xfId="35747"/>
    <cellStyle name="40% - Ênfase4 3 2 3 2 3 3" xfId="16959"/>
    <cellStyle name="40% - Ênfase4 3 2 3 2 3 3 2" xfId="42030"/>
    <cellStyle name="40% - Ênfase4 3 2 3 2 3 4" xfId="29489"/>
    <cellStyle name="40% - Ênfase4 3 2 3 2 4" xfId="7545"/>
    <cellStyle name="40% - Ênfase4 3 2 3 2 4 2" xfId="20089"/>
    <cellStyle name="40% - Ênfase4 3 2 3 2 4 2 2" xfId="45160"/>
    <cellStyle name="40% - Ênfase4 3 2 3 2 4 3" xfId="32619"/>
    <cellStyle name="40% - Ênfase4 3 2 3 2 5" xfId="13831"/>
    <cellStyle name="40% - Ênfase4 3 2 3 2 5 2" xfId="38902"/>
    <cellStyle name="40% - Ênfase4 3 2 3 2 6" xfId="26361"/>
    <cellStyle name="40% - Ênfase4 3 2 3 3" xfId="2073"/>
    <cellStyle name="40% - Ênfase4 3 2 3 3 2" xfId="5202"/>
    <cellStyle name="40% - Ênfase4 3 2 3 3 2 2" xfId="11461"/>
    <cellStyle name="40% - Ênfase4 3 2 3 3 2 2 2" xfId="24005"/>
    <cellStyle name="40% - Ênfase4 3 2 3 3 2 2 2 2" xfId="49076"/>
    <cellStyle name="40% - Ênfase4 3 2 3 3 2 2 3" xfId="36535"/>
    <cellStyle name="40% - Ênfase4 3 2 3 3 2 3" xfId="17747"/>
    <cellStyle name="40% - Ênfase4 3 2 3 3 2 3 2" xfId="42818"/>
    <cellStyle name="40% - Ênfase4 3 2 3 3 2 4" xfId="30277"/>
    <cellStyle name="40% - Ênfase4 3 2 3 3 3" xfId="8333"/>
    <cellStyle name="40% - Ênfase4 3 2 3 3 3 2" xfId="20877"/>
    <cellStyle name="40% - Ênfase4 3 2 3 3 3 2 2" xfId="45948"/>
    <cellStyle name="40% - Ênfase4 3 2 3 3 3 3" xfId="33407"/>
    <cellStyle name="40% - Ênfase4 3 2 3 3 4" xfId="14619"/>
    <cellStyle name="40% - Ênfase4 3 2 3 3 4 2" xfId="39690"/>
    <cellStyle name="40% - Ênfase4 3 2 3 3 5" xfId="27149"/>
    <cellStyle name="40% - Ênfase4 3 2 3 4" xfId="3638"/>
    <cellStyle name="40% - Ênfase4 3 2 3 4 2" xfId="9897"/>
    <cellStyle name="40% - Ênfase4 3 2 3 4 2 2" xfId="22441"/>
    <cellStyle name="40% - Ênfase4 3 2 3 4 2 2 2" xfId="47512"/>
    <cellStyle name="40% - Ênfase4 3 2 3 4 2 3" xfId="34971"/>
    <cellStyle name="40% - Ênfase4 3 2 3 4 3" xfId="16183"/>
    <cellStyle name="40% - Ênfase4 3 2 3 4 3 2" xfId="41254"/>
    <cellStyle name="40% - Ênfase4 3 2 3 4 4" xfId="28713"/>
    <cellStyle name="40% - Ênfase4 3 2 3 5" xfId="6769"/>
    <cellStyle name="40% - Ênfase4 3 2 3 5 2" xfId="19313"/>
    <cellStyle name="40% - Ênfase4 3 2 3 5 2 2" xfId="44384"/>
    <cellStyle name="40% - Ênfase4 3 2 3 5 3" xfId="31843"/>
    <cellStyle name="40% - Ênfase4 3 2 3 6" xfId="13055"/>
    <cellStyle name="40% - Ênfase4 3 2 3 6 2" xfId="38126"/>
    <cellStyle name="40% - Ênfase4 3 2 3 7" xfId="25585"/>
    <cellStyle name="40% - Ênfase4 3 2 4" xfId="896"/>
    <cellStyle name="40% - Ênfase4 3 2 4 2" xfId="2461"/>
    <cellStyle name="40% - Ênfase4 3 2 4 2 2" xfId="5590"/>
    <cellStyle name="40% - Ênfase4 3 2 4 2 2 2" xfId="11849"/>
    <cellStyle name="40% - Ênfase4 3 2 4 2 2 2 2" xfId="24393"/>
    <cellStyle name="40% - Ênfase4 3 2 4 2 2 2 2 2" xfId="49464"/>
    <cellStyle name="40% - Ênfase4 3 2 4 2 2 2 3" xfId="36923"/>
    <cellStyle name="40% - Ênfase4 3 2 4 2 2 3" xfId="18135"/>
    <cellStyle name="40% - Ênfase4 3 2 4 2 2 3 2" xfId="43206"/>
    <cellStyle name="40% - Ênfase4 3 2 4 2 2 4" xfId="30665"/>
    <cellStyle name="40% - Ênfase4 3 2 4 2 3" xfId="8721"/>
    <cellStyle name="40% - Ênfase4 3 2 4 2 3 2" xfId="21265"/>
    <cellStyle name="40% - Ênfase4 3 2 4 2 3 2 2" xfId="46336"/>
    <cellStyle name="40% - Ênfase4 3 2 4 2 3 3" xfId="33795"/>
    <cellStyle name="40% - Ênfase4 3 2 4 2 4" xfId="15007"/>
    <cellStyle name="40% - Ênfase4 3 2 4 2 4 2" xfId="40078"/>
    <cellStyle name="40% - Ênfase4 3 2 4 2 5" xfId="27537"/>
    <cellStyle name="40% - Ênfase4 3 2 4 3" xfId="4026"/>
    <cellStyle name="40% - Ênfase4 3 2 4 3 2" xfId="10285"/>
    <cellStyle name="40% - Ênfase4 3 2 4 3 2 2" xfId="22829"/>
    <cellStyle name="40% - Ênfase4 3 2 4 3 2 2 2" xfId="47900"/>
    <cellStyle name="40% - Ênfase4 3 2 4 3 2 3" xfId="35359"/>
    <cellStyle name="40% - Ênfase4 3 2 4 3 3" xfId="16571"/>
    <cellStyle name="40% - Ênfase4 3 2 4 3 3 2" xfId="41642"/>
    <cellStyle name="40% - Ênfase4 3 2 4 3 4" xfId="29101"/>
    <cellStyle name="40% - Ênfase4 3 2 4 4" xfId="7157"/>
    <cellStyle name="40% - Ênfase4 3 2 4 4 2" xfId="19701"/>
    <cellStyle name="40% - Ênfase4 3 2 4 4 2 2" xfId="44772"/>
    <cellStyle name="40% - Ênfase4 3 2 4 4 3" xfId="32231"/>
    <cellStyle name="40% - Ênfase4 3 2 4 5" xfId="13443"/>
    <cellStyle name="40% - Ênfase4 3 2 4 5 2" xfId="38514"/>
    <cellStyle name="40% - Ênfase4 3 2 4 6" xfId="25973"/>
    <cellStyle name="40% - Ênfase4 3 2 5" xfId="1685"/>
    <cellStyle name="40% - Ênfase4 3 2 5 2" xfId="4814"/>
    <cellStyle name="40% - Ênfase4 3 2 5 2 2" xfId="11073"/>
    <cellStyle name="40% - Ênfase4 3 2 5 2 2 2" xfId="23617"/>
    <cellStyle name="40% - Ênfase4 3 2 5 2 2 2 2" xfId="48688"/>
    <cellStyle name="40% - Ênfase4 3 2 5 2 2 3" xfId="36147"/>
    <cellStyle name="40% - Ênfase4 3 2 5 2 3" xfId="17359"/>
    <cellStyle name="40% - Ênfase4 3 2 5 2 3 2" xfId="42430"/>
    <cellStyle name="40% - Ênfase4 3 2 5 2 4" xfId="29889"/>
    <cellStyle name="40% - Ênfase4 3 2 5 3" xfId="7945"/>
    <cellStyle name="40% - Ênfase4 3 2 5 3 2" xfId="20489"/>
    <cellStyle name="40% - Ênfase4 3 2 5 3 2 2" xfId="45560"/>
    <cellStyle name="40% - Ênfase4 3 2 5 3 3" xfId="33019"/>
    <cellStyle name="40% - Ênfase4 3 2 5 4" xfId="14231"/>
    <cellStyle name="40% - Ênfase4 3 2 5 4 2" xfId="39302"/>
    <cellStyle name="40% - Ênfase4 3 2 5 5" xfId="26761"/>
    <cellStyle name="40% - Ênfase4 3 2 6" xfId="3250"/>
    <cellStyle name="40% - Ênfase4 3 2 6 2" xfId="9509"/>
    <cellStyle name="40% - Ênfase4 3 2 6 2 2" xfId="22053"/>
    <cellStyle name="40% - Ênfase4 3 2 6 2 2 2" xfId="47124"/>
    <cellStyle name="40% - Ênfase4 3 2 6 2 3" xfId="34583"/>
    <cellStyle name="40% - Ênfase4 3 2 6 3" xfId="15795"/>
    <cellStyle name="40% - Ênfase4 3 2 6 3 2" xfId="40866"/>
    <cellStyle name="40% - Ênfase4 3 2 6 4" xfId="28325"/>
    <cellStyle name="40% - Ênfase4 3 2 7" xfId="6381"/>
    <cellStyle name="40% - Ênfase4 3 2 7 2" xfId="18925"/>
    <cellStyle name="40% - Ênfase4 3 2 7 2 2" xfId="43996"/>
    <cellStyle name="40% - Ênfase4 3 2 7 3" xfId="31455"/>
    <cellStyle name="40% - Ênfase4 3 2 8" xfId="12667"/>
    <cellStyle name="40% - Ênfase4 3 2 8 2" xfId="37738"/>
    <cellStyle name="40% - Ênfase4 3 2 9" xfId="25197"/>
    <cellStyle name="40% - Ênfase4 3 3" xfId="252"/>
    <cellStyle name="40% - Ênfase4 3 3 2" xfId="641"/>
    <cellStyle name="40% - Ênfase4 3 3 2 2" xfId="1418"/>
    <cellStyle name="40% - Ênfase4 3 3 2 2 2" xfId="2983"/>
    <cellStyle name="40% - Ênfase4 3 3 2 2 2 2" xfId="6112"/>
    <cellStyle name="40% - Ênfase4 3 3 2 2 2 2 2" xfId="12371"/>
    <cellStyle name="40% - Ênfase4 3 3 2 2 2 2 2 2" xfId="24915"/>
    <cellStyle name="40% - Ênfase4 3 3 2 2 2 2 2 2 2" xfId="49986"/>
    <cellStyle name="40% - Ênfase4 3 3 2 2 2 2 2 3" xfId="37445"/>
    <cellStyle name="40% - Ênfase4 3 3 2 2 2 2 3" xfId="18657"/>
    <cellStyle name="40% - Ênfase4 3 3 2 2 2 2 3 2" xfId="43728"/>
    <cellStyle name="40% - Ênfase4 3 3 2 2 2 2 4" xfId="31187"/>
    <cellStyle name="40% - Ênfase4 3 3 2 2 2 3" xfId="9243"/>
    <cellStyle name="40% - Ênfase4 3 3 2 2 2 3 2" xfId="21787"/>
    <cellStyle name="40% - Ênfase4 3 3 2 2 2 3 2 2" xfId="46858"/>
    <cellStyle name="40% - Ênfase4 3 3 2 2 2 3 3" xfId="34317"/>
    <cellStyle name="40% - Ênfase4 3 3 2 2 2 4" xfId="15529"/>
    <cellStyle name="40% - Ênfase4 3 3 2 2 2 4 2" xfId="40600"/>
    <cellStyle name="40% - Ênfase4 3 3 2 2 2 5" xfId="28059"/>
    <cellStyle name="40% - Ênfase4 3 3 2 2 3" xfId="4548"/>
    <cellStyle name="40% - Ênfase4 3 3 2 2 3 2" xfId="10807"/>
    <cellStyle name="40% - Ênfase4 3 3 2 2 3 2 2" xfId="23351"/>
    <cellStyle name="40% - Ênfase4 3 3 2 2 3 2 2 2" xfId="48422"/>
    <cellStyle name="40% - Ênfase4 3 3 2 2 3 2 3" xfId="35881"/>
    <cellStyle name="40% - Ênfase4 3 3 2 2 3 3" xfId="17093"/>
    <cellStyle name="40% - Ênfase4 3 3 2 2 3 3 2" xfId="42164"/>
    <cellStyle name="40% - Ênfase4 3 3 2 2 3 4" xfId="29623"/>
    <cellStyle name="40% - Ênfase4 3 3 2 2 4" xfId="7679"/>
    <cellStyle name="40% - Ênfase4 3 3 2 2 4 2" xfId="20223"/>
    <cellStyle name="40% - Ênfase4 3 3 2 2 4 2 2" xfId="45294"/>
    <cellStyle name="40% - Ênfase4 3 3 2 2 4 3" xfId="32753"/>
    <cellStyle name="40% - Ênfase4 3 3 2 2 5" xfId="13965"/>
    <cellStyle name="40% - Ênfase4 3 3 2 2 5 2" xfId="39036"/>
    <cellStyle name="40% - Ênfase4 3 3 2 2 6" xfId="26495"/>
    <cellStyle name="40% - Ênfase4 3 3 2 3" xfId="2207"/>
    <cellStyle name="40% - Ênfase4 3 3 2 3 2" xfId="5336"/>
    <cellStyle name="40% - Ênfase4 3 3 2 3 2 2" xfId="11595"/>
    <cellStyle name="40% - Ênfase4 3 3 2 3 2 2 2" xfId="24139"/>
    <cellStyle name="40% - Ênfase4 3 3 2 3 2 2 2 2" xfId="49210"/>
    <cellStyle name="40% - Ênfase4 3 3 2 3 2 2 3" xfId="36669"/>
    <cellStyle name="40% - Ênfase4 3 3 2 3 2 3" xfId="17881"/>
    <cellStyle name="40% - Ênfase4 3 3 2 3 2 3 2" xfId="42952"/>
    <cellStyle name="40% - Ênfase4 3 3 2 3 2 4" xfId="30411"/>
    <cellStyle name="40% - Ênfase4 3 3 2 3 3" xfId="8467"/>
    <cellStyle name="40% - Ênfase4 3 3 2 3 3 2" xfId="21011"/>
    <cellStyle name="40% - Ênfase4 3 3 2 3 3 2 2" xfId="46082"/>
    <cellStyle name="40% - Ênfase4 3 3 2 3 3 3" xfId="33541"/>
    <cellStyle name="40% - Ênfase4 3 3 2 3 4" xfId="14753"/>
    <cellStyle name="40% - Ênfase4 3 3 2 3 4 2" xfId="39824"/>
    <cellStyle name="40% - Ênfase4 3 3 2 3 5" xfId="27283"/>
    <cellStyle name="40% - Ênfase4 3 3 2 4" xfId="3772"/>
    <cellStyle name="40% - Ênfase4 3 3 2 4 2" xfId="10031"/>
    <cellStyle name="40% - Ênfase4 3 3 2 4 2 2" xfId="22575"/>
    <cellStyle name="40% - Ênfase4 3 3 2 4 2 2 2" xfId="47646"/>
    <cellStyle name="40% - Ênfase4 3 3 2 4 2 3" xfId="35105"/>
    <cellStyle name="40% - Ênfase4 3 3 2 4 3" xfId="16317"/>
    <cellStyle name="40% - Ênfase4 3 3 2 4 3 2" xfId="41388"/>
    <cellStyle name="40% - Ênfase4 3 3 2 4 4" xfId="28847"/>
    <cellStyle name="40% - Ênfase4 3 3 2 5" xfId="6903"/>
    <cellStyle name="40% - Ênfase4 3 3 2 5 2" xfId="19447"/>
    <cellStyle name="40% - Ênfase4 3 3 2 5 2 2" xfId="44518"/>
    <cellStyle name="40% - Ênfase4 3 3 2 5 3" xfId="31977"/>
    <cellStyle name="40% - Ênfase4 3 3 2 6" xfId="13189"/>
    <cellStyle name="40% - Ênfase4 3 3 2 6 2" xfId="38260"/>
    <cellStyle name="40% - Ênfase4 3 3 2 7" xfId="25719"/>
    <cellStyle name="40% - Ênfase4 3 3 3" xfId="1030"/>
    <cellStyle name="40% - Ênfase4 3 3 3 2" xfId="2595"/>
    <cellStyle name="40% - Ênfase4 3 3 3 2 2" xfId="5724"/>
    <cellStyle name="40% - Ênfase4 3 3 3 2 2 2" xfId="11983"/>
    <cellStyle name="40% - Ênfase4 3 3 3 2 2 2 2" xfId="24527"/>
    <cellStyle name="40% - Ênfase4 3 3 3 2 2 2 2 2" xfId="49598"/>
    <cellStyle name="40% - Ênfase4 3 3 3 2 2 2 3" xfId="37057"/>
    <cellStyle name="40% - Ênfase4 3 3 3 2 2 3" xfId="18269"/>
    <cellStyle name="40% - Ênfase4 3 3 3 2 2 3 2" xfId="43340"/>
    <cellStyle name="40% - Ênfase4 3 3 3 2 2 4" xfId="30799"/>
    <cellStyle name="40% - Ênfase4 3 3 3 2 3" xfId="8855"/>
    <cellStyle name="40% - Ênfase4 3 3 3 2 3 2" xfId="21399"/>
    <cellStyle name="40% - Ênfase4 3 3 3 2 3 2 2" xfId="46470"/>
    <cellStyle name="40% - Ênfase4 3 3 3 2 3 3" xfId="33929"/>
    <cellStyle name="40% - Ênfase4 3 3 3 2 4" xfId="15141"/>
    <cellStyle name="40% - Ênfase4 3 3 3 2 4 2" xfId="40212"/>
    <cellStyle name="40% - Ênfase4 3 3 3 2 5" xfId="27671"/>
    <cellStyle name="40% - Ênfase4 3 3 3 3" xfId="4160"/>
    <cellStyle name="40% - Ênfase4 3 3 3 3 2" xfId="10419"/>
    <cellStyle name="40% - Ênfase4 3 3 3 3 2 2" xfId="22963"/>
    <cellStyle name="40% - Ênfase4 3 3 3 3 2 2 2" xfId="48034"/>
    <cellStyle name="40% - Ênfase4 3 3 3 3 2 3" xfId="35493"/>
    <cellStyle name="40% - Ênfase4 3 3 3 3 3" xfId="16705"/>
    <cellStyle name="40% - Ênfase4 3 3 3 3 3 2" xfId="41776"/>
    <cellStyle name="40% - Ênfase4 3 3 3 3 4" xfId="29235"/>
    <cellStyle name="40% - Ênfase4 3 3 3 4" xfId="7291"/>
    <cellStyle name="40% - Ênfase4 3 3 3 4 2" xfId="19835"/>
    <cellStyle name="40% - Ênfase4 3 3 3 4 2 2" xfId="44906"/>
    <cellStyle name="40% - Ênfase4 3 3 3 4 3" xfId="32365"/>
    <cellStyle name="40% - Ênfase4 3 3 3 5" xfId="13577"/>
    <cellStyle name="40% - Ênfase4 3 3 3 5 2" xfId="38648"/>
    <cellStyle name="40% - Ênfase4 3 3 3 6" xfId="26107"/>
    <cellStyle name="40% - Ênfase4 3 3 4" xfId="1819"/>
    <cellStyle name="40% - Ênfase4 3 3 4 2" xfId="4948"/>
    <cellStyle name="40% - Ênfase4 3 3 4 2 2" xfId="11207"/>
    <cellStyle name="40% - Ênfase4 3 3 4 2 2 2" xfId="23751"/>
    <cellStyle name="40% - Ênfase4 3 3 4 2 2 2 2" xfId="48822"/>
    <cellStyle name="40% - Ênfase4 3 3 4 2 2 3" xfId="36281"/>
    <cellStyle name="40% - Ênfase4 3 3 4 2 3" xfId="17493"/>
    <cellStyle name="40% - Ênfase4 3 3 4 2 3 2" xfId="42564"/>
    <cellStyle name="40% - Ênfase4 3 3 4 2 4" xfId="30023"/>
    <cellStyle name="40% - Ênfase4 3 3 4 3" xfId="8079"/>
    <cellStyle name="40% - Ênfase4 3 3 4 3 2" xfId="20623"/>
    <cellStyle name="40% - Ênfase4 3 3 4 3 2 2" xfId="45694"/>
    <cellStyle name="40% - Ênfase4 3 3 4 3 3" xfId="33153"/>
    <cellStyle name="40% - Ênfase4 3 3 4 4" xfId="14365"/>
    <cellStyle name="40% - Ênfase4 3 3 4 4 2" xfId="39436"/>
    <cellStyle name="40% - Ênfase4 3 3 4 5" xfId="26895"/>
    <cellStyle name="40% - Ênfase4 3 3 5" xfId="3384"/>
    <cellStyle name="40% - Ênfase4 3 3 5 2" xfId="9643"/>
    <cellStyle name="40% - Ênfase4 3 3 5 2 2" xfId="22187"/>
    <cellStyle name="40% - Ênfase4 3 3 5 2 2 2" xfId="47258"/>
    <cellStyle name="40% - Ênfase4 3 3 5 2 3" xfId="34717"/>
    <cellStyle name="40% - Ênfase4 3 3 5 3" xfId="15929"/>
    <cellStyle name="40% - Ênfase4 3 3 5 3 2" xfId="41000"/>
    <cellStyle name="40% - Ênfase4 3 3 5 4" xfId="28459"/>
    <cellStyle name="40% - Ênfase4 3 3 6" xfId="6515"/>
    <cellStyle name="40% - Ênfase4 3 3 6 2" xfId="19059"/>
    <cellStyle name="40% - Ênfase4 3 3 6 2 2" xfId="44130"/>
    <cellStyle name="40% - Ênfase4 3 3 6 3" xfId="31589"/>
    <cellStyle name="40% - Ênfase4 3 3 7" xfId="12801"/>
    <cellStyle name="40% - Ênfase4 3 3 7 2" xfId="37872"/>
    <cellStyle name="40% - Ênfase4 3 3 8" xfId="25331"/>
    <cellStyle name="40% - Ênfase4 3 4" xfId="454"/>
    <cellStyle name="40% - Ênfase4 3 4 2" xfId="1231"/>
    <cellStyle name="40% - Ênfase4 3 4 2 2" xfId="2796"/>
    <cellStyle name="40% - Ênfase4 3 4 2 2 2" xfId="5925"/>
    <cellStyle name="40% - Ênfase4 3 4 2 2 2 2" xfId="12184"/>
    <cellStyle name="40% - Ênfase4 3 4 2 2 2 2 2" xfId="24728"/>
    <cellStyle name="40% - Ênfase4 3 4 2 2 2 2 2 2" xfId="49799"/>
    <cellStyle name="40% - Ênfase4 3 4 2 2 2 2 3" xfId="37258"/>
    <cellStyle name="40% - Ênfase4 3 4 2 2 2 3" xfId="18470"/>
    <cellStyle name="40% - Ênfase4 3 4 2 2 2 3 2" xfId="43541"/>
    <cellStyle name="40% - Ênfase4 3 4 2 2 2 4" xfId="31000"/>
    <cellStyle name="40% - Ênfase4 3 4 2 2 3" xfId="9056"/>
    <cellStyle name="40% - Ênfase4 3 4 2 2 3 2" xfId="21600"/>
    <cellStyle name="40% - Ênfase4 3 4 2 2 3 2 2" xfId="46671"/>
    <cellStyle name="40% - Ênfase4 3 4 2 2 3 3" xfId="34130"/>
    <cellStyle name="40% - Ênfase4 3 4 2 2 4" xfId="15342"/>
    <cellStyle name="40% - Ênfase4 3 4 2 2 4 2" xfId="40413"/>
    <cellStyle name="40% - Ênfase4 3 4 2 2 5" xfId="27872"/>
    <cellStyle name="40% - Ênfase4 3 4 2 3" xfId="4361"/>
    <cellStyle name="40% - Ênfase4 3 4 2 3 2" xfId="10620"/>
    <cellStyle name="40% - Ênfase4 3 4 2 3 2 2" xfId="23164"/>
    <cellStyle name="40% - Ênfase4 3 4 2 3 2 2 2" xfId="48235"/>
    <cellStyle name="40% - Ênfase4 3 4 2 3 2 3" xfId="35694"/>
    <cellStyle name="40% - Ênfase4 3 4 2 3 3" xfId="16906"/>
    <cellStyle name="40% - Ênfase4 3 4 2 3 3 2" xfId="41977"/>
    <cellStyle name="40% - Ênfase4 3 4 2 3 4" xfId="29436"/>
    <cellStyle name="40% - Ênfase4 3 4 2 4" xfId="7492"/>
    <cellStyle name="40% - Ênfase4 3 4 2 4 2" xfId="20036"/>
    <cellStyle name="40% - Ênfase4 3 4 2 4 2 2" xfId="45107"/>
    <cellStyle name="40% - Ênfase4 3 4 2 4 3" xfId="32566"/>
    <cellStyle name="40% - Ênfase4 3 4 2 5" xfId="13778"/>
    <cellStyle name="40% - Ênfase4 3 4 2 5 2" xfId="38849"/>
    <cellStyle name="40% - Ênfase4 3 4 2 6" xfId="26308"/>
    <cellStyle name="40% - Ênfase4 3 4 3" xfId="2020"/>
    <cellStyle name="40% - Ênfase4 3 4 3 2" xfId="5149"/>
    <cellStyle name="40% - Ênfase4 3 4 3 2 2" xfId="11408"/>
    <cellStyle name="40% - Ênfase4 3 4 3 2 2 2" xfId="23952"/>
    <cellStyle name="40% - Ênfase4 3 4 3 2 2 2 2" xfId="49023"/>
    <cellStyle name="40% - Ênfase4 3 4 3 2 2 3" xfId="36482"/>
    <cellStyle name="40% - Ênfase4 3 4 3 2 3" xfId="17694"/>
    <cellStyle name="40% - Ênfase4 3 4 3 2 3 2" xfId="42765"/>
    <cellStyle name="40% - Ênfase4 3 4 3 2 4" xfId="30224"/>
    <cellStyle name="40% - Ênfase4 3 4 3 3" xfId="8280"/>
    <cellStyle name="40% - Ênfase4 3 4 3 3 2" xfId="20824"/>
    <cellStyle name="40% - Ênfase4 3 4 3 3 2 2" xfId="45895"/>
    <cellStyle name="40% - Ênfase4 3 4 3 3 3" xfId="33354"/>
    <cellStyle name="40% - Ênfase4 3 4 3 4" xfId="14566"/>
    <cellStyle name="40% - Ênfase4 3 4 3 4 2" xfId="39637"/>
    <cellStyle name="40% - Ênfase4 3 4 3 5" xfId="27096"/>
    <cellStyle name="40% - Ênfase4 3 4 4" xfId="3585"/>
    <cellStyle name="40% - Ênfase4 3 4 4 2" xfId="9844"/>
    <cellStyle name="40% - Ênfase4 3 4 4 2 2" xfId="22388"/>
    <cellStyle name="40% - Ênfase4 3 4 4 2 2 2" xfId="47459"/>
    <cellStyle name="40% - Ênfase4 3 4 4 2 3" xfId="34918"/>
    <cellStyle name="40% - Ênfase4 3 4 4 3" xfId="16130"/>
    <cellStyle name="40% - Ênfase4 3 4 4 3 2" xfId="41201"/>
    <cellStyle name="40% - Ênfase4 3 4 4 4" xfId="28660"/>
    <cellStyle name="40% - Ênfase4 3 4 5" xfId="6716"/>
    <cellStyle name="40% - Ênfase4 3 4 5 2" xfId="19260"/>
    <cellStyle name="40% - Ênfase4 3 4 5 2 2" xfId="44331"/>
    <cellStyle name="40% - Ênfase4 3 4 5 3" xfId="31790"/>
    <cellStyle name="40% - Ênfase4 3 4 6" xfId="13002"/>
    <cellStyle name="40% - Ênfase4 3 4 6 2" xfId="38073"/>
    <cellStyle name="40% - Ênfase4 3 4 7" xfId="25532"/>
    <cellStyle name="40% - Ênfase4 3 5" xfId="843"/>
    <cellStyle name="40% - Ênfase4 3 5 2" xfId="2408"/>
    <cellStyle name="40% - Ênfase4 3 5 2 2" xfId="5537"/>
    <cellStyle name="40% - Ênfase4 3 5 2 2 2" xfId="11796"/>
    <cellStyle name="40% - Ênfase4 3 5 2 2 2 2" xfId="24340"/>
    <cellStyle name="40% - Ênfase4 3 5 2 2 2 2 2" xfId="49411"/>
    <cellStyle name="40% - Ênfase4 3 5 2 2 2 3" xfId="36870"/>
    <cellStyle name="40% - Ênfase4 3 5 2 2 3" xfId="18082"/>
    <cellStyle name="40% - Ênfase4 3 5 2 2 3 2" xfId="43153"/>
    <cellStyle name="40% - Ênfase4 3 5 2 2 4" xfId="30612"/>
    <cellStyle name="40% - Ênfase4 3 5 2 3" xfId="8668"/>
    <cellStyle name="40% - Ênfase4 3 5 2 3 2" xfId="21212"/>
    <cellStyle name="40% - Ênfase4 3 5 2 3 2 2" xfId="46283"/>
    <cellStyle name="40% - Ênfase4 3 5 2 3 3" xfId="33742"/>
    <cellStyle name="40% - Ênfase4 3 5 2 4" xfId="14954"/>
    <cellStyle name="40% - Ênfase4 3 5 2 4 2" xfId="40025"/>
    <cellStyle name="40% - Ênfase4 3 5 2 5" xfId="27484"/>
    <cellStyle name="40% - Ênfase4 3 5 3" xfId="3973"/>
    <cellStyle name="40% - Ênfase4 3 5 3 2" xfId="10232"/>
    <cellStyle name="40% - Ênfase4 3 5 3 2 2" xfId="22776"/>
    <cellStyle name="40% - Ênfase4 3 5 3 2 2 2" xfId="47847"/>
    <cellStyle name="40% - Ênfase4 3 5 3 2 3" xfId="35306"/>
    <cellStyle name="40% - Ênfase4 3 5 3 3" xfId="16518"/>
    <cellStyle name="40% - Ênfase4 3 5 3 3 2" xfId="41589"/>
    <cellStyle name="40% - Ênfase4 3 5 3 4" xfId="29048"/>
    <cellStyle name="40% - Ênfase4 3 5 4" xfId="7104"/>
    <cellStyle name="40% - Ênfase4 3 5 4 2" xfId="19648"/>
    <cellStyle name="40% - Ênfase4 3 5 4 2 2" xfId="44719"/>
    <cellStyle name="40% - Ênfase4 3 5 4 3" xfId="32178"/>
    <cellStyle name="40% - Ênfase4 3 5 5" xfId="13390"/>
    <cellStyle name="40% - Ênfase4 3 5 5 2" xfId="38461"/>
    <cellStyle name="40% - Ênfase4 3 5 6" xfId="25920"/>
    <cellStyle name="40% - Ênfase4 3 6" xfId="1632"/>
    <cellStyle name="40% - Ênfase4 3 6 2" xfId="4761"/>
    <cellStyle name="40% - Ênfase4 3 6 2 2" xfId="11020"/>
    <cellStyle name="40% - Ênfase4 3 6 2 2 2" xfId="23564"/>
    <cellStyle name="40% - Ênfase4 3 6 2 2 2 2" xfId="48635"/>
    <cellStyle name="40% - Ênfase4 3 6 2 2 3" xfId="36094"/>
    <cellStyle name="40% - Ênfase4 3 6 2 3" xfId="17306"/>
    <cellStyle name="40% - Ênfase4 3 6 2 3 2" xfId="42377"/>
    <cellStyle name="40% - Ênfase4 3 6 2 4" xfId="29836"/>
    <cellStyle name="40% - Ênfase4 3 6 3" xfId="7892"/>
    <cellStyle name="40% - Ênfase4 3 6 3 2" xfId="20436"/>
    <cellStyle name="40% - Ênfase4 3 6 3 2 2" xfId="45507"/>
    <cellStyle name="40% - Ênfase4 3 6 3 3" xfId="32966"/>
    <cellStyle name="40% - Ênfase4 3 6 4" xfId="14178"/>
    <cellStyle name="40% - Ênfase4 3 6 4 2" xfId="39249"/>
    <cellStyle name="40% - Ênfase4 3 6 5" xfId="26708"/>
    <cellStyle name="40% - Ênfase4 3 7" xfId="3197"/>
    <cellStyle name="40% - Ênfase4 3 7 2" xfId="9456"/>
    <cellStyle name="40% - Ênfase4 3 7 2 2" xfId="22000"/>
    <cellStyle name="40% - Ênfase4 3 7 2 2 2" xfId="47071"/>
    <cellStyle name="40% - Ênfase4 3 7 2 3" xfId="34530"/>
    <cellStyle name="40% - Ênfase4 3 7 3" xfId="15742"/>
    <cellStyle name="40% - Ênfase4 3 7 3 2" xfId="40813"/>
    <cellStyle name="40% - Ênfase4 3 7 4" xfId="28272"/>
    <cellStyle name="40% - Ênfase4 3 8" xfId="6328"/>
    <cellStyle name="40% - Ênfase4 3 8 2" xfId="18872"/>
    <cellStyle name="40% - Ênfase4 3 8 2 2" xfId="43943"/>
    <cellStyle name="40% - Ênfase4 3 8 3" xfId="31402"/>
    <cellStyle name="40% - Ênfase4 3 9" xfId="12614"/>
    <cellStyle name="40% - Ênfase4 3 9 2" xfId="37685"/>
    <cellStyle name="40% - Ênfase4 30" xfId="50213"/>
    <cellStyle name="40% - Ênfase4 31" xfId="50227"/>
    <cellStyle name="40% - Ênfase4 32" xfId="50241"/>
    <cellStyle name="40% - Ênfase4 33" xfId="50254"/>
    <cellStyle name="40% - Ênfase4 34" xfId="50273"/>
    <cellStyle name="40% - Ênfase4 35" xfId="50295"/>
    <cellStyle name="40% - Ênfase4 36" xfId="50315"/>
    <cellStyle name="40% - Ênfase4 37" xfId="50335"/>
    <cellStyle name="40% - Ênfase4 38" xfId="50356"/>
    <cellStyle name="40% - Ênfase4 39" xfId="50376"/>
    <cellStyle name="40% - Ênfase4 4" xfId="91"/>
    <cellStyle name="40% - Ênfase4 4 2" xfId="278"/>
    <cellStyle name="40% - Ênfase4 4 2 2" xfId="667"/>
    <cellStyle name="40% - Ênfase4 4 2 2 2" xfId="1444"/>
    <cellStyle name="40% - Ênfase4 4 2 2 2 2" xfId="3009"/>
    <cellStyle name="40% - Ênfase4 4 2 2 2 2 2" xfId="6138"/>
    <cellStyle name="40% - Ênfase4 4 2 2 2 2 2 2" xfId="12397"/>
    <cellStyle name="40% - Ênfase4 4 2 2 2 2 2 2 2" xfId="24941"/>
    <cellStyle name="40% - Ênfase4 4 2 2 2 2 2 2 2 2" xfId="50012"/>
    <cellStyle name="40% - Ênfase4 4 2 2 2 2 2 2 3" xfId="37471"/>
    <cellStyle name="40% - Ênfase4 4 2 2 2 2 2 3" xfId="18683"/>
    <cellStyle name="40% - Ênfase4 4 2 2 2 2 2 3 2" xfId="43754"/>
    <cellStyle name="40% - Ênfase4 4 2 2 2 2 2 4" xfId="31213"/>
    <cellStyle name="40% - Ênfase4 4 2 2 2 2 3" xfId="9269"/>
    <cellStyle name="40% - Ênfase4 4 2 2 2 2 3 2" xfId="21813"/>
    <cellStyle name="40% - Ênfase4 4 2 2 2 2 3 2 2" xfId="46884"/>
    <cellStyle name="40% - Ênfase4 4 2 2 2 2 3 3" xfId="34343"/>
    <cellStyle name="40% - Ênfase4 4 2 2 2 2 4" xfId="15555"/>
    <cellStyle name="40% - Ênfase4 4 2 2 2 2 4 2" xfId="40626"/>
    <cellStyle name="40% - Ênfase4 4 2 2 2 2 5" xfId="28085"/>
    <cellStyle name="40% - Ênfase4 4 2 2 2 3" xfId="4574"/>
    <cellStyle name="40% - Ênfase4 4 2 2 2 3 2" xfId="10833"/>
    <cellStyle name="40% - Ênfase4 4 2 2 2 3 2 2" xfId="23377"/>
    <cellStyle name="40% - Ênfase4 4 2 2 2 3 2 2 2" xfId="48448"/>
    <cellStyle name="40% - Ênfase4 4 2 2 2 3 2 3" xfId="35907"/>
    <cellStyle name="40% - Ênfase4 4 2 2 2 3 3" xfId="17119"/>
    <cellStyle name="40% - Ênfase4 4 2 2 2 3 3 2" xfId="42190"/>
    <cellStyle name="40% - Ênfase4 4 2 2 2 3 4" xfId="29649"/>
    <cellStyle name="40% - Ênfase4 4 2 2 2 4" xfId="7705"/>
    <cellStyle name="40% - Ênfase4 4 2 2 2 4 2" xfId="20249"/>
    <cellStyle name="40% - Ênfase4 4 2 2 2 4 2 2" xfId="45320"/>
    <cellStyle name="40% - Ênfase4 4 2 2 2 4 3" xfId="32779"/>
    <cellStyle name="40% - Ênfase4 4 2 2 2 5" xfId="13991"/>
    <cellStyle name="40% - Ênfase4 4 2 2 2 5 2" xfId="39062"/>
    <cellStyle name="40% - Ênfase4 4 2 2 2 6" xfId="26521"/>
    <cellStyle name="40% - Ênfase4 4 2 2 3" xfId="2233"/>
    <cellStyle name="40% - Ênfase4 4 2 2 3 2" xfId="5362"/>
    <cellStyle name="40% - Ênfase4 4 2 2 3 2 2" xfId="11621"/>
    <cellStyle name="40% - Ênfase4 4 2 2 3 2 2 2" xfId="24165"/>
    <cellStyle name="40% - Ênfase4 4 2 2 3 2 2 2 2" xfId="49236"/>
    <cellStyle name="40% - Ênfase4 4 2 2 3 2 2 3" xfId="36695"/>
    <cellStyle name="40% - Ênfase4 4 2 2 3 2 3" xfId="17907"/>
    <cellStyle name="40% - Ênfase4 4 2 2 3 2 3 2" xfId="42978"/>
    <cellStyle name="40% - Ênfase4 4 2 2 3 2 4" xfId="30437"/>
    <cellStyle name="40% - Ênfase4 4 2 2 3 3" xfId="8493"/>
    <cellStyle name="40% - Ênfase4 4 2 2 3 3 2" xfId="21037"/>
    <cellStyle name="40% - Ênfase4 4 2 2 3 3 2 2" xfId="46108"/>
    <cellStyle name="40% - Ênfase4 4 2 2 3 3 3" xfId="33567"/>
    <cellStyle name="40% - Ênfase4 4 2 2 3 4" xfId="14779"/>
    <cellStyle name="40% - Ênfase4 4 2 2 3 4 2" xfId="39850"/>
    <cellStyle name="40% - Ênfase4 4 2 2 3 5" xfId="27309"/>
    <cellStyle name="40% - Ênfase4 4 2 2 4" xfId="3798"/>
    <cellStyle name="40% - Ênfase4 4 2 2 4 2" xfId="10057"/>
    <cellStyle name="40% - Ênfase4 4 2 2 4 2 2" xfId="22601"/>
    <cellStyle name="40% - Ênfase4 4 2 2 4 2 2 2" xfId="47672"/>
    <cellStyle name="40% - Ênfase4 4 2 2 4 2 3" xfId="35131"/>
    <cellStyle name="40% - Ênfase4 4 2 2 4 3" xfId="16343"/>
    <cellStyle name="40% - Ênfase4 4 2 2 4 3 2" xfId="41414"/>
    <cellStyle name="40% - Ênfase4 4 2 2 4 4" xfId="28873"/>
    <cellStyle name="40% - Ênfase4 4 2 2 5" xfId="6929"/>
    <cellStyle name="40% - Ênfase4 4 2 2 5 2" xfId="19473"/>
    <cellStyle name="40% - Ênfase4 4 2 2 5 2 2" xfId="44544"/>
    <cellStyle name="40% - Ênfase4 4 2 2 5 3" xfId="32003"/>
    <cellStyle name="40% - Ênfase4 4 2 2 6" xfId="13215"/>
    <cellStyle name="40% - Ênfase4 4 2 2 6 2" xfId="38286"/>
    <cellStyle name="40% - Ênfase4 4 2 2 7" xfId="25745"/>
    <cellStyle name="40% - Ênfase4 4 2 3" xfId="1056"/>
    <cellStyle name="40% - Ênfase4 4 2 3 2" xfId="2621"/>
    <cellStyle name="40% - Ênfase4 4 2 3 2 2" xfId="5750"/>
    <cellStyle name="40% - Ênfase4 4 2 3 2 2 2" xfId="12009"/>
    <cellStyle name="40% - Ênfase4 4 2 3 2 2 2 2" xfId="24553"/>
    <cellStyle name="40% - Ênfase4 4 2 3 2 2 2 2 2" xfId="49624"/>
    <cellStyle name="40% - Ênfase4 4 2 3 2 2 2 3" xfId="37083"/>
    <cellStyle name="40% - Ênfase4 4 2 3 2 2 3" xfId="18295"/>
    <cellStyle name="40% - Ênfase4 4 2 3 2 2 3 2" xfId="43366"/>
    <cellStyle name="40% - Ênfase4 4 2 3 2 2 4" xfId="30825"/>
    <cellStyle name="40% - Ênfase4 4 2 3 2 3" xfId="8881"/>
    <cellStyle name="40% - Ênfase4 4 2 3 2 3 2" xfId="21425"/>
    <cellStyle name="40% - Ênfase4 4 2 3 2 3 2 2" xfId="46496"/>
    <cellStyle name="40% - Ênfase4 4 2 3 2 3 3" xfId="33955"/>
    <cellStyle name="40% - Ênfase4 4 2 3 2 4" xfId="15167"/>
    <cellStyle name="40% - Ênfase4 4 2 3 2 4 2" xfId="40238"/>
    <cellStyle name="40% - Ênfase4 4 2 3 2 5" xfId="27697"/>
    <cellStyle name="40% - Ênfase4 4 2 3 3" xfId="4186"/>
    <cellStyle name="40% - Ênfase4 4 2 3 3 2" xfId="10445"/>
    <cellStyle name="40% - Ênfase4 4 2 3 3 2 2" xfId="22989"/>
    <cellStyle name="40% - Ênfase4 4 2 3 3 2 2 2" xfId="48060"/>
    <cellStyle name="40% - Ênfase4 4 2 3 3 2 3" xfId="35519"/>
    <cellStyle name="40% - Ênfase4 4 2 3 3 3" xfId="16731"/>
    <cellStyle name="40% - Ênfase4 4 2 3 3 3 2" xfId="41802"/>
    <cellStyle name="40% - Ênfase4 4 2 3 3 4" xfId="29261"/>
    <cellStyle name="40% - Ênfase4 4 2 3 4" xfId="7317"/>
    <cellStyle name="40% - Ênfase4 4 2 3 4 2" xfId="19861"/>
    <cellStyle name="40% - Ênfase4 4 2 3 4 2 2" xfId="44932"/>
    <cellStyle name="40% - Ênfase4 4 2 3 4 3" xfId="32391"/>
    <cellStyle name="40% - Ênfase4 4 2 3 5" xfId="13603"/>
    <cellStyle name="40% - Ênfase4 4 2 3 5 2" xfId="38674"/>
    <cellStyle name="40% - Ênfase4 4 2 3 6" xfId="26133"/>
    <cellStyle name="40% - Ênfase4 4 2 4" xfId="1845"/>
    <cellStyle name="40% - Ênfase4 4 2 4 2" xfId="4974"/>
    <cellStyle name="40% - Ênfase4 4 2 4 2 2" xfId="11233"/>
    <cellStyle name="40% - Ênfase4 4 2 4 2 2 2" xfId="23777"/>
    <cellStyle name="40% - Ênfase4 4 2 4 2 2 2 2" xfId="48848"/>
    <cellStyle name="40% - Ênfase4 4 2 4 2 2 3" xfId="36307"/>
    <cellStyle name="40% - Ênfase4 4 2 4 2 3" xfId="17519"/>
    <cellStyle name="40% - Ênfase4 4 2 4 2 3 2" xfId="42590"/>
    <cellStyle name="40% - Ênfase4 4 2 4 2 4" xfId="30049"/>
    <cellStyle name="40% - Ênfase4 4 2 4 3" xfId="8105"/>
    <cellStyle name="40% - Ênfase4 4 2 4 3 2" xfId="20649"/>
    <cellStyle name="40% - Ênfase4 4 2 4 3 2 2" xfId="45720"/>
    <cellStyle name="40% - Ênfase4 4 2 4 3 3" xfId="33179"/>
    <cellStyle name="40% - Ênfase4 4 2 4 4" xfId="14391"/>
    <cellStyle name="40% - Ênfase4 4 2 4 4 2" xfId="39462"/>
    <cellStyle name="40% - Ênfase4 4 2 4 5" xfId="26921"/>
    <cellStyle name="40% - Ênfase4 4 2 5" xfId="3410"/>
    <cellStyle name="40% - Ênfase4 4 2 5 2" xfId="9669"/>
    <cellStyle name="40% - Ênfase4 4 2 5 2 2" xfId="22213"/>
    <cellStyle name="40% - Ênfase4 4 2 5 2 2 2" xfId="47284"/>
    <cellStyle name="40% - Ênfase4 4 2 5 2 3" xfId="34743"/>
    <cellStyle name="40% - Ênfase4 4 2 5 3" xfId="15955"/>
    <cellStyle name="40% - Ênfase4 4 2 5 3 2" xfId="41026"/>
    <cellStyle name="40% - Ênfase4 4 2 5 4" xfId="28485"/>
    <cellStyle name="40% - Ênfase4 4 2 6" xfId="6541"/>
    <cellStyle name="40% - Ênfase4 4 2 6 2" xfId="19085"/>
    <cellStyle name="40% - Ênfase4 4 2 6 2 2" xfId="44156"/>
    <cellStyle name="40% - Ênfase4 4 2 6 3" xfId="31615"/>
    <cellStyle name="40% - Ênfase4 4 2 7" xfId="12827"/>
    <cellStyle name="40% - Ênfase4 4 2 7 2" xfId="37898"/>
    <cellStyle name="40% - Ênfase4 4 2 8" xfId="25357"/>
    <cellStyle name="40% - Ênfase4 4 3" xfId="480"/>
    <cellStyle name="40% - Ênfase4 4 3 2" xfId="1257"/>
    <cellStyle name="40% - Ênfase4 4 3 2 2" xfId="2822"/>
    <cellStyle name="40% - Ênfase4 4 3 2 2 2" xfId="5951"/>
    <cellStyle name="40% - Ênfase4 4 3 2 2 2 2" xfId="12210"/>
    <cellStyle name="40% - Ênfase4 4 3 2 2 2 2 2" xfId="24754"/>
    <cellStyle name="40% - Ênfase4 4 3 2 2 2 2 2 2" xfId="49825"/>
    <cellStyle name="40% - Ênfase4 4 3 2 2 2 2 3" xfId="37284"/>
    <cellStyle name="40% - Ênfase4 4 3 2 2 2 3" xfId="18496"/>
    <cellStyle name="40% - Ênfase4 4 3 2 2 2 3 2" xfId="43567"/>
    <cellStyle name="40% - Ênfase4 4 3 2 2 2 4" xfId="31026"/>
    <cellStyle name="40% - Ênfase4 4 3 2 2 3" xfId="9082"/>
    <cellStyle name="40% - Ênfase4 4 3 2 2 3 2" xfId="21626"/>
    <cellStyle name="40% - Ênfase4 4 3 2 2 3 2 2" xfId="46697"/>
    <cellStyle name="40% - Ênfase4 4 3 2 2 3 3" xfId="34156"/>
    <cellStyle name="40% - Ênfase4 4 3 2 2 4" xfId="15368"/>
    <cellStyle name="40% - Ênfase4 4 3 2 2 4 2" xfId="40439"/>
    <cellStyle name="40% - Ênfase4 4 3 2 2 5" xfId="27898"/>
    <cellStyle name="40% - Ênfase4 4 3 2 3" xfId="4387"/>
    <cellStyle name="40% - Ênfase4 4 3 2 3 2" xfId="10646"/>
    <cellStyle name="40% - Ênfase4 4 3 2 3 2 2" xfId="23190"/>
    <cellStyle name="40% - Ênfase4 4 3 2 3 2 2 2" xfId="48261"/>
    <cellStyle name="40% - Ênfase4 4 3 2 3 2 3" xfId="35720"/>
    <cellStyle name="40% - Ênfase4 4 3 2 3 3" xfId="16932"/>
    <cellStyle name="40% - Ênfase4 4 3 2 3 3 2" xfId="42003"/>
    <cellStyle name="40% - Ênfase4 4 3 2 3 4" xfId="29462"/>
    <cellStyle name="40% - Ênfase4 4 3 2 4" xfId="7518"/>
    <cellStyle name="40% - Ênfase4 4 3 2 4 2" xfId="20062"/>
    <cellStyle name="40% - Ênfase4 4 3 2 4 2 2" xfId="45133"/>
    <cellStyle name="40% - Ênfase4 4 3 2 4 3" xfId="32592"/>
    <cellStyle name="40% - Ênfase4 4 3 2 5" xfId="13804"/>
    <cellStyle name="40% - Ênfase4 4 3 2 5 2" xfId="38875"/>
    <cellStyle name="40% - Ênfase4 4 3 2 6" xfId="26334"/>
    <cellStyle name="40% - Ênfase4 4 3 3" xfId="2046"/>
    <cellStyle name="40% - Ênfase4 4 3 3 2" xfId="5175"/>
    <cellStyle name="40% - Ênfase4 4 3 3 2 2" xfId="11434"/>
    <cellStyle name="40% - Ênfase4 4 3 3 2 2 2" xfId="23978"/>
    <cellStyle name="40% - Ênfase4 4 3 3 2 2 2 2" xfId="49049"/>
    <cellStyle name="40% - Ênfase4 4 3 3 2 2 3" xfId="36508"/>
    <cellStyle name="40% - Ênfase4 4 3 3 2 3" xfId="17720"/>
    <cellStyle name="40% - Ênfase4 4 3 3 2 3 2" xfId="42791"/>
    <cellStyle name="40% - Ênfase4 4 3 3 2 4" xfId="30250"/>
    <cellStyle name="40% - Ênfase4 4 3 3 3" xfId="8306"/>
    <cellStyle name="40% - Ênfase4 4 3 3 3 2" xfId="20850"/>
    <cellStyle name="40% - Ênfase4 4 3 3 3 2 2" xfId="45921"/>
    <cellStyle name="40% - Ênfase4 4 3 3 3 3" xfId="33380"/>
    <cellStyle name="40% - Ênfase4 4 3 3 4" xfId="14592"/>
    <cellStyle name="40% - Ênfase4 4 3 3 4 2" xfId="39663"/>
    <cellStyle name="40% - Ênfase4 4 3 3 5" xfId="27122"/>
    <cellStyle name="40% - Ênfase4 4 3 4" xfId="3611"/>
    <cellStyle name="40% - Ênfase4 4 3 4 2" xfId="9870"/>
    <cellStyle name="40% - Ênfase4 4 3 4 2 2" xfId="22414"/>
    <cellStyle name="40% - Ênfase4 4 3 4 2 2 2" xfId="47485"/>
    <cellStyle name="40% - Ênfase4 4 3 4 2 3" xfId="34944"/>
    <cellStyle name="40% - Ênfase4 4 3 4 3" xfId="16156"/>
    <cellStyle name="40% - Ênfase4 4 3 4 3 2" xfId="41227"/>
    <cellStyle name="40% - Ênfase4 4 3 4 4" xfId="28686"/>
    <cellStyle name="40% - Ênfase4 4 3 5" xfId="6742"/>
    <cellStyle name="40% - Ênfase4 4 3 5 2" xfId="19286"/>
    <cellStyle name="40% - Ênfase4 4 3 5 2 2" xfId="44357"/>
    <cellStyle name="40% - Ênfase4 4 3 5 3" xfId="31816"/>
    <cellStyle name="40% - Ênfase4 4 3 6" xfId="13028"/>
    <cellStyle name="40% - Ênfase4 4 3 6 2" xfId="38099"/>
    <cellStyle name="40% - Ênfase4 4 3 7" xfId="25558"/>
    <cellStyle name="40% - Ênfase4 4 4" xfId="869"/>
    <cellStyle name="40% - Ênfase4 4 4 2" xfId="2434"/>
    <cellStyle name="40% - Ênfase4 4 4 2 2" xfId="5563"/>
    <cellStyle name="40% - Ênfase4 4 4 2 2 2" xfId="11822"/>
    <cellStyle name="40% - Ênfase4 4 4 2 2 2 2" xfId="24366"/>
    <cellStyle name="40% - Ênfase4 4 4 2 2 2 2 2" xfId="49437"/>
    <cellStyle name="40% - Ênfase4 4 4 2 2 2 3" xfId="36896"/>
    <cellStyle name="40% - Ênfase4 4 4 2 2 3" xfId="18108"/>
    <cellStyle name="40% - Ênfase4 4 4 2 2 3 2" xfId="43179"/>
    <cellStyle name="40% - Ênfase4 4 4 2 2 4" xfId="30638"/>
    <cellStyle name="40% - Ênfase4 4 4 2 3" xfId="8694"/>
    <cellStyle name="40% - Ênfase4 4 4 2 3 2" xfId="21238"/>
    <cellStyle name="40% - Ênfase4 4 4 2 3 2 2" xfId="46309"/>
    <cellStyle name="40% - Ênfase4 4 4 2 3 3" xfId="33768"/>
    <cellStyle name="40% - Ênfase4 4 4 2 4" xfId="14980"/>
    <cellStyle name="40% - Ênfase4 4 4 2 4 2" xfId="40051"/>
    <cellStyle name="40% - Ênfase4 4 4 2 5" xfId="27510"/>
    <cellStyle name="40% - Ênfase4 4 4 3" xfId="3999"/>
    <cellStyle name="40% - Ênfase4 4 4 3 2" xfId="10258"/>
    <cellStyle name="40% - Ênfase4 4 4 3 2 2" xfId="22802"/>
    <cellStyle name="40% - Ênfase4 4 4 3 2 2 2" xfId="47873"/>
    <cellStyle name="40% - Ênfase4 4 4 3 2 3" xfId="35332"/>
    <cellStyle name="40% - Ênfase4 4 4 3 3" xfId="16544"/>
    <cellStyle name="40% - Ênfase4 4 4 3 3 2" xfId="41615"/>
    <cellStyle name="40% - Ênfase4 4 4 3 4" xfId="29074"/>
    <cellStyle name="40% - Ênfase4 4 4 4" xfId="7130"/>
    <cellStyle name="40% - Ênfase4 4 4 4 2" xfId="19674"/>
    <cellStyle name="40% - Ênfase4 4 4 4 2 2" xfId="44745"/>
    <cellStyle name="40% - Ênfase4 4 4 4 3" xfId="32204"/>
    <cellStyle name="40% - Ênfase4 4 4 5" xfId="13416"/>
    <cellStyle name="40% - Ênfase4 4 4 5 2" xfId="38487"/>
    <cellStyle name="40% - Ênfase4 4 4 6" xfId="25946"/>
    <cellStyle name="40% - Ênfase4 4 5" xfId="1658"/>
    <cellStyle name="40% - Ênfase4 4 5 2" xfId="4787"/>
    <cellStyle name="40% - Ênfase4 4 5 2 2" xfId="11046"/>
    <cellStyle name="40% - Ênfase4 4 5 2 2 2" xfId="23590"/>
    <cellStyle name="40% - Ênfase4 4 5 2 2 2 2" xfId="48661"/>
    <cellStyle name="40% - Ênfase4 4 5 2 2 3" xfId="36120"/>
    <cellStyle name="40% - Ênfase4 4 5 2 3" xfId="17332"/>
    <cellStyle name="40% - Ênfase4 4 5 2 3 2" xfId="42403"/>
    <cellStyle name="40% - Ênfase4 4 5 2 4" xfId="29862"/>
    <cellStyle name="40% - Ênfase4 4 5 3" xfId="7918"/>
    <cellStyle name="40% - Ênfase4 4 5 3 2" xfId="20462"/>
    <cellStyle name="40% - Ênfase4 4 5 3 2 2" xfId="45533"/>
    <cellStyle name="40% - Ênfase4 4 5 3 3" xfId="32992"/>
    <cellStyle name="40% - Ênfase4 4 5 4" xfId="14204"/>
    <cellStyle name="40% - Ênfase4 4 5 4 2" xfId="39275"/>
    <cellStyle name="40% - Ênfase4 4 5 5" xfId="26734"/>
    <cellStyle name="40% - Ênfase4 4 6" xfId="3223"/>
    <cellStyle name="40% - Ênfase4 4 6 2" xfId="9482"/>
    <cellStyle name="40% - Ênfase4 4 6 2 2" xfId="22026"/>
    <cellStyle name="40% - Ênfase4 4 6 2 2 2" xfId="47097"/>
    <cellStyle name="40% - Ênfase4 4 6 2 3" xfId="34556"/>
    <cellStyle name="40% - Ênfase4 4 6 3" xfId="15768"/>
    <cellStyle name="40% - Ênfase4 4 6 3 2" xfId="40839"/>
    <cellStyle name="40% - Ênfase4 4 6 4" xfId="28298"/>
    <cellStyle name="40% - Ênfase4 4 7" xfId="6354"/>
    <cellStyle name="40% - Ênfase4 4 7 2" xfId="18898"/>
    <cellStyle name="40% - Ênfase4 4 7 2 2" xfId="43969"/>
    <cellStyle name="40% - Ênfase4 4 7 3" xfId="31428"/>
    <cellStyle name="40% - Ênfase4 4 8" xfId="12640"/>
    <cellStyle name="40% - Ênfase4 4 8 2" xfId="37711"/>
    <cellStyle name="40% - Ênfase4 4 9" xfId="25170"/>
    <cellStyle name="40% - Ênfase4 40" xfId="50393"/>
    <cellStyle name="40% - Ênfase4 41" xfId="50407"/>
    <cellStyle name="40% - Ênfase4 42" xfId="50421"/>
    <cellStyle name="40% - Ênfase4 43" xfId="50435"/>
    <cellStyle name="40% - Ênfase4 44" xfId="50449"/>
    <cellStyle name="40% - Ênfase4 45" xfId="50463"/>
    <cellStyle name="40% - Ênfase4 46" xfId="50477"/>
    <cellStyle name="40% - Ênfase4 5" xfId="77"/>
    <cellStyle name="40% - Ênfase4 5 2" xfId="265"/>
    <cellStyle name="40% - Ênfase4 5 2 2" xfId="654"/>
    <cellStyle name="40% - Ênfase4 5 2 2 2" xfId="1431"/>
    <cellStyle name="40% - Ênfase4 5 2 2 2 2" xfId="2996"/>
    <cellStyle name="40% - Ênfase4 5 2 2 2 2 2" xfId="6125"/>
    <cellStyle name="40% - Ênfase4 5 2 2 2 2 2 2" xfId="12384"/>
    <cellStyle name="40% - Ênfase4 5 2 2 2 2 2 2 2" xfId="24928"/>
    <cellStyle name="40% - Ênfase4 5 2 2 2 2 2 2 2 2" xfId="49999"/>
    <cellStyle name="40% - Ênfase4 5 2 2 2 2 2 2 3" xfId="37458"/>
    <cellStyle name="40% - Ênfase4 5 2 2 2 2 2 3" xfId="18670"/>
    <cellStyle name="40% - Ênfase4 5 2 2 2 2 2 3 2" xfId="43741"/>
    <cellStyle name="40% - Ênfase4 5 2 2 2 2 2 4" xfId="31200"/>
    <cellStyle name="40% - Ênfase4 5 2 2 2 2 3" xfId="9256"/>
    <cellStyle name="40% - Ênfase4 5 2 2 2 2 3 2" xfId="21800"/>
    <cellStyle name="40% - Ênfase4 5 2 2 2 2 3 2 2" xfId="46871"/>
    <cellStyle name="40% - Ênfase4 5 2 2 2 2 3 3" xfId="34330"/>
    <cellStyle name="40% - Ênfase4 5 2 2 2 2 4" xfId="15542"/>
    <cellStyle name="40% - Ênfase4 5 2 2 2 2 4 2" xfId="40613"/>
    <cellStyle name="40% - Ênfase4 5 2 2 2 2 5" xfId="28072"/>
    <cellStyle name="40% - Ênfase4 5 2 2 2 3" xfId="4561"/>
    <cellStyle name="40% - Ênfase4 5 2 2 2 3 2" xfId="10820"/>
    <cellStyle name="40% - Ênfase4 5 2 2 2 3 2 2" xfId="23364"/>
    <cellStyle name="40% - Ênfase4 5 2 2 2 3 2 2 2" xfId="48435"/>
    <cellStyle name="40% - Ênfase4 5 2 2 2 3 2 3" xfId="35894"/>
    <cellStyle name="40% - Ênfase4 5 2 2 2 3 3" xfId="17106"/>
    <cellStyle name="40% - Ênfase4 5 2 2 2 3 3 2" xfId="42177"/>
    <cellStyle name="40% - Ênfase4 5 2 2 2 3 4" xfId="29636"/>
    <cellStyle name="40% - Ênfase4 5 2 2 2 4" xfId="7692"/>
    <cellStyle name="40% - Ênfase4 5 2 2 2 4 2" xfId="20236"/>
    <cellStyle name="40% - Ênfase4 5 2 2 2 4 2 2" xfId="45307"/>
    <cellStyle name="40% - Ênfase4 5 2 2 2 4 3" xfId="32766"/>
    <cellStyle name="40% - Ênfase4 5 2 2 2 5" xfId="13978"/>
    <cellStyle name="40% - Ênfase4 5 2 2 2 5 2" xfId="39049"/>
    <cellStyle name="40% - Ênfase4 5 2 2 2 6" xfId="26508"/>
    <cellStyle name="40% - Ênfase4 5 2 2 3" xfId="2220"/>
    <cellStyle name="40% - Ênfase4 5 2 2 3 2" xfId="5349"/>
    <cellStyle name="40% - Ênfase4 5 2 2 3 2 2" xfId="11608"/>
    <cellStyle name="40% - Ênfase4 5 2 2 3 2 2 2" xfId="24152"/>
    <cellStyle name="40% - Ênfase4 5 2 2 3 2 2 2 2" xfId="49223"/>
    <cellStyle name="40% - Ênfase4 5 2 2 3 2 2 3" xfId="36682"/>
    <cellStyle name="40% - Ênfase4 5 2 2 3 2 3" xfId="17894"/>
    <cellStyle name="40% - Ênfase4 5 2 2 3 2 3 2" xfId="42965"/>
    <cellStyle name="40% - Ênfase4 5 2 2 3 2 4" xfId="30424"/>
    <cellStyle name="40% - Ênfase4 5 2 2 3 3" xfId="8480"/>
    <cellStyle name="40% - Ênfase4 5 2 2 3 3 2" xfId="21024"/>
    <cellStyle name="40% - Ênfase4 5 2 2 3 3 2 2" xfId="46095"/>
    <cellStyle name="40% - Ênfase4 5 2 2 3 3 3" xfId="33554"/>
    <cellStyle name="40% - Ênfase4 5 2 2 3 4" xfId="14766"/>
    <cellStyle name="40% - Ênfase4 5 2 2 3 4 2" xfId="39837"/>
    <cellStyle name="40% - Ênfase4 5 2 2 3 5" xfId="27296"/>
    <cellStyle name="40% - Ênfase4 5 2 2 4" xfId="3785"/>
    <cellStyle name="40% - Ênfase4 5 2 2 4 2" xfId="10044"/>
    <cellStyle name="40% - Ênfase4 5 2 2 4 2 2" xfId="22588"/>
    <cellStyle name="40% - Ênfase4 5 2 2 4 2 2 2" xfId="47659"/>
    <cellStyle name="40% - Ênfase4 5 2 2 4 2 3" xfId="35118"/>
    <cellStyle name="40% - Ênfase4 5 2 2 4 3" xfId="16330"/>
    <cellStyle name="40% - Ênfase4 5 2 2 4 3 2" xfId="41401"/>
    <cellStyle name="40% - Ênfase4 5 2 2 4 4" xfId="28860"/>
    <cellStyle name="40% - Ênfase4 5 2 2 5" xfId="6916"/>
    <cellStyle name="40% - Ênfase4 5 2 2 5 2" xfId="19460"/>
    <cellStyle name="40% - Ênfase4 5 2 2 5 2 2" xfId="44531"/>
    <cellStyle name="40% - Ênfase4 5 2 2 5 3" xfId="31990"/>
    <cellStyle name="40% - Ênfase4 5 2 2 6" xfId="13202"/>
    <cellStyle name="40% - Ênfase4 5 2 2 6 2" xfId="38273"/>
    <cellStyle name="40% - Ênfase4 5 2 2 7" xfId="25732"/>
    <cellStyle name="40% - Ênfase4 5 2 3" xfId="1043"/>
    <cellStyle name="40% - Ênfase4 5 2 3 2" xfId="2608"/>
    <cellStyle name="40% - Ênfase4 5 2 3 2 2" xfId="5737"/>
    <cellStyle name="40% - Ênfase4 5 2 3 2 2 2" xfId="11996"/>
    <cellStyle name="40% - Ênfase4 5 2 3 2 2 2 2" xfId="24540"/>
    <cellStyle name="40% - Ênfase4 5 2 3 2 2 2 2 2" xfId="49611"/>
    <cellStyle name="40% - Ênfase4 5 2 3 2 2 2 3" xfId="37070"/>
    <cellStyle name="40% - Ênfase4 5 2 3 2 2 3" xfId="18282"/>
    <cellStyle name="40% - Ênfase4 5 2 3 2 2 3 2" xfId="43353"/>
    <cellStyle name="40% - Ênfase4 5 2 3 2 2 4" xfId="30812"/>
    <cellStyle name="40% - Ênfase4 5 2 3 2 3" xfId="8868"/>
    <cellStyle name="40% - Ênfase4 5 2 3 2 3 2" xfId="21412"/>
    <cellStyle name="40% - Ênfase4 5 2 3 2 3 2 2" xfId="46483"/>
    <cellStyle name="40% - Ênfase4 5 2 3 2 3 3" xfId="33942"/>
    <cellStyle name="40% - Ênfase4 5 2 3 2 4" xfId="15154"/>
    <cellStyle name="40% - Ênfase4 5 2 3 2 4 2" xfId="40225"/>
    <cellStyle name="40% - Ênfase4 5 2 3 2 5" xfId="27684"/>
    <cellStyle name="40% - Ênfase4 5 2 3 3" xfId="4173"/>
    <cellStyle name="40% - Ênfase4 5 2 3 3 2" xfId="10432"/>
    <cellStyle name="40% - Ênfase4 5 2 3 3 2 2" xfId="22976"/>
    <cellStyle name="40% - Ênfase4 5 2 3 3 2 2 2" xfId="48047"/>
    <cellStyle name="40% - Ênfase4 5 2 3 3 2 3" xfId="35506"/>
    <cellStyle name="40% - Ênfase4 5 2 3 3 3" xfId="16718"/>
    <cellStyle name="40% - Ênfase4 5 2 3 3 3 2" xfId="41789"/>
    <cellStyle name="40% - Ênfase4 5 2 3 3 4" xfId="29248"/>
    <cellStyle name="40% - Ênfase4 5 2 3 4" xfId="7304"/>
    <cellStyle name="40% - Ênfase4 5 2 3 4 2" xfId="19848"/>
    <cellStyle name="40% - Ênfase4 5 2 3 4 2 2" xfId="44919"/>
    <cellStyle name="40% - Ênfase4 5 2 3 4 3" xfId="32378"/>
    <cellStyle name="40% - Ênfase4 5 2 3 5" xfId="13590"/>
    <cellStyle name="40% - Ênfase4 5 2 3 5 2" xfId="38661"/>
    <cellStyle name="40% - Ênfase4 5 2 3 6" xfId="26120"/>
    <cellStyle name="40% - Ênfase4 5 2 4" xfId="1832"/>
    <cellStyle name="40% - Ênfase4 5 2 4 2" xfId="4961"/>
    <cellStyle name="40% - Ênfase4 5 2 4 2 2" xfId="11220"/>
    <cellStyle name="40% - Ênfase4 5 2 4 2 2 2" xfId="23764"/>
    <cellStyle name="40% - Ênfase4 5 2 4 2 2 2 2" xfId="48835"/>
    <cellStyle name="40% - Ênfase4 5 2 4 2 2 3" xfId="36294"/>
    <cellStyle name="40% - Ênfase4 5 2 4 2 3" xfId="17506"/>
    <cellStyle name="40% - Ênfase4 5 2 4 2 3 2" xfId="42577"/>
    <cellStyle name="40% - Ênfase4 5 2 4 2 4" xfId="30036"/>
    <cellStyle name="40% - Ênfase4 5 2 4 3" xfId="8092"/>
    <cellStyle name="40% - Ênfase4 5 2 4 3 2" xfId="20636"/>
    <cellStyle name="40% - Ênfase4 5 2 4 3 2 2" xfId="45707"/>
    <cellStyle name="40% - Ênfase4 5 2 4 3 3" xfId="33166"/>
    <cellStyle name="40% - Ênfase4 5 2 4 4" xfId="14378"/>
    <cellStyle name="40% - Ênfase4 5 2 4 4 2" xfId="39449"/>
    <cellStyle name="40% - Ênfase4 5 2 4 5" xfId="26908"/>
    <cellStyle name="40% - Ênfase4 5 2 5" xfId="3397"/>
    <cellStyle name="40% - Ênfase4 5 2 5 2" xfId="9656"/>
    <cellStyle name="40% - Ênfase4 5 2 5 2 2" xfId="22200"/>
    <cellStyle name="40% - Ênfase4 5 2 5 2 2 2" xfId="47271"/>
    <cellStyle name="40% - Ênfase4 5 2 5 2 3" xfId="34730"/>
    <cellStyle name="40% - Ênfase4 5 2 5 3" xfId="15942"/>
    <cellStyle name="40% - Ênfase4 5 2 5 3 2" xfId="41013"/>
    <cellStyle name="40% - Ênfase4 5 2 5 4" xfId="28472"/>
    <cellStyle name="40% - Ênfase4 5 2 6" xfId="6528"/>
    <cellStyle name="40% - Ênfase4 5 2 6 2" xfId="19072"/>
    <cellStyle name="40% - Ênfase4 5 2 6 2 2" xfId="44143"/>
    <cellStyle name="40% - Ênfase4 5 2 6 3" xfId="31602"/>
    <cellStyle name="40% - Ênfase4 5 2 7" xfId="12814"/>
    <cellStyle name="40% - Ênfase4 5 2 7 2" xfId="37885"/>
    <cellStyle name="40% - Ênfase4 5 2 8" xfId="25344"/>
    <cellStyle name="40% - Ênfase4 5 3" xfId="467"/>
    <cellStyle name="40% - Ênfase4 5 3 2" xfId="1244"/>
    <cellStyle name="40% - Ênfase4 5 3 2 2" xfId="2809"/>
    <cellStyle name="40% - Ênfase4 5 3 2 2 2" xfId="5938"/>
    <cellStyle name="40% - Ênfase4 5 3 2 2 2 2" xfId="12197"/>
    <cellStyle name="40% - Ênfase4 5 3 2 2 2 2 2" xfId="24741"/>
    <cellStyle name="40% - Ênfase4 5 3 2 2 2 2 2 2" xfId="49812"/>
    <cellStyle name="40% - Ênfase4 5 3 2 2 2 2 3" xfId="37271"/>
    <cellStyle name="40% - Ênfase4 5 3 2 2 2 3" xfId="18483"/>
    <cellStyle name="40% - Ênfase4 5 3 2 2 2 3 2" xfId="43554"/>
    <cellStyle name="40% - Ênfase4 5 3 2 2 2 4" xfId="31013"/>
    <cellStyle name="40% - Ênfase4 5 3 2 2 3" xfId="9069"/>
    <cellStyle name="40% - Ênfase4 5 3 2 2 3 2" xfId="21613"/>
    <cellStyle name="40% - Ênfase4 5 3 2 2 3 2 2" xfId="46684"/>
    <cellStyle name="40% - Ênfase4 5 3 2 2 3 3" xfId="34143"/>
    <cellStyle name="40% - Ênfase4 5 3 2 2 4" xfId="15355"/>
    <cellStyle name="40% - Ênfase4 5 3 2 2 4 2" xfId="40426"/>
    <cellStyle name="40% - Ênfase4 5 3 2 2 5" xfId="27885"/>
    <cellStyle name="40% - Ênfase4 5 3 2 3" xfId="4374"/>
    <cellStyle name="40% - Ênfase4 5 3 2 3 2" xfId="10633"/>
    <cellStyle name="40% - Ênfase4 5 3 2 3 2 2" xfId="23177"/>
    <cellStyle name="40% - Ênfase4 5 3 2 3 2 2 2" xfId="48248"/>
    <cellStyle name="40% - Ênfase4 5 3 2 3 2 3" xfId="35707"/>
    <cellStyle name="40% - Ênfase4 5 3 2 3 3" xfId="16919"/>
    <cellStyle name="40% - Ênfase4 5 3 2 3 3 2" xfId="41990"/>
    <cellStyle name="40% - Ênfase4 5 3 2 3 4" xfId="29449"/>
    <cellStyle name="40% - Ênfase4 5 3 2 4" xfId="7505"/>
    <cellStyle name="40% - Ênfase4 5 3 2 4 2" xfId="20049"/>
    <cellStyle name="40% - Ênfase4 5 3 2 4 2 2" xfId="45120"/>
    <cellStyle name="40% - Ênfase4 5 3 2 4 3" xfId="32579"/>
    <cellStyle name="40% - Ênfase4 5 3 2 5" xfId="13791"/>
    <cellStyle name="40% - Ênfase4 5 3 2 5 2" xfId="38862"/>
    <cellStyle name="40% - Ênfase4 5 3 2 6" xfId="26321"/>
    <cellStyle name="40% - Ênfase4 5 3 3" xfId="2033"/>
    <cellStyle name="40% - Ênfase4 5 3 3 2" xfId="5162"/>
    <cellStyle name="40% - Ênfase4 5 3 3 2 2" xfId="11421"/>
    <cellStyle name="40% - Ênfase4 5 3 3 2 2 2" xfId="23965"/>
    <cellStyle name="40% - Ênfase4 5 3 3 2 2 2 2" xfId="49036"/>
    <cellStyle name="40% - Ênfase4 5 3 3 2 2 3" xfId="36495"/>
    <cellStyle name="40% - Ênfase4 5 3 3 2 3" xfId="17707"/>
    <cellStyle name="40% - Ênfase4 5 3 3 2 3 2" xfId="42778"/>
    <cellStyle name="40% - Ênfase4 5 3 3 2 4" xfId="30237"/>
    <cellStyle name="40% - Ênfase4 5 3 3 3" xfId="8293"/>
    <cellStyle name="40% - Ênfase4 5 3 3 3 2" xfId="20837"/>
    <cellStyle name="40% - Ênfase4 5 3 3 3 2 2" xfId="45908"/>
    <cellStyle name="40% - Ênfase4 5 3 3 3 3" xfId="33367"/>
    <cellStyle name="40% - Ênfase4 5 3 3 4" xfId="14579"/>
    <cellStyle name="40% - Ênfase4 5 3 3 4 2" xfId="39650"/>
    <cellStyle name="40% - Ênfase4 5 3 3 5" xfId="27109"/>
    <cellStyle name="40% - Ênfase4 5 3 4" xfId="3598"/>
    <cellStyle name="40% - Ênfase4 5 3 4 2" xfId="9857"/>
    <cellStyle name="40% - Ênfase4 5 3 4 2 2" xfId="22401"/>
    <cellStyle name="40% - Ênfase4 5 3 4 2 2 2" xfId="47472"/>
    <cellStyle name="40% - Ênfase4 5 3 4 2 3" xfId="34931"/>
    <cellStyle name="40% - Ênfase4 5 3 4 3" xfId="16143"/>
    <cellStyle name="40% - Ênfase4 5 3 4 3 2" xfId="41214"/>
    <cellStyle name="40% - Ênfase4 5 3 4 4" xfId="28673"/>
    <cellStyle name="40% - Ênfase4 5 3 5" xfId="6729"/>
    <cellStyle name="40% - Ênfase4 5 3 5 2" xfId="19273"/>
    <cellStyle name="40% - Ênfase4 5 3 5 2 2" xfId="44344"/>
    <cellStyle name="40% - Ênfase4 5 3 5 3" xfId="31803"/>
    <cellStyle name="40% - Ênfase4 5 3 6" xfId="13015"/>
    <cellStyle name="40% - Ênfase4 5 3 6 2" xfId="38086"/>
    <cellStyle name="40% - Ênfase4 5 3 7" xfId="25545"/>
    <cellStyle name="40% - Ênfase4 5 4" xfId="856"/>
    <cellStyle name="40% - Ênfase4 5 4 2" xfId="2421"/>
    <cellStyle name="40% - Ênfase4 5 4 2 2" xfId="5550"/>
    <cellStyle name="40% - Ênfase4 5 4 2 2 2" xfId="11809"/>
    <cellStyle name="40% - Ênfase4 5 4 2 2 2 2" xfId="24353"/>
    <cellStyle name="40% - Ênfase4 5 4 2 2 2 2 2" xfId="49424"/>
    <cellStyle name="40% - Ênfase4 5 4 2 2 2 3" xfId="36883"/>
    <cellStyle name="40% - Ênfase4 5 4 2 2 3" xfId="18095"/>
    <cellStyle name="40% - Ênfase4 5 4 2 2 3 2" xfId="43166"/>
    <cellStyle name="40% - Ênfase4 5 4 2 2 4" xfId="30625"/>
    <cellStyle name="40% - Ênfase4 5 4 2 3" xfId="8681"/>
    <cellStyle name="40% - Ênfase4 5 4 2 3 2" xfId="21225"/>
    <cellStyle name="40% - Ênfase4 5 4 2 3 2 2" xfId="46296"/>
    <cellStyle name="40% - Ênfase4 5 4 2 3 3" xfId="33755"/>
    <cellStyle name="40% - Ênfase4 5 4 2 4" xfId="14967"/>
    <cellStyle name="40% - Ênfase4 5 4 2 4 2" xfId="40038"/>
    <cellStyle name="40% - Ênfase4 5 4 2 5" xfId="27497"/>
    <cellStyle name="40% - Ênfase4 5 4 3" xfId="3986"/>
    <cellStyle name="40% - Ênfase4 5 4 3 2" xfId="10245"/>
    <cellStyle name="40% - Ênfase4 5 4 3 2 2" xfId="22789"/>
    <cellStyle name="40% - Ênfase4 5 4 3 2 2 2" xfId="47860"/>
    <cellStyle name="40% - Ênfase4 5 4 3 2 3" xfId="35319"/>
    <cellStyle name="40% - Ênfase4 5 4 3 3" xfId="16531"/>
    <cellStyle name="40% - Ênfase4 5 4 3 3 2" xfId="41602"/>
    <cellStyle name="40% - Ênfase4 5 4 3 4" xfId="29061"/>
    <cellStyle name="40% - Ênfase4 5 4 4" xfId="7117"/>
    <cellStyle name="40% - Ênfase4 5 4 4 2" xfId="19661"/>
    <cellStyle name="40% - Ênfase4 5 4 4 2 2" xfId="44732"/>
    <cellStyle name="40% - Ênfase4 5 4 4 3" xfId="32191"/>
    <cellStyle name="40% - Ênfase4 5 4 5" xfId="13403"/>
    <cellStyle name="40% - Ênfase4 5 4 5 2" xfId="38474"/>
    <cellStyle name="40% - Ênfase4 5 4 6" xfId="25933"/>
    <cellStyle name="40% - Ênfase4 5 5" xfId="1645"/>
    <cellStyle name="40% - Ênfase4 5 5 2" xfId="4774"/>
    <cellStyle name="40% - Ênfase4 5 5 2 2" xfId="11033"/>
    <cellStyle name="40% - Ênfase4 5 5 2 2 2" xfId="23577"/>
    <cellStyle name="40% - Ênfase4 5 5 2 2 2 2" xfId="48648"/>
    <cellStyle name="40% - Ênfase4 5 5 2 2 3" xfId="36107"/>
    <cellStyle name="40% - Ênfase4 5 5 2 3" xfId="17319"/>
    <cellStyle name="40% - Ênfase4 5 5 2 3 2" xfId="42390"/>
    <cellStyle name="40% - Ênfase4 5 5 2 4" xfId="29849"/>
    <cellStyle name="40% - Ênfase4 5 5 3" xfId="7905"/>
    <cellStyle name="40% - Ênfase4 5 5 3 2" xfId="20449"/>
    <cellStyle name="40% - Ênfase4 5 5 3 2 2" xfId="45520"/>
    <cellStyle name="40% - Ênfase4 5 5 3 3" xfId="32979"/>
    <cellStyle name="40% - Ênfase4 5 5 4" xfId="14191"/>
    <cellStyle name="40% - Ênfase4 5 5 4 2" xfId="39262"/>
    <cellStyle name="40% - Ênfase4 5 5 5" xfId="26721"/>
    <cellStyle name="40% - Ênfase4 5 6" xfId="3210"/>
    <cellStyle name="40% - Ênfase4 5 6 2" xfId="9469"/>
    <cellStyle name="40% - Ênfase4 5 6 2 2" xfId="22013"/>
    <cellStyle name="40% - Ênfase4 5 6 2 2 2" xfId="47084"/>
    <cellStyle name="40% - Ênfase4 5 6 2 3" xfId="34543"/>
    <cellStyle name="40% - Ênfase4 5 6 3" xfId="15755"/>
    <cellStyle name="40% - Ênfase4 5 6 3 2" xfId="40826"/>
    <cellStyle name="40% - Ênfase4 5 6 4" xfId="28285"/>
    <cellStyle name="40% - Ênfase4 5 7" xfId="6341"/>
    <cellStyle name="40% - Ênfase4 5 7 2" xfId="18885"/>
    <cellStyle name="40% - Ênfase4 5 7 2 2" xfId="43956"/>
    <cellStyle name="40% - Ênfase4 5 7 3" xfId="31415"/>
    <cellStyle name="40% - Ênfase4 5 8" xfId="12627"/>
    <cellStyle name="40% - Ênfase4 5 8 2" xfId="37698"/>
    <cellStyle name="40% - Ênfase4 5 9" xfId="25157"/>
    <cellStyle name="40% - Ênfase4 6" xfId="131"/>
    <cellStyle name="40% - Ênfase4 6 2" xfId="318"/>
    <cellStyle name="40% - Ênfase4 6 2 2" xfId="707"/>
    <cellStyle name="40% - Ênfase4 6 2 2 2" xfId="1484"/>
    <cellStyle name="40% - Ênfase4 6 2 2 2 2" xfId="3049"/>
    <cellStyle name="40% - Ênfase4 6 2 2 2 2 2" xfId="6178"/>
    <cellStyle name="40% - Ênfase4 6 2 2 2 2 2 2" xfId="12437"/>
    <cellStyle name="40% - Ênfase4 6 2 2 2 2 2 2 2" xfId="24981"/>
    <cellStyle name="40% - Ênfase4 6 2 2 2 2 2 2 2 2" xfId="50052"/>
    <cellStyle name="40% - Ênfase4 6 2 2 2 2 2 2 3" xfId="37511"/>
    <cellStyle name="40% - Ênfase4 6 2 2 2 2 2 3" xfId="18723"/>
    <cellStyle name="40% - Ênfase4 6 2 2 2 2 2 3 2" xfId="43794"/>
    <cellStyle name="40% - Ênfase4 6 2 2 2 2 2 4" xfId="31253"/>
    <cellStyle name="40% - Ênfase4 6 2 2 2 2 3" xfId="9309"/>
    <cellStyle name="40% - Ênfase4 6 2 2 2 2 3 2" xfId="21853"/>
    <cellStyle name="40% - Ênfase4 6 2 2 2 2 3 2 2" xfId="46924"/>
    <cellStyle name="40% - Ênfase4 6 2 2 2 2 3 3" xfId="34383"/>
    <cellStyle name="40% - Ênfase4 6 2 2 2 2 4" xfId="15595"/>
    <cellStyle name="40% - Ênfase4 6 2 2 2 2 4 2" xfId="40666"/>
    <cellStyle name="40% - Ênfase4 6 2 2 2 2 5" xfId="28125"/>
    <cellStyle name="40% - Ênfase4 6 2 2 2 3" xfId="4614"/>
    <cellStyle name="40% - Ênfase4 6 2 2 2 3 2" xfId="10873"/>
    <cellStyle name="40% - Ênfase4 6 2 2 2 3 2 2" xfId="23417"/>
    <cellStyle name="40% - Ênfase4 6 2 2 2 3 2 2 2" xfId="48488"/>
    <cellStyle name="40% - Ênfase4 6 2 2 2 3 2 3" xfId="35947"/>
    <cellStyle name="40% - Ênfase4 6 2 2 2 3 3" xfId="17159"/>
    <cellStyle name="40% - Ênfase4 6 2 2 2 3 3 2" xfId="42230"/>
    <cellStyle name="40% - Ênfase4 6 2 2 2 3 4" xfId="29689"/>
    <cellStyle name="40% - Ênfase4 6 2 2 2 4" xfId="7745"/>
    <cellStyle name="40% - Ênfase4 6 2 2 2 4 2" xfId="20289"/>
    <cellStyle name="40% - Ênfase4 6 2 2 2 4 2 2" xfId="45360"/>
    <cellStyle name="40% - Ênfase4 6 2 2 2 4 3" xfId="32819"/>
    <cellStyle name="40% - Ênfase4 6 2 2 2 5" xfId="14031"/>
    <cellStyle name="40% - Ênfase4 6 2 2 2 5 2" xfId="39102"/>
    <cellStyle name="40% - Ênfase4 6 2 2 2 6" xfId="26561"/>
    <cellStyle name="40% - Ênfase4 6 2 2 3" xfId="2273"/>
    <cellStyle name="40% - Ênfase4 6 2 2 3 2" xfId="5402"/>
    <cellStyle name="40% - Ênfase4 6 2 2 3 2 2" xfId="11661"/>
    <cellStyle name="40% - Ênfase4 6 2 2 3 2 2 2" xfId="24205"/>
    <cellStyle name="40% - Ênfase4 6 2 2 3 2 2 2 2" xfId="49276"/>
    <cellStyle name="40% - Ênfase4 6 2 2 3 2 2 3" xfId="36735"/>
    <cellStyle name="40% - Ênfase4 6 2 2 3 2 3" xfId="17947"/>
    <cellStyle name="40% - Ênfase4 6 2 2 3 2 3 2" xfId="43018"/>
    <cellStyle name="40% - Ênfase4 6 2 2 3 2 4" xfId="30477"/>
    <cellStyle name="40% - Ênfase4 6 2 2 3 3" xfId="8533"/>
    <cellStyle name="40% - Ênfase4 6 2 2 3 3 2" xfId="21077"/>
    <cellStyle name="40% - Ênfase4 6 2 2 3 3 2 2" xfId="46148"/>
    <cellStyle name="40% - Ênfase4 6 2 2 3 3 3" xfId="33607"/>
    <cellStyle name="40% - Ênfase4 6 2 2 3 4" xfId="14819"/>
    <cellStyle name="40% - Ênfase4 6 2 2 3 4 2" xfId="39890"/>
    <cellStyle name="40% - Ênfase4 6 2 2 3 5" xfId="27349"/>
    <cellStyle name="40% - Ênfase4 6 2 2 4" xfId="3838"/>
    <cellStyle name="40% - Ênfase4 6 2 2 4 2" xfId="10097"/>
    <cellStyle name="40% - Ênfase4 6 2 2 4 2 2" xfId="22641"/>
    <cellStyle name="40% - Ênfase4 6 2 2 4 2 2 2" xfId="47712"/>
    <cellStyle name="40% - Ênfase4 6 2 2 4 2 3" xfId="35171"/>
    <cellStyle name="40% - Ênfase4 6 2 2 4 3" xfId="16383"/>
    <cellStyle name="40% - Ênfase4 6 2 2 4 3 2" xfId="41454"/>
    <cellStyle name="40% - Ênfase4 6 2 2 4 4" xfId="28913"/>
    <cellStyle name="40% - Ênfase4 6 2 2 5" xfId="6969"/>
    <cellStyle name="40% - Ênfase4 6 2 2 5 2" xfId="19513"/>
    <cellStyle name="40% - Ênfase4 6 2 2 5 2 2" xfId="44584"/>
    <cellStyle name="40% - Ênfase4 6 2 2 5 3" xfId="32043"/>
    <cellStyle name="40% - Ênfase4 6 2 2 6" xfId="13255"/>
    <cellStyle name="40% - Ênfase4 6 2 2 6 2" xfId="38326"/>
    <cellStyle name="40% - Ênfase4 6 2 2 7" xfId="25785"/>
    <cellStyle name="40% - Ênfase4 6 2 3" xfId="1096"/>
    <cellStyle name="40% - Ênfase4 6 2 3 2" xfId="2661"/>
    <cellStyle name="40% - Ênfase4 6 2 3 2 2" xfId="5790"/>
    <cellStyle name="40% - Ênfase4 6 2 3 2 2 2" xfId="12049"/>
    <cellStyle name="40% - Ênfase4 6 2 3 2 2 2 2" xfId="24593"/>
    <cellStyle name="40% - Ênfase4 6 2 3 2 2 2 2 2" xfId="49664"/>
    <cellStyle name="40% - Ênfase4 6 2 3 2 2 2 3" xfId="37123"/>
    <cellStyle name="40% - Ênfase4 6 2 3 2 2 3" xfId="18335"/>
    <cellStyle name="40% - Ênfase4 6 2 3 2 2 3 2" xfId="43406"/>
    <cellStyle name="40% - Ênfase4 6 2 3 2 2 4" xfId="30865"/>
    <cellStyle name="40% - Ênfase4 6 2 3 2 3" xfId="8921"/>
    <cellStyle name="40% - Ênfase4 6 2 3 2 3 2" xfId="21465"/>
    <cellStyle name="40% - Ênfase4 6 2 3 2 3 2 2" xfId="46536"/>
    <cellStyle name="40% - Ênfase4 6 2 3 2 3 3" xfId="33995"/>
    <cellStyle name="40% - Ênfase4 6 2 3 2 4" xfId="15207"/>
    <cellStyle name="40% - Ênfase4 6 2 3 2 4 2" xfId="40278"/>
    <cellStyle name="40% - Ênfase4 6 2 3 2 5" xfId="27737"/>
    <cellStyle name="40% - Ênfase4 6 2 3 3" xfId="4226"/>
    <cellStyle name="40% - Ênfase4 6 2 3 3 2" xfId="10485"/>
    <cellStyle name="40% - Ênfase4 6 2 3 3 2 2" xfId="23029"/>
    <cellStyle name="40% - Ênfase4 6 2 3 3 2 2 2" xfId="48100"/>
    <cellStyle name="40% - Ênfase4 6 2 3 3 2 3" xfId="35559"/>
    <cellStyle name="40% - Ênfase4 6 2 3 3 3" xfId="16771"/>
    <cellStyle name="40% - Ênfase4 6 2 3 3 3 2" xfId="41842"/>
    <cellStyle name="40% - Ênfase4 6 2 3 3 4" xfId="29301"/>
    <cellStyle name="40% - Ênfase4 6 2 3 4" xfId="7357"/>
    <cellStyle name="40% - Ênfase4 6 2 3 4 2" xfId="19901"/>
    <cellStyle name="40% - Ênfase4 6 2 3 4 2 2" xfId="44972"/>
    <cellStyle name="40% - Ênfase4 6 2 3 4 3" xfId="32431"/>
    <cellStyle name="40% - Ênfase4 6 2 3 5" xfId="13643"/>
    <cellStyle name="40% - Ênfase4 6 2 3 5 2" xfId="38714"/>
    <cellStyle name="40% - Ênfase4 6 2 3 6" xfId="26173"/>
    <cellStyle name="40% - Ênfase4 6 2 4" xfId="1885"/>
    <cellStyle name="40% - Ênfase4 6 2 4 2" xfId="5014"/>
    <cellStyle name="40% - Ênfase4 6 2 4 2 2" xfId="11273"/>
    <cellStyle name="40% - Ênfase4 6 2 4 2 2 2" xfId="23817"/>
    <cellStyle name="40% - Ênfase4 6 2 4 2 2 2 2" xfId="48888"/>
    <cellStyle name="40% - Ênfase4 6 2 4 2 2 3" xfId="36347"/>
    <cellStyle name="40% - Ênfase4 6 2 4 2 3" xfId="17559"/>
    <cellStyle name="40% - Ênfase4 6 2 4 2 3 2" xfId="42630"/>
    <cellStyle name="40% - Ênfase4 6 2 4 2 4" xfId="30089"/>
    <cellStyle name="40% - Ênfase4 6 2 4 3" xfId="8145"/>
    <cellStyle name="40% - Ênfase4 6 2 4 3 2" xfId="20689"/>
    <cellStyle name="40% - Ênfase4 6 2 4 3 2 2" xfId="45760"/>
    <cellStyle name="40% - Ênfase4 6 2 4 3 3" xfId="33219"/>
    <cellStyle name="40% - Ênfase4 6 2 4 4" xfId="14431"/>
    <cellStyle name="40% - Ênfase4 6 2 4 4 2" xfId="39502"/>
    <cellStyle name="40% - Ênfase4 6 2 4 5" xfId="26961"/>
    <cellStyle name="40% - Ênfase4 6 2 5" xfId="3450"/>
    <cellStyle name="40% - Ênfase4 6 2 5 2" xfId="9709"/>
    <cellStyle name="40% - Ênfase4 6 2 5 2 2" xfId="22253"/>
    <cellStyle name="40% - Ênfase4 6 2 5 2 2 2" xfId="47324"/>
    <cellStyle name="40% - Ênfase4 6 2 5 2 3" xfId="34783"/>
    <cellStyle name="40% - Ênfase4 6 2 5 3" xfId="15995"/>
    <cellStyle name="40% - Ênfase4 6 2 5 3 2" xfId="41066"/>
    <cellStyle name="40% - Ênfase4 6 2 5 4" xfId="28525"/>
    <cellStyle name="40% - Ênfase4 6 2 6" xfId="6581"/>
    <cellStyle name="40% - Ênfase4 6 2 6 2" xfId="19125"/>
    <cellStyle name="40% - Ênfase4 6 2 6 2 2" xfId="44196"/>
    <cellStyle name="40% - Ênfase4 6 2 6 3" xfId="31655"/>
    <cellStyle name="40% - Ênfase4 6 2 7" xfId="12867"/>
    <cellStyle name="40% - Ênfase4 6 2 7 2" xfId="37938"/>
    <cellStyle name="40% - Ênfase4 6 2 8" xfId="25397"/>
    <cellStyle name="40% - Ênfase4 6 3" xfId="520"/>
    <cellStyle name="40% - Ênfase4 6 3 2" xfId="1297"/>
    <cellStyle name="40% - Ênfase4 6 3 2 2" xfId="2862"/>
    <cellStyle name="40% - Ênfase4 6 3 2 2 2" xfId="5991"/>
    <cellStyle name="40% - Ênfase4 6 3 2 2 2 2" xfId="12250"/>
    <cellStyle name="40% - Ênfase4 6 3 2 2 2 2 2" xfId="24794"/>
    <cellStyle name="40% - Ênfase4 6 3 2 2 2 2 2 2" xfId="49865"/>
    <cellStyle name="40% - Ênfase4 6 3 2 2 2 2 3" xfId="37324"/>
    <cellStyle name="40% - Ênfase4 6 3 2 2 2 3" xfId="18536"/>
    <cellStyle name="40% - Ênfase4 6 3 2 2 2 3 2" xfId="43607"/>
    <cellStyle name="40% - Ênfase4 6 3 2 2 2 4" xfId="31066"/>
    <cellStyle name="40% - Ênfase4 6 3 2 2 3" xfId="9122"/>
    <cellStyle name="40% - Ênfase4 6 3 2 2 3 2" xfId="21666"/>
    <cellStyle name="40% - Ênfase4 6 3 2 2 3 2 2" xfId="46737"/>
    <cellStyle name="40% - Ênfase4 6 3 2 2 3 3" xfId="34196"/>
    <cellStyle name="40% - Ênfase4 6 3 2 2 4" xfId="15408"/>
    <cellStyle name="40% - Ênfase4 6 3 2 2 4 2" xfId="40479"/>
    <cellStyle name="40% - Ênfase4 6 3 2 2 5" xfId="27938"/>
    <cellStyle name="40% - Ênfase4 6 3 2 3" xfId="4427"/>
    <cellStyle name="40% - Ênfase4 6 3 2 3 2" xfId="10686"/>
    <cellStyle name="40% - Ênfase4 6 3 2 3 2 2" xfId="23230"/>
    <cellStyle name="40% - Ênfase4 6 3 2 3 2 2 2" xfId="48301"/>
    <cellStyle name="40% - Ênfase4 6 3 2 3 2 3" xfId="35760"/>
    <cellStyle name="40% - Ênfase4 6 3 2 3 3" xfId="16972"/>
    <cellStyle name="40% - Ênfase4 6 3 2 3 3 2" xfId="42043"/>
    <cellStyle name="40% - Ênfase4 6 3 2 3 4" xfId="29502"/>
    <cellStyle name="40% - Ênfase4 6 3 2 4" xfId="7558"/>
    <cellStyle name="40% - Ênfase4 6 3 2 4 2" xfId="20102"/>
    <cellStyle name="40% - Ênfase4 6 3 2 4 2 2" xfId="45173"/>
    <cellStyle name="40% - Ênfase4 6 3 2 4 3" xfId="32632"/>
    <cellStyle name="40% - Ênfase4 6 3 2 5" xfId="13844"/>
    <cellStyle name="40% - Ênfase4 6 3 2 5 2" xfId="38915"/>
    <cellStyle name="40% - Ênfase4 6 3 2 6" xfId="26374"/>
    <cellStyle name="40% - Ênfase4 6 3 3" xfId="2086"/>
    <cellStyle name="40% - Ênfase4 6 3 3 2" xfId="5215"/>
    <cellStyle name="40% - Ênfase4 6 3 3 2 2" xfId="11474"/>
    <cellStyle name="40% - Ênfase4 6 3 3 2 2 2" xfId="24018"/>
    <cellStyle name="40% - Ênfase4 6 3 3 2 2 2 2" xfId="49089"/>
    <cellStyle name="40% - Ênfase4 6 3 3 2 2 3" xfId="36548"/>
    <cellStyle name="40% - Ênfase4 6 3 3 2 3" xfId="17760"/>
    <cellStyle name="40% - Ênfase4 6 3 3 2 3 2" xfId="42831"/>
    <cellStyle name="40% - Ênfase4 6 3 3 2 4" xfId="30290"/>
    <cellStyle name="40% - Ênfase4 6 3 3 3" xfId="8346"/>
    <cellStyle name="40% - Ênfase4 6 3 3 3 2" xfId="20890"/>
    <cellStyle name="40% - Ênfase4 6 3 3 3 2 2" xfId="45961"/>
    <cellStyle name="40% - Ênfase4 6 3 3 3 3" xfId="33420"/>
    <cellStyle name="40% - Ênfase4 6 3 3 4" xfId="14632"/>
    <cellStyle name="40% - Ênfase4 6 3 3 4 2" xfId="39703"/>
    <cellStyle name="40% - Ênfase4 6 3 3 5" xfId="27162"/>
    <cellStyle name="40% - Ênfase4 6 3 4" xfId="3651"/>
    <cellStyle name="40% - Ênfase4 6 3 4 2" xfId="9910"/>
    <cellStyle name="40% - Ênfase4 6 3 4 2 2" xfId="22454"/>
    <cellStyle name="40% - Ênfase4 6 3 4 2 2 2" xfId="47525"/>
    <cellStyle name="40% - Ênfase4 6 3 4 2 3" xfId="34984"/>
    <cellStyle name="40% - Ênfase4 6 3 4 3" xfId="16196"/>
    <cellStyle name="40% - Ênfase4 6 3 4 3 2" xfId="41267"/>
    <cellStyle name="40% - Ênfase4 6 3 4 4" xfId="28726"/>
    <cellStyle name="40% - Ênfase4 6 3 5" xfId="6782"/>
    <cellStyle name="40% - Ênfase4 6 3 5 2" xfId="19326"/>
    <cellStyle name="40% - Ênfase4 6 3 5 2 2" xfId="44397"/>
    <cellStyle name="40% - Ênfase4 6 3 5 3" xfId="31856"/>
    <cellStyle name="40% - Ênfase4 6 3 6" xfId="13068"/>
    <cellStyle name="40% - Ênfase4 6 3 6 2" xfId="38139"/>
    <cellStyle name="40% - Ênfase4 6 3 7" xfId="25598"/>
    <cellStyle name="40% - Ênfase4 6 4" xfId="909"/>
    <cellStyle name="40% - Ênfase4 6 4 2" xfId="2474"/>
    <cellStyle name="40% - Ênfase4 6 4 2 2" xfId="5603"/>
    <cellStyle name="40% - Ênfase4 6 4 2 2 2" xfId="11862"/>
    <cellStyle name="40% - Ênfase4 6 4 2 2 2 2" xfId="24406"/>
    <cellStyle name="40% - Ênfase4 6 4 2 2 2 2 2" xfId="49477"/>
    <cellStyle name="40% - Ênfase4 6 4 2 2 2 3" xfId="36936"/>
    <cellStyle name="40% - Ênfase4 6 4 2 2 3" xfId="18148"/>
    <cellStyle name="40% - Ênfase4 6 4 2 2 3 2" xfId="43219"/>
    <cellStyle name="40% - Ênfase4 6 4 2 2 4" xfId="30678"/>
    <cellStyle name="40% - Ênfase4 6 4 2 3" xfId="8734"/>
    <cellStyle name="40% - Ênfase4 6 4 2 3 2" xfId="21278"/>
    <cellStyle name="40% - Ênfase4 6 4 2 3 2 2" xfId="46349"/>
    <cellStyle name="40% - Ênfase4 6 4 2 3 3" xfId="33808"/>
    <cellStyle name="40% - Ênfase4 6 4 2 4" xfId="15020"/>
    <cellStyle name="40% - Ênfase4 6 4 2 4 2" xfId="40091"/>
    <cellStyle name="40% - Ênfase4 6 4 2 5" xfId="27550"/>
    <cellStyle name="40% - Ênfase4 6 4 3" xfId="4039"/>
    <cellStyle name="40% - Ênfase4 6 4 3 2" xfId="10298"/>
    <cellStyle name="40% - Ênfase4 6 4 3 2 2" xfId="22842"/>
    <cellStyle name="40% - Ênfase4 6 4 3 2 2 2" xfId="47913"/>
    <cellStyle name="40% - Ênfase4 6 4 3 2 3" xfId="35372"/>
    <cellStyle name="40% - Ênfase4 6 4 3 3" xfId="16584"/>
    <cellStyle name="40% - Ênfase4 6 4 3 3 2" xfId="41655"/>
    <cellStyle name="40% - Ênfase4 6 4 3 4" xfId="29114"/>
    <cellStyle name="40% - Ênfase4 6 4 4" xfId="7170"/>
    <cellStyle name="40% - Ênfase4 6 4 4 2" xfId="19714"/>
    <cellStyle name="40% - Ênfase4 6 4 4 2 2" xfId="44785"/>
    <cellStyle name="40% - Ênfase4 6 4 4 3" xfId="32244"/>
    <cellStyle name="40% - Ênfase4 6 4 5" xfId="13456"/>
    <cellStyle name="40% - Ênfase4 6 4 5 2" xfId="38527"/>
    <cellStyle name="40% - Ênfase4 6 4 6" xfId="25986"/>
    <cellStyle name="40% - Ênfase4 6 5" xfId="1698"/>
    <cellStyle name="40% - Ênfase4 6 5 2" xfId="4827"/>
    <cellStyle name="40% - Ênfase4 6 5 2 2" xfId="11086"/>
    <cellStyle name="40% - Ênfase4 6 5 2 2 2" xfId="23630"/>
    <cellStyle name="40% - Ênfase4 6 5 2 2 2 2" xfId="48701"/>
    <cellStyle name="40% - Ênfase4 6 5 2 2 3" xfId="36160"/>
    <cellStyle name="40% - Ênfase4 6 5 2 3" xfId="17372"/>
    <cellStyle name="40% - Ênfase4 6 5 2 3 2" xfId="42443"/>
    <cellStyle name="40% - Ênfase4 6 5 2 4" xfId="29902"/>
    <cellStyle name="40% - Ênfase4 6 5 3" xfId="7958"/>
    <cellStyle name="40% - Ênfase4 6 5 3 2" xfId="20502"/>
    <cellStyle name="40% - Ênfase4 6 5 3 2 2" xfId="45573"/>
    <cellStyle name="40% - Ênfase4 6 5 3 3" xfId="33032"/>
    <cellStyle name="40% - Ênfase4 6 5 4" xfId="14244"/>
    <cellStyle name="40% - Ênfase4 6 5 4 2" xfId="39315"/>
    <cellStyle name="40% - Ênfase4 6 5 5" xfId="26774"/>
    <cellStyle name="40% - Ênfase4 6 6" xfId="3263"/>
    <cellStyle name="40% - Ênfase4 6 6 2" xfId="9522"/>
    <cellStyle name="40% - Ênfase4 6 6 2 2" xfId="22066"/>
    <cellStyle name="40% - Ênfase4 6 6 2 2 2" xfId="47137"/>
    <cellStyle name="40% - Ênfase4 6 6 2 3" xfId="34596"/>
    <cellStyle name="40% - Ênfase4 6 6 3" xfId="15808"/>
    <cellStyle name="40% - Ênfase4 6 6 3 2" xfId="40879"/>
    <cellStyle name="40% - Ênfase4 6 6 4" xfId="28338"/>
    <cellStyle name="40% - Ênfase4 6 7" xfId="6394"/>
    <cellStyle name="40% - Ênfase4 6 7 2" xfId="18938"/>
    <cellStyle name="40% - Ênfase4 6 7 2 2" xfId="44009"/>
    <cellStyle name="40% - Ênfase4 6 7 3" xfId="31468"/>
    <cellStyle name="40% - Ênfase4 6 8" xfId="12680"/>
    <cellStyle name="40% - Ênfase4 6 8 2" xfId="37751"/>
    <cellStyle name="40% - Ênfase4 6 9" xfId="25210"/>
    <cellStyle name="40% - Ênfase4 7" xfId="145"/>
    <cellStyle name="40% - Ênfase4 7 2" xfId="332"/>
    <cellStyle name="40% - Ênfase4 7 2 2" xfId="721"/>
    <cellStyle name="40% - Ênfase4 7 2 2 2" xfId="1498"/>
    <cellStyle name="40% - Ênfase4 7 2 2 2 2" xfId="3063"/>
    <cellStyle name="40% - Ênfase4 7 2 2 2 2 2" xfId="6192"/>
    <cellStyle name="40% - Ênfase4 7 2 2 2 2 2 2" xfId="12451"/>
    <cellStyle name="40% - Ênfase4 7 2 2 2 2 2 2 2" xfId="24995"/>
    <cellStyle name="40% - Ênfase4 7 2 2 2 2 2 2 2 2" xfId="50066"/>
    <cellStyle name="40% - Ênfase4 7 2 2 2 2 2 2 3" xfId="37525"/>
    <cellStyle name="40% - Ênfase4 7 2 2 2 2 2 3" xfId="18737"/>
    <cellStyle name="40% - Ênfase4 7 2 2 2 2 2 3 2" xfId="43808"/>
    <cellStyle name="40% - Ênfase4 7 2 2 2 2 2 4" xfId="31267"/>
    <cellStyle name="40% - Ênfase4 7 2 2 2 2 3" xfId="9323"/>
    <cellStyle name="40% - Ênfase4 7 2 2 2 2 3 2" xfId="21867"/>
    <cellStyle name="40% - Ênfase4 7 2 2 2 2 3 2 2" xfId="46938"/>
    <cellStyle name="40% - Ênfase4 7 2 2 2 2 3 3" xfId="34397"/>
    <cellStyle name="40% - Ênfase4 7 2 2 2 2 4" xfId="15609"/>
    <cellStyle name="40% - Ênfase4 7 2 2 2 2 4 2" xfId="40680"/>
    <cellStyle name="40% - Ênfase4 7 2 2 2 2 5" xfId="28139"/>
    <cellStyle name="40% - Ênfase4 7 2 2 2 3" xfId="4628"/>
    <cellStyle name="40% - Ênfase4 7 2 2 2 3 2" xfId="10887"/>
    <cellStyle name="40% - Ênfase4 7 2 2 2 3 2 2" xfId="23431"/>
    <cellStyle name="40% - Ênfase4 7 2 2 2 3 2 2 2" xfId="48502"/>
    <cellStyle name="40% - Ênfase4 7 2 2 2 3 2 3" xfId="35961"/>
    <cellStyle name="40% - Ênfase4 7 2 2 2 3 3" xfId="17173"/>
    <cellStyle name="40% - Ênfase4 7 2 2 2 3 3 2" xfId="42244"/>
    <cellStyle name="40% - Ênfase4 7 2 2 2 3 4" xfId="29703"/>
    <cellStyle name="40% - Ênfase4 7 2 2 2 4" xfId="7759"/>
    <cellStyle name="40% - Ênfase4 7 2 2 2 4 2" xfId="20303"/>
    <cellStyle name="40% - Ênfase4 7 2 2 2 4 2 2" xfId="45374"/>
    <cellStyle name="40% - Ênfase4 7 2 2 2 4 3" xfId="32833"/>
    <cellStyle name="40% - Ênfase4 7 2 2 2 5" xfId="14045"/>
    <cellStyle name="40% - Ênfase4 7 2 2 2 5 2" xfId="39116"/>
    <cellStyle name="40% - Ênfase4 7 2 2 2 6" xfId="26575"/>
    <cellStyle name="40% - Ênfase4 7 2 2 3" xfId="2287"/>
    <cellStyle name="40% - Ênfase4 7 2 2 3 2" xfId="5416"/>
    <cellStyle name="40% - Ênfase4 7 2 2 3 2 2" xfId="11675"/>
    <cellStyle name="40% - Ênfase4 7 2 2 3 2 2 2" xfId="24219"/>
    <cellStyle name="40% - Ênfase4 7 2 2 3 2 2 2 2" xfId="49290"/>
    <cellStyle name="40% - Ênfase4 7 2 2 3 2 2 3" xfId="36749"/>
    <cellStyle name="40% - Ênfase4 7 2 2 3 2 3" xfId="17961"/>
    <cellStyle name="40% - Ênfase4 7 2 2 3 2 3 2" xfId="43032"/>
    <cellStyle name="40% - Ênfase4 7 2 2 3 2 4" xfId="30491"/>
    <cellStyle name="40% - Ênfase4 7 2 2 3 3" xfId="8547"/>
    <cellStyle name="40% - Ênfase4 7 2 2 3 3 2" xfId="21091"/>
    <cellStyle name="40% - Ênfase4 7 2 2 3 3 2 2" xfId="46162"/>
    <cellStyle name="40% - Ênfase4 7 2 2 3 3 3" xfId="33621"/>
    <cellStyle name="40% - Ênfase4 7 2 2 3 4" xfId="14833"/>
    <cellStyle name="40% - Ênfase4 7 2 2 3 4 2" xfId="39904"/>
    <cellStyle name="40% - Ênfase4 7 2 2 3 5" xfId="27363"/>
    <cellStyle name="40% - Ênfase4 7 2 2 4" xfId="3852"/>
    <cellStyle name="40% - Ênfase4 7 2 2 4 2" xfId="10111"/>
    <cellStyle name="40% - Ênfase4 7 2 2 4 2 2" xfId="22655"/>
    <cellStyle name="40% - Ênfase4 7 2 2 4 2 2 2" xfId="47726"/>
    <cellStyle name="40% - Ênfase4 7 2 2 4 2 3" xfId="35185"/>
    <cellStyle name="40% - Ênfase4 7 2 2 4 3" xfId="16397"/>
    <cellStyle name="40% - Ênfase4 7 2 2 4 3 2" xfId="41468"/>
    <cellStyle name="40% - Ênfase4 7 2 2 4 4" xfId="28927"/>
    <cellStyle name="40% - Ênfase4 7 2 2 5" xfId="6983"/>
    <cellStyle name="40% - Ênfase4 7 2 2 5 2" xfId="19527"/>
    <cellStyle name="40% - Ênfase4 7 2 2 5 2 2" xfId="44598"/>
    <cellStyle name="40% - Ênfase4 7 2 2 5 3" xfId="32057"/>
    <cellStyle name="40% - Ênfase4 7 2 2 6" xfId="13269"/>
    <cellStyle name="40% - Ênfase4 7 2 2 6 2" xfId="38340"/>
    <cellStyle name="40% - Ênfase4 7 2 2 7" xfId="25799"/>
    <cellStyle name="40% - Ênfase4 7 2 3" xfId="1110"/>
    <cellStyle name="40% - Ênfase4 7 2 3 2" xfId="2675"/>
    <cellStyle name="40% - Ênfase4 7 2 3 2 2" xfId="5804"/>
    <cellStyle name="40% - Ênfase4 7 2 3 2 2 2" xfId="12063"/>
    <cellStyle name="40% - Ênfase4 7 2 3 2 2 2 2" xfId="24607"/>
    <cellStyle name="40% - Ênfase4 7 2 3 2 2 2 2 2" xfId="49678"/>
    <cellStyle name="40% - Ênfase4 7 2 3 2 2 2 3" xfId="37137"/>
    <cellStyle name="40% - Ênfase4 7 2 3 2 2 3" xfId="18349"/>
    <cellStyle name="40% - Ênfase4 7 2 3 2 2 3 2" xfId="43420"/>
    <cellStyle name="40% - Ênfase4 7 2 3 2 2 4" xfId="30879"/>
    <cellStyle name="40% - Ênfase4 7 2 3 2 3" xfId="8935"/>
    <cellStyle name="40% - Ênfase4 7 2 3 2 3 2" xfId="21479"/>
    <cellStyle name="40% - Ênfase4 7 2 3 2 3 2 2" xfId="46550"/>
    <cellStyle name="40% - Ênfase4 7 2 3 2 3 3" xfId="34009"/>
    <cellStyle name="40% - Ênfase4 7 2 3 2 4" xfId="15221"/>
    <cellStyle name="40% - Ênfase4 7 2 3 2 4 2" xfId="40292"/>
    <cellStyle name="40% - Ênfase4 7 2 3 2 5" xfId="27751"/>
    <cellStyle name="40% - Ênfase4 7 2 3 3" xfId="4240"/>
    <cellStyle name="40% - Ênfase4 7 2 3 3 2" xfId="10499"/>
    <cellStyle name="40% - Ênfase4 7 2 3 3 2 2" xfId="23043"/>
    <cellStyle name="40% - Ênfase4 7 2 3 3 2 2 2" xfId="48114"/>
    <cellStyle name="40% - Ênfase4 7 2 3 3 2 3" xfId="35573"/>
    <cellStyle name="40% - Ênfase4 7 2 3 3 3" xfId="16785"/>
    <cellStyle name="40% - Ênfase4 7 2 3 3 3 2" xfId="41856"/>
    <cellStyle name="40% - Ênfase4 7 2 3 3 4" xfId="29315"/>
    <cellStyle name="40% - Ênfase4 7 2 3 4" xfId="7371"/>
    <cellStyle name="40% - Ênfase4 7 2 3 4 2" xfId="19915"/>
    <cellStyle name="40% - Ênfase4 7 2 3 4 2 2" xfId="44986"/>
    <cellStyle name="40% - Ênfase4 7 2 3 4 3" xfId="32445"/>
    <cellStyle name="40% - Ênfase4 7 2 3 5" xfId="13657"/>
    <cellStyle name="40% - Ênfase4 7 2 3 5 2" xfId="38728"/>
    <cellStyle name="40% - Ênfase4 7 2 3 6" xfId="26187"/>
    <cellStyle name="40% - Ênfase4 7 2 4" xfId="1899"/>
    <cellStyle name="40% - Ênfase4 7 2 4 2" xfId="5028"/>
    <cellStyle name="40% - Ênfase4 7 2 4 2 2" xfId="11287"/>
    <cellStyle name="40% - Ênfase4 7 2 4 2 2 2" xfId="23831"/>
    <cellStyle name="40% - Ênfase4 7 2 4 2 2 2 2" xfId="48902"/>
    <cellStyle name="40% - Ênfase4 7 2 4 2 2 3" xfId="36361"/>
    <cellStyle name="40% - Ênfase4 7 2 4 2 3" xfId="17573"/>
    <cellStyle name="40% - Ênfase4 7 2 4 2 3 2" xfId="42644"/>
    <cellStyle name="40% - Ênfase4 7 2 4 2 4" xfId="30103"/>
    <cellStyle name="40% - Ênfase4 7 2 4 3" xfId="8159"/>
    <cellStyle name="40% - Ênfase4 7 2 4 3 2" xfId="20703"/>
    <cellStyle name="40% - Ênfase4 7 2 4 3 2 2" xfId="45774"/>
    <cellStyle name="40% - Ênfase4 7 2 4 3 3" xfId="33233"/>
    <cellStyle name="40% - Ênfase4 7 2 4 4" xfId="14445"/>
    <cellStyle name="40% - Ênfase4 7 2 4 4 2" xfId="39516"/>
    <cellStyle name="40% - Ênfase4 7 2 4 5" xfId="26975"/>
    <cellStyle name="40% - Ênfase4 7 2 5" xfId="3464"/>
    <cellStyle name="40% - Ênfase4 7 2 5 2" xfId="9723"/>
    <cellStyle name="40% - Ênfase4 7 2 5 2 2" xfId="22267"/>
    <cellStyle name="40% - Ênfase4 7 2 5 2 2 2" xfId="47338"/>
    <cellStyle name="40% - Ênfase4 7 2 5 2 3" xfId="34797"/>
    <cellStyle name="40% - Ênfase4 7 2 5 3" xfId="16009"/>
    <cellStyle name="40% - Ênfase4 7 2 5 3 2" xfId="41080"/>
    <cellStyle name="40% - Ênfase4 7 2 5 4" xfId="28539"/>
    <cellStyle name="40% - Ênfase4 7 2 6" xfId="6595"/>
    <cellStyle name="40% - Ênfase4 7 2 6 2" xfId="19139"/>
    <cellStyle name="40% - Ênfase4 7 2 6 2 2" xfId="44210"/>
    <cellStyle name="40% - Ênfase4 7 2 6 3" xfId="31669"/>
    <cellStyle name="40% - Ênfase4 7 2 7" xfId="12881"/>
    <cellStyle name="40% - Ênfase4 7 2 7 2" xfId="37952"/>
    <cellStyle name="40% - Ênfase4 7 2 8" xfId="25411"/>
    <cellStyle name="40% - Ênfase4 7 3" xfId="534"/>
    <cellStyle name="40% - Ênfase4 7 3 2" xfId="1311"/>
    <cellStyle name="40% - Ênfase4 7 3 2 2" xfId="2876"/>
    <cellStyle name="40% - Ênfase4 7 3 2 2 2" xfId="6005"/>
    <cellStyle name="40% - Ênfase4 7 3 2 2 2 2" xfId="12264"/>
    <cellStyle name="40% - Ênfase4 7 3 2 2 2 2 2" xfId="24808"/>
    <cellStyle name="40% - Ênfase4 7 3 2 2 2 2 2 2" xfId="49879"/>
    <cellStyle name="40% - Ênfase4 7 3 2 2 2 2 3" xfId="37338"/>
    <cellStyle name="40% - Ênfase4 7 3 2 2 2 3" xfId="18550"/>
    <cellStyle name="40% - Ênfase4 7 3 2 2 2 3 2" xfId="43621"/>
    <cellStyle name="40% - Ênfase4 7 3 2 2 2 4" xfId="31080"/>
    <cellStyle name="40% - Ênfase4 7 3 2 2 3" xfId="9136"/>
    <cellStyle name="40% - Ênfase4 7 3 2 2 3 2" xfId="21680"/>
    <cellStyle name="40% - Ênfase4 7 3 2 2 3 2 2" xfId="46751"/>
    <cellStyle name="40% - Ênfase4 7 3 2 2 3 3" xfId="34210"/>
    <cellStyle name="40% - Ênfase4 7 3 2 2 4" xfId="15422"/>
    <cellStyle name="40% - Ênfase4 7 3 2 2 4 2" xfId="40493"/>
    <cellStyle name="40% - Ênfase4 7 3 2 2 5" xfId="27952"/>
    <cellStyle name="40% - Ênfase4 7 3 2 3" xfId="4441"/>
    <cellStyle name="40% - Ênfase4 7 3 2 3 2" xfId="10700"/>
    <cellStyle name="40% - Ênfase4 7 3 2 3 2 2" xfId="23244"/>
    <cellStyle name="40% - Ênfase4 7 3 2 3 2 2 2" xfId="48315"/>
    <cellStyle name="40% - Ênfase4 7 3 2 3 2 3" xfId="35774"/>
    <cellStyle name="40% - Ênfase4 7 3 2 3 3" xfId="16986"/>
    <cellStyle name="40% - Ênfase4 7 3 2 3 3 2" xfId="42057"/>
    <cellStyle name="40% - Ênfase4 7 3 2 3 4" xfId="29516"/>
    <cellStyle name="40% - Ênfase4 7 3 2 4" xfId="7572"/>
    <cellStyle name="40% - Ênfase4 7 3 2 4 2" xfId="20116"/>
    <cellStyle name="40% - Ênfase4 7 3 2 4 2 2" xfId="45187"/>
    <cellStyle name="40% - Ênfase4 7 3 2 4 3" xfId="32646"/>
    <cellStyle name="40% - Ênfase4 7 3 2 5" xfId="13858"/>
    <cellStyle name="40% - Ênfase4 7 3 2 5 2" xfId="38929"/>
    <cellStyle name="40% - Ênfase4 7 3 2 6" xfId="26388"/>
    <cellStyle name="40% - Ênfase4 7 3 3" xfId="2100"/>
    <cellStyle name="40% - Ênfase4 7 3 3 2" xfId="5229"/>
    <cellStyle name="40% - Ênfase4 7 3 3 2 2" xfId="11488"/>
    <cellStyle name="40% - Ênfase4 7 3 3 2 2 2" xfId="24032"/>
    <cellStyle name="40% - Ênfase4 7 3 3 2 2 2 2" xfId="49103"/>
    <cellStyle name="40% - Ênfase4 7 3 3 2 2 3" xfId="36562"/>
    <cellStyle name="40% - Ênfase4 7 3 3 2 3" xfId="17774"/>
    <cellStyle name="40% - Ênfase4 7 3 3 2 3 2" xfId="42845"/>
    <cellStyle name="40% - Ênfase4 7 3 3 2 4" xfId="30304"/>
    <cellStyle name="40% - Ênfase4 7 3 3 3" xfId="8360"/>
    <cellStyle name="40% - Ênfase4 7 3 3 3 2" xfId="20904"/>
    <cellStyle name="40% - Ênfase4 7 3 3 3 2 2" xfId="45975"/>
    <cellStyle name="40% - Ênfase4 7 3 3 3 3" xfId="33434"/>
    <cellStyle name="40% - Ênfase4 7 3 3 4" xfId="14646"/>
    <cellStyle name="40% - Ênfase4 7 3 3 4 2" xfId="39717"/>
    <cellStyle name="40% - Ênfase4 7 3 3 5" xfId="27176"/>
    <cellStyle name="40% - Ênfase4 7 3 4" xfId="3665"/>
    <cellStyle name="40% - Ênfase4 7 3 4 2" xfId="9924"/>
    <cellStyle name="40% - Ênfase4 7 3 4 2 2" xfId="22468"/>
    <cellStyle name="40% - Ênfase4 7 3 4 2 2 2" xfId="47539"/>
    <cellStyle name="40% - Ênfase4 7 3 4 2 3" xfId="34998"/>
    <cellStyle name="40% - Ênfase4 7 3 4 3" xfId="16210"/>
    <cellStyle name="40% - Ênfase4 7 3 4 3 2" xfId="41281"/>
    <cellStyle name="40% - Ênfase4 7 3 4 4" xfId="28740"/>
    <cellStyle name="40% - Ênfase4 7 3 5" xfId="6796"/>
    <cellStyle name="40% - Ênfase4 7 3 5 2" xfId="19340"/>
    <cellStyle name="40% - Ênfase4 7 3 5 2 2" xfId="44411"/>
    <cellStyle name="40% - Ênfase4 7 3 5 3" xfId="31870"/>
    <cellStyle name="40% - Ênfase4 7 3 6" xfId="13082"/>
    <cellStyle name="40% - Ênfase4 7 3 6 2" xfId="38153"/>
    <cellStyle name="40% - Ênfase4 7 3 7" xfId="25612"/>
    <cellStyle name="40% - Ênfase4 7 4" xfId="923"/>
    <cellStyle name="40% - Ênfase4 7 4 2" xfId="2488"/>
    <cellStyle name="40% - Ênfase4 7 4 2 2" xfId="5617"/>
    <cellStyle name="40% - Ênfase4 7 4 2 2 2" xfId="11876"/>
    <cellStyle name="40% - Ênfase4 7 4 2 2 2 2" xfId="24420"/>
    <cellStyle name="40% - Ênfase4 7 4 2 2 2 2 2" xfId="49491"/>
    <cellStyle name="40% - Ênfase4 7 4 2 2 2 3" xfId="36950"/>
    <cellStyle name="40% - Ênfase4 7 4 2 2 3" xfId="18162"/>
    <cellStyle name="40% - Ênfase4 7 4 2 2 3 2" xfId="43233"/>
    <cellStyle name="40% - Ênfase4 7 4 2 2 4" xfId="30692"/>
    <cellStyle name="40% - Ênfase4 7 4 2 3" xfId="8748"/>
    <cellStyle name="40% - Ênfase4 7 4 2 3 2" xfId="21292"/>
    <cellStyle name="40% - Ênfase4 7 4 2 3 2 2" xfId="46363"/>
    <cellStyle name="40% - Ênfase4 7 4 2 3 3" xfId="33822"/>
    <cellStyle name="40% - Ênfase4 7 4 2 4" xfId="15034"/>
    <cellStyle name="40% - Ênfase4 7 4 2 4 2" xfId="40105"/>
    <cellStyle name="40% - Ênfase4 7 4 2 5" xfId="27564"/>
    <cellStyle name="40% - Ênfase4 7 4 3" xfId="4053"/>
    <cellStyle name="40% - Ênfase4 7 4 3 2" xfId="10312"/>
    <cellStyle name="40% - Ênfase4 7 4 3 2 2" xfId="22856"/>
    <cellStyle name="40% - Ênfase4 7 4 3 2 2 2" xfId="47927"/>
    <cellStyle name="40% - Ênfase4 7 4 3 2 3" xfId="35386"/>
    <cellStyle name="40% - Ênfase4 7 4 3 3" xfId="16598"/>
    <cellStyle name="40% - Ênfase4 7 4 3 3 2" xfId="41669"/>
    <cellStyle name="40% - Ênfase4 7 4 3 4" xfId="29128"/>
    <cellStyle name="40% - Ênfase4 7 4 4" xfId="7184"/>
    <cellStyle name="40% - Ênfase4 7 4 4 2" xfId="19728"/>
    <cellStyle name="40% - Ênfase4 7 4 4 2 2" xfId="44799"/>
    <cellStyle name="40% - Ênfase4 7 4 4 3" xfId="32258"/>
    <cellStyle name="40% - Ênfase4 7 4 5" xfId="13470"/>
    <cellStyle name="40% - Ênfase4 7 4 5 2" xfId="38541"/>
    <cellStyle name="40% - Ênfase4 7 4 6" xfId="26000"/>
    <cellStyle name="40% - Ênfase4 7 5" xfId="1712"/>
    <cellStyle name="40% - Ênfase4 7 5 2" xfId="4841"/>
    <cellStyle name="40% - Ênfase4 7 5 2 2" xfId="11100"/>
    <cellStyle name="40% - Ênfase4 7 5 2 2 2" xfId="23644"/>
    <cellStyle name="40% - Ênfase4 7 5 2 2 2 2" xfId="48715"/>
    <cellStyle name="40% - Ênfase4 7 5 2 2 3" xfId="36174"/>
    <cellStyle name="40% - Ênfase4 7 5 2 3" xfId="17386"/>
    <cellStyle name="40% - Ênfase4 7 5 2 3 2" xfId="42457"/>
    <cellStyle name="40% - Ênfase4 7 5 2 4" xfId="29916"/>
    <cellStyle name="40% - Ênfase4 7 5 3" xfId="7972"/>
    <cellStyle name="40% - Ênfase4 7 5 3 2" xfId="20516"/>
    <cellStyle name="40% - Ênfase4 7 5 3 2 2" xfId="45587"/>
    <cellStyle name="40% - Ênfase4 7 5 3 3" xfId="33046"/>
    <cellStyle name="40% - Ênfase4 7 5 4" xfId="14258"/>
    <cellStyle name="40% - Ênfase4 7 5 4 2" xfId="39329"/>
    <cellStyle name="40% - Ênfase4 7 5 5" xfId="26788"/>
    <cellStyle name="40% - Ênfase4 7 6" xfId="3277"/>
    <cellStyle name="40% - Ênfase4 7 6 2" xfId="9536"/>
    <cellStyle name="40% - Ênfase4 7 6 2 2" xfId="22080"/>
    <cellStyle name="40% - Ênfase4 7 6 2 2 2" xfId="47151"/>
    <cellStyle name="40% - Ênfase4 7 6 2 3" xfId="34610"/>
    <cellStyle name="40% - Ênfase4 7 6 3" xfId="15822"/>
    <cellStyle name="40% - Ênfase4 7 6 3 2" xfId="40893"/>
    <cellStyle name="40% - Ênfase4 7 6 4" xfId="28352"/>
    <cellStyle name="40% - Ênfase4 7 7" xfId="6408"/>
    <cellStyle name="40% - Ênfase4 7 7 2" xfId="18952"/>
    <cellStyle name="40% - Ênfase4 7 7 2 2" xfId="44023"/>
    <cellStyle name="40% - Ênfase4 7 7 3" xfId="31482"/>
    <cellStyle name="40% - Ênfase4 7 8" xfId="12694"/>
    <cellStyle name="40% - Ênfase4 7 8 2" xfId="37765"/>
    <cellStyle name="40% - Ênfase4 7 9" xfId="25224"/>
    <cellStyle name="40% - Ênfase4 8" xfId="158"/>
    <cellStyle name="40% - Ênfase4 8 2" xfId="345"/>
    <cellStyle name="40% - Ênfase4 8 2 2" xfId="734"/>
    <cellStyle name="40% - Ênfase4 8 2 2 2" xfId="1511"/>
    <cellStyle name="40% - Ênfase4 8 2 2 2 2" xfId="3076"/>
    <cellStyle name="40% - Ênfase4 8 2 2 2 2 2" xfId="6205"/>
    <cellStyle name="40% - Ênfase4 8 2 2 2 2 2 2" xfId="12464"/>
    <cellStyle name="40% - Ênfase4 8 2 2 2 2 2 2 2" xfId="25008"/>
    <cellStyle name="40% - Ênfase4 8 2 2 2 2 2 2 2 2" xfId="50079"/>
    <cellStyle name="40% - Ênfase4 8 2 2 2 2 2 2 3" xfId="37538"/>
    <cellStyle name="40% - Ênfase4 8 2 2 2 2 2 3" xfId="18750"/>
    <cellStyle name="40% - Ênfase4 8 2 2 2 2 2 3 2" xfId="43821"/>
    <cellStyle name="40% - Ênfase4 8 2 2 2 2 2 4" xfId="31280"/>
    <cellStyle name="40% - Ênfase4 8 2 2 2 2 3" xfId="9336"/>
    <cellStyle name="40% - Ênfase4 8 2 2 2 2 3 2" xfId="21880"/>
    <cellStyle name="40% - Ênfase4 8 2 2 2 2 3 2 2" xfId="46951"/>
    <cellStyle name="40% - Ênfase4 8 2 2 2 2 3 3" xfId="34410"/>
    <cellStyle name="40% - Ênfase4 8 2 2 2 2 4" xfId="15622"/>
    <cellStyle name="40% - Ênfase4 8 2 2 2 2 4 2" xfId="40693"/>
    <cellStyle name="40% - Ênfase4 8 2 2 2 2 5" xfId="28152"/>
    <cellStyle name="40% - Ênfase4 8 2 2 2 3" xfId="4641"/>
    <cellStyle name="40% - Ênfase4 8 2 2 2 3 2" xfId="10900"/>
    <cellStyle name="40% - Ênfase4 8 2 2 2 3 2 2" xfId="23444"/>
    <cellStyle name="40% - Ênfase4 8 2 2 2 3 2 2 2" xfId="48515"/>
    <cellStyle name="40% - Ênfase4 8 2 2 2 3 2 3" xfId="35974"/>
    <cellStyle name="40% - Ênfase4 8 2 2 2 3 3" xfId="17186"/>
    <cellStyle name="40% - Ênfase4 8 2 2 2 3 3 2" xfId="42257"/>
    <cellStyle name="40% - Ênfase4 8 2 2 2 3 4" xfId="29716"/>
    <cellStyle name="40% - Ênfase4 8 2 2 2 4" xfId="7772"/>
    <cellStyle name="40% - Ênfase4 8 2 2 2 4 2" xfId="20316"/>
    <cellStyle name="40% - Ênfase4 8 2 2 2 4 2 2" xfId="45387"/>
    <cellStyle name="40% - Ênfase4 8 2 2 2 4 3" xfId="32846"/>
    <cellStyle name="40% - Ênfase4 8 2 2 2 5" xfId="14058"/>
    <cellStyle name="40% - Ênfase4 8 2 2 2 5 2" xfId="39129"/>
    <cellStyle name="40% - Ênfase4 8 2 2 2 6" xfId="26588"/>
    <cellStyle name="40% - Ênfase4 8 2 2 3" xfId="2300"/>
    <cellStyle name="40% - Ênfase4 8 2 2 3 2" xfId="5429"/>
    <cellStyle name="40% - Ênfase4 8 2 2 3 2 2" xfId="11688"/>
    <cellStyle name="40% - Ênfase4 8 2 2 3 2 2 2" xfId="24232"/>
    <cellStyle name="40% - Ênfase4 8 2 2 3 2 2 2 2" xfId="49303"/>
    <cellStyle name="40% - Ênfase4 8 2 2 3 2 2 3" xfId="36762"/>
    <cellStyle name="40% - Ênfase4 8 2 2 3 2 3" xfId="17974"/>
    <cellStyle name="40% - Ênfase4 8 2 2 3 2 3 2" xfId="43045"/>
    <cellStyle name="40% - Ênfase4 8 2 2 3 2 4" xfId="30504"/>
    <cellStyle name="40% - Ênfase4 8 2 2 3 3" xfId="8560"/>
    <cellStyle name="40% - Ênfase4 8 2 2 3 3 2" xfId="21104"/>
    <cellStyle name="40% - Ênfase4 8 2 2 3 3 2 2" xfId="46175"/>
    <cellStyle name="40% - Ênfase4 8 2 2 3 3 3" xfId="33634"/>
    <cellStyle name="40% - Ênfase4 8 2 2 3 4" xfId="14846"/>
    <cellStyle name="40% - Ênfase4 8 2 2 3 4 2" xfId="39917"/>
    <cellStyle name="40% - Ênfase4 8 2 2 3 5" xfId="27376"/>
    <cellStyle name="40% - Ênfase4 8 2 2 4" xfId="3865"/>
    <cellStyle name="40% - Ênfase4 8 2 2 4 2" xfId="10124"/>
    <cellStyle name="40% - Ênfase4 8 2 2 4 2 2" xfId="22668"/>
    <cellStyle name="40% - Ênfase4 8 2 2 4 2 2 2" xfId="47739"/>
    <cellStyle name="40% - Ênfase4 8 2 2 4 2 3" xfId="35198"/>
    <cellStyle name="40% - Ênfase4 8 2 2 4 3" xfId="16410"/>
    <cellStyle name="40% - Ênfase4 8 2 2 4 3 2" xfId="41481"/>
    <cellStyle name="40% - Ênfase4 8 2 2 4 4" xfId="28940"/>
    <cellStyle name="40% - Ênfase4 8 2 2 5" xfId="6996"/>
    <cellStyle name="40% - Ênfase4 8 2 2 5 2" xfId="19540"/>
    <cellStyle name="40% - Ênfase4 8 2 2 5 2 2" xfId="44611"/>
    <cellStyle name="40% - Ênfase4 8 2 2 5 3" xfId="32070"/>
    <cellStyle name="40% - Ênfase4 8 2 2 6" xfId="13282"/>
    <cellStyle name="40% - Ênfase4 8 2 2 6 2" xfId="38353"/>
    <cellStyle name="40% - Ênfase4 8 2 2 7" xfId="25812"/>
    <cellStyle name="40% - Ênfase4 8 2 3" xfId="1123"/>
    <cellStyle name="40% - Ênfase4 8 2 3 2" xfId="2688"/>
    <cellStyle name="40% - Ênfase4 8 2 3 2 2" xfId="5817"/>
    <cellStyle name="40% - Ênfase4 8 2 3 2 2 2" xfId="12076"/>
    <cellStyle name="40% - Ênfase4 8 2 3 2 2 2 2" xfId="24620"/>
    <cellStyle name="40% - Ênfase4 8 2 3 2 2 2 2 2" xfId="49691"/>
    <cellStyle name="40% - Ênfase4 8 2 3 2 2 2 3" xfId="37150"/>
    <cellStyle name="40% - Ênfase4 8 2 3 2 2 3" xfId="18362"/>
    <cellStyle name="40% - Ênfase4 8 2 3 2 2 3 2" xfId="43433"/>
    <cellStyle name="40% - Ênfase4 8 2 3 2 2 4" xfId="30892"/>
    <cellStyle name="40% - Ênfase4 8 2 3 2 3" xfId="8948"/>
    <cellStyle name="40% - Ênfase4 8 2 3 2 3 2" xfId="21492"/>
    <cellStyle name="40% - Ênfase4 8 2 3 2 3 2 2" xfId="46563"/>
    <cellStyle name="40% - Ênfase4 8 2 3 2 3 3" xfId="34022"/>
    <cellStyle name="40% - Ênfase4 8 2 3 2 4" xfId="15234"/>
    <cellStyle name="40% - Ênfase4 8 2 3 2 4 2" xfId="40305"/>
    <cellStyle name="40% - Ênfase4 8 2 3 2 5" xfId="27764"/>
    <cellStyle name="40% - Ênfase4 8 2 3 3" xfId="4253"/>
    <cellStyle name="40% - Ênfase4 8 2 3 3 2" xfId="10512"/>
    <cellStyle name="40% - Ênfase4 8 2 3 3 2 2" xfId="23056"/>
    <cellStyle name="40% - Ênfase4 8 2 3 3 2 2 2" xfId="48127"/>
    <cellStyle name="40% - Ênfase4 8 2 3 3 2 3" xfId="35586"/>
    <cellStyle name="40% - Ênfase4 8 2 3 3 3" xfId="16798"/>
    <cellStyle name="40% - Ênfase4 8 2 3 3 3 2" xfId="41869"/>
    <cellStyle name="40% - Ênfase4 8 2 3 3 4" xfId="29328"/>
    <cellStyle name="40% - Ênfase4 8 2 3 4" xfId="7384"/>
    <cellStyle name="40% - Ênfase4 8 2 3 4 2" xfId="19928"/>
    <cellStyle name="40% - Ênfase4 8 2 3 4 2 2" xfId="44999"/>
    <cellStyle name="40% - Ênfase4 8 2 3 4 3" xfId="32458"/>
    <cellStyle name="40% - Ênfase4 8 2 3 5" xfId="13670"/>
    <cellStyle name="40% - Ênfase4 8 2 3 5 2" xfId="38741"/>
    <cellStyle name="40% - Ênfase4 8 2 3 6" xfId="26200"/>
    <cellStyle name="40% - Ênfase4 8 2 4" xfId="1912"/>
    <cellStyle name="40% - Ênfase4 8 2 4 2" xfId="5041"/>
    <cellStyle name="40% - Ênfase4 8 2 4 2 2" xfId="11300"/>
    <cellStyle name="40% - Ênfase4 8 2 4 2 2 2" xfId="23844"/>
    <cellStyle name="40% - Ênfase4 8 2 4 2 2 2 2" xfId="48915"/>
    <cellStyle name="40% - Ênfase4 8 2 4 2 2 3" xfId="36374"/>
    <cellStyle name="40% - Ênfase4 8 2 4 2 3" xfId="17586"/>
    <cellStyle name="40% - Ênfase4 8 2 4 2 3 2" xfId="42657"/>
    <cellStyle name="40% - Ênfase4 8 2 4 2 4" xfId="30116"/>
    <cellStyle name="40% - Ênfase4 8 2 4 3" xfId="8172"/>
    <cellStyle name="40% - Ênfase4 8 2 4 3 2" xfId="20716"/>
    <cellStyle name="40% - Ênfase4 8 2 4 3 2 2" xfId="45787"/>
    <cellStyle name="40% - Ênfase4 8 2 4 3 3" xfId="33246"/>
    <cellStyle name="40% - Ênfase4 8 2 4 4" xfId="14458"/>
    <cellStyle name="40% - Ênfase4 8 2 4 4 2" xfId="39529"/>
    <cellStyle name="40% - Ênfase4 8 2 4 5" xfId="26988"/>
    <cellStyle name="40% - Ênfase4 8 2 5" xfId="3477"/>
    <cellStyle name="40% - Ênfase4 8 2 5 2" xfId="9736"/>
    <cellStyle name="40% - Ênfase4 8 2 5 2 2" xfId="22280"/>
    <cellStyle name="40% - Ênfase4 8 2 5 2 2 2" xfId="47351"/>
    <cellStyle name="40% - Ênfase4 8 2 5 2 3" xfId="34810"/>
    <cellStyle name="40% - Ênfase4 8 2 5 3" xfId="16022"/>
    <cellStyle name="40% - Ênfase4 8 2 5 3 2" xfId="41093"/>
    <cellStyle name="40% - Ênfase4 8 2 5 4" xfId="28552"/>
    <cellStyle name="40% - Ênfase4 8 2 6" xfId="6608"/>
    <cellStyle name="40% - Ênfase4 8 2 6 2" xfId="19152"/>
    <cellStyle name="40% - Ênfase4 8 2 6 2 2" xfId="44223"/>
    <cellStyle name="40% - Ênfase4 8 2 6 3" xfId="31682"/>
    <cellStyle name="40% - Ênfase4 8 2 7" xfId="12894"/>
    <cellStyle name="40% - Ênfase4 8 2 7 2" xfId="37965"/>
    <cellStyle name="40% - Ênfase4 8 2 8" xfId="25424"/>
    <cellStyle name="40% - Ênfase4 8 3" xfId="547"/>
    <cellStyle name="40% - Ênfase4 8 3 2" xfId="1324"/>
    <cellStyle name="40% - Ênfase4 8 3 2 2" xfId="2889"/>
    <cellStyle name="40% - Ênfase4 8 3 2 2 2" xfId="6018"/>
    <cellStyle name="40% - Ênfase4 8 3 2 2 2 2" xfId="12277"/>
    <cellStyle name="40% - Ênfase4 8 3 2 2 2 2 2" xfId="24821"/>
    <cellStyle name="40% - Ênfase4 8 3 2 2 2 2 2 2" xfId="49892"/>
    <cellStyle name="40% - Ênfase4 8 3 2 2 2 2 3" xfId="37351"/>
    <cellStyle name="40% - Ênfase4 8 3 2 2 2 3" xfId="18563"/>
    <cellStyle name="40% - Ênfase4 8 3 2 2 2 3 2" xfId="43634"/>
    <cellStyle name="40% - Ênfase4 8 3 2 2 2 4" xfId="31093"/>
    <cellStyle name="40% - Ênfase4 8 3 2 2 3" xfId="9149"/>
    <cellStyle name="40% - Ênfase4 8 3 2 2 3 2" xfId="21693"/>
    <cellStyle name="40% - Ênfase4 8 3 2 2 3 2 2" xfId="46764"/>
    <cellStyle name="40% - Ênfase4 8 3 2 2 3 3" xfId="34223"/>
    <cellStyle name="40% - Ênfase4 8 3 2 2 4" xfId="15435"/>
    <cellStyle name="40% - Ênfase4 8 3 2 2 4 2" xfId="40506"/>
    <cellStyle name="40% - Ênfase4 8 3 2 2 5" xfId="27965"/>
    <cellStyle name="40% - Ênfase4 8 3 2 3" xfId="4454"/>
    <cellStyle name="40% - Ênfase4 8 3 2 3 2" xfId="10713"/>
    <cellStyle name="40% - Ênfase4 8 3 2 3 2 2" xfId="23257"/>
    <cellStyle name="40% - Ênfase4 8 3 2 3 2 2 2" xfId="48328"/>
    <cellStyle name="40% - Ênfase4 8 3 2 3 2 3" xfId="35787"/>
    <cellStyle name="40% - Ênfase4 8 3 2 3 3" xfId="16999"/>
    <cellStyle name="40% - Ênfase4 8 3 2 3 3 2" xfId="42070"/>
    <cellStyle name="40% - Ênfase4 8 3 2 3 4" xfId="29529"/>
    <cellStyle name="40% - Ênfase4 8 3 2 4" xfId="7585"/>
    <cellStyle name="40% - Ênfase4 8 3 2 4 2" xfId="20129"/>
    <cellStyle name="40% - Ênfase4 8 3 2 4 2 2" xfId="45200"/>
    <cellStyle name="40% - Ênfase4 8 3 2 4 3" xfId="32659"/>
    <cellStyle name="40% - Ênfase4 8 3 2 5" xfId="13871"/>
    <cellStyle name="40% - Ênfase4 8 3 2 5 2" xfId="38942"/>
    <cellStyle name="40% - Ênfase4 8 3 2 6" xfId="26401"/>
    <cellStyle name="40% - Ênfase4 8 3 3" xfId="2113"/>
    <cellStyle name="40% - Ênfase4 8 3 3 2" xfId="5242"/>
    <cellStyle name="40% - Ênfase4 8 3 3 2 2" xfId="11501"/>
    <cellStyle name="40% - Ênfase4 8 3 3 2 2 2" xfId="24045"/>
    <cellStyle name="40% - Ênfase4 8 3 3 2 2 2 2" xfId="49116"/>
    <cellStyle name="40% - Ênfase4 8 3 3 2 2 3" xfId="36575"/>
    <cellStyle name="40% - Ênfase4 8 3 3 2 3" xfId="17787"/>
    <cellStyle name="40% - Ênfase4 8 3 3 2 3 2" xfId="42858"/>
    <cellStyle name="40% - Ênfase4 8 3 3 2 4" xfId="30317"/>
    <cellStyle name="40% - Ênfase4 8 3 3 3" xfId="8373"/>
    <cellStyle name="40% - Ênfase4 8 3 3 3 2" xfId="20917"/>
    <cellStyle name="40% - Ênfase4 8 3 3 3 2 2" xfId="45988"/>
    <cellStyle name="40% - Ênfase4 8 3 3 3 3" xfId="33447"/>
    <cellStyle name="40% - Ênfase4 8 3 3 4" xfId="14659"/>
    <cellStyle name="40% - Ênfase4 8 3 3 4 2" xfId="39730"/>
    <cellStyle name="40% - Ênfase4 8 3 3 5" xfId="27189"/>
    <cellStyle name="40% - Ênfase4 8 3 4" xfId="3678"/>
    <cellStyle name="40% - Ênfase4 8 3 4 2" xfId="9937"/>
    <cellStyle name="40% - Ênfase4 8 3 4 2 2" xfId="22481"/>
    <cellStyle name="40% - Ênfase4 8 3 4 2 2 2" xfId="47552"/>
    <cellStyle name="40% - Ênfase4 8 3 4 2 3" xfId="35011"/>
    <cellStyle name="40% - Ênfase4 8 3 4 3" xfId="16223"/>
    <cellStyle name="40% - Ênfase4 8 3 4 3 2" xfId="41294"/>
    <cellStyle name="40% - Ênfase4 8 3 4 4" xfId="28753"/>
    <cellStyle name="40% - Ênfase4 8 3 5" xfId="6809"/>
    <cellStyle name="40% - Ênfase4 8 3 5 2" xfId="19353"/>
    <cellStyle name="40% - Ênfase4 8 3 5 2 2" xfId="44424"/>
    <cellStyle name="40% - Ênfase4 8 3 5 3" xfId="31883"/>
    <cellStyle name="40% - Ênfase4 8 3 6" xfId="13095"/>
    <cellStyle name="40% - Ênfase4 8 3 6 2" xfId="38166"/>
    <cellStyle name="40% - Ênfase4 8 3 7" xfId="25625"/>
    <cellStyle name="40% - Ênfase4 8 4" xfId="936"/>
    <cellStyle name="40% - Ênfase4 8 4 2" xfId="2501"/>
    <cellStyle name="40% - Ênfase4 8 4 2 2" xfId="5630"/>
    <cellStyle name="40% - Ênfase4 8 4 2 2 2" xfId="11889"/>
    <cellStyle name="40% - Ênfase4 8 4 2 2 2 2" xfId="24433"/>
    <cellStyle name="40% - Ênfase4 8 4 2 2 2 2 2" xfId="49504"/>
    <cellStyle name="40% - Ênfase4 8 4 2 2 2 3" xfId="36963"/>
    <cellStyle name="40% - Ênfase4 8 4 2 2 3" xfId="18175"/>
    <cellStyle name="40% - Ênfase4 8 4 2 2 3 2" xfId="43246"/>
    <cellStyle name="40% - Ênfase4 8 4 2 2 4" xfId="30705"/>
    <cellStyle name="40% - Ênfase4 8 4 2 3" xfId="8761"/>
    <cellStyle name="40% - Ênfase4 8 4 2 3 2" xfId="21305"/>
    <cellStyle name="40% - Ênfase4 8 4 2 3 2 2" xfId="46376"/>
    <cellStyle name="40% - Ênfase4 8 4 2 3 3" xfId="33835"/>
    <cellStyle name="40% - Ênfase4 8 4 2 4" xfId="15047"/>
    <cellStyle name="40% - Ênfase4 8 4 2 4 2" xfId="40118"/>
    <cellStyle name="40% - Ênfase4 8 4 2 5" xfId="27577"/>
    <cellStyle name="40% - Ênfase4 8 4 3" xfId="4066"/>
    <cellStyle name="40% - Ênfase4 8 4 3 2" xfId="10325"/>
    <cellStyle name="40% - Ênfase4 8 4 3 2 2" xfId="22869"/>
    <cellStyle name="40% - Ênfase4 8 4 3 2 2 2" xfId="47940"/>
    <cellStyle name="40% - Ênfase4 8 4 3 2 3" xfId="35399"/>
    <cellStyle name="40% - Ênfase4 8 4 3 3" xfId="16611"/>
    <cellStyle name="40% - Ênfase4 8 4 3 3 2" xfId="41682"/>
    <cellStyle name="40% - Ênfase4 8 4 3 4" xfId="29141"/>
    <cellStyle name="40% - Ênfase4 8 4 4" xfId="7197"/>
    <cellStyle name="40% - Ênfase4 8 4 4 2" xfId="19741"/>
    <cellStyle name="40% - Ênfase4 8 4 4 2 2" xfId="44812"/>
    <cellStyle name="40% - Ênfase4 8 4 4 3" xfId="32271"/>
    <cellStyle name="40% - Ênfase4 8 4 5" xfId="13483"/>
    <cellStyle name="40% - Ênfase4 8 4 5 2" xfId="38554"/>
    <cellStyle name="40% - Ênfase4 8 4 6" xfId="26013"/>
    <cellStyle name="40% - Ênfase4 8 5" xfId="1725"/>
    <cellStyle name="40% - Ênfase4 8 5 2" xfId="4854"/>
    <cellStyle name="40% - Ênfase4 8 5 2 2" xfId="11113"/>
    <cellStyle name="40% - Ênfase4 8 5 2 2 2" xfId="23657"/>
    <cellStyle name="40% - Ênfase4 8 5 2 2 2 2" xfId="48728"/>
    <cellStyle name="40% - Ênfase4 8 5 2 2 3" xfId="36187"/>
    <cellStyle name="40% - Ênfase4 8 5 2 3" xfId="17399"/>
    <cellStyle name="40% - Ênfase4 8 5 2 3 2" xfId="42470"/>
    <cellStyle name="40% - Ênfase4 8 5 2 4" xfId="29929"/>
    <cellStyle name="40% - Ênfase4 8 5 3" xfId="7985"/>
    <cellStyle name="40% - Ênfase4 8 5 3 2" xfId="20529"/>
    <cellStyle name="40% - Ênfase4 8 5 3 2 2" xfId="45600"/>
    <cellStyle name="40% - Ênfase4 8 5 3 3" xfId="33059"/>
    <cellStyle name="40% - Ênfase4 8 5 4" xfId="14271"/>
    <cellStyle name="40% - Ênfase4 8 5 4 2" xfId="39342"/>
    <cellStyle name="40% - Ênfase4 8 5 5" xfId="26801"/>
    <cellStyle name="40% - Ênfase4 8 6" xfId="3290"/>
    <cellStyle name="40% - Ênfase4 8 6 2" xfId="9549"/>
    <cellStyle name="40% - Ênfase4 8 6 2 2" xfId="22093"/>
    <cellStyle name="40% - Ênfase4 8 6 2 2 2" xfId="47164"/>
    <cellStyle name="40% - Ênfase4 8 6 2 3" xfId="34623"/>
    <cellStyle name="40% - Ênfase4 8 6 3" xfId="15835"/>
    <cellStyle name="40% - Ênfase4 8 6 3 2" xfId="40906"/>
    <cellStyle name="40% - Ênfase4 8 6 4" xfId="28365"/>
    <cellStyle name="40% - Ênfase4 8 7" xfId="6421"/>
    <cellStyle name="40% - Ênfase4 8 7 2" xfId="18965"/>
    <cellStyle name="40% - Ênfase4 8 7 2 2" xfId="44036"/>
    <cellStyle name="40% - Ênfase4 8 7 3" xfId="31495"/>
    <cellStyle name="40% - Ênfase4 8 8" xfId="12707"/>
    <cellStyle name="40% - Ênfase4 8 8 2" xfId="37778"/>
    <cellStyle name="40% - Ênfase4 8 9" xfId="25237"/>
    <cellStyle name="40% - Ênfase4 9" xfId="171"/>
    <cellStyle name="40% - Ênfase4 9 2" xfId="358"/>
    <cellStyle name="40% - Ênfase4 9 2 2" xfId="747"/>
    <cellStyle name="40% - Ênfase4 9 2 2 2" xfId="1524"/>
    <cellStyle name="40% - Ênfase4 9 2 2 2 2" xfId="3089"/>
    <cellStyle name="40% - Ênfase4 9 2 2 2 2 2" xfId="6218"/>
    <cellStyle name="40% - Ênfase4 9 2 2 2 2 2 2" xfId="12477"/>
    <cellStyle name="40% - Ênfase4 9 2 2 2 2 2 2 2" xfId="25021"/>
    <cellStyle name="40% - Ênfase4 9 2 2 2 2 2 2 2 2" xfId="50092"/>
    <cellStyle name="40% - Ênfase4 9 2 2 2 2 2 2 3" xfId="37551"/>
    <cellStyle name="40% - Ênfase4 9 2 2 2 2 2 3" xfId="18763"/>
    <cellStyle name="40% - Ênfase4 9 2 2 2 2 2 3 2" xfId="43834"/>
    <cellStyle name="40% - Ênfase4 9 2 2 2 2 2 4" xfId="31293"/>
    <cellStyle name="40% - Ênfase4 9 2 2 2 2 3" xfId="9349"/>
    <cellStyle name="40% - Ênfase4 9 2 2 2 2 3 2" xfId="21893"/>
    <cellStyle name="40% - Ênfase4 9 2 2 2 2 3 2 2" xfId="46964"/>
    <cellStyle name="40% - Ênfase4 9 2 2 2 2 3 3" xfId="34423"/>
    <cellStyle name="40% - Ênfase4 9 2 2 2 2 4" xfId="15635"/>
    <cellStyle name="40% - Ênfase4 9 2 2 2 2 4 2" xfId="40706"/>
    <cellStyle name="40% - Ênfase4 9 2 2 2 2 5" xfId="28165"/>
    <cellStyle name="40% - Ênfase4 9 2 2 2 3" xfId="4654"/>
    <cellStyle name="40% - Ênfase4 9 2 2 2 3 2" xfId="10913"/>
    <cellStyle name="40% - Ênfase4 9 2 2 2 3 2 2" xfId="23457"/>
    <cellStyle name="40% - Ênfase4 9 2 2 2 3 2 2 2" xfId="48528"/>
    <cellStyle name="40% - Ênfase4 9 2 2 2 3 2 3" xfId="35987"/>
    <cellStyle name="40% - Ênfase4 9 2 2 2 3 3" xfId="17199"/>
    <cellStyle name="40% - Ênfase4 9 2 2 2 3 3 2" xfId="42270"/>
    <cellStyle name="40% - Ênfase4 9 2 2 2 3 4" xfId="29729"/>
    <cellStyle name="40% - Ênfase4 9 2 2 2 4" xfId="7785"/>
    <cellStyle name="40% - Ênfase4 9 2 2 2 4 2" xfId="20329"/>
    <cellStyle name="40% - Ênfase4 9 2 2 2 4 2 2" xfId="45400"/>
    <cellStyle name="40% - Ênfase4 9 2 2 2 4 3" xfId="32859"/>
    <cellStyle name="40% - Ênfase4 9 2 2 2 5" xfId="14071"/>
    <cellStyle name="40% - Ênfase4 9 2 2 2 5 2" xfId="39142"/>
    <cellStyle name="40% - Ênfase4 9 2 2 2 6" xfId="26601"/>
    <cellStyle name="40% - Ênfase4 9 2 2 3" xfId="2313"/>
    <cellStyle name="40% - Ênfase4 9 2 2 3 2" xfId="5442"/>
    <cellStyle name="40% - Ênfase4 9 2 2 3 2 2" xfId="11701"/>
    <cellStyle name="40% - Ênfase4 9 2 2 3 2 2 2" xfId="24245"/>
    <cellStyle name="40% - Ênfase4 9 2 2 3 2 2 2 2" xfId="49316"/>
    <cellStyle name="40% - Ênfase4 9 2 2 3 2 2 3" xfId="36775"/>
    <cellStyle name="40% - Ênfase4 9 2 2 3 2 3" xfId="17987"/>
    <cellStyle name="40% - Ênfase4 9 2 2 3 2 3 2" xfId="43058"/>
    <cellStyle name="40% - Ênfase4 9 2 2 3 2 4" xfId="30517"/>
    <cellStyle name="40% - Ênfase4 9 2 2 3 3" xfId="8573"/>
    <cellStyle name="40% - Ênfase4 9 2 2 3 3 2" xfId="21117"/>
    <cellStyle name="40% - Ênfase4 9 2 2 3 3 2 2" xfId="46188"/>
    <cellStyle name="40% - Ênfase4 9 2 2 3 3 3" xfId="33647"/>
    <cellStyle name="40% - Ênfase4 9 2 2 3 4" xfId="14859"/>
    <cellStyle name="40% - Ênfase4 9 2 2 3 4 2" xfId="39930"/>
    <cellStyle name="40% - Ênfase4 9 2 2 3 5" xfId="27389"/>
    <cellStyle name="40% - Ênfase4 9 2 2 4" xfId="3878"/>
    <cellStyle name="40% - Ênfase4 9 2 2 4 2" xfId="10137"/>
    <cellStyle name="40% - Ênfase4 9 2 2 4 2 2" xfId="22681"/>
    <cellStyle name="40% - Ênfase4 9 2 2 4 2 2 2" xfId="47752"/>
    <cellStyle name="40% - Ênfase4 9 2 2 4 2 3" xfId="35211"/>
    <cellStyle name="40% - Ênfase4 9 2 2 4 3" xfId="16423"/>
    <cellStyle name="40% - Ênfase4 9 2 2 4 3 2" xfId="41494"/>
    <cellStyle name="40% - Ênfase4 9 2 2 4 4" xfId="28953"/>
    <cellStyle name="40% - Ênfase4 9 2 2 5" xfId="7009"/>
    <cellStyle name="40% - Ênfase4 9 2 2 5 2" xfId="19553"/>
    <cellStyle name="40% - Ênfase4 9 2 2 5 2 2" xfId="44624"/>
    <cellStyle name="40% - Ênfase4 9 2 2 5 3" xfId="32083"/>
    <cellStyle name="40% - Ênfase4 9 2 2 6" xfId="13295"/>
    <cellStyle name="40% - Ênfase4 9 2 2 6 2" xfId="38366"/>
    <cellStyle name="40% - Ênfase4 9 2 2 7" xfId="25825"/>
    <cellStyle name="40% - Ênfase4 9 2 3" xfId="1136"/>
    <cellStyle name="40% - Ênfase4 9 2 3 2" xfId="2701"/>
    <cellStyle name="40% - Ênfase4 9 2 3 2 2" xfId="5830"/>
    <cellStyle name="40% - Ênfase4 9 2 3 2 2 2" xfId="12089"/>
    <cellStyle name="40% - Ênfase4 9 2 3 2 2 2 2" xfId="24633"/>
    <cellStyle name="40% - Ênfase4 9 2 3 2 2 2 2 2" xfId="49704"/>
    <cellStyle name="40% - Ênfase4 9 2 3 2 2 2 3" xfId="37163"/>
    <cellStyle name="40% - Ênfase4 9 2 3 2 2 3" xfId="18375"/>
    <cellStyle name="40% - Ênfase4 9 2 3 2 2 3 2" xfId="43446"/>
    <cellStyle name="40% - Ênfase4 9 2 3 2 2 4" xfId="30905"/>
    <cellStyle name="40% - Ênfase4 9 2 3 2 3" xfId="8961"/>
    <cellStyle name="40% - Ênfase4 9 2 3 2 3 2" xfId="21505"/>
    <cellStyle name="40% - Ênfase4 9 2 3 2 3 2 2" xfId="46576"/>
    <cellStyle name="40% - Ênfase4 9 2 3 2 3 3" xfId="34035"/>
    <cellStyle name="40% - Ênfase4 9 2 3 2 4" xfId="15247"/>
    <cellStyle name="40% - Ênfase4 9 2 3 2 4 2" xfId="40318"/>
    <cellStyle name="40% - Ênfase4 9 2 3 2 5" xfId="27777"/>
    <cellStyle name="40% - Ênfase4 9 2 3 3" xfId="4266"/>
    <cellStyle name="40% - Ênfase4 9 2 3 3 2" xfId="10525"/>
    <cellStyle name="40% - Ênfase4 9 2 3 3 2 2" xfId="23069"/>
    <cellStyle name="40% - Ênfase4 9 2 3 3 2 2 2" xfId="48140"/>
    <cellStyle name="40% - Ênfase4 9 2 3 3 2 3" xfId="35599"/>
    <cellStyle name="40% - Ênfase4 9 2 3 3 3" xfId="16811"/>
    <cellStyle name="40% - Ênfase4 9 2 3 3 3 2" xfId="41882"/>
    <cellStyle name="40% - Ênfase4 9 2 3 3 4" xfId="29341"/>
    <cellStyle name="40% - Ênfase4 9 2 3 4" xfId="7397"/>
    <cellStyle name="40% - Ênfase4 9 2 3 4 2" xfId="19941"/>
    <cellStyle name="40% - Ênfase4 9 2 3 4 2 2" xfId="45012"/>
    <cellStyle name="40% - Ênfase4 9 2 3 4 3" xfId="32471"/>
    <cellStyle name="40% - Ênfase4 9 2 3 5" xfId="13683"/>
    <cellStyle name="40% - Ênfase4 9 2 3 5 2" xfId="38754"/>
    <cellStyle name="40% - Ênfase4 9 2 3 6" xfId="26213"/>
    <cellStyle name="40% - Ênfase4 9 2 4" xfId="1925"/>
    <cellStyle name="40% - Ênfase4 9 2 4 2" xfId="5054"/>
    <cellStyle name="40% - Ênfase4 9 2 4 2 2" xfId="11313"/>
    <cellStyle name="40% - Ênfase4 9 2 4 2 2 2" xfId="23857"/>
    <cellStyle name="40% - Ênfase4 9 2 4 2 2 2 2" xfId="48928"/>
    <cellStyle name="40% - Ênfase4 9 2 4 2 2 3" xfId="36387"/>
    <cellStyle name="40% - Ênfase4 9 2 4 2 3" xfId="17599"/>
    <cellStyle name="40% - Ênfase4 9 2 4 2 3 2" xfId="42670"/>
    <cellStyle name="40% - Ênfase4 9 2 4 2 4" xfId="30129"/>
    <cellStyle name="40% - Ênfase4 9 2 4 3" xfId="8185"/>
    <cellStyle name="40% - Ênfase4 9 2 4 3 2" xfId="20729"/>
    <cellStyle name="40% - Ênfase4 9 2 4 3 2 2" xfId="45800"/>
    <cellStyle name="40% - Ênfase4 9 2 4 3 3" xfId="33259"/>
    <cellStyle name="40% - Ênfase4 9 2 4 4" xfId="14471"/>
    <cellStyle name="40% - Ênfase4 9 2 4 4 2" xfId="39542"/>
    <cellStyle name="40% - Ênfase4 9 2 4 5" xfId="27001"/>
    <cellStyle name="40% - Ênfase4 9 2 5" xfId="3490"/>
    <cellStyle name="40% - Ênfase4 9 2 5 2" xfId="9749"/>
    <cellStyle name="40% - Ênfase4 9 2 5 2 2" xfId="22293"/>
    <cellStyle name="40% - Ênfase4 9 2 5 2 2 2" xfId="47364"/>
    <cellStyle name="40% - Ênfase4 9 2 5 2 3" xfId="34823"/>
    <cellStyle name="40% - Ênfase4 9 2 5 3" xfId="16035"/>
    <cellStyle name="40% - Ênfase4 9 2 5 3 2" xfId="41106"/>
    <cellStyle name="40% - Ênfase4 9 2 5 4" xfId="28565"/>
    <cellStyle name="40% - Ênfase4 9 2 6" xfId="6621"/>
    <cellStyle name="40% - Ênfase4 9 2 6 2" xfId="19165"/>
    <cellStyle name="40% - Ênfase4 9 2 6 2 2" xfId="44236"/>
    <cellStyle name="40% - Ênfase4 9 2 6 3" xfId="31695"/>
    <cellStyle name="40% - Ênfase4 9 2 7" xfId="12907"/>
    <cellStyle name="40% - Ênfase4 9 2 7 2" xfId="37978"/>
    <cellStyle name="40% - Ênfase4 9 2 8" xfId="25437"/>
    <cellStyle name="40% - Ênfase4 9 3" xfId="560"/>
    <cellStyle name="40% - Ênfase4 9 3 2" xfId="1337"/>
    <cellStyle name="40% - Ênfase4 9 3 2 2" xfId="2902"/>
    <cellStyle name="40% - Ênfase4 9 3 2 2 2" xfId="6031"/>
    <cellStyle name="40% - Ênfase4 9 3 2 2 2 2" xfId="12290"/>
    <cellStyle name="40% - Ênfase4 9 3 2 2 2 2 2" xfId="24834"/>
    <cellStyle name="40% - Ênfase4 9 3 2 2 2 2 2 2" xfId="49905"/>
    <cellStyle name="40% - Ênfase4 9 3 2 2 2 2 3" xfId="37364"/>
    <cellStyle name="40% - Ênfase4 9 3 2 2 2 3" xfId="18576"/>
    <cellStyle name="40% - Ênfase4 9 3 2 2 2 3 2" xfId="43647"/>
    <cellStyle name="40% - Ênfase4 9 3 2 2 2 4" xfId="31106"/>
    <cellStyle name="40% - Ênfase4 9 3 2 2 3" xfId="9162"/>
    <cellStyle name="40% - Ênfase4 9 3 2 2 3 2" xfId="21706"/>
    <cellStyle name="40% - Ênfase4 9 3 2 2 3 2 2" xfId="46777"/>
    <cellStyle name="40% - Ênfase4 9 3 2 2 3 3" xfId="34236"/>
    <cellStyle name="40% - Ênfase4 9 3 2 2 4" xfId="15448"/>
    <cellStyle name="40% - Ênfase4 9 3 2 2 4 2" xfId="40519"/>
    <cellStyle name="40% - Ênfase4 9 3 2 2 5" xfId="27978"/>
    <cellStyle name="40% - Ênfase4 9 3 2 3" xfId="4467"/>
    <cellStyle name="40% - Ênfase4 9 3 2 3 2" xfId="10726"/>
    <cellStyle name="40% - Ênfase4 9 3 2 3 2 2" xfId="23270"/>
    <cellStyle name="40% - Ênfase4 9 3 2 3 2 2 2" xfId="48341"/>
    <cellStyle name="40% - Ênfase4 9 3 2 3 2 3" xfId="35800"/>
    <cellStyle name="40% - Ênfase4 9 3 2 3 3" xfId="17012"/>
    <cellStyle name="40% - Ênfase4 9 3 2 3 3 2" xfId="42083"/>
    <cellStyle name="40% - Ênfase4 9 3 2 3 4" xfId="29542"/>
    <cellStyle name="40% - Ênfase4 9 3 2 4" xfId="7598"/>
    <cellStyle name="40% - Ênfase4 9 3 2 4 2" xfId="20142"/>
    <cellStyle name="40% - Ênfase4 9 3 2 4 2 2" xfId="45213"/>
    <cellStyle name="40% - Ênfase4 9 3 2 4 3" xfId="32672"/>
    <cellStyle name="40% - Ênfase4 9 3 2 5" xfId="13884"/>
    <cellStyle name="40% - Ênfase4 9 3 2 5 2" xfId="38955"/>
    <cellStyle name="40% - Ênfase4 9 3 2 6" xfId="26414"/>
    <cellStyle name="40% - Ênfase4 9 3 3" xfId="2126"/>
    <cellStyle name="40% - Ênfase4 9 3 3 2" xfId="5255"/>
    <cellStyle name="40% - Ênfase4 9 3 3 2 2" xfId="11514"/>
    <cellStyle name="40% - Ênfase4 9 3 3 2 2 2" xfId="24058"/>
    <cellStyle name="40% - Ênfase4 9 3 3 2 2 2 2" xfId="49129"/>
    <cellStyle name="40% - Ênfase4 9 3 3 2 2 3" xfId="36588"/>
    <cellStyle name="40% - Ênfase4 9 3 3 2 3" xfId="17800"/>
    <cellStyle name="40% - Ênfase4 9 3 3 2 3 2" xfId="42871"/>
    <cellStyle name="40% - Ênfase4 9 3 3 2 4" xfId="30330"/>
    <cellStyle name="40% - Ênfase4 9 3 3 3" xfId="8386"/>
    <cellStyle name="40% - Ênfase4 9 3 3 3 2" xfId="20930"/>
    <cellStyle name="40% - Ênfase4 9 3 3 3 2 2" xfId="46001"/>
    <cellStyle name="40% - Ênfase4 9 3 3 3 3" xfId="33460"/>
    <cellStyle name="40% - Ênfase4 9 3 3 4" xfId="14672"/>
    <cellStyle name="40% - Ênfase4 9 3 3 4 2" xfId="39743"/>
    <cellStyle name="40% - Ênfase4 9 3 3 5" xfId="27202"/>
    <cellStyle name="40% - Ênfase4 9 3 4" xfId="3691"/>
    <cellStyle name="40% - Ênfase4 9 3 4 2" xfId="9950"/>
    <cellStyle name="40% - Ênfase4 9 3 4 2 2" xfId="22494"/>
    <cellStyle name="40% - Ênfase4 9 3 4 2 2 2" xfId="47565"/>
    <cellStyle name="40% - Ênfase4 9 3 4 2 3" xfId="35024"/>
    <cellStyle name="40% - Ênfase4 9 3 4 3" xfId="16236"/>
    <cellStyle name="40% - Ênfase4 9 3 4 3 2" xfId="41307"/>
    <cellStyle name="40% - Ênfase4 9 3 4 4" xfId="28766"/>
    <cellStyle name="40% - Ênfase4 9 3 5" xfId="6822"/>
    <cellStyle name="40% - Ênfase4 9 3 5 2" xfId="19366"/>
    <cellStyle name="40% - Ênfase4 9 3 5 2 2" xfId="44437"/>
    <cellStyle name="40% - Ênfase4 9 3 5 3" xfId="31896"/>
    <cellStyle name="40% - Ênfase4 9 3 6" xfId="13108"/>
    <cellStyle name="40% - Ênfase4 9 3 6 2" xfId="38179"/>
    <cellStyle name="40% - Ênfase4 9 3 7" xfId="25638"/>
    <cellStyle name="40% - Ênfase4 9 4" xfId="949"/>
    <cellStyle name="40% - Ênfase4 9 4 2" xfId="2514"/>
    <cellStyle name="40% - Ênfase4 9 4 2 2" xfId="5643"/>
    <cellStyle name="40% - Ênfase4 9 4 2 2 2" xfId="11902"/>
    <cellStyle name="40% - Ênfase4 9 4 2 2 2 2" xfId="24446"/>
    <cellStyle name="40% - Ênfase4 9 4 2 2 2 2 2" xfId="49517"/>
    <cellStyle name="40% - Ênfase4 9 4 2 2 2 3" xfId="36976"/>
    <cellStyle name="40% - Ênfase4 9 4 2 2 3" xfId="18188"/>
    <cellStyle name="40% - Ênfase4 9 4 2 2 3 2" xfId="43259"/>
    <cellStyle name="40% - Ênfase4 9 4 2 2 4" xfId="30718"/>
    <cellStyle name="40% - Ênfase4 9 4 2 3" xfId="8774"/>
    <cellStyle name="40% - Ênfase4 9 4 2 3 2" xfId="21318"/>
    <cellStyle name="40% - Ênfase4 9 4 2 3 2 2" xfId="46389"/>
    <cellStyle name="40% - Ênfase4 9 4 2 3 3" xfId="33848"/>
    <cellStyle name="40% - Ênfase4 9 4 2 4" xfId="15060"/>
    <cellStyle name="40% - Ênfase4 9 4 2 4 2" xfId="40131"/>
    <cellStyle name="40% - Ênfase4 9 4 2 5" xfId="27590"/>
    <cellStyle name="40% - Ênfase4 9 4 3" xfId="4079"/>
    <cellStyle name="40% - Ênfase4 9 4 3 2" xfId="10338"/>
    <cellStyle name="40% - Ênfase4 9 4 3 2 2" xfId="22882"/>
    <cellStyle name="40% - Ênfase4 9 4 3 2 2 2" xfId="47953"/>
    <cellStyle name="40% - Ênfase4 9 4 3 2 3" xfId="35412"/>
    <cellStyle name="40% - Ênfase4 9 4 3 3" xfId="16624"/>
    <cellStyle name="40% - Ênfase4 9 4 3 3 2" xfId="41695"/>
    <cellStyle name="40% - Ênfase4 9 4 3 4" xfId="29154"/>
    <cellStyle name="40% - Ênfase4 9 4 4" xfId="7210"/>
    <cellStyle name="40% - Ênfase4 9 4 4 2" xfId="19754"/>
    <cellStyle name="40% - Ênfase4 9 4 4 2 2" xfId="44825"/>
    <cellStyle name="40% - Ênfase4 9 4 4 3" xfId="32284"/>
    <cellStyle name="40% - Ênfase4 9 4 5" xfId="13496"/>
    <cellStyle name="40% - Ênfase4 9 4 5 2" xfId="38567"/>
    <cellStyle name="40% - Ênfase4 9 4 6" xfId="26026"/>
    <cellStyle name="40% - Ênfase4 9 5" xfId="1738"/>
    <cellStyle name="40% - Ênfase4 9 5 2" xfId="4867"/>
    <cellStyle name="40% - Ênfase4 9 5 2 2" xfId="11126"/>
    <cellStyle name="40% - Ênfase4 9 5 2 2 2" xfId="23670"/>
    <cellStyle name="40% - Ênfase4 9 5 2 2 2 2" xfId="48741"/>
    <cellStyle name="40% - Ênfase4 9 5 2 2 3" xfId="36200"/>
    <cellStyle name="40% - Ênfase4 9 5 2 3" xfId="17412"/>
    <cellStyle name="40% - Ênfase4 9 5 2 3 2" xfId="42483"/>
    <cellStyle name="40% - Ênfase4 9 5 2 4" xfId="29942"/>
    <cellStyle name="40% - Ênfase4 9 5 3" xfId="7998"/>
    <cellStyle name="40% - Ênfase4 9 5 3 2" xfId="20542"/>
    <cellStyle name="40% - Ênfase4 9 5 3 2 2" xfId="45613"/>
    <cellStyle name="40% - Ênfase4 9 5 3 3" xfId="33072"/>
    <cellStyle name="40% - Ênfase4 9 5 4" xfId="14284"/>
    <cellStyle name="40% - Ênfase4 9 5 4 2" xfId="39355"/>
    <cellStyle name="40% - Ênfase4 9 5 5" xfId="26814"/>
    <cellStyle name="40% - Ênfase4 9 6" xfId="3303"/>
    <cellStyle name="40% - Ênfase4 9 6 2" xfId="9562"/>
    <cellStyle name="40% - Ênfase4 9 6 2 2" xfId="22106"/>
    <cellStyle name="40% - Ênfase4 9 6 2 2 2" xfId="47177"/>
    <cellStyle name="40% - Ênfase4 9 6 2 3" xfId="34636"/>
    <cellStyle name="40% - Ênfase4 9 6 3" xfId="15848"/>
    <cellStyle name="40% - Ênfase4 9 6 3 2" xfId="40919"/>
    <cellStyle name="40% - Ênfase4 9 6 4" xfId="28378"/>
    <cellStyle name="40% - Ênfase4 9 7" xfId="6434"/>
    <cellStyle name="40% - Ênfase4 9 7 2" xfId="18978"/>
    <cellStyle name="40% - Ênfase4 9 7 2 2" xfId="44049"/>
    <cellStyle name="40% - Ênfase4 9 7 3" xfId="31508"/>
    <cellStyle name="40% - Ênfase4 9 8" xfId="12720"/>
    <cellStyle name="40% - Ênfase4 9 8 2" xfId="37791"/>
    <cellStyle name="40% - Ênfase4 9 9" xfId="25250"/>
    <cellStyle name="40% - Ênfase5" xfId="36" builtinId="47" customBuiltin="1"/>
    <cellStyle name="40% - Ênfase5 10" xfId="187"/>
    <cellStyle name="40% - Ênfase5 10 2" xfId="374"/>
    <cellStyle name="40% - Ênfase5 10 2 2" xfId="763"/>
    <cellStyle name="40% - Ênfase5 10 2 2 2" xfId="1540"/>
    <cellStyle name="40% - Ênfase5 10 2 2 2 2" xfId="3105"/>
    <cellStyle name="40% - Ênfase5 10 2 2 2 2 2" xfId="6234"/>
    <cellStyle name="40% - Ênfase5 10 2 2 2 2 2 2" xfId="12493"/>
    <cellStyle name="40% - Ênfase5 10 2 2 2 2 2 2 2" xfId="25037"/>
    <cellStyle name="40% - Ênfase5 10 2 2 2 2 2 2 2 2" xfId="50108"/>
    <cellStyle name="40% - Ênfase5 10 2 2 2 2 2 2 3" xfId="37567"/>
    <cellStyle name="40% - Ênfase5 10 2 2 2 2 2 3" xfId="18779"/>
    <cellStyle name="40% - Ênfase5 10 2 2 2 2 2 3 2" xfId="43850"/>
    <cellStyle name="40% - Ênfase5 10 2 2 2 2 2 4" xfId="31309"/>
    <cellStyle name="40% - Ênfase5 10 2 2 2 2 3" xfId="9365"/>
    <cellStyle name="40% - Ênfase5 10 2 2 2 2 3 2" xfId="21909"/>
    <cellStyle name="40% - Ênfase5 10 2 2 2 2 3 2 2" xfId="46980"/>
    <cellStyle name="40% - Ênfase5 10 2 2 2 2 3 3" xfId="34439"/>
    <cellStyle name="40% - Ênfase5 10 2 2 2 2 4" xfId="15651"/>
    <cellStyle name="40% - Ênfase5 10 2 2 2 2 4 2" xfId="40722"/>
    <cellStyle name="40% - Ênfase5 10 2 2 2 2 5" xfId="28181"/>
    <cellStyle name="40% - Ênfase5 10 2 2 2 3" xfId="4670"/>
    <cellStyle name="40% - Ênfase5 10 2 2 2 3 2" xfId="10929"/>
    <cellStyle name="40% - Ênfase5 10 2 2 2 3 2 2" xfId="23473"/>
    <cellStyle name="40% - Ênfase5 10 2 2 2 3 2 2 2" xfId="48544"/>
    <cellStyle name="40% - Ênfase5 10 2 2 2 3 2 3" xfId="36003"/>
    <cellStyle name="40% - Ênfase5 10 2 2 2 3 3" xfId="17215"/>
    <cellStyle name="40% - Ênfase5 10 2 2 2 3 3 2" xfId="42286"/>
    <cellStyle name="40% - Ênfase5 10 2 2 2 3 4" xfId="29745"/>
    <cellStyle name="40% - Ênfase5 10 2 2 2 4" xfId="7801"/>
    <cellStyle name="40% - Ênfase5 10 2 2 2 4 2" xfId="20345"/>
    <cellStyle name="40% - Ênfase5 10 2 2 2 4 2 2" xfId="45416"/>
    <cellStyle name="40% - Ênfase5 10 2 2 2 4 3" xfId="32875"/>
    <cellStyle name="40% - Ênfase5 10 2 2 2 5" xfId="14087"/>
    <cellStyle name="40% - Ênfase5 10 2 2 2 5 2" xfId="39158"/>
    <cellStyle name="40% - Ênfase5 10 2 2 2 6" xfId="26617"/>
    <cellStyle name="40% - Ênfase5 10 2 2 3" xfId="2329"/>
    <cellStyle name="40% - Ênfase5 10 2 2 3 2" xfId="5458"/>
    <cellStyle name="40% - Ênfase5 10 2 2 3 2 2" xfId="11717"/>
    <cellStyle name="40% - Ênfase5 10 2 2 3 2 2 2" xfId="24261"/>
    <cellStyle name="40% - Ênfase5 10 2 2 3 2 2 2 2" xfId="49332"/>
    <cellStyle name="40% - Ênfase5 10 2 2 3 2 2 3" xfId="36791"/>
    <cellStyle name="40% - Ênfase5 10 2 2 3 2 3" xfId="18003"/>
    <cellStyle name="40% - Ênfase5 10 2 2 3 2 3 2" xfId="43074"/>
    <cellStyle name="40% - Ênfase5 10 2 2 3 2 4" xfId="30533"/>
    <cellStyle name="40% - Ênfase5 10 2 2 3 3" xfId="8589"/>
    <cellStyle name="40% - Ênfase5 10 2 2 3 3 2" xfId="21133"/>
    <cellStyle name="40% - Ênfase5 10 2 2 3 3 2 2" xfId="46204"/>
    <cellStyle name="40% - Ênfase5 10 2 2 3 3 3" xfId="33663"/>
    <cellStyle name="40% - Ênfase5 10 2 2 3 4" xfId="14875"/>
    <cellStyle name="40% - Ênfase5 10 2 2 3 4 2" xfId="39946"/>
    <cellStyle name="40% - Ênfase5 10 2 2 3 5" xfId="27405"/>
    <cellStyle name="40% - Ênfase5 10 2 2 4" xfId="3894"/>
    <cellStyle name="40% - Ênfase5 10 2 2 4 2" xfId="10153"/>
    <cellStyle name="40% - Ênfase5 10 2 2 4 2 2" xfId="22697"/>
    <cellStyle name="40% - Ênfase5 10 2 2 4 2 2 2" xfId="47768"/>
    <cellStyle name="40% - Ênfase5 10 2 2 4 2 3" xfId="35227"/>
    <cellStyle name="40% - Ênfase5 10 2 2 4 3" xfId="16439"/>
    <cellStyle name="40% - Ênfase5 10 2 2 4 3 2" xfId="41510"/>
    <cellStyle name="40% - Ênfase5 10 2 2 4 4" xfId="28969"/>
    <cellStyle name="40% - Ênfase5 10 2 2 5" xfId="7025"/>
    <cellStyle name="40% - Ênfase5 10 2 2 5 2" xfId="19569"/>
    <cellStyle name="40% - Ênfase5 10 2 2 5 2 2" xfId="44640"/>
    <cellStyle name="40% - Ênfase5 10 2 2 5 3" xfId="32099"/>
    <cellStyle name="40% - Ênfase5 10 2 2 6" xfId="13311"/>
    <cellStyle name="40% - Ênfase5 10 2 2 6 2" xfId="38382"/>
    <cellStyle name="40% - Ênfase5 10 2 2 7" xfId="25841"/>
    <cellStyle name="40% - Ênfase5 10 2 3" xfId="1152"/>
    <cellStyle name="40% - Ênfase5 10 2 3 2" xfId="2717"/>
    <cellStyle name="40% - Ênfase5 10 2 3 2 2" xfId="5846"/>
    <cellStyle name="40% - Ênfase5 10 2 3 2 2 2" xfId="12105"/>
    <cellStyle name="40% - Ênfase5 10 2 3 2 2 2 2" xfId="24649"/>
    <cellStyle name="40% - Ênfase5 10 2 3 2 2 2 2 2" xfId="49720"/>
    <cellStyle name="40% - Ênfase5 10 2 3 2 2 2 3" xfId="37179"/>
    <cellStyle name="40% - Ênfase5 10 2 3 2 2 3" xfId="18391"/>
    <cellStyle name="40% - Ênfase5 10 2 3 2 2 3 2" xfId="43462"/>
    <cellStyle name="40% - Ênfase5 10 2 3 2 2 4" xfId="30921"/>
    <cellStyle name="40% - Ênfase5 10 2 3 2 3" xfId="8977"/>
    <cellStyle name="40% - Ênfase5 10 2 3 2 3 2" xfId="21521"/>
    <cellStyle name="40% - Ênfase5 10 2 3 2 3 2 2" xfId="46592"/>
    <cellStyle name="40% - Ênfase5 10 2 3 2 3 3" xfId="34051"/>
    <cellStyle name="40% - Ênfase5 10 2 3 2 4" xfId="15263"/>
    <cellStyle name="40% - Ênfase5 10 2 3 2 4 2" xfId="40334"/>
    <cellStyle name="40% - Ênfase5 10 2 3 2 5" xfId="27793"/>
    <cellStyle name="40% - Ênfase5 10 2 3 3" xfId="4282"/>
    <cellStyle name="40% - Ênfase5 10 2 3 3 2" xfId="10541"/>
    <cellStyle name="40% - Ênfase5 10 2 3 3 2 2" xfId="23085"/>
    <cellStyle name="40% - Ênfase5 10 2 3 3 2 2 2" xfId="48156"/>
    <cellStyle name="40% - Ênfase5 10 2 3 3 2 3" xfId="35615"/>
    <cellStyle name="40% - Ênfase5 10 2 3 3 3" xfId="16827"/>
    <cellStyle name="40% - Ênfase5 10 2 3 3 3 2" xfId="41898"/>
    <cellStyle name="40% - Ênfase5 10 2 3 3 4" xfId="29357"/>
    <cellStyle name="40% - Ênfase5 10 2 3 4" xfId="7413"/>
    <cellStyle name="40% - Ênfase5 10 2 3 4 2" xfId="19957"/>
    <cellStyle name="40% - Ênfase5 10 2 3 4 2 2" xfId="45028"/>
    <cellStyle name="40% - Ênfase5 10 2 3 4 3" xfId="32487"/>
    <cellStyle name="40% - Ênfase5 10 2 3 5" xfId="13699"/>
    <cellStyle name="40% - Ênfase5 10 2 3 5 2" xfId="38770"/>
    <cellStyle name="40% - Ênfase5 10 2 3 6" xfId="26229"/>
    <cellStyle name="40% - Ênfase5 10 2 4" xfId="1941"/>
    <cellStyle name="40% - Ênfase5 10 2 4 2" xfId="5070"/>
    <cellStyle name="40% - Ênfase5 10 2 4 2 2" xfId="11329"/>
    <cellStyle name="40% - Ênfase5 10 2 4 2 2 2" xfId="23873"/>
    <cellStyle name="40% - Ênfase5 10 2 4 2 2 2 2" xfId="48944"/>
    <cellStyle name="40% - Ênfase5 10 2 4 2 2 3" xfId="36403"/>
    <cellStyle name="40% - Ênfase5 10 2 4 2 3" xfId="17615"/>
    <cellStyle name="40% - Ênfase5 10 2 4 2 3 2" xfId="42686"/>
    <cellStyle name="40% - Ênfase5 10 2 4 2 4" xfId="30145"/>
    <cellStyle name="40% - Ênfase5 10 2 4 3" xfId="8201"/>
    <cellStyle name="40% - Ênfase5 10 2 4 3 2" xfId="20745"/>
    <cellStyle name="40% - Ênfase5 10 2 4 3 2 2" xfId="45816"/>
    <cellStyle name="40% - Ênfase5 10 2 4 3 3" xfId="33275"/>
    <cellStyle name="40% - Ênfase5 10 2 4 4" xfId="14487"/>
    <cellStyle name="40% - Ênfase5 10 2 4 4 2" xfId="39558"/>
    <cellStyle name="40% - Ênfase5 10 2 4 5" xfId="27017"/>
    <cellStyle name="40% - Ênfase5 10 2 5" xfId="3506"/>
    <cellStyle name="40% - Ênfase5 10 2 5 2" xfId="9765"/>
    <cellStyle name="40% - Ênfase5 10 2 5 2 2" xfId="22309"/>
    <cellStyle name="40% - Ênfase5 10 2 5 2 2 2" xfId="47380"/>
    <cellStyle name="40% - Ênfase5 10 2 5 2 3" xfId="34839"/>
    <cellStyle name="40% - Ênfase5 10 2 5 3" xfId="16051"/>
    <cellStyle name="40% - Ênfase5 10 2 5 3 2" xfId="41122"/>
    <cellStyle name="40% - Ênfase5 10 2 5 4" xfId="28581"/>
    <cellStyle name="40% - Ênfase5 10 2 6" xfId="6637"/>
    <cellStyle name="40% - Ênfase5 10 2 6 2" xfId="19181"/>
    <cellStyle name="40% - Ênfase5 10 2 6 2 2" xfId="44252"/>
    <cellStyle name="40% - Ênfase5 10 2 6 3" xfId="31711"/>
    <cellStyle name="40% - Ênfase5 10 2 7" xfId="12923"/>
    <cellStyle name="40% - Ênfase5 10 2 7 2" xfId="37994"/>
    <cellStyle name="40% - Ênfase5 10 2 8" xfId="25453"/>
    <cellStyle name="40% - Ênfase5 10 3" xfId="576"/>
    <cellStyle name="40% - Ênfase5 10 3 2" xfId="1353"/>
    <cellStyle name="40% - Ênfase5 10 3 2 2" xfId="2918"/>
    <cellStyle name="40% - Ênfase5 10 3 2 2 2" xfId="6047"/>
    <cellStyle name="40% - Ênfase5 10 3 2 2 2 2" xfId="12306"/>
    <cellStyle name="40% - Ênfase5 10 3 2 2 2 2 2" xfId="24850"/>
    <cellStyle name="40% - Ênfase5 10 3 2 2 2 2 2 2" xfId="49921"/>
    <cellStyle name="40% - Ênfase5 10 3 2 2 2 2 3" xfId="37380"/>
    <cellStyle name="40% - Ênfase5 10 3 2 2 2 3" xfId="18592"/>
    <cellStyle name="40% - Ênfase5 10 3 2 2 2 3 2" xfId="43663"/>
    <cellStyle name="40% - Ênfase5 10 3 2 2 2 4" xfId="31122"/>
    <cellStyle name="40% - Ênfase5 10 3 2 2 3" xfId="9178"/>
    <cellStyle name="40% - Ênfase5 10 3 2 2 3 2" xfId="21722"/>
    <cellStyle name="40% - Ênfase5 10 3 2 2 3 2 2" xfId="46793"/>
    <cellStyle name="40% - Ênfase5 10 3 2 2 3 3" xfId="34252"/>
    <cellStyle name="40% - Ênfase5 10 3 2 2 4" xfId="15464"/>
    <cellStyle name="40% - Ênfase5 10 3 2 2 4 2" xfId="40535"/>
    <cellStyle name="40% - Ênfase5 10 3 2 2 5" xfId="27994"/>
    <cellStyle name="40% - Ênfase5 10 3 2 3" xfId="4483"/>
    <cellStyle name="40% - Ênfase5 10 3 2 3 2" xfId="10742"/>
    <cellStyle name="40% - Ênfase5 10 3 2 3 2 2" xfId="23286"/>
    <cellStyle name="40% - Ênfase5 10 3 2 3 2 2 2" xfId="48357"/>
    <cellStyle name="40% - Ênfase5 10 3 2 3 2 3" xfId="35816"/>
    <cellStyle name="40% - Ênfase5 10 3 2 3 3" xfId="17028"/>
    <cellStyle name="40% - Ênfase5 10 3 2 3 3 2" xfId="42099"/>
    <cellStyle name="40% - Ênfase5 10 3 2 3 4" xfId="29558"/>
    <cellStyle name="40% - Ênfase5 10 3 2 4" xfId="7614"/>
    <cellStyle name="40% - Ênfase5 10 3 2 4 2" xfId="20158"/>
    <cellStyle name="40% - Ênfase5 10 3 2 4 2 2" xfId="45229"/>
    <cellStyle name="40% - Ênfase5 10 3 2 4 3" xfId="32688"/>
    <cellStyle name="40% - Ênfase5 10 3 2 5" xfId="13900"/>
    <cellStyle name="40% - Ênfase5 10 3 2 5 2" xfId="38971"/>
    <cellStyle name="40% - Ênfase5 10 3 2 6" xfId="26430"/>
    <cellStyle name="40% - Ênfase5 10 3 3" xfId="2142"/>
    <cellStyle name="40% - Ênfase5 10 3 3 2" xfId="5271"/>
    <cellStyle name="40% - Ênfase5 10 3 3 2 2" xfId="11530"/>
    <cellStyle name="40% - Ênfase5 10 3 3 2 2 2" xfId="24074"/>
    <cellStyle name="40% - Ênfase5 10 3 3 2 2 2 2" xfId="49145"/>
    <cellStyle name="40% - Ênfase5 10 3 3 2 2 3" xfId="36604"/>
    <cellStyle name="40% - Ênfase5 10 3 3 2 3" xfId="17816"/>
    <cellStyle name="40% - Ênfase5 10 3 3 2 3 2" xfId="42887"/>
    <cellStyle name="40% - Ênfase5 10 3 3 2 4" xfId="30346"/>
    <cellStyle name="40% - Ênfase5 10 3 3 3" xfId="8402"/>
    <cellStyle name="40% - Ênfase5 10 3 3 3 2" xfId="20946"/>
    <cellStyle name="40% - Ênfase5 10 3 3 3 2 2" xfId="46017"/>
    <cellStyle name="40% - Ênfase5 10 3 3 3 3" xfId="33476"/>
    <cellStyle name="40% - Ênfase5 10 3 3 4" xfId="14688"/>
    <cellStyle name="40% - Ênfase5 10 3 3 4 2" xfId="39759"/>
    <cellStyle name="40% - Ênfase5 10 3 3 5" xfId="27218"/>
    <cellStyle name="40% - Ênfase5 10 3 4" xfId="3707"/>
    <cellStyle name="40% - Ênfase5 10 3 4 2" xfId="9966"/>
    <cellStyle name="40% - Ênfase5 10 3 4 2 2" xfId="22510"/>
    <cellStyle name="40% - Ênfase5 10 3 4 2 2 2" xfId="47581"/>
    <cellStyle name="40% - Ênfase5 10 3 4 2 3" xfId="35040"/>
    <cellStyle name="40% - Ênfase5 10 3 4 3" xfId="16252"/>
    <cellStyle name="40% - Ênfase5 10 3 4 3 2" xfId="41323"/>
    <cellStyle name="40% - Ênfase5 10 3 4 4" xfId="28782"/>
    <cellStyle name="40% - Ênfase5 10 3 5" xfId="6838"/>
    <cellStyle name="40% - Ênfase5 10 3 5 2" xfId="19382"/>
    <cellStyle name="40% - Ênfase5 10 3 5 2 2" xfId="44453"/>
    <cellStyle name="40% - Ênfase5 10 3 5 3" xfId="31912"/>
    <cellStyle name="40% - Ênfase5 10 3 6" xfId="13124"/>
    <cellStyle name="40% - Ênfase5 10 3 6 2" xfId="38195"/>
    <cellStyle name="40% - Ênfase5 10 3 7" xfId="25654"/>
    <cellStyle name="40% - Ênfase5 10 4" xfId="965"/>
    <cellStyle name="40% - Ênfase5 10 4 2" xfId="2530"/>
    <cellStyle name="40% - Ênfase5 10 4 2 2" xfId="5659"/>
    <cellStyle name="40% - Ênfase5 10 4 2 2 2" xfId="11918"/>
    <cellStyle name="40% - Ênfase5 10 4 2 2 2 2" xfId="24462"/>
    <cellStyle name="40% - Ênfase5 10 4 2 2 2 2 2" xfId="49533"/>
    <cellStyle name="40% - Ênfase5 10 4 2 2 2 3" xfId="36992"/>
    <cellStyle name="40% - Ênfase5 10 4 2 2 3" xfId="18204"/>
    <cellStyle name="40% - Ênfase5 10 4 2 2 3 2" xfId="43275"/>
    <cellStyle name="40% - Ênfase5 10 4 2 2 4" xfId="30734"/>
    <cellStyle name="40% - Ênfase5 10 4 2 3" xfId="8790"/>
    <cellStyle name="40% - Ênfase5 10 4 2 3 2" xfId="21334"/>
    <cellStyle name="40% - Ênfase5 10 4 2 3 2 2" xfId="46405"/>
    <cellStyle name="40% - Ênfase5 10 4 2 3 3" xfId="33864"/>
    <cellStyle name="40% - Ênfase5 10 4 2 4" xfId="15076"/>
    <cellStyle name="40% - Ênfase5 10 4 2 4 2" xfId="40147"/>
    <cellStyle name="40% - Ênfase5 10 4 2 5" xfId="27606"/>
    <cellStyle name="40% - Ênfase5 10 4 3" xfId="4095"/>
    <cellStyle name="40% - Ênfase5 10 4 3 2" xfId="10354"/>
    <cellStyle name="40% - Ênfase5 10 4 3 2 2" xfId="22898"/>
    <cellStyle name="40% - Ênfase5 10 4 3 2 2 2" xfId="47969"/>
    <cellStyle name="40% - Ênfase5 10 4 3 2 3" xfId="35428"/>
    <cellStyle name="40% - Ênfase5 10 4 3 3" xfId="16640"/>
    <cellStyle name="40% - Ênfase5 10 4 3 3 2" xfId="41711"/>
    <cellStyle name="40% - Ênfase5 10 4 3 4" xfId="29170"/>
    <cellStyle name="40% - Ênfase5 10 4 4" xfId="7226"/>
    <cellStyle name="40% - Ênfase5 10 4 4 2" xfId="19770"/>
    <cellStyle name="40% - Ênfase5 10 4 4 2 2" xfId="44841"/>
    <cellStyle name="40% - Ênfase5 10 4 4 3" xfId="32300"/>
    <cellStyle name="40% - Ênfase5 10 4 5" xfId="13512"/>
    <cellStyle name="40% - Ênfase5 10 4 5 2" xfId="38583"/>
    <cellStyle name="40% - Ênfase5 10 4 6" xfId="26042"/>
    <cellStyle name="40% - Ênfase5 10 5" xfId="1754"/>
    <cellStyle name="40% - Ênfase5 10 5 2" xfId="4883"/>
    <cellStyle name="40% - Ênfase5 10 5 2 2" xfId="11142"/>
    <cellStyle name="40% - Ênfase5 10 5 2 2 2" xfId="23686"/>
    <cellStyle name="40% - Ênfase5 10 5 2 2 2 2" xfId="48757"/>
    <cellStyle name="40% - Ênfase5 10 5 2 2 3" xfId="36216"/>
    <cellStyle name="40% - Ênfase5 10 5 2 3" xfId="17428"/>
    <cellStyle name="40% - Ênfase5 10 5 2 3 2" xfId="42499"/>
    <cellStyle name="40% - Ênfase5 10 5 2 4" xfId="29958"/>
    <cellStyle name="40% - Ênfase5 10 5 3" xfId="8014"/>
    <cellStyle name="40% - Ênfase5 10 5 3 2" xfId="20558"/>
    <cellStyle name="40% - Ênfase5 10 5 3 2 2" xfId="45629"/>
    <cellStyle name="40% - Ênfase5 10 5 3 3" xfId="33088"/>
    <cellStyle name="40% - Ênfase5 10 5 4" xfId="14300"/>
    <cellStyle name="40% - Ênfase5 10 5 4 2" xfId="39371"/>
    <cellStyle name="40% - Ênfase5 10 5 5" xfId="26830"/>
    <cellStyle name="40% - Ênfase5 10 6" xfId="3319"/>
    <cellStyle name="40% - Ênfase5 10 6 2" xfId="9578"/>
    <cellStyle name="40% - Ênfase5 10 6 2 2" xfId="22122"/>
    <cellStyle name="40% - Ênfase5 10 6 2 2 2" xfId="47193"/>
    <cellStyle name="40% - Ênfase5 10 6 2 3" xfId="34652"/>
    <cellStyle name="40% - Ênfase5 10 6 3" xfId="15864"/>
    <cellStyle name="40% - Ênfase5 10 6 3 2" xfId="40935"/>
    <cellStyle name="40% - Ênfase5 10 6 4" xfId="28394"/>
    <cellStyle name="40% - Ênfase5 10 7" xfId="6450"/>
    <cellStyle name="40% - Ênfase5 10 7 2" xfId="18994"/>
    <cellStyle name="40% - Ênfase5 10 7 2 2" xfId="44065"/>
    <cellStyle name="40% - Ênfase5 10 7 3" xfId="31524"/>
    <cellStyle name="40% - Ênfase5 10 8" xfId="12736"/>
    <cellStyle name="40% - Ênfase5 10 8 2" xfId="37807"/>
    <cellStyle name="40% - Ênfase5 10 9" xfId="25266"/>
    <cellStyle name="40% - Ênfase5 11" xfId="201"/>
    <cellStyle name="40% - Ênfase5 11 2" xfId="388"/>
    <cellStyle name="40% - Ênfase5 11 2 2" xfId="777"/>
    <cellStyle name="40% - Ênfase5 11 2 2 2" xfId="1554"/>
    <cellStyle name="40% - Ênfase5 11 2 2 2 2" xfId="3119"/>
    <cellStyle name="40% - Ênfase5 11 2 2 2 2 2" xfId="6248"/>
    <cellStyle name="40% - Ênfase5 11 2 2 2 2 2 2" xfId="12507"/>
    <cellStyle name="40% - Ênfase5 11 2 2 2 2 2 2 2" xfId="25051"/>
    <cellStyle name="40% - Ênfase5 11 2 2 2 2 2 2 2 2" xfId="50122"/>
    <cellStyle name="40% - Ênfase5 11 2 2 2 2 2 2 3" xfId="37581"/>
    <cellStyle name="40% - Ênfase5 11 2 2 2 2 2 3" xfId="18793"/>
    <cellStyle name="40% - Ênfase5 11 2 2 2 2 2 3 2" xfId="43864"/>
    <cellStyle name="40% - Ênfase5 11 2 2 2 2 2 4" xfId="31323"/>
    <cellStyle name="40% - Ênfase5 11 2 2 2 2 3" xfId="9379"/>
    <cellStyle name="40% - Ênfase5 11 2 2 2 2 3 2" xfId="21923"/>
    <cellStyle name="40% - Ênfase5 11 2 2 2 2 3 2 2" xfId="46994"/>
    <cellStyle name="40% - Ênfase5 11 2 2 2 2 3 3" xfId="34453"/>
    <cellStyle name="40% - Ênfase5 11 2 2 2 2 4" xfId="15665"/>
    <cellStyle name="40% - Ênfase5 11 2 2 2 2 4 2" xfId="40736"/>
    <cellStyle name="40% - Ênfase5 11 2 2 2 2 5" xfId="28195"/>
    <cellStyle name="40% - Ênfase5 11 2 2 2 3" xfId="4684"/>
    <cellStyle name="40% - Ênfase5 11 2 2 2 3 2" xfId="10943"/>
    <cellStyle name="40% - Ênfase5 11 2 2 2 3 2 2" xfId="23487"/>
    <cellStyle name="40% - Ênfase5 11 2 2 2 3 2 2 2" xfId="48558"/>
    <cellStyle name="40% - Ênfase5 11 2 2 2 3 2 3" xfId="36017"/>
    <cellStyle name="40% - Ênfase5 11 2 2 2 3 3" xfId="17229"/>
    <cellStyle name="40% - Ênfase5 11 2 2 2 3 3 2" xfId="42300"/>
    <cellStyle name="40% - Ênfase5 11 2 2 2 3 4" xfId="29759"/>
    <cellStyle name="40% - Ênfase5 11 2 2 2 4" xfId="7815"/>
    <cellStyle name="40% - Ênfase5 11 2 2 2 4 2" xfId="20359"/>
    <cellStyle name="40% - Ênfase5 11 2 2 2 4 2 2" xfId="45430"/>
    <cellStyle name="40% - Ênfase5 11 2 2 2 4 3" xfId="32889"/>
    <cellStyle name="40% - Ênfase5 11 2 2 2 5" xfId="14101"/>
    <cellStyle name="40% - Ênfase5 11 2 2 2 5 2" xfId="39172"/>
    <cellStyle name="40% - Ênfase5 11 2 2 2 6" xfId="26631"/>
    <cellStyle name="40% - Ênfase5 11 2 2 3" xfId="2343"/>
    <cellStyle name="40% - Ênfase5 11 2 2 3 2" xfId="5472"/>
    <cellStyle name="40% - Ênfase5 11 2 2 3 2 2" xfId="11731"/>
    <cellStyle name="40% - Ênfase5 11 2 2 3 2 2 2" xfId="24275"/>
    <cellStyle name="40% - Ênfase5 11 2 2 3 2 2 2 2" xfId="49346"/>
    <cellStyle name="40% - Ênfase5 11 2 2 3 2 2 3" xfId="36805"/>
    <cellStyle name="40% - Ênfase5 11 2 2 3 2 3" xfId="18017"/>
    <cellStyle name="40% - Ênfase5 11 2 2 3 2 3 2" xfId="43088"/>
    <cellStyle name="40% - Ênfase5 11 2 2 3 2 4" xfId="30547"/>
    <cellStyle name="40% - Ênfase5 11 2 2 3 3" xfId="8603"/>
    <cellStyle name="40% - Ênfase5 11 2 2 3 3 2" xfId="21147"/>
    <cellStyle name="40% - Ênfase5 11 2 2 3 3 2 2" xfId="46218"/>
    <cellStyle name="40% - Ênfase5 11 2 2 3 3 3" xfId="33677"/>
    <cellStyle name="40% - Ênfase5 11 2 2 3 4" xfId="14889"/>
    <cellStyle name="40% - Ênfase5 11 2 2 3 4 2" xfId="39960"/>
    <cellStyle name="40% - Ênfase5 11 2 2 3 5" xfId="27419"/>
    <cellStyle name="40% - Ênfase5 11 2 2 4" xfId="3908"/>
    <cellStyle name="40% - Ênfase5 11 2 2 4 2" xfId="10167"/>
    <cellStyle name="40% - Ênfase5 11 2 2 4 2 2" xfId="22711"/>
    <cellStyle name="40% - Ênfase5 11 2 2 4 2 2 2" xfId="47782"/>
    <cellStyle name="40% - Ênfase5 11 2 2 4 2 3" xfId="35241"/>
    <cellStyle name="40% - Ênfase5 11 2 2 4 3" xfId="16453"/>
    <cellStyle name="40% - Ênfase5 11 2 2 4 3 2" xfId="41524"/>
    <cellStyle name="40% - Ênfase5 11 2 2 4 4" xfId="28983"/>
    <cellStyle name="40% - Ênfase5 11 2 2 5" xfId="7039"/>
    <cellStyle name="40% - Ênfase5 11 2 2 5 2" xfId="19583"/>
    <cellStyle name="40% - Ênfase5 11 2 2 5 2 2" xfId="44654"/>
    <cellStyle name="40% - Ênfase5 11 2 2 5 3" xfId="32113"/>
    <cellStyle name="40% - Ênfase5 11 2 2 6" xfId="13325"/>
    <cellStyle name="40% - Ênfase5 11 2 2 6 2" xfId="38396"/>
    <cellStyle name="40% - Ênfase5 11 2 2 7" xfId="25855"/>
    <cellStyle name="40% - Ênfase5 11 2 3" xfId="1166"/>
    <cellStyle name="40% - Ênfase5 11 2 3 2" xfId="2731"/>
    <cellStyle name="40% - Ênfase5 11 2 3 2 2" xfId="5860"/>
    <cellStyle name="40% - Ênfase5 11 2 3 2 2 2" xfId="12119"/>
    <cellStyle name="40% - Ênfase5 11 2 3 2 2 2 2" xfId="24663"/>
    <cellStyle name="40% - Ênfase5 11 2 3 2 2 2 2 2" xfId="49734"/>
    <cellStyle name="40% - Ênfase5 11 2 3 2 2 2 3" xfId="37193"/>
    <cellStyle name="40% - Ênfase5 11 2 3 2 2 3" xfId="18405"/>
    <cellStyle name="40% - Ênfase5 11 2 3 2 2 3 2" xfId="43476"/>
    <cellStyle name="40% - Ênfase5 11 2 3 2 2 4" xfId="30935"/>
    <cellStyle name="40% - Ênfase5 11 2 3 2 3" xfId="8991"/>
    <cellStyle name="40% - Ênfase5 11 2 3 2 3 2" xfId="21535"/>
    <cellStyle name="40% - Ênfase5 11 2 3 2 3 2 2" xfId="46606"/>
    <cellStyle name="40% - Ênfase5 11 2 3 2 3 3" xfId="34065"/>
    <cellStyle name="40% - Ênfase5 11 2 3 2 4" xfId="15277"/>
    <cellStyle name="40% - Ênfase5 11 2 3 2 4 2" xfId="40348"/>
    <cellStyle name="40% - Ênfase5 11 2 3 2 5" xfId="27807"/>
    <cellStyle name="40% - Ênfase5 11 2 3 3" xfId="4296"/>
    <cellStyle name="40% - Ênfase5 11 2 3 3 2" xfId="10555"/>
    <cellStyle name="40% - Ênfase5 11 2 3 3 2 2" xfId="23099"/>
    <cellStyle name="40% - Ênfase5 11 2 3 3 2 2 2" xfId="48170"/>
    <cellStyle name="40% - Ênfase5 11 2 3 3 2 3" xfId="35629"/>
    <cellStyle name="40% - Ênfase5 11 2 3 3 3" xfId="16841"/>
    <cellStyle name="40% - Ênfase5 11 2 3 3 3 2" xfId="41912"/>
    <cellStyle name="40% - Ênfase5 11 2 3 3 4" xfId="29371"/>
    <cellStyle name="40% - Ênfase5 11 2 3 4" xfId="7427"/>
    <cellStyle name="40% - Ênfase5 11 2 3 4 2" xfId="19971"/>
    <cellStyle name="40% - Ênfase5 11 2 3 4 2 2" xfId="45042"/>
    <cellStyle name="40% - Ênfase5 11 2 3 4 3" xfId="32501"/>
    <cellStyle name="40% - Ênfase5 11 2 3 5" xfId="13713"/>
    <cellStyle name="40% - Ênfase5 11 2 3 5 2" xfId="38784"/>
    <cellStyle name="40% - Ênfase5 11 2 3 6" xfId="26243"/>
    <cellStyle name="40% - Ênfase5 11 2 4" xfId="1955"/>
    <cellStyle name="40% - Ênfase5 11 2 4 2" xfId="5084"/>
    <cellStyle name="40% - Ênfase5 11 2 4 2 2" xfId="11343"/>
    <cellStyle name="40% - Ênfase5 11 2 4 2 2 2" xfId="23887"/>
    <cellStyle name="40% - Ênfase5 11 2 4 2 2 2 2" xfId="48958"/>
    <cellStyle name="40% - Ênfase5 11 2 4 2 2 3" xfId="36417"/>
    <cellStyle name="40% - Ênfase5 11 2 4 2 3" xfId="17629"/>
    <cellStyle name="40% - Ênfase5 11 2 4 2 3 2" xfId="42700"/>
    <cellStyle name="40% - Ênfase5 11 2 4 2 4" xfId="30159"/>
    <cellStyle name="40% - Ênfase5 11 2 4 3" xfId="8215"/>
    <cellStyle name="40% - Ênfase5 11 2 4 3 2" xfId="20759"/>
    <cellStyle name="40% - Ênfase5 11 2 4 3 2 2" xfId="45830"/>
    <cellStyle name="40% - Ênfase5 11 2 4 3 3" xfId="33289"/>
    <cellStyle name="40% - Ênfase5 11 2 4 4" xfId="14501"/>
    <cellStyle name="40% - Ênfase5 11 2 4 4 2" xfId="39572"/>
    <cellStyle name="40% - Ênfase5 11 2 4 5" xfId="27031"/>
    <cellStyle name="40% - Ênfase5 11 2 5" xfId="3520"/>
    <cellStyle name="40% - Ênfase5 11 2 5 2" xfId="9779"/>
    <cellStyle name="40% - Ênfase5 11 2 5 2 2" xfId="22323"/>
    <cellStyle name="40% - Ênfase5 11 2 5 2 2 2" xfId="47394"/>
    <cellStyle name="40% - Ênfase5 11 2 5 2 3" xfId="34853"/>
    <cellStyle name="40% - Ênfase5 11 2 5 3" xfId="16065"/>
    <cellStyle name="40% - Ênfase5 11 2 5 3 2" xfId="41136"/>
    <cellStyle name="40% - Ênfase5 11 2 5 4" xfId="28595"/>
    <cellStyle name="40% - Ênfase5 11 2 6" xfId="6651"/>
    <cellStyle name="40% - Ênfase5 11 2 6 2" xfId="19195"/>
    <cellStyle name="40% - Ênfase5 11 2 6 2 2" xfId="44266"/>
    <cellStyle name="40% - Ênfase5 11 2 6 3" xfId="31725"/>
    <cellStyle name="40% - Ênfase5 11 2 7" xfId="12937"/>
    <cellStyle name="40% - Ênfase5 11 2 7 2" xfId="38008"/>
    <cellStyle name="40% - Ênfase5 11 2 8" xfId="25467"/>
    <cellStyle name="40% - Ênfase5 11 3" xfId="590"/>
    <cellStyle name="40% - Ênfase5 11 3 2" xfId="1367"/>
    <cellStyle name="40% - Ênfase5 11 3 2 2" xfId="2932"/>
    <cellStyle name="40% - Ênfase5 11 3 2 2 2" xfId="6061"/>
    <cellStyle name="40% - Ênfase5 11 3 2 2 2 2" xfId="12320"/>
    <cellStyle name="40% - Ênfase5 11 3 2 2 2 2 2" xfId="24864"/>
    <cellStyle name="40% - Ênfase5 11 3 2 2 2 2 2 2" xfId="49935"/>
    <cellStyle name="40% - Ênfase5 11 3 2 2 2 2 3" xfId="37394"/>
    <cellStyle name="40% - Ênfase5 11 3 2 2 2 3" xfId="18606"/>
    <cellStyle name="40% - Ênfase5 11 3 2 2 2 3 2" xfId="43677"/>
    <cellStyle name="40% - Ênfase5 11 3 2 2 2 4" xfId="31136"/>
    <cellStyle name="40% - Ênfase5 11 3 2 2 3" xfId="9192"/>
    <cellStyle name="40% - Ênfase5 11 3 2 2 3 2" xfId="21736"/>
    <cellStyle name="40% - Ênfase5 11 3 2 2 3 2 2" xfId="46807"/>
    <cellStyle name="40% - Ênfase5 11 3 2 2 3 3" xfId="34266"/>
    <cellStyle name="40% - Ênfase5 11 3 2 2 4" xfId="15478"/>
    <cellStyle name="40% - Ênfase5 11 3 2 2 4 2" xfId="40549"/>
    <cellStyle name="40% - Ênfase5 11 3 2 2 5" xfId="28008"/>
    <cellStyle name="40% - Ênfase5 11 3 2 3" xfId="4497"/>
    <cellStyle name="40% - Ênfase5 11 3 2 3 2" xfId="10756"/>
    <cellStyle name="40% - Ênfase5 11 3 2 3 2 2" xfId="23300"/>
    <cellStyle name="40% - Ênfase5 11 3 2 3 2 2 2" xfId="48371"/>
    <cellStyle name="40% - Ênfase5 11 3 2 3 2 3" xfId="35830"/>
    <cellStyle name="40% - Ênfase5 11 3 2 3 3" xfId="17042"/>
    <cellStyle name="40% - Ênfase5 11 3 2 3 3 2" xfId="42113"/>
    <cellStyle name="40% - Ênfase5 11 3 2 3 4" xfId="29572"/>
    <cellStyle name="40% - Ênfase5 11 3 2 4" xfId="7628"/>
    <cellStyle name="40% - Ênfase5 11 3 2 4 2" xfId="20172"/>
    <cellStyle name="40% - Ênfase5 11 3 2 4 2 2" xfId="45243"/>
    <cellStyle name="40% - Ênfase5 11 3 2 4 3" xfId="32702"/>
    <cellStyle name="40% - Ênfase5 11 3 2 5" xfId="13914"/>
    <cellStyle name="40% - Ênfase5 11 3 2 5 2" xfId="38985"/>
    <cellStyle name="40% - Ênfase5 11 3 2 6" xfId="26444"/>
    <cellStyle name="40% - Ênfase5 11 3 3" xfId="2156"/>
    <cellStyle name="40% - Ênfase5 11 3 3 2" xfId="5285"/>
    <cellStyle name="40% - Ênfase5 11 3 3 2 2" xfId="11544"/>
    <cellStyle name="40% - Ênfase5 11 3 3 2 2 2" xfId="24088"/>
    <cellStyle name="40% - Ênfase5 11 3 3 2 2 2 2" xfId="49159"/>
    <cellStyle name="40% - Ênfase5 11 3 3 2 2 3" xfId="36618"/>
    <cellStyle name="40% - Ênfase5 11 3 3 2 3" xfId="17830"/>
    <cellStyle name="40% - Ênfase5 11 3 3 2 3 2" xfId="42901"/>
    <cellStyle name="40% - Ênfase5 11 3 3 2 4" xfId="30360"/>
    <cellStyle name="40% - Ênfase5 11 3 3 3" xfId="8416"/>
    <cellStyle name="40% - Ênfase5 11 3 3 3 2" xfId="20960"/>
    <cellStyle name="40% - Ênfase5 11 3 3 3 2 2" xfId="46031"/>
    <cellStyle name="40% - Ênfase5 11 3 3 3 3" xfId="33490"/>
    <cellStyle name="40% - Ênfase5 11 3 3 4" xfId="14702"/>
    <cellStyle name="40% - Ênfase5 11 3 3 4 2" xfId="39773"/>
    <cellStyle name="40% - Ênfase5 11 3 3 5" xfId="27232"/>
    <cellStyle name="40% - Ênfase5 11 3 4" xfId="3721"/>
    <cellStyle name="40% - Ênfase5 11 3 4 2" xfId="9980"/>
    <cellStyle name="40% - Ênfase5 11 3 4 2 2" xfId="22524"/>
    <cellStyle name="40% - Ênfase5 11 3 4 2 2 2" xfId="47595"/>
    <cellStyle name="40% - Ênfase5 11 3 4 2 3" xfId="35054"/>
    <cellStyle name="40% - Ênfase5 11 3 4 3" xfId="16266"/>
    <cellStyle name="40% - Ênfase5 11 3 4 3 2" xfId="41337"/>
    <cellStyle name="40% - Ênfase5 11 3 4 4" xfId="28796"/>
    <cellStyle name="40% - Ênfase5 11 3 5" xfId="6852"/>
    <cellStyle name="40% - Ênfase5 11 3 5 2" xfId="19396"/>
    <cellStyle name="40% - Ênfase5 11 3 5 2 2" xfId="44467"/>
    <cellStyle name="40% - Ênfase5 11 3 5 3" xfId="31926"/>
    <cellStyle name="40% - Ênfase5 11 3 6" xfId="13138"/>
    <cellStyle name="40% - Ênfase5 11 3 6 2" xfId="38209"/>
    <cellStyle name="40% - Ênfase5 11 3 7" xfId="25668"/>
    <cellStyle name="40% - Ênfase5 11 4" xfId="979"/>
    <cellStyle name="40% - Ênfase5 11 4 2" xfId="2544"/>
    <cellStyle name="40% - Ênfase5 11 4 2 2" xfId="5673"/>
    <cellStyle name="40% - Ênfase5 11 4 2 2 2" xfId="11932"/>
    <cellStyle name="40% - Ênfase5 11 4 2 2 2 2" xfId="24476"/>
    <cellStyle name="40% - Ênfase5 11 4 2 2 2 2 2" xfId="49547"/>
    <cellStyle name="40% - Ênfase5 11 4 2 2 2 3" xfId="37006"/>
    <cellStyle name="40% - Ênfase5 11 4 2 2 3" xfId="18218"/>
    <cellStyle name="40% - Ênfase5 11 4 2 2 3 2" xfId="43289"/>
    <cellStyle name="40% - Ênfase5 11 4 2 2 4" xfId="30748"/>
    <cellStyle name="40% - Ênfase5 11 4 2 3" xfId="8804"/>
    <cellStyle name="40% - Ênfase5 11 4 2 3 2" xfId="21348"/>
    <cellStyle name="40% - Ênfase5 11 4 2 3 2 2" xfId="46419"/>
    <cellStyle name="40% - Ênfase5 11 4 2 3 3" xfId="33878"/>
    <cellStyle name="40% - Ênfase5 11 4 2 4" xfId="15090"/>
    <cellStyle name="40% - Ênfase5 11 4 2 4 2" xfId="40161"/>
    <cellStyle name="40% - Ênfase5 11 4 2 5" xfId="27620"/>
    <cellStyle name="40% - Ênfase5 11 4 3" xfId="4109"/>
    <cellStyle name="40% - Ênfase5 11 4 3 2" xfId="10368"/>
    <cellStyle name="40% - Ênfase5 11 4 3 2 2" xfId="22912"/>
    <cellStyle name="40% - Ênfase5 11 4 3 2 2 2" xfId="47983"/>
    <cellStyle name="40% - Ênfase5 11 4 3 2 3" xfId="35442"/>
    <cellStyle name="40% - Ênfase5 11 4 3 3" xfId="16654"/>
    <cellStyle name="40% - Ênfase5 11 4 3 3 2" xfId="41725"/>
    <cellStyle name="40% - Ênfase5 11 4 3 4" xfId="29184"/>
    <cellStyle name="40% - Ênfase5 11 4 4" xfId="7240"/>
    <cellStyle name="40% - Ênfase5 11 4 4 2" xfId="19784"/>
    <cellStyle name="40% - Ênfase5 11 4 4 2 2" xfId="44855"/>
    <cellStyle name="40% - Ênfase5 11 4 4 3" xfId="32314"/>
    <cellStyle name="40% - Ênfase5 11 4 5" xfId="13526"/>
    <cellStyle name="40% - Ênfase5 11 4 5 2" xfId="38597"/>
    <cellStyle name="40% - Ênfase5 11 4 6" xfId="26056"/>
    <cellStyle name="40% - Ênfase5 11 5" xfId="1768"/>
    <cellStyle name="40% - Ênfase5 11 5 2" xfId="4897"/>
    <cellStyle name="40% - Ênfase5 11 5 2 2" xfId="11156"/>
    <cellStyle name="40% - Ênfase5 11 5 2 2 2" xfId="23700"/>
    <cellStyle name="40% - Ênfase5 11 5 2 2 2 2" xfId="48771"/>
    <cellStyle name="40% - Ênfase5 11 5 2 2 3" xfId="36230"/>
    <cellStyle name="40% - Ênfase5 11 5 2 3" xfId="17442"/>
    <cellStyle name="40% - Ênfase5 11 5 2 3 2" xfId="42513"/>
    <cellStyle name="40% - Ênfase5 11 5 2 4" xfId="29972"/>
    <cellStyle name="40% - Ênfase5 11 5 3" xfId="8028"/>
    <cellStyle name="40% - Ênfase5 11 5 3 2" xfId="20572"/>
    <cellStyle name="40% - Ênfase5 11 5 3 2 2" xfId="45643"/>
    <cellStyle name="40% - Ênfase5 11 5 3 3" xfId="33102"/>
    <cellStyle name="40% - Ênfase5 11 5 4" xfId="14314"/>
    <cellStyle name="40% - Ênfase5 11 5 4 2" xfId="39385"/>
    <cellStyle name="40% - Ênfase5 11 5 5" xfId="26844"/>
    <cellStyle name="40% - Ênfase5 11 6" xfId="3333"/>
    <cellStyle name="40% - Ênfase5 11 6 2" xfId="9592"/>
    <cellStyle name="40% - Ênfase5 11 6 2 2" xfId="22136"/>
    <cellStyle name="40% - Ênfase5 11 6 2 2 2" xfId="47207"/>
    <cellStyle name="40% - Ênfase5 11 6 2 3" xfId="34666"/>
    <cellStyle name="40% - Ênfase5 11 6 3" xfId="15878"/>
    <cellStyle name="40% - Ênfase5 11 6 3 2" xfId="40949"/>
    <cellStyle name="40% - Ênfase5 11 6 4" xfId="28408"/>
    <cellStyle name="40% - Ênfase5 11 7" xfId="6464"/>
    <cellStyle name="40% - Ênfase5 11 7 2" xfId="19008"/>
    <cellStyle name="40% - Ênfase5 11 7 2 2" xfId="44079"/>
    <cellStyle name="40% - Ênfase5 11 7 3" xfId="31538"/>
    <cellStyle name="40% - Ênfase5 11 8" xfId="12750"/>
    <cellStyle name="40% - Ênfase5 11 8 2" xfId="37821"/>
    <cellStyle name="40% - Ênfase5 11 9" xfId="25280"/>
    <cellStyle name="40% - Ênfase5 12" xfId="227"/>
    <cellStyle name="40% - Ênfase5 12 2" xfId="616"/>
    <cellStyle name="40% - Ênfase5 12 2 2" xfId="1393"/>
    <cellStyle name="40% - Ênfase5 12 2 2 2" xfId="2958"/>
    <cellStyle name="40% - Ênfase5 12 2 2 2 2" xfId="6087"/>
    <cellStyle name="40% - Ênfase5 12 2 2 2 2 2" xfId="12346"/>
    <cellStyle name="40% - Ênfase5 12 2 2 2 2 2 2" xfId="24890"/>
    <cellStyle name="40% - Ênfase5 12 2 2 2 2 2 2 2" xfId="49961"/>
    <cellStyle name="40% - Ênfase5 12 2 2 2 2 2 3" xfId="37420"/>
    <cellStyle name="40% - Ênfase5 12 2 2 2 2 3" xfId="18632"/>
    <cellStyle name="40% - Ênfase5 12 2 2 2 2 3 2" xfId="43703"/>
    <cellStyle name="40% - Ênfase5 12 2 2 2 2 4" xfId="31162"/>
    <cellStyle name="40% - Ênfase5 12 2 2 2 3" xfId="9218"/>
    <cellStyle name="40% - Ênfase5 12 2 2 2 3 2" xfId="21762"/>
    <cellStyle name="40% - Ênfase5 12 2 2 2 3 2 2" xfId="46833"/>
    <cellStyle name="40% - Ênfase5 12 2 2 2 3 3" xfId="34292"/>
    <cellStyle name="40% - Ênfase5 12 2 2 2 4" xfId="15504"/>
    <cellStyle name="40% - Ênfase5 12 2 2 2 4 2" xfId="40575"/>
    <cellStyle name="40% - Ênfase5 12 2 2 2 5" xfId="28034"/>
    <cellStyle name="40% - Ênfase5 12 2 2 3" xfId="4523"/>
    <cellStyle name="40% - Ênfase5 12 2 2 3 2" xfId="10782"/>
    <cellStyle name="40% - Ênfase5 12 2 2 3 2 2" xfId="23326"/>
    <cellStyle name="40% - Ênfase5 12 2 2 3 2 2 2" xfId="48397"/>
    <cellStyle name="40% - Ênfase5 12 2 2 3 2 3" xfId="35856"/>
    <cellStyle name="40% - Ênfase5 12 2 2 3 3" xfId="17068"/>
    <cellStyle name="40% - Ênfase5 12 2 2 3 3 2" xfId="42139"/>
    <cellStyle name="40% - Ênfase5 12 2 2 3 4" xfId="29598"/>
    <cellStyle name="40% - Ênfase5 12 2 2 4" xfId="7654"/>
    <cellStyle name="40% - Ênfase5 12 2 2 4 2" xfId="20198"/>
    <cellStyle name="40% - Ênfase5 12 2 2 4 2 2" xfId="45269"/>
    <cellStyle name="40% - Ênfase5 12 2 2 4 3" xfId="32728"/>
    <cellStyle name="40% - Ênfase5 12 2 2 5" xfId="13940"/>
    <cellStyle name="40% - Ênfase5 12 2 2 5 2" xfId="39011"/>
    <cellStyle name="40% - Ênfase5 12 2 2 6" xfId="26470"/>
    <cellStyle name="40% - Ênfase5 12 2 3" xfId="2182"/>
    <cellStyle name="40% - Ênfase5 12 2 3 2" xfId="5311"/>
    <cellStyle name="40% - Ênfase5 12 2 3 2 2" xfId="11570"/>
    <cellStyle name="40% - Ênfase5 12 2 3 2 2 2" xfId="24114"/>
    <cellStyle name="40% - Ênfase5 12 2 3 2 2 2 2" xfId="49185"/>
    <cellStyle name="40% - Ênfase5 12 2 3 2 2 3" xfId="36644"/>
    <cellStyle name="40% - Ênfase5 12 2 3 2 3" xfId="17856"/>
    <cellStyle name="40% - Ênfase5 12 2 3 2 3 2" xfId="42927"/>
    <cellStyle name="40% - Ênfase5 12 2 3 2 4" xfId="30386"/>
    <cellStyle name="40% - Ênfase5 12 2 3 3" xfId="8442"/>
    <cellStyle name="40% - Ênfase5 12 2 3 3 2" xfId="20986"/>
    <cellStyle name="40% - Ênfase5 12 2 3 3 2 2" xfId="46057"/>
    <cellStyle name="40% - Ênfase5 12 2 3 3 3" xfId="33516"/>
    <cellStyle name="40% - Ênfase5 12 2 3 4" xfId="14728"/>
    <cellStyle name="40% - Ênfase5 12 2 3 4 2" xfId="39799"/>
    <cellStyle name="40% - Ênfase5 12 2 3 5" xfId="27258"/>
    <cellStyle name="40% - Ênfase5 12 2 4" xfId="3747"/>
    <cellStyle name="40% - Ênfase5 12 2 4 2" xfId="10006"/>
    <cellStyle name="40% - Ênfase5 12 2 4 2 2" xfId="22550"/>
    <cellStyle name="40% - Ênfase5 12 2 4 2 2 2" xfId="47621"/>
    <cellStyle name="40% - Ênfase5 12 2 4 2 3" xfId="35080"/>
    <cellStyle name="40% - Ênfase5 12 2 4 3" xfId="16292"/>
    <cellStyle name="40% - Ênfase5 12 2 4 3 2" xfId="41363"/>
    <cellStyle name="40% - Ênfase5 12 2 4 4" xfId="28822"/>
    <cellStyle name="40% - Ênfase5 12 2 5" xfId="6878"/>
    <cellStyle name="40% - Ênfase5 12 2 5 2" xfId="19422"/>
    <cellStyle name="40% - Ênfase5 12 2 5 2 2" xfId="44493"/>
    <cellStyle name="40% - Ênfase5 12 2 5 3" xfId="31952"/>
    <cellStyle name="40% - Ênfase5 12 2 6" xfId="13164"/>
    <cellStyle name="40% - Ênfase5 12 2 6 2" xfId="38235"/>
    <cellStyle name="40% - Ênfase5 12 2 7" xfId="25694"/>
    <cellStyle name="40% - Ênfase5 12 3" xfId="1005"/>
    <cellStyle name="40% - Ênfase5 12 3 2" xfId="2570"/>
    <cellStyle name="40% - Ênfase5 12 3 2 2" xfId="5699"/>
    <cellStyle name="40% - Ênfase5 12 3 2 2 2" xfId="11958"/>
    <cellStyle name="40% - Ênfase5 12 3 2 2 2 2" xfId="24502"/>
    <cellStyle name="40% - Ênfase5 12 3 2 2 2 2 2" xfId="49573"/>
    <cellStyle name="40% - Ênfase5 12 3 2 2 2 3" xfId="37032"/>
    <cellStyle name="40% - Ênfase5 12 3 2 2 3" xfId="18244"/>
    <cellStyle name="40% - Ênfase5 12 3 2 2 3 2" xfId="43315"/>
    <cellStyle name="40% - Ênfase5 12 3 2 2 4" xfId="30774"/>
    <cellStyle name="40% - Ênfase5 12 3 2 3" xfId="8830"/>
    <cellStyle name="40% - Ênfase5 12 3 2 3 2" xfId="21374"/>
    <cellStyle name="40% - Ênfase5 12 3 2 3 2 2" xfId="46445"/>
    <cellStyle name="40% - Ênfase5 12 3 2 3 3" xfId="33904"/>
    <cellStyle name="40% - Ênfase5 12 3 2 4" xfId="15116"/>
    <cellStyle name="40% - Ênfase5 12 3 2 4 2" xfId="40187"/>
    <cellStyle name="40% - Ênfase5 12 3 2 5" xfId="27646"/>
    <cellStyle name="40% - Ênfase5 12 3 3" xfId="4135"/>
    <cellStyle name="40% - Ênfase5 12 3 3 2" xfId="10394"/>
    <cellStyle name="40% - Ênfase5 12 3 3 2 2" xfId="22938"/>
    <cellStyle name="40% - Ênfase5 12 3 3 2 2 2" xfId="48009"/>
    <cellStyle name="40% - Ênfase5 12 3 3 2 3" xfId="35468"/>
    <cellStyle name="40% - Ênfase5 12 3 3 3" xfId="16680"/>
    <cellStyle name="40% - Ênfase5 12 3 3 3 2" xfId="41751"/>
    <cellStyle name="40% - Ênfase5 12 3 3 4" xfId="29210"/>
    <cellStyle name="40% - Ênfase5 12 3 4" xfId="7266"/>
    <cellStyle name="40% - Ênfase5 12 3 4 2" xfId="19810"/>
    <cellStyle name="40% - Ênfase5 12 3 4 2 2" xfId="44881"/>
    <cellStyle name="40% - Ênfase5 12 3 4 3" xfId="32340"/>
    <cellStyle name="40% - Ênfase5 12 3 5" xfId="13552"/>
    <cellStyle name="40% - Ênfase5 12 3 5 2" xfId="38623"/>
    <cellStyle name="40% - Ênfase5 12 3 6" xfId="26082"/>
    <cellStyle name="40% - Ênfase5 12 4" xfId="1794"/>
    <cellStyle name="40% - Ênfase5 12 4 2" xfId="4923"/>
    <cellStyle name="40% - Ênfase5 12 4 2 2" xfId="11182"/>
    <cellStyle name="40% - Ênfase5 12 4 2 2 2" xfId="23726"/>
    <cellStyle name="40% - Ênfase5 12 4 2 2 2 2" xfId="48797"/>
    <cellStyle name="40% - Ênfase5 12 4 2 2 3" xfId="36256"/>
    <cellStyle name="40% - Ênfase5 12 4 2 3" xfId="17468"/>
    <cellStyle name="40% - Ênfase5 12 4 2 3 2" xfId="42539"/>
    <cellStyle name="40% - Ênfase5 12 4 2 4" xfId="29998"/>
    <cellStyle name="40% - Ênfase5 12 4 3" xfId="8054"/>
    <cellStyle name="40% - Ênfase5 12 4 3 2" xfId="20598"/>
    <cellStyle name="40% - Ênfase5 12 4 3 2 2" xfId="45669"/>
    <cellStyle name="40% - Ênfase5 12 4 3 3" xfId="33128"/>
    <cellStyle name="40% - Ênfase5 12 4 4" xfId="14340"/>
    <cellStyle name="40% - Ênfase5 12 4 4 2" xfId="39411"/>
    <cellStyle name="40% - Ênfase5 12 4 5" xfId="26870"/>
    <cellStyle name="40% - Ênfase5 12 5" xfId="3359"/>
    <cellStyle name="40% - Ênfase5 12 5 2" xfId="9618"/>
    <cellStyle name="40% - Ênfase5 12 5 2 2" xfId="22162"/>
    <cellStyle name="40% - Ênfase5 12 5 2 2 2" xfId="47233"/>
    <cellStyle name="40% - Ênfase5 12 5 2 3" xfId="34692"/>
    <cellStyle name="40% - Ênfase5 12 5 3" xfId="15904"/>
    <cellStyle name="40% - Ênfase5 12 5 3 2" xfId="40975"/>
    <cellStyle name="40% - Ênfase5 12 5 4" xfId="28434"/>
    <cellStyle name="40% - Ênfase5 12 6" xfId="6490"/>
    <cellStyle name="40% - Ênfase5 12 6 2" xfId="19034"/>
    <cellStyle name="40% - Ênfase5 12 6 2 2" xfId="44105"/>
    <cellStyle name="40% - Ênfase5 12 6 3" xfId="31564"/>
    <cellStyle name="40% - Ênfase5 12 7" xfId="12776"/>
    <cellStyle name="40% - Ênfase5 12 7 2" xfId="37847"/>
    <cellStyle name="40% - Ênfase5 12 8" xfId="25306"/>
    <cellStyle name="40% - Ênfase5 13" xfId="401"/>
    <cellStyle name="40% - Ênfase5 13 2" xfId="790"/>
    <cellStyle name="40% - Ênfase5 13 2 2" xfId="1567"/>
    <cellStyle name="40% - Ênfase5 13 2 2 2" xfId="3132"/>
    <cellStyle name="40% - Ênfase5 13 2 2 2 2" xfId="6261"/>
    <cellStyle name="40% - Ênfase5 13 2 2 2 2 2" xfId="12520"/>
    <cellStyle name="40% - Ênfase5 13 2 2 2 2 2 2" xfId="25064"/>
    <cellStyle name="40% - Ênfase5 13 2 2 2 2 2 2 2" xfId="50135"/>
    <cellStyle name="40% - Ênfase5 13 2 2 2 2 2 3" xfId="37594"/>
    <cellStyle name="40% - Ênfase5 13 2 2 2 2 3" xfId="18806"/>
    <cellStyle name="40% - Ênfase5 13 2 2 2 2 3 2" xfId="43877"/>
    <cellStyle name="40% - Ênfase5 13 2 2 2 2 4" xfId="31336"/>
    <cellStyle name="40% - Ênfase5 13 2 2 2 3" xfId="9392"/>
    <cellStyle name="40% - Ênfase5 13 2 2 2 3 2" xfId="21936"/>
    <cellStyle name="40% - Ênfase5 13 2 2 2 3 2 2" xfId="47007"/>
    <cellStyle name="40% - Ênfase5 13 2 2 2 3 3" xfId="34466"/>
    <cellStyle name="40% - Ênfase5 13 2 2 2 4" xfId="15678"/>
    <cellStyle name="40% - Ênfase5 13 2 2 2 4 2" xfId="40749"/>
    <cellStyle name="40% - Ênfase5 13 2 2 2 5" xfId="28208"/>
    <cellStyle name="40% - Ênfase5 13 2 2 3" xfId="4697"/>
    <cellStyle name="40% - Ênfase5 13 2 2 3 2" xfId="10956"/>
    <cellStyle name="40% - Ênfase5 13 2 2 3 2 2" xfId="23500"/>
    <cellStyle name="40% - Ênfase5 13 2 2 3 2 2 2" xfId="48571"/>
    <cellStyle name="40% - Ênfase5 13 2 2 3 2 3" xfId="36030"/>
    <cellStyle name="40% - Ênfase5 13 2 2 3 3" xfId="17242"/>
    <cellStyle name="40% - Ênfase5 13 2 2 3 3 2" xfId="42313"/>
    <cellStyle name="40% - Ênfase5 13 2 2 3 4" xfId="29772"/>
    <cellStyle name="40% - Ênfase5 13 2 2 4" xfId="7828"/>
    <cellStyle name="40% - Ênfase5 13 2 2 4 2" xfId="20372"/>
    <cellStyle name="40% - Ênfase5 13 2 2 4 2 2" xfId="45443"/>
    <cellStyle name="40% - Ênfase5 13 2 2 4 3" xfId="32902"/>
    <cellStyle name="40% - Ênfase5 13 2 2 5" xfId="14114"/>
    <cellStyle name="40% - Ênfase5 13 2 2 5 2" xfId="39185"/>
    <cellStyle name="40% - Ênfase5 13 2 2 6" xfId="26644"/>
    <cellStyle name="40% - Ênfase5 13 2 3" xfId="2356"/>
    <cellStyle name="40% - Ênfase5 13 2 3 2" xfId="5485"/>
    <cellStyle name="40% - Ênfase5 13 2 3 2 2" xfId="11744"/>
    <cellStyle name="40% - Ênfase5 13 2 3 2 2 2" xfId="24288"/>
    <cellStyle name="40% - Ênfase5 13 2 3 2 2 2 2" xfId="49359"/>
    <cellStyle name="40% - Ênfase5 13 2 3 2 2 3" xfId="36818"/>
    <cellStyle name="40% - Ênfase5 13 2 3 2 3" xfId="18030"/>
    <cellStyle name="40% - Ênfase5 13 2 3 2 3 2" xfId="43101"/>
    <cellStyle name="40% - Ênfase5 13 2 3 2 4" xfId="30560"/>
    <cellStyle name="40% - Ênfase5 13 2 3 3" xfId="8616"/>
    <cellStyle name="40% - Ênfase5 13 2 3 3 2" xfId="21160"/>
    <cellStyle name="40% - Ênfase5 13 2 3 3 2 2" xfId="46231"/>
    <cellStyle name="40% - Ênfase5 13 2 3 3 3" xfId="33690"/>
    <cellStyle name="40% - Ênfase5 13 2 3 4" xfId="14902"/>
    <cellStyle name="40% - Ênfase5 13 2 3 4 2" xfId="39973"/>
    <cellStyle name="40% - Ênfase5 13 2 3 5" xfId="27432"/>
    <cellStyle name="40% - Ênfase5 13 2 4" xfId="3921"/>
    <cellStyle name="40% - Ênfase5 13 2 4 2" xfId="10180"/>
    <cellStyle name="40% - Ênfase5 13 2 4 2 2" xfId="22724"/>
    <cellStyle name="40% - Ênfase5 13 2 4 2 2 2" xfId="47795"/>
    <cellStyle name="40% - Ênfase5 13 2 4 2 3" xfId="35254"/>
    <cellStyle name="40% - Ênfase5 13 2 4 3" xfId="16466"/>
    <cellStyle name="40% - Ênfase5 13 2 4 3 2" xfId="41537"/>
    <cellStyle name="40% - Ênfase5 13 2 4 4" xfId="28996"/>
    <cellStyle name="40% - Ênfase5 13 2 5" xfId="7052"/>
    <cellStyle name="40% - Ênfase5 13 2 5 2" xfId="19596"/>
    <cellStyle name="40% - Ênfase5 13 2 5 2 2" xfId="44667"/>
    <cellStyle name="40% - Ênfase5 13 2 5 3" xfId="32126"/>
    <cellStyle name="40% - Ênfase5 13 2 6" xfId="13338"/>
    <cellStyle name="40% - Ênfase5 13 2 6 2" xfId="38409"/>
    <cellStyle name="40% - Ênfase5 13 2 7" xfId="25868"/>
    <cellStyle name="40% - Ênfase5 13 3" xfId="1179"/>
    <cellStyle name="40% - Ênfase5 13 3 2" xfId="2744"/>
    <cellStyle name="40% - Ênfase5 13 3 2 2" xfId="5873"/>
    <cellStyle name="40% - Ênfase5 13 3 2 2 2" xfId="12132"/>
    <cellStyle name="40% - Ênfase5 13 3 2 2 2 2" xfId="24676"/>
    <cellStyle name="40% - Ênfase5 13 3 2 2 2 2 2" xfId="49747"/>
    <cellStyle name="40% - Ênfase5 13 3 2 2 2 3" xfId="37206"/>
    <cellStyle name="40% - Ênfase5 13 3 2 2 3" xfId="18418"/>
    <cellStyle name="40% - Ênfase5 13 3 2 2 3 2" xfId="43489"/>
    <cellStyle name="40% - Ênfase5 13 3 2 2 4" xfId="30948"/>
    <cellStyle name="40% - Ênfase5 13 3 2 3" xfId="9004"/>
    <cellStyle name="40% - Ênfase5 13 3 2 3 2" xfId="21548"/>
    <cellStyle name="40% - Ênfase5 13 3 2 3 2 2" xfId="46619"/>
    <cellStyle name="40% - Ênfase5 13 3 2 3 3" xfId="34078"/>
    <cellStyle name="40% - Ênfase5 13 3 2 4" xfId="15290"/>
    <cellStyle name="40% - Ênfase5 13 3 2 4 2" xfId="40361"/>
    <cellStyle name="40% - Ênfase5 13 3 2 5" xfId="27820"/>
    <cellStyle name="40% - Ênfase5 13 3 3" xfId="4309"/>
    <cellStyle name="40% - Ênfase5 13 3 3 2" xfId="10568"/>
    <cellStyle name="40% - Ênfase5 13 3 3 2 2" xfId="23112"/>
    <cellStyle name="40% - Ênfase5 13 3 3 2 2 2" xfId="48183"/>
    <cellStyle name="40% - Ênfase5 13 3 3 2 3" xfId="35642"/>
    <cellStyle name="40% - Ênfase5 13 3 3 3" xfId="16854"/>
    <cellStyle name="40% - Ênfase5 13 3 3 3 2" xfId="41925"/>
    <cellStyle name="40% - Ênfase5 13 3 3 4" xfId="29384"/>
    <cellStyle name="40% - Ênfase5 13 3 4" xfId="7440"/>
    <cellStyle name="40% - Ênfase5 13 3 4 2" xfId="19984"/>
    <cellStyle name="40% - Ênfase5 13 3 4 2 2" xfId="45055"/>
    <cellStyle name="40% - Ênfase5 13 3 4 3" xfId="32514"/>
    <cellStyle name="40% - Ênfase5 13 3 5" xfId="13726"/>
    <cellStyle name="40% - Ênfase5 13 3 5 2" xfId="38797"/>
    <cellStyle name="40% - Ênfase5 13 3 6" xfId="26256"/>
    <cellStyle name="40% - Ênfase5 13 4" xfId="1968"/>
    <cellStyle name="40% - Ênfase5 13 4 2" xfId="5097"/>
    <cellStyle name="40% - Ênfase5 13 4 2 2" xfId="11356"/>
    <cellStyle name="40% - Ênfase5 13 4 2 2 2" xfId="23900"/>
    <cellStyle name="40% - Ênfase5 13 4 2 2 2 2" xfId="48971"/>
    <cellStyle name="40% - Ênfase5 13 4 2 2 3" xfId="36430"/>
    <cellStyle name="40% - Ênfase5 13 4 2 3" xfId="17642"/>
    <cellStyle name="40% - Ênfase5 13 4 2 3 2" xfId="42713"/>
    <cellStyle name="40% - Ênfase5 13 4 2 4" xfId="30172"/>
    <cellStyle name="40% - Ênfase5 13 4 3" xfId="8228"/>
    <cellStyle name="40% - Ênfase5 13 4 3 2" xfId="20772"/>
    <cellStyle name="40% - Ênfase5 13 4 3 2 2" xfId="45843"/>
    <cellStyle name="40% - Ênfase5 13 4 3 3" xfId="33302"/>
    <cellStyle name="40% - Ênfase5 13 4 4" xfId="14514"/>
    <cellStyle name="40% - Ênfase5 13 4 4 2" xfId="39585"/>
    <cellStyle name="40% - Ênfase5 13 4 5" xfId="27044"/>
    <cellStyle name="40% - Ênfase5 13 5" xfId="3533"/>
    <cellStyle name="40% - Ênfase5 13 5 2" xfId="9792"/>
    <cellStyle name="40% - Ênfase5 13 5 2 2" xfId="22336"/>
    <cellStyle name="40% - Ênfase5 13 5 2 2 2" xfId="47407"/>
    <cellStyle name="40% - Ênfase5 13 5 2 3" xfId="34866"/>
    <cellStyle name="40% - Ênfase5 13 5 3" xfId="16078"/>
    <cellStyle name="40% - Ênfase5 13 5 3 2" xfId="41149"/>
    <cellStyle name="40% - Ênfase5 13 5 4" xfId="28608"/>
    <cellStyle name="40% - Ênfase5 13 6" xfId="6664"/>
    <cellStyle name="40% - Ênfase5 13 6 2" xfId="19208"/>
    <cellStyle name="40% - Ênfase5 13 6 2 2" xfId="44279"/>
    <cellStyle name="40% - Ênfase5 13 6 3" xfId="31738"/>
    <cellStyle name="40% - Ênfase5 13 7" xfId="12950"/>
    <cellStyle name="40% - Ênfase5 13 7 2" xfId="38021"/>
    <cellStyle name="40% - Ênfase5 13 8" xfId="25480"/>
    <cellStyle name="40% - Ênfase5 14" xfId="214"/>
    <cellStyle name="40% - Ênfase5 14 2" xfId="603"/>
    <cellStyle name="40% - Ênfase5 14 2 2" xfId="1380"/>
    <cellStyle name="40% - Ênfase5 14 2 2 2" xfId="2945"/>
    <cellStyle name="40% - Ênfase5 14 2 2 2 2" xfId="6074"/>
    <cellStyle name="40% - Ênfase5 14 2 2 2 2 2" xfId="12333"/>
    <cellStyle name="40% - Ênfase5 14 2 2 2 2 2 2" xfId="24877"/>
    <cellStyle name="40% - Ênfase5 14 2 2 2 2 2 2 2" xfId="49948"/>
    <cellStyle name="40% - Ênfase5 14 2 2 2 2 2 3" xfId="37407"/>
    <cellStyle name="40% - Ênfase5 14 2 2 2 2 3" xfId="18619"/>
    <cellStyle name="40% - Ênfase5 14 2 2 2 2 3 2" xfId="43690"/>
    <cellStyle name="40% - Ênfase5 14 2 2 2 2 4" xfId="31149"/>
    <cellStyle name="40% - Ênfase5 14 2 2 2 3" xfId="9205"/>
    <cellStyle name="40% - Ênfase5 14 2 2 2 3 2" xfId="21749"/>
    <cellStyle name="40% - Ênfase5 14 2 2 2 3 2 2" xfId="46820"/>
    <cellStyle name="40% - Ênfase5 14 2 2 2 3 3" xfId="34279"/>
    <cellStyle name="40% - Ênfase5 14 2 2 2 4" xfId="15491"/>
    <cellStyle name="40% - Ênfase5 14 2 2 2 4 2" xfId="40562"/>
    <cellStyle name="40% - Ênfase5 14 2 2 2 5" xfId="28021"/>
    <cellStyle name="40% - Ênfase5 14 2 2 3" xfId="4510"/>
    <cellStyle name="40% - Ênfase5 14 2 2 3 2" xfId="10769"/>
    <cellStyle name="40% - Ênfase5 14 2 2 3 2 2" xfId="23313"/>
    <cellStyle name="40% - Ênfase5 14 2 2 3 2 2 2" xfId="48384"/>
    <cellStyle name="40% - Ênfase5 14 2 2 3 2 3" xfId="35843"/>
    <cellStyle name="40% - Ênfase5 14 2 2 3 3" xfId="17055"/>
    <cellStyle name="40% - Ênfase5 14 2 2 3 3 2" xfId="42126"/>
    <cellStyle name="40% - Ênfase5 14 2 2 3 4" xfId="29585"/>
    <cellStyle name="40% - Ênfase5 14 2 2 4" xfId="7641"/>
    <cellStyle name="40% - Ênfase5 14 2 2 4 2" xfId="20185"/>
    <cellStyle name="40% - Ênfase5 14 2 2 4 2 2" xfId="45256"/>
    <cellStyle name="40% - Ênfase5 14 2 2 4 3" xfId="32715"/>
    <cellStyle name="40% - Ênfase5 14 2 2 5" xfId="13927"/>
    <cellStyle name="40% - Ênfase5 14 2 2 5 2" xfId="38998"/>
    <cellStyle name="40% - Ênfase5 14 2 2 6" xfId="26457"/>
    <cellStyle name="40% - Ênfase5 14 2 3" xfId="2169"/>
    <cellStyle name="40% - Ênfase5 14 2 3 2" xfId="5298"/>
    <cellStyle name="40% - Ênfase5 14 2 3 2 2" xfId="11557"/>
    <cellStyle name="40% - Ênfase5 14 2 3 2 2 2" xfId="24101"/>
    <cellStyle name="40% - Ênfase5 14 2 3 2 2 2 2" xfId="49172"/>
    <cellStyle name="40% - Ênfase5 14 2 3 2 2 3" xfId="36631"/>
    <cellStyle name="40% - Ênfase5 14 2 3 2 3" xfId="17843"/>
    <cellStyle name="40% - Ênfase5 14 2 3 2 3 2" xfId="42914"/>
    <cellStyle name="40% - Ênfase5 14 2 3 2 4" xfId="30373"/>
    <cellStyle name="40% - Ênfase5 14 2 3 3" xfId="8429"/>
    <cellStyle name="40% - Ênfase5 14 2 3 3 2" xfId="20973"/>
    <cellStyle name="40% - Ênfase5 14 2 3 3 2 2" xfId="46044"/>
    <cellStyle name="40% - Ênfase5 14 2 3 3 3" xfId="33503"/>
    <cellStyle name="40% - Ênfase5 14 2 3 4" xfId="14715"/>
    <cellStyle name="40% - Ênfase5 14 2 3 4 2" xfId="39786"/>
    <cellStyle name="40% - Ênfase5 14 2 3 5" xfId="27245"/>
    <cellStyle name="40% - Ênfase5 14 2 4" xfId="3734"/>
    <cellStyle name="40% - Ênfase5 14 2 4 2" xfId="9993"/>
    <cellStyle name="40% - Ênfase5 14 2 4 2 2" xfId="22537"/>
    <cellStyle name="40% - Ênfase5 14 2 4 2 2 2" xfId="47608"/>
    <cellStyle name="40% - Ênfase5 14 2 4 2 3" xfId="35067"/>
    <cellStyle name="40% - Ênfase5 14 2 4 3" xfId="16279"/>
    <cellStyle name="40% - Ênfase5 14 2 4 3 2" xfId="41350"/>
    <cellStyle name="40% - Ênfase5 14 2 4 4" xfId="28809"/>
    <cellStyle name="40% - Ênfase5 14 2 5" xfId="6865"/>
    <cellStyle name="40% - Ênfase5 14 2 5 2" xfId="19409"/>
    <cellStyle name="40% - Ênfase5 14 2 5 2 2" xfId="44480"/>
    <cellStyle name="40% - Ênfase5 14 2 5 3" xfId="31939"/>
    <cellStyle name="40% - Ênfase5 14 2 6" xfId="13151"/>
    <cellStyle name="40% - Ênfase5 14 2 6 2" xfId="38222"/>
    <cellStyle name="40% - Ênfase5 14 2 7" xfId="25681"/>
    <cellStyle name="40% - Ênfase5 14 3" xfId="992"/>
    <cellStyle name="40% - Ênfase5 14 3 2" xfId="2557"/>
    <cellStyle name="40% - Ênfase5 14 3 2 2" xfId="5686"/>
    <cellStyle name="40% - Ênfase5 14 3 2 2 2" xfId="11945"/>
    <cellStyle name="40% - Ênfase5 14 3 2 2 2 2" xfId="24489"/>
    <cellStyle name="40% - Ênfase5 14 3 2 2 2 2 2" xfId="49560"/>
    <cellStyle name="40% - Ênfase5 14 3 2 2 2 3" xfId="37019"/>
    <cellStyle name="40% - Ênfase5 14 3 2 2 3" xfId="18231"/>
    <cellStyle name="40% - Ênfase5 14 3 2 2 3 2" xfId="43302"/>
    <cellStyle name="40% - Ênfase5 14 3 2 2 4" xfId="30761"/>
    <cellStyle name="40% - Ênfase5 14 3 2 3" xfId="8817"/>
    <cellStyle name="40% - Ênfase5 14 3 2 3 2" xfId="21361"/>
    <cellStyle name="40% - Ênfase5 14 3 2 3 2 2" xfId="46432"/>
    <cellStyle name="40% - Ênfase5 14 3 2 3 3" xfId="33891"/>
    <cellStyle name="40% - Ênfase5 14 3 2 4" xfId="15103"/>
    <cellStyle name="40% - Ênfase5 14 3 2 4 2" xfId="40174"/>
    <cellStyle name="40% - Ênfase5 14 3 2 5" xfId="27633"/>
    <cellStyle name="40% - Ênfase5 14 3 3" xfId="4122"/>
    <cellStyle name="40% - Ênfase5 14 3 3 2" xfId="10381"/>
    <cellStyle name="40% - Ênfase5 14 3 3 2 2" xfId="22925"/>
    <cellStyle name="40% - Ênfase5 14 3 3 2 2 2" xfId="47996"/>
    <cellStyle name="40% - Ênfase5 14 3 3 2 3" xfId="35455"/>
    <cellStyle name="40% - Ênfase5 14 3 3 3" xfId="16667"/>
    <cellStyle name="40% - Ênfase5 14 3 3 3 2" xfId="41738"/>
    <cellStyle name="40% - Ênfase5 14 3 3 4" xfId="29197"/>
    <cellStyle name="40% - Ênfase5 14 3 4" xfId="7253"/>
    <cellStyle name="40% - Ênfase5 14 3 4 2" xfId="19797"/>
    <cellStyle name="40% - Ênfase5 14 3 4 2 2" xfId="44868"/>
    <cellStyle name="40% - Ênfase5 14 3 4 3" xfId="32327"/>
    <cellStyle name="40% - Ênfase5 14 3 5" xfId="13539"/>
    <cellStyle name="40% - Ênfase5 14 3 5 2" xfId="38610"/>
    <cellStyle name="40% - Ênfase5 14 3 6" xfId="26069"/>
    <cellStyle name="40% - Ênfase5 14 4" xfId="1781"/>
    <cellStyle name="40% - Ênfase5 14 4 2" xfId="4910"/>
    <cellStyle name="40% - Ênfase5 14 4 2 2" xfId="11169"/>
    <cellStyle name="40% - Ênfase5 14 4 2 2 2" xfId="23713"/>
    <cellStyle name="40% - Ênfase5 14 4 2 2 2 2" xfId="48784"/>
    <cellStyle name="40% - Ênfase5 14 4 2 2 3" xfId="36243"/>
    <cellStyle name="40% - Ênfase5 14 4 2 3" xfId="17455"/>
    <cellStyle name="40% - Ênfase5 14 4 2 3 2" xfId="42526"/>
    <cellStyle name="40% - Ênfase5 14 4 2 4" xfId="29985"/>
    <cellStyle name="40% - Ênfase5 14 4 3" xfId="8041"/>
    <cellStyle name="40% - Ênfase5 14 4 3 2" xfId="20585"/>
    <cellStyle name="40% - Ênfase5 14 4 3 2 2" xfId="45656"/>
    <cellStyle name="40% - Ênfase5 14 4 3 3" xfId="33115"/>
    <cellStyle name="40% - Ênfase5 14 4 4" xfId="14327"/>
    <cellStyle name="40% - Ênfase5 14 4 4 2" xfId="39398"/>
    <cellStyle name="40% - Ênfase5 14 4 5" xfId="26857"/>
    <cellStyle name="40% - Ênfase5 14 5" xfId="3346"/>
    <cellStyle name="40% - Ênfase5 14 5 2" xfId="9605"/>
    <cellStyle name="40% - Ênfase5 14 5 2 2" xfId="22149"/>
    <cellStyle name="40% - Ênfase5 14 5 2 2 2" xfId="47220"/>
    <cellStyle name="40% - Ênfase5 14 5 2 3" xfId="34679"/>
    <cellStyle name="40% - Ênfase5 14 5 3" xfId="15891"/>
    <cellStyle name="40% - Ênfase5 14 5 3 2" xfId="40962"/>
    <cellStyle name="40% - Ênfase5 14 5 4" xfId="28421"/>
    <cellStyle name="40% - Ênfase5 14 6" xfId="6477"/>
    <cellStyle name="40% - Ênfase5 14 6 2" xfId="19021"/>
    <cellStyle name="40% - Ênfase5 14 6 2 2" xfId="44092"/>
    <cellStyle name="40% - Ênfase5 14 6 3" xfId="31551"/>
    <cellStyle name="40% - Ênfase5 14 7" xfId="12763"/>
    <cellStyle name="40% - Ênfase5 14 7 2" xfId="37834"/>
    <cellStyle name="40% - Ênfase5 14 8" xfId="25293"/>
    <cellStyle name="40% - Ênfase5 15" xfId="414"/>
    <cellStyle name="40% - Ênfase5 15 2" xfId="803"/>
    <cellStyle name="40% - Ênfase5 15 2 2" xfId="1580"/>
    <cellStyle name="40% - Ênfase5 15 2 2 2" xfId="3145"/>
    <cellStyle name="40% - Ênfase5 15 2 2 2 2" xfId="6274"/>
    <cellStyle name="40% - Ênfase5 15 2 2 2 2 2" xfId="12533"/>
    <cellStyle name="40% - Ênfase5 15 2 2 2 2 2 2" xfId="25077"/>
    <cellStyle name="40% - Ênfase5 15 2 2 2 2 2 2 2" xfId="50148"/>
    <cellStyle name="40% - Ênfase5 15 2 2 2 2 2 3" xfId="37607"/>
    <cellStyle name="40% - Ênfase5 15 2 2 2 2 3" xfId="18819"/>
    <cellStyle name="40% - Ênfase5 15 2 2 2 2 3 2" xfId="43890"/>
    <cellStyle name="40% - Ênfase5 15 2 2 2 2 4" xfId="31349"/>
    <cellStyle name="40% - Ênfase5 15 2 2 2 3" xfId="9405"/>
    <cellStyle name="40% - Ênfase5 15 2 2 2 3 2" xfId="21949"/>
    <cellStyle name="40% - Ênfase5 15 2 2 2 3 2 2" xfId="47020"/>
    <cellStyle name="40% - Ênfase5 15 2 2 2 3 3" xfId="34479"/>
    <cellStyle name="40% - Ênfase5 15 2 2 2 4" xfId="15691"/>
    <cellStyle name="40% - Ênfase5 15 2 2 2 4 2" xfId="40762"/>
    <cellStyle name="40% - Ênfase5 15 2 2 2 5" xfId="28221"/>
    <cellStyle name="40% - Ênfase5 15 2 2 3" xfId="4710"/>
    <cellStyle name="40% - Ênfase5 15 2 2 3 2" xfId="10969"/>
    <cellStyle name="40% - Ênfase5 15 2 2 3 2 2" xfId="23513"/>
    <cellStyle name="40% - Ênfase5 15 2 2 3 2 2 2" xfId="48584"/>
    <cellStyle name="40% - Ênfase5 15 2 2 3 2 3" xfId="36043"/>
    <cellStyle name="40% - Ênfase5 15 2 2 3 3" xfId="17255"/>
    <cellStyle name="40% - Ênfase5 15 2 2 3 3 2" xfId="42326"/>
    <cellStyle name="40% - Ênfase5 15 2 2 3 4" xfId="29785"/>
    <cellStyle name="40% - Ênfase5 15 2 2 4" xfId="7841"/>
    <cellStyle name="40% - Ênfase5 15 2 2 4 2" xfId="20385"/>
    <cellStyle name="40% - Ênfase5 15 2 2 4 2 2" xfId="45456"/>
    <cellStyle name="40% - Ênfase5 15 2 2 4 3" xfId="32915"/>
    <cellStyle name="40% - Ênfase5 15 2 2 5" xfId="14127"/>
    <cellStyle name="40% - Ênfase5 15 2 2 5 2" xfId="39198"/>
    <cellStyle name="40% - Ênfase5 15 2 2 6" xfId="26657"/>
    <cellStyle name="40% - Ênfase5 15 2 3" xfId="2369"/>
    <cellStyle name="40% - Ênfase5 15 2 3 2" xfId="5498"/>
    <cellStyle name="40% - Ênfase5 15 2 3 2 2" xfId="11757"/>
    <cellStyle name="40% - Ênfase5 15 2 3 2 2 2" xfId="24301"/>
    <cellStyle name="40% - Ênfase5 15 2 3 2 2 2 2" xfId="49372"/>
    <cellStyle name="40% - Ênfase5 15 2 3 2 2 3" xfId="36831"/>
    <cellStyle name="40% - Ênfase5 15 2 3 2 3" xfId="18043"/>
    <cellStyle name="40% - Ênfase5 15 2 3 2 3 2" xfId="43114"/>
    <cellStyle name="40% - Ênfase5 15 2 3 2 4" xfId="30573"/>
    <cellStyle name="40% - Ênfase5 15 2 3 3" xfId="8629"/>
    <cellStyle name="40% - Ênfase5 15 2 3 3 2" xfId="21173"/>
    <cellStyle name="40% - Ênfase5 15 2 3 3 2 2" xfId="46244"/>
    <cellStyle name="40% - Ênfase5 15 2 3 3 3" xfId="33703"/>
    <cellStyle name="40% - Ênfase5 15 2 3 4" xfId="14915"/>
    <cellStyle name="40% - Ênfase5 15 2 3 4 2" xfId="39986"/>
    <cellStyle name="40% - Ênfase5 15 2 3 5" xfId="27445"/>
    <cellStyle name="40% - Ênfase5 15 2 4" xfId="3934"/>
    <cellStyle name="40% - Ênfase5 15 2 4 2" xfId="10193"/>
    <cellStyle name="40% - Ênfase5 15 2 4 2 2" xfId="22737"/>
    <cellStyle name="40% - Ênfase5 15 2 4 2 2 2" xfId="47808"/>
    <cellStyle name="40% - Ênfase5 15 2 4 2 3" xfId="35267"/>
    <cellStyle name="40% - Ênfase5 15 2 4 3" xfId="16479"/>
    <cellStyle name="40% - Ênfase5 15 2 4 3 2" xfId="41550"/>
    <cellStyle name="40% - Ênfase5 15 2 4 4" xfId="29009"/>
    <cellStyle name="40% - Ênfase5 15 2 5" xfId="7065"/>
    <cellStyle name="40% - Ênfase5 15 2 5 2" xfId="19609"/>
    <cellStyle name="40% - Ênfase5 15 2 5 2 2" xfId="44680"/>
    <cellStyle name="40% - Ênfase5 15 2 5 3" xfId="32139"/>
    <cellStyle name="40% - Ênfase5 15 2 6" xfId="13351"/>
    <cellStyle name="40% - Ênfase5 15 2 6 2" xfId="38422"/>
    <cellStyle name="40% - Ênfase5 15 2 7" xfId="25881"/>
    <cellStyle name="40% - Ênfase5 15 3" xfId="1192"/>
    <cellStyle name="40% - Ênfase5 15 3 2" xfId="2757"/>
    <cellStyle name="40% - Ênfase5 15 3 2 2" xfId="5886"/>
    <cellStyle name="40% - Ênfase5 15 3 2 2 2" xfId="12145"/>
    <cellStyle name="40% - Ênfase5 15 3 2 2 2 2" xfId="24689"/>
    <cellStyle name="40% - Ênfase5 15 3 2 2 2 2 2" xfId="49760"/>
    <cellStyle name="40% - Ênfase5 15 3 2 2 2 3" xfId="37219"/>
    <cellStyle name="40% - Ênfase5 15 3 2 2 3" xfId="18431"/>
    <cellStyle name="40% - Ênfase5 15 3 2 2 3 2" xfId="43502"/>
    <cellStyle name="40% - Ênfase5 15 3 2 2 4" xfId="30961"/>
    <cellStyle name="40% - Ênfase5 15 3 2 3" xfId="9017"/>
    <cellStyle name="40% - Ênfase5 15 3 2 3 2" xfId="21561"/>
    <cellStyle name="40% - Ênfase5 15 3 2 3 2 2" xfId="46632"/>
    <cellStyle name="40% - Ênfase5 15 3 2 3 3" xfId="34091"/>
    <cellStyle name="40% - Ênfase5 15 3 2 4" xfId="15303"/>
    <cellStyle name="40% - Ênfase5 15 3 2 4 2" xfId="40374"/>
    <cellStyle name="40% - Ênfase5 15 3 2 5" xfId="27833"/>
    <cellStyle name="40% - Ênfase5 15 3 3" xfId="4322"/>
    <cellStyle name="40% - Ênfase5 15 3 3 2" xfId="10581"/>
    <cellStyle name="40% - Ênfase5 15 3 3 2 2" xfId="23125"/>
    <cellStyle name="40% - Ênfase5 15 3 3 2 2 2" xfId="48196"/>
    <cellStyle name="40% - Ênfase5 15 3 3 2 3" xfId="35655"/>
    <cellStyle name="40% - Ênfase5 15 3 3 3" xfId="16867"/>
    <cellStyle name="40% - Ênfase5 15 3 3 3 2" xfId="41938"/>
    <cellStyle name="40% - Ênfase5 15 3 3 4" xfId="29397"/>
    <cellStyle name="40% - Ênfase5 15 3 4" xfId="7453"/>
    <cellStyle name="40% - Ênfase5 15 3 4 2" xfId="19997"/>
    <cellStyle name="40% - Ênfase5 15 3 4 2 2" xfId="45068"/>
    <cellStyle name="40% - Ênfase5 15 3 4 3" xfId="32527"/>
    <cellStyle name="40% - Ênfase5 15 3 5" xfId="13739"/>
    <cellStyle name="40% - Ênfase5 15 3 5 2" xfId="38810"/>
    <cellStyle name="40% - Ênfase5 15 3 6" xfId="26269"/>
    <cellStyle name="40% - Ênfase5 15 4" xfId="1981"/>
    <cellStyle name="40% - Ênfase5 15 4 2" xfId="5110"/>
    <cellStyle name="40% - Ênfase5 15 4 2 2" xfId="11369"/>
    <cellStyle name="40% - Ênfase5 15 4 2 2 2" xfId="23913"/>
    <cellStyle name="40% - Ênfase5 15 4 2 2 2 2" xfId="48984"/>
    <cellStyle name="40% - Ênfase5 15 4 2 2 3" xfId="36443"/>
    <cellStyle name="40% - Ênfase5 15 4 2 3" xfId="17655"/>
    <cellStyle name="40% - Ênfase5 15 4 2 3 2" xfId="42726"/>
    <cellStyle name="40% - Ênfase5 15 4 2 4" xfId="30185"/>
    <cellStyle name="40% - Ênfase5 15 4 3" xfId="8241"/>
    <cellStyle name="40% - Ênfase5 15 4 3 2" xfId="20785"/>
    <cellStyle name="40% - Ênfase5 15 4 3 2 2" xfId="45856"/>
    <cellStyle name="40% - Ênfase5 15 4 3 3" xfId="33315"/>
    <cellStyle name="40% - Ênfase5 15 4 4" xfId="14527"/>
    <cellStyle name="40% - Ênfase5 15 4 4 2" xfId="39598"/>
    <cellStyle name="40% - Ênfase5 15 4 5" xfId="27057"/>
    <cellStyle name="40% - Ênfase5 15 5" xfId="3546"/>
    <cellStyle name="40% - Ênfase5 15 5 2" xfId="9805"/>
    <cellStyle name="40% - Ênfase5 15 5 2 2" xfId="22349"/>
    <cellStyle name="40% - Ênfase5 15 5 2 2 2" xfId="47420"/>
    <cellStyle name="40% - Ênfase5 15 5 2 3" xfId="34879"/>
    <cellStyle name="40% - Ênfase5 15 5 3" xfId="16091"/>
    <cellStyle name="40% - Ênfase5 15 5 3 2" xfId="41162"/>
    <cellStyle name="40% - Ênfase5 15 5 4" xfId="28621"/>
    <cellStyle name="40% - Ênfase5 15 6" xfId="6677"/>
    <cellStyle name="40% - Ênfase5 15 6 2" xfId="19221"/>
    <cellStyle name="40% - Ênfase5 15 6 2 2" xfId="44292"/>
    <cellStyle name="40% - Ênfase5 15 6 3" xfId="31751"/>
    <cellStyle name="40% - Ênfase5 15 7" xfId="12963"/>
    <cellStyle name="40% - Ênfase5 15 7 2" xfId="38034"/>
    <cellStyle name="40% - Ênfase5 15 8" xfId="25493"/>
    <cellStyle name="40% - Ênfase5 16" xfId="428"/>
    <cellStyle name="40% - Ênfase5 16 2" xfId="1206"/>
    <cellStyle name="40% - Ênfase5 16 2 2" xfId="2771"/>
    <cellStyle name="40% - Ênfase5 16 2 2 2" xfId="5900"/>
    <cellStyle name="40% - Ênfase5 16 2 2 2 2" xfId="12159"/>
    <cellStyle name="40% - Ênfase5 16 2 2 2 2 2" xfId="24703"/>
    <cellStyle name="40% - Ênfase5 16 2 2 2 2 2 2" xfId="49774"/>
    <cellStyle name="40% - Ênfase5 16 2 2 2 2 3" xfId="37233"/>
    <cellStyle name="40% - Ênfase5 16 2 2 2 3" xfId="18445"/>
    <cellStyle name="40% - Ênfase5 16 2 2 2 3 2" xfId="43516"/>
    <cellStyle name="40% - Ênfase5 16 2 2 2 4" xfId="30975"/>
    <cellStyle name="40% - Ênfase5 16 2 2 3" xfId="9031"/>
    <cellStyle name="40% - Ênfase5 16 2 2 3 2" xfId="21575"/>
    <cellStyle name="40% - Ênfase5 16 2 2 3 2 2" xfId="46646"/>
    <cellStyle name="40% - Ênfase5 16 2 2 3 3" xfId="34105"/>
    <cellStyle name="40% - Ênfase5 16 2 2 4" xfId="15317"/>
    <cellStyle name="40% - Ênfase5 16 2 2 4 2" xfId="40388"/>
    <cellStyle name="40% - Ênfase5 16 2 2 5" xfId="27847"/>
    <cellStyle name="40% - Ênfase5 16 2 3" xfId="4336"/>
    <cellStyle name="40% - Ênfase5 16 2 3 2" xfId="10595"/>
    <cellStyle name="40% - Ênfase5 16 2 3 2 2" xfId="23139"/>
    <cellStyle name="40% - Ênfase5 16 2 3 2 2 2" xfId="48210"/>
    <cellStyle name="40% - Ênfase5 16 2 3 2 3" xfId="35669"/>
    <cellStyle name="40% - Ênfase5 16 2 3 3" xfId="16881"/>
    <cellStyle name="40% - Ênfase5 16 2 3 3 2" xfId="41952"/>
    <cellStyle name="40% - Ênfase5 16 2 3 4" xfId="29411"/>
    <cellStyle name="40% - Ênfase5 16 2 4" xfId="7467"/>
    <cellStyle name="40% - Ênfase5 16 2 4 2" xfId="20011"/>
    <cellStyle name="40% - Ênfase5 16 2 4 2 2" xfId="45082"/>
    <cellStyle name="40% - Ênfase5 16 2 4 3" xfId="32541"/>
    <cellStyle name="40% - Ênfase5 16 2 5" xfId="13753"/>
    <cellStyle name="40% - Ênfase5 16 2 5 2" xfId="38824"/>
    <cellStyle name="40% - Ênfase5 16 2 6" xfId="26283"/>
    <cellStyle name="40% - Ênfase5 16 3" xfId="1995"/>
    <cellStyle name="40% - Ênfase5 16 3 2" xfId="5124"/>
    <cellStyle name="40% - Ênfase5 16 3 2 2" xfId="11383"/>
    <cellStyle name="40% - Ênfase5 16 3 2 2 2" xfId="23927"/>
    <cellStyle name="40% - Ênfase5 16 3 2 2 2 2" xfId="48998"/>
    <cellStyle name="40% - Ênfase5 16 3 2 2 3" xfId="36457"/>
    <cellStyle name="40% - Ênfase5 16 3 2 3" xfId="17669"/>
    <cellStyle name="40% - Ênfase5 16 3 2 3 2" xfId="42740"/>
    <cellStyle name="40% - Ênfase5 16 3 2 4" xfId="30199"/>
    <cellStyle name="40% - Ênfase5 16 3 3" xfId="8255"/>
    <cellStyle name="40% - Ênfase5 16 3 3 2" xfId="20799"/>
    <cellStyle name="40% - Ênfase5 16 3 3 2 2" xfId="45870"/>
    <cellStyle name="40% - Ênfase5 16 3 3 3" xfId="33329"/>
    <cellStyle name="40% - Ênfase5 16 3 4" xfId="14541"/>
    <cellStyle name="40% - Ênfase5 16 3 4 2" xfId="39612"/>
    <cellStyle name="40% - Ênfase5 16 3 5" xfId="27071"/>
    <cellStyle name="40% - Ênfase5 16 4" xfId="3560"/>
    <cellStyle name="40% - Ênfase5 16 4 2" xfId="9819"/>
    <cellStyle name="40% - Ênfase5 16 4 2 2" xfId="22363"/>
    <cellStyle name="40% - Ênfase5 16 4 2 2 2" xfId="47434"/>
    <cellStyle name="40% - Ênfase5 16 4 2 3" xfId="34893"/>
    <cellStyle name="40% - Ênfase5 16 4 3" xfId="16105"/>
    <cellStyle name="40% - Ênfase5 16 4 3 2" xfId="41176"/>
    <cellStyle name="40% - Ênfase5 16 4 4" xfId="28635"/>
    <cellStyle name="40% - Ênfase5 16 5" xfId="6691"/>
    <cellStyle name="40% - Ênfase5 16 5 2" xfId="19235"/>
    <cellStyle name="40% - Ênfase5 16 5 2 2" xfId="44306"/>
    <cellStyle name="40% - Ênfase5 16 5 3" xfId="31765"/>
    <cellStyle name="40% - Ênfase5 16 6" xfId="12977"/>
    <cellStyle name="40% - Ênfase5 16 6 2" xfId="38048"/>
    <cellStyle name="40% - Ênfase5 16 7" xfId="25507"/>
    <cellStyle name="40% - Ênfase5 17" xfId="817"/>
    <cellStyle name="40% - Ênfase5 17 2" xfId="2383"/>
    <cellStyle name="40% - Ênfase5 17 2 2" xfId="5512"/>
    <cellStyle name="40% - Ênfase5 17 2 2 2" xfId="11771"/>
    <cellStyle name="40% - Ênfase5 17 2 2 2 2" xfId="24315"/>
    <cellStyle name="40% - Ênfase5 17 2 2 2 2 2" xfId="49386"/>
    <cellStyle name="40% - Ênfase5 17 2 2 2 3" xfId="36845"/>
    <cellStyle name="40% - Ênfase5 17 2 2 3" xfId="18057"/>
    <cellStyle name="40% - Ênfase5 17 2 2 3 2" xfId="43128"/>
    <cellStyle name="40% - Ênfase5 17 2 2 4" xfId="30587"/>
    <cellStyle name="40% - Ênfase5 17 2 3" xfId="8643"/>
    <cellStyle name="40% - Ênfase5 17 2 3 2" xfId="21187"/>
    <cellStyle name="40% - Ênfase5 17 2 3 2 2" xfId="46258"/>
    <cellStyle name="40% - Ênfase5 17 2 3 3" xfId="33717"/>
    <cellStyle name="40% - Ênfase5 17 2 4" xfId="14929"/>
    <cellStyle name="40% - Ênfase5 17 2 4 2" xfId="40000"/>
    <cellStyle name="40% - Ênfase5 17 2 5" xfId="27459"/>
    <cellStyle name="40% - Ênfase5 17 3" xfId="3948"/>
    <cellStyle name="40% - Ênfase5 17 3 2" xfId="10207"/>
    <cellStyle name="40% - Ênfase5 17 3 2 2" xfId="22751"/>
    <cellStyle name="40% - Ênfase5 17 3 2 2 2" xfId="47822"/>
    <cellStyle name="40% - Ênfase5 17 3 2 3" xfId="35281"/>
    <cellStyle name="40% - Ênfase5 17 3 3" xfId="16493"/>
    <cellStyle name="40% - Ênfase5 17 3 3 2" xfId="41564"/>
    <cellStyle name="40% - Ênfase5 17 3 4" xfId="29023"/>
    <cellStyle name="40% - Ênfase5 17 4" xfId="7079"/>
    <cellStyle name="40% - Ênfase5 17 4 2" xfId="19623"/>
    <cellStyle name="40% - Ênfase5 17 4 2 2" xfId="44694"/>
    <cellStyle name="40% - Ênfase5 17 4 3" xfId="32153"/>
    <cellStyle name="40% - Ênfase5 17 5" xfId="13365"/>
    <cellStyle name="40% - Ênfase5 17 5 2" xfId="38436"/>
    <cellStyle name="40% - Ênfase5 17 6" xfId="25895"/>
    <cellStyle name="40% - Ênfase5 18" xfId="1593"/>
    <cellStyle name="40% - Ênfase5 18 2" xfId="4723"/>
    <cellStyle name="40% - Ênfase5 18 2 2" xfId="10982"/>
    <cellStyle name="40% - Ênfase5 18 2 2 2" xfId="23526"/>
    <cellStyle name="40% - Ênfase5 18 2 2 2 2" xfId="48597"/>
    <cellStyle name="40% - Ênfase5 18 2 2 3" xfId="36056"/>
    <cellStyle name="40% - Ênfase5 18 2 3" xfId="17268"/>
    <cellStyle name="40% - Ênfase5 18 2 3 2" xfId="42339"/>
    <cellStyle name="40% - Ênfase5 18 2 4" xfId="29798"/>
    <cellStyle name="40% - Ênfase5 18 3" xfId="7854"/>
    <cellStyle name="40% - Ênfase5 18 3 2" xfId="20398"/>
    <cellStyle name="40% - Ênfase5 18 3 2 2" xfId="45469"/>
    <cellStyle name="40% - Ênfase5 18 3 3" xfId="32928"/>
    <cellStyle name="40% - Ênfase5 18 4" xfId="14140"/>
    <cellStyle name="40% - Ênfase5 18 4 2" xfId="39211"/>
    <cellStyle name="40% - Ênfase5 18 5" xfId="26670"/>
    <cellStyle name="40% - Ênfase5 19" xfId="1607"/>
    <cellStyle name="40% - Ênfase5 19 2" xfId="4736"/>
    <cellStyle name="40% - Ênfase5 19 2 2" xfId="10995"/>
    <cellStyle name="40% - Ênfase5 19 2 2 2" xfId="23539"/>
    <cellStyle name="40% - Ênfase5 19 2 2 2 2" xfId="48610"/>
    <cellStyle name="40% - Ênfase5 19 2 2 3" xfId="36069"/>
    <cellStyle name="40% - Ênfase5 19 2 3" xfId="17281"/>
    <cellStyle name="40% - Ênfase5 19 2 3 2" xfId="42352"/>
    <cellStyle name="40% - Ênfase5 19 2 4" xfId="29811"/>
    <cellStyle name="40% - Ênfase5 19 3" xfId="7867"/>
    <cellStyle name="40% - Ênfase5 19 3 2" xfId="20411"/>
    <cellStyle name="40% - Ênfase5 19 3 2 2" xfId="45482"/>
    <cellStyle name="40% - Ênfase5 19 3 3" xfId="32941"/>
    <cellStyle name="40% - Ênfase5 19 4" xfId="14153"/>
    <cellStyle name="40% - Ênfase5 19 4 2" xfId="39224"/>
    <cellStyle name="40% - Ênfase5 19 5" xfId="26683"/>
    <cellStyle name="40% - Ênfase5 2" xfId="53"/>
    <cellStyle name="40% - Ênfase5 2 10" xfId="25133"/>
    <cellStyle name="40% - Ênfase5 2 2" xfId="107"/>
    <cellStyle name="40% - Ênfase5 2 2 2" xfId="294"/>
    <cellStyle name="40% - Ênfase5 2 2 2 2" xfId="683"/>
    <cellStyle name="40% - Ênfase5 2 2 2 2 2" xfId="1460"/>
    <cellStyle name="40% - Ênfase5 2 2 2 2 2 2" xfId="3025"/>
    <cellStyle name="40% - Ênfase5 2 2 2 2 2 2 2" xfId="6154"/>
    <cellStyle name="40% - Ênfase5 2 2 2 2 2 2 2 2" xfId="12413"/>
    <cellStyle name="40% - Ênfase5 2 2 2 2 2 2 2 2 2" xfId="24957"/>
    <cellStyle name="40% - Ênfase5 2 2 2 2 2 2 2 2 2 2" xfId="50028"/>
    <cellStyle name="40% - Ênfase5 2 2 2 2 2 2 2 2 3" xfId="37487"/>
    <cellStyle name="40% - Ênfase5 2 2 2 2 2 2 2 3" xfId="18699"/>
    <cellStyle name="40% - Ênfase5 2 2 2 2 2 2 2 3 2" xfId="43770"/>
    <cellStyle name="40% - Ênfase5 2 2 2 2 2 2 2 4" xfId="31229"/>
    <cellStyle name="40% - Ênfase5 2 2 2 2 2 2 3" xfId="9285"/>
    <cellStyle name="40% - Ênfase5 2 2 2 2 2 2 3 2" xfId="21829"/>
    <cellStyle name="40% - Ênfase5 2 2 2 2 2 2 3 2 2" xfId="46900"/>
    <cellStyle name="40% - Ênfase5 2 2 2 2 2 2 3 3" xfId="34359"/>
    <cellStyle name="40% - Ênfase5 2 2 2 2 2 2 4" xfId="15571"/>
    <cellStyle name="40% - Ênfase5 2 2 2 2 2 2 4 2" xfId="40642"/>
    <cellStyle name="40% - Ênfase5 2 2 2 2 2 2 5" xfId="28101"/>
    <cellStyle name="40% - Ênfase5 2 2 2 2 2 3" xfId="4590"/>
    <cellStyle name="40% - Ênfase5 2 2 2 2 2 3 2" xfId="10849"/>
    <cellStyle name="40% - Ênfase5 2 2 2 2 2 3 2 2" xfId="23393"/>
    <cellStyle name="40% - Ênfase5 2 2 2 2 2 3 2 2 2" xfId="48464"/>
    <cellStyle name="40% - Ênfase5 2 2 2 2 2 3 2 3" xfId="35923"/>
    <cellStyle name="40% - Ênfase5 2 2 2 2 2 3 3" xfId="17135"/>
    <cellStyle name="40% - Ênfase5 2 2 2 2 2 3 3 2" xfId="42206"/>
    <cellStyle name="40% - Ênfase5 2 2 2 2 2 3 4" xfId="29665"/>
    <cellStyle name="40% - Ênfase5 2 2 2 2 2 4" xfId="7721"/>
    <cellStyle name="40% - Ênfase5 2 2 2 2 2 4 2" xfId="20265"/>
    <cellStyle name="40% - Ênfase5 2 2 2 2 2 4 2 2" xfId="45336"/>
    <cellStyle name="40% - Ênfase5 2 2 2 2 2 4 3" xfId="32795"/>
    <cellStyle name="40% - Ênfase5 2 2 2 2 2 5" xfId="14007"/>
    <cellStyle name="40% - Ênfase5 2 2 2 2 2 5 2" xfId="39078"/>
    <cellStyle name="40% - Ênfase5 2 2 2 2 2 6" xfId="26537"/>
    <cellStyle name="40% - Ênfase5 2 2 2 2 3" xfId="2249"/>
    <cellStyle name="40% - Ênfase5 2 2 2 2 3 2" xfId="5378"/>
    <cellStyle name="40% - Ênfase5 2 2 2 2 3 2 2" xfId="11637"/>
    <cellStyle name="40% - Ênfase5 2 2 2 2 3 2 2 2" xfId="24181"/>
    <cellStyle name="40% - Ênfase5 2 2 2 2 3 2 2 2 2" xfId="49252"/>
    <cellStyle name="40% - Ênfase5 2 2 2 2 3 2 2 3" xfId="36711"/>
    <cellStyle name="40% - Ênfase5 2 2 2 2 3 2 3" xfId="17923"/>
    <cellStyle name="40% - Ênfase5 2 2 2 2 3 2 3 2" xfId="42994"/>
    <cellStyle name="40% - Ênfase5 2 2 2 2 3 2 4" xfId="30453"/>
    <cellStyle name="40% - Ênfase5 2 2 2 2 3 3" xfId="8509"/>
    <cellStyle name="40% - Ênfase5 2 2 2 2 3 3 2" xfId="21053"/>
    <cellStyle name="40% - Ênfase5 2 2 2 2 3 3 2 2" xfId="46124"/>
    <cellStyle name="40% - Ênfase5 2 2 2 2 3 3 3" xfId="33583"/>
    <cellStyle name="40% - Ênfase5 2 2 2 2 3 4" xfId="14795"/>
    <cellStyle name="40% - Ênfase5 2 2 2 2 3 4 2" xfId="39866"/>
    <cellStyle name="40% - Ênfase5 2 2 2 2 3 5" xfId="27325"/>
    <cellStyle name="40% - Ênfase5 2 2 2 2 4" xfId="3814"/>
    <cellStyle name="40% - Ênfase5 2 2 2 2 4 2" xfId="10073"/>
    <cellStyle name="40% - Ênfase5 2 2 2 2 4 2 2" xfId="22617"/>
    <cellStyle name="40% - Ênfase5 2 2 2 2 4 2 2 2" xfId="47688"/>
    <cellStyle name="40% - Ênfase5 2 2 2 2 4 2 3" xfId="35147"/>
    <cellStyle name="40% - Ênfase5 2 2 2 2 4 3" xfId="16359"/>
    <cellStyle name="40% - Ênfase5 2 2 2 2 4 3 2" xfId="41430"/>
    <cellStyle name="40% - Ênfase5 2 2 2 2 4 4" xfId="28889"/>
    <cellStyle name="40% - Ênfase5 2 2 2 2 5" xfId="6945"/>
    <cellStyle name="40% - Ênfase5 2 2 2 2 5 2" xfId="19489"/>
    <cellStyle name="40% - Ênfase5 2 2 2 2 5 2 2" xfId="44560"/>
    <cellStyle name="40% - Ênfase5 2 2 2 2 5 3" xfId="32019"/>
    <cellStyle name="40% - Ênfase5 2 2 2 2 6" xfId="13231"/>
    <cellStyle name="40% - Ênfase5 2 2 2 2 6 2" xfId="38302"/>
    <cellStyle name="40% - Ênfase5 2 2 2 2 7" xfId="25761"/>
    <cellStyle name="40% - Ênfase5 2 2 2 3" xfId="1072"/>
    <cellStyle name="40% - Ênfase5 2 2 2 3 2" xfId="2637"/>
    <cellStyle name="40% - Ênfase5 2 2 2 3 2 2" xfId="5766"/>
    <cellStyle name="40% - Ênfase5 2 2 2 3 2 2 2" xfId="12025"/>
    <cellStyle name="40% - Ênfase5 2 2 2 3 2 2 2 2" xfId="24569"/>
    <cellStyle name="40% - Ênfase5 2 2 2 3 2 2 2 2 2" xfId="49640"/>
    <cellStyle name="40% - Ênfase5 2 2 2 3 2 2 2 3" xfId="37099"/>
    <cellStyle name="40% - Ênfase5 2 2 2 3 2 2 3" xfId="18311"/>
    <cellStyle name="40% - Ênfase5 2 2 2 3 2 2 3 2" xfId="43382"/>
    <cellStyle name="40% - Ênfase5 2 2 2 3 2 2 4" xfId="30841"/>
    <cellStyle name="40% - Ênfase5 2 2 2 3 2 3" xfId="8897"/>
    <cellStyle name="40% - Ênfase5 2 2 2 3 2 3 2" xfId="21441"/>
    <cellStyle name="40% - Ênfase5 2 2 2 3 2 3 2 2" xfId="46512"/>
    <cellStyle name="40% - Ênfase5 2 2 2 3 2 3 3" xfId="33971"/>
    <cellStyle name="40% - Ênfase5 2 2 2 3 2 4" xfId="15183"/>
    <cellStyle name="40% - Ênfase5 2 2 2 3 2 4 2" xfId="40254"/>
    <cellStyle name="40% - Ênfase5 2 2 2 3 2 5" xfId="27713"/>
    <cellStyle name="40% - Ênfase5 2 2 2 3 3" xfId="4202"/>
    <cellStyle name="40% - Ênfase5 2 2 2 3 3 2" xfId="10461"/>
    <cellStyle name="40% - Ênfase5 2 2 2 3 3 2 2" xfId="23005"/>
    <cellStyle name="40% - Ênfase5 2 2 2 3 3 2 2 2" xfId="48076"/>
    <cellStyle name="40% - Ênfase5 2 2 2 3 3 2 3" xfId="35535"/>
    <cellStyle name="40% - Ênfase5 2 2 2 3 3 3" xfId="16747"/>
    <cellStyle name="40% - Ênfase5 2 2 2 3 3 3 2" xfId="41818"/>
    <cellStyle name="40% - Ênfase5 2 2 2 3 3 4" xfId="29277"/>
    <cellStyle name="40% - Ênfase5 2 2 2 3 4" xfId="7333"/>
    <cellStyle name="40% - Ênfase5 2 2 2 3 4 2" xfId="19877"/>
    <cellStyle name="40% - Ênfase5 2 2 2 3 4 2 2" xfId="44948"/>
    <cellStyle name="40% - Ênfase5 2 2 2 3 4 3" xfId="32407"/>
    <cellStyle name="40% - Ênfase5 2 2 2 3 5" xfId="13619"/>
    <cellStyle name="40% - Ênfase5 2 2 2 3 5 2" xfId="38690"/>
    <cellStyle name="40% - Ênfase5 2 2 2 3 6" xfId="26149"/>
    <cellStyle name="40% - Ênfase5 2 2 2 4" xfId="1861"/>
    <cellStyle name="40% - Ênfase5 2 2 2 4 2" xfId="4990"/>
    <cellStyle name="40% - Ênfase5 2 2 2 4 2 2" xfId="11249"/>
    <cellStyle name="40% - Ênfase5 2 2 2 4 2 2 2" xfId="23793"/>
    <cellStyle name="40% - Ênfase5 2 2 2 4 2 2 2 2" xfId="48864"/>
    <cellStyle name="40% - Ênfase5 2 2 2 4 2 2 3" xfId="36323"/>
    <cellStyle name="40% - Ênfase5 2 2 2 4 2 3" xfId="17535"/>
    <cellStyle name="40% - Ênfase5 2 2 2 4 2 3 2" xfId="42606"/>
    <cellStyle name="40% - Ênfase5 2 2 2 4 2 4" xfId="30065"/>
    <cellStyle name="40% - Ênfase5 2 2 2 4 3" xfId="8121"/>
    <cellStyle name="40% - Ênfase5 2 2 2 4 3 2" xfId="20665"/>
    <cellStyle name="40% - Ênfase5 2 2 2 4 3 2 2" xfId="45736"/>
    <cellStyle name="40% - Ênfase5 2 2 2 4 3 3" xfId="33195"/>
    <cellStyle name="40% - Ênfase5 2 2 2 4 4" xfId="14407"/>
    <cellStyle name="40% - Ênfase5 2 2 2 4 4 2" xfId="39478"/>
    <cellStyle name="40% - Ênfase5 2 2 2 4 5" xfId="26937"/>
    <cellStyle name="40% - Ênfase5 2 2 2 5" xfId="3426"/>
    <cellStyle name="40% - Ênfase5 2 2 2 5 2" xfId="9685"/>
    <cellStyle name="40% - Ênfase5 2 2 2 5 2 2" xfId="22229"/>
    <cellStyle name="40% - Ênfase5 2 2 2 5 2 2 2" xfId="47300"/>
    <cellStyle name="40% - Ênfase5 2 2 2 5 2 3" xfId="34759"/>
    <cellStyle name="40% - Ênfase5 2 2 2 5 3" xfId="15971"/>
    <cellStyle name="40% - Ênfase5 2 2 2 5 3 2" xfId="41042"/>
    <cellStyle name="40% - Ênfase5 2 2 2 5 4" xfId="28501"/>
    <cellStyle name="40% - Ênfase5 2 2 2 6" xfId="6557"/>
    <cellStyle name="40% - Ênfase5 2 2 2 6 2" xfId="19101"/>
    <cellStyle name="40% - Ênfase5 2 2 2 6 2 2" xfId="44172"/>
    <cellStyle name="40% - Ênfase5 2 2 2 6 3" xfId="31631"/>
    <cellStyle name="40% - Ênfase5 2 2 2 7" xfId="12843"/>
    <cellStyle name="40% - Ênfase5 2 2 2 7 2" xfId="37914"/>
    <cellStyle name="40% - Ênfase5 2 2 2 8" xfId="25373"/>
    <cellStyle name="40% - Ênfase5 2 2 3" xfId="496"/>
    <cellStyle name="40% - Ênfase5 2 2 3 2" xfId="1273"/>
    <cellStyle name="40% - Ênfase5 2 2 3 2 2" xfId="2838"/>
    <cellStyle name="40% - Ênfase5 2 2 3 2 2 2" xfId="5967"/>
    <cellStyle name="40% - Ênfase5 2 2 3 2 2 2 2" xfId="12226"/>
    <cellStyle name="40% - Ênfase5 2 2 3 2 2 2 2 2" xfId="24770"/>
    <cellStyle name="40% - Ênfase5 2 2 3 2 2 2 2 2 2" xfId="49841"/>
    <cellStyle name="40% - Ênfase5 2 2 3 2 2 2 2 3" xfId="37300"/>
    <cellStyle name="40% - Ênfase5 2 2 3 2 2 2 3" xfId="18512"/>
    <cellStyle name="40% - Ênfase5 2 2 3 2 2 2 3 2" xfId="43583"/>
    <cellStyle name="40% - Ênfase5 2 2 3 2 2 2 4" xfId="31042"/>
    <cellStyle name="40% - Ênfase5 2 2 3 2 2 3" xfId="9098"/>
    <cellStyle name="40% - Ênfase5 2 2 3 2 2 3 2" xfId="21642"/>
    <cellStyle name="40% - Ênfase5 2 2 3 2 2 3 2 2" xfId="46713"/>
    <cellStyle name="40% - Ênfase5 2 2 3 2 2 3 3" xfId="34172"/>
    <cellStyle name="40% - Ênfase5 2 2 3 2 2 4" xfId="15384"/>
    <cellStyle name="40% - Ênfase5 2 2 3 2 2 4 2" xfId="40455"/>
    <cellStyle name="40% - Ênfase5 2 2 3 2 2 5" xfId="27914"/>
    <cellStyle name="40% - Ênfase5 2 2 3 2 3" xfId="4403"/>
    <cellStyle name="40% - Ênfase5 2 2 3 2 3 2" xfId="10662"/>
    <cellStyle name="40% - Ênfase5 2 2 3 2 3 2 2" xfId="23206"/>
    <cellStyle name="40% - Ênfase5 2 2 3 2 3 2 2 2" xfId="48277"/>
    <cellStyle name="40% - Ênfase5 2 2 3 2 3 2 3" xfId="35736"/>
    <cellStyle name="40% - Ênfase5 2 2 3 2 3 3" xfId="16948"/>
    <cellStyle name="40% - Ênfase5 2 2 3 2 3 3 2" xfId="42019"/>
    <cellStyle name="40% - Ênfase5 2 2 3 2 3 4" xfId="29478"/>
    <cellStyle name="40% - Ênfase5 2 2 3 2 4" xfId="7534"/>
    <cellStyle name="40% - Ênfase5 2 2 3 2 4 2" xfId="20078"/>
    <cellStyle name="40% - Ênfase5 2 2 3 2 4 2 2" xfId="45149"/>
    <cellStyle name="40% - Ênfase5 2 2 3 2 4 3" xfId="32608"/>
    <cellStyle name="40% - Ênfase5 2 2 3 2 5" xfId="13820"/>
    <cellStyle name="40% - Ênfase5 2 2 3 2 5 2" xfId="38891"/>
    <cellStyle name="40% - Ênfase5 2 2 3 2 6" xfId="26350"/>
    <cellStyle name="40% - Ênfase5 2 2 3 3" xfId="2062"/>
    <cellStyle name="40% - Ênfase5 2 2 3 3 2" xfId="5191"/>
    <cellStyle name="40% - Ênfase5 2 2 3 3 2 2" xfId="11450"/>
    <cellStyle name="40% - Ênfase5 2 2 3 3 2 2 2" xfId="23994"/>
    <cellStyle name="40% - Ênfase5 2 2 3 3 2 2 2 2" xfId="49065"/>
    <cellStyle name="40% - Ênfase5 2 2 3 3 2 2 3" xfId="36524"/>
    <cellStyle name="40% - Ênfase5 2 2 3 3 2 3" xfId="17736"/>
    <cellStyle name="40% - Ênfase5 2 2 3 3 2 3 2" xfId="42807"/>
    <cellStyle name="40% - Ênfase5 2 2 3 3 2 4" xfId="30266"/>
    <cellStyle name="40% - Ênfase5 2 2 3 3 3" xfId="8322"/>
    <cellStyle name="40% - Ênfase5 2 2 3 3 3 2" xfId="20866"/>
    <cellStyle name="40% - Ênfase5 2 2 3 3 3 2 2" xfId="45937"/>
    <cellStyle name="40% - Ênfase5 2 2 3 3 3 3" xfId="33396"/>
    <cellStyle name="40% - Ênfase5 2 2 3 3 4" xfId="14608"/>
    <cellStyle name="40% - Ênfase5 2 2 3 3 4 2" xfId="39679"/>
    <cellStyle name="40% - Ênfase5 2 2 3 3 5" xfId="27138"/>
    <cellStyle name="40% - Ênfase5 2 2 3 4" xfId="3627"/>
    <cellStyle name="40% - Ênfase5 2 2 3 4 2" xfId="9886"/>
    <cellStyle name="40% - Ênfase5 2 2 3 4 2 2" xfId="22430"/>
    <cellStyle name="40% - Ênfase5 2 2 3 4 2 2 2" xfId="47501"/>
    <cellStyle name="40% - Ênfase5 2 2 3 4 2 3" xfId="34960"/>
    <cellStyle name="40% - Ênfase5 2 2 3 4 3" xfId="16172"/>
    <cellStyle name="40% - Ênfase5 2 2 3 4 3 2" xfId="41243"/>
    <cellStyle name="40% - Ênfase5 2 2 3 4 4" xfId="28702"/>
    <cellStyle name="40% - Ênfase5 2 2 3 5" xfId="6758"/>
    <cellStyle name="40% - Ênfase5 2 2 3 5 2" xfId="19302"/>
    <cellStyle name="40% - Ênfase5 2 2 3 5 2 2" xfId="44373"/>
    <cellStyle name="40% - Ênfase5 2 2 3 5 3" xfId="31832"/>
    <cellStyle name="40% - Ênfase5 2 2 3 6" xfId="13044"/>
    <cellStyle name="40% - Ênfase5 2 2 3 6 2" xfId="38115"/>
    <cellStyle name="40% - Ênfase5 2 2 3 7" xfId="25574"/>
    <cellStyle name="40% - Ênfase5 2 2 4" xfId="885"/>
    <cellStyle name="40% - Ênfase5 2 2 4 2" xfId="2450"/>
    <cellStyle name="40% - Ênfase5 2 2 4 2 2" xfId="5579"/>
    <cellStyle name="40% - Ênfase5 2 2 4 2 2 2" xfId="11838"/>
    <cellStyle name="40% - Ênfase5 2 2 4 2 2 2 2" xfId="24382"/>
    <cellStyle name="40% - Ênfase5 2 2 4 2 2 2 2 2" xfId="49453"/>
    <cellStyle name="40% - Ênfase5 2 2 4 2 2 2 3" xfId="36912"/>
    <cellStyle name="40% - Ênfase5 2 2 4 2 2 3" xfId="18124"/>
    <cellStyle name="40% - Ênfase5 2 2 4 2 2 3 2" xfId="43195"/>
    <cellStyle name="40% - Ênfase5 2 2 4 2 2 4" xfId="30654"/>
    <cellStyle name="40% - Ênfase5 2 2 4 2 3" xfId="8710"/>
    <cellStyle name="40% - Ênfase5 2 2 4 2 3 2" xfId="21254"/>
    <cellStyle name="40% - Ênfase5 2 2 4 2 3 2 2" xfId="46325"/>
    <cellStyle name="40% - Ênfase5 2 2 4 2 3 3" xfId="33784"/>
    <cellStyle name="40% - Ênfase5 2 2 4 2 4" xfId="14996"/>
    <cellStyle name="40% - Ênfase5 2 2 4 2 4 2" xfId="40067"/>
    <cellStyle name="40% - Ênfase5 2 2 4 2 5" xfId="27526"/>
    <cellStyle name="40% - Ênfase5 2 2 4 3" xfId="4015"/>
    <cellStyle name="40% - Ênfase5 2 2 4 3 2" xfId="10274"/>
    <cellStyle name="40% - Ênfase5 2 2 4 3 2 2" xfId="22818"/>
    <cellStyle name="40% - Ênfase5 2 2 4 3 2 2 2" xfId="47889"/>
    <cellStyle name="40% - Ênfase5 2 2 4 3 2 3" xfId="35348"/>
    <cellStyle name="40% - Ênfase5 2 2 4 3 3" xfId="16560"/>
    <cellStyle name="40% - Ênfase5 2 2 4 3 3 2" xfId="41631"/>
    <cellStyle name="40% - Ênfase5 2 2 4 3 4" xfId="29090"/>
    <cellStyle name="40% - Ênfase5 2 2 4 4" xfId="7146"/>
    <cellStyle name="40% - Ênfase5 2 2 4 4 2" xfId="19690"/>
    <cellStyle name="40% - Ênfase5 2 2 4 4 2 2" xfId="44761"/>
    <cellStyle name="40% - Ênfase5 2 2 4 4 3" xfId="32220"/>
    <cellStyle name="40% - Ênfase5 2 2 4 5" xfId="13432"/>
    <cellStyle name="40% - Ênfase5 2 2 4 5 2" xfId="38503"/>
    <cellStyle name="40% - Ênfase5 2 2 4 6" xfId="25962"/>
    <cellStyle name="40% - Ênfase5 2 2 5" xfId="1674"/>
    <cellStyle name="40% - Ênfase5 2 2 5 2" xfId="4803"/>
    <cellStyle name="40% - Ênfase5 2 2 5 2 2" xfId="11062"/>
    <cellStyle name="40% - Ênfase5 2 2 5 2 2 2" xfId="23606"/>
    <cellStyle name="40% - Ênfase5 2 2 5 2 2 2 2" xfId="48677"/>
    <cellStyle name="40% - Ênfase5 2 2 5 2 2 3" xfId="36136"/>
    <cellStyle name="40% - Ênfase5 2 2 5 2 3" xfId="17348"/>
    <cellStyle name="40% - Ênfase5 2 2 5 2 3 2" xfId="42419"/>
    <cellStyle name="40% - Ênfase5 2 2 5 2 4" xfId="29878"/>
    <cellStyle name="40% - Ênfase5 2 2 5 3" xfId="7934"/>
    <cellStyle name="40% - Ênfase5 2 2 5 3 2" xfId="20478"/>
    <cellStyle name="40% - Ênfase5 2 2 5 3 2 2" xfId="45549"/>
    <cellStyle name="40% - Ênfase5 2 2 5 3 3" xfId="33008"/>
    <cellStyle name="40% - Ênfase5 2 2 5 4" xfId="14220"/>
    <cellStyle name="40% - Ênfase5 2 2 5 4 2" xfId="39291"/>
    <cellStyle name="40% - Ênfase5 2 2 5 5" xfId="26750"/>
    <cellStyle name="40% - Ênfase5 2 2 6" xfId="3239"/>
    <cellStyle name="40% - Ênfase5 2 2 6 2" xfId="9498"/>
    <cellStyle name="40% - Ênfase5 2 2 6 2 2" xfId="22042"/>
    <cellStyle name="40% - Ênfase5 2 2 6 2 2 2" xfId="47113"/>
    <cellStyle name="40% - Ênfase5 2 2 6 2 3" xfId="34572"/>
    <cellStyle name="40% - Ênfase5 2 2 6 3" xfId="15784"/>
    <cellStyle name="40% - Ênfase5 2 2 6 3 2" xfId="40855"/>
    <cellStyle name="40% - Ênfase5 2 2 6 4" xfId="28314"/>
    <cellStyle name="40% - Ênfase5 2 2 7" xfId="6370"/>
    <cellStyle name="40% - Ênfase5 2 2 7 2" xfId="18914"/>
    <cellStyle name="40% - Ênfase5 2 2 7 2 2" xfId="43985"/>
    <cellStyle name="40% - Ênfase5 2 2 7 3" xfId="31444"/>
    <cellStyle name="40% - Ênfase5 2 2 8" xfId="12656"/>
    <cellStyle name="40% - Ênfase5 2 2 8 2" xfId="37727"/>
    <cellStyle name="40% - Ênfase5 2 2 9" xfId="25186"/>
    <cellStyle name="40% - Ênfase5 2 3" xfId="241"/>
    <cellStyle name="40% - Ênfase5 2 3 2" xfId="630"/>
    <cellStyle name="40% - Ênfase5 2 3 2 2" xfId="1407"/>
    <cellStyle name="40% - Ênfase5 2 3 2 2 2" xfId="2972"/>
    <cellStyle name="40% - Ênfase5 2 3 2 2 2 2" xfId="6101"/>
    <cellStyle name="40% - Ênfase5 2 3 2 2 2 2 2" xfId="12360"/>
    <cellStyle name="40% - Ênfase5 2 3 2 2 2 2 2 2" xfId="24904"/>
    <cellStyle name="40% - Ênfase5 2 3 2 2 2 2 2 2 2" xfId="49975"/>
    <cellStyle name="40% - Ênfase5 2 3 2 2 2 2 2 3" xfId="37434"/>
    <cellStyle name="40% - Ênfase5 2 3 2 2 2 2 3" xfId="18646"/>
    <cellStyle name="40% - Ênfase5 2 3 2 2 2 2 3 2" xfId="43717"/>
    <cellStyle name="40% - Ênfase5 2 3 2 2 2 2 4" xfId="31176"/>
    <cellStyle name="40% - Ênfase5 2 3 2 2 2 3" xfId="9232"/>
    <cellStyle name="40% - Ênfase5 2 3 2 2 2 3 2" xfId="21776"/>
    <cellStyle name="40% - Ênfase5 2 3 2 2 2 3 2 2" xfId="46847"/>
    <cellStyle name="40% - Ênfase5 2 3 2 2 2 3 3" xfId="34306"/>
    <cellStyle name="40% - Ênfase5 2 3 2 2 2 4" xfId="15518"/>
    <cellStyle name="40% - Ênfase5 2 3 2 2 2 4 2" xfId="40589"/>
    <cellStyle name="40% - Ênfase5 2 3 2 2 2 5" xfId="28048"/>
    <cellStyle name="40% - Ênfase5 2 3 2 2 3" xfId="4537"/>
    <cellStyle name="40% - Ênfase5 2 3 2 2 3 2" xfId="10796"/>
    <cellStyle name="40% - Ênfase5 2 3 2 2 3 2 2" xfId="23340"/>
    <cellStyle name="40% - Ênfase5 2 3 2 2 3 2 2 2" xfId="48411"/>
    <cellStyle name="40% - Ênfase5 2 3 2 2 3 2 3" xfId="35870"/>
    <cellStyle name="40% - Ênfase5 2 3 2 2 3 3" xfId="17082"/>
    <cellStyle name="40% - Ênfase5 2 3 2 2 3 3 2" xfId="42153"/>
    <cellStyle name="40% - Ênfase5 2 3 2 2 3 4" xfId="29612"/>
    <cellStyle name="40% - Ênfase5 2 3 2 2 4" xfId="7668"/>
    <cellStyle name="40% - Ênfase5 2 3 2 2 4 2" xfId="20212"/>
    <cellStyle name="40% - Ênfase5 2 3 2 2 4 2 2" xfId="45283"/>
    <cellStyle name="40% - Ênfase5 2 3 2 2 4 3" xfId="32742"/>
    <cellStyle name="40% - Ênfase5 2 3 2 2 5" xfId="13954"/>
    <cellStyle name="40% - Ênfase5 2 3 2 2 5 2" xfId="39025"/>
    <cellStyle name="40% - Ênfase5 2 3 2 2 6" xfId="26484"/>
    <cellStyle name="40% - Ênfase5 2 3 2 3" xfId="2196"/>
    <cellStyle name="40% - Ênfase5 2 3 2 3 2" xfId="5325"/>
    <cellStyle name="40% - Ênfase5 2 3 2 3 2 2" xfId="11584"/>
    <cellStyle name="40% - Ênfase5 2 3 2 3 2 2 2" xfId="24128"/>
    <cellStyle name="40% - Ênfase5 2 3 2 3 2 2 2 2" xfId="49199"/>
    <cellStyle name="40% - Ênfase5 2 3 2 3 2 2 3" xfId="36658"/>
    <cellStyle name="40% - Ênfase5 2 3 2 3 2 3" xfId="17870"/>
    <cellStyle name="40% - Ênfase5 2 3 2 3 2 3 2" xfId="42941"/>
    <cellStyle name="40% - Ênfase5 2 3 2 3 2 4" xfId="30400"/>
    <cellStyle name="40% - Ênfase5 2 3 2 3 3" xfId="8456"/>
    <cellStyle name="40% - Ênfase5 2 3 2 3 3 2" xfId="21000"/>
    <cellStyle name="40% - Ênfase5 2 3 2 3 3 2 2" xfId="46071"/>
    <cellStyle name="40% - Ênfase5 2 3 2 3 3 3" xfId="33530"/>
    <cellStyle name="40% - Ênfase5 2 3 2 3 4" xfId="14742"/>
    <cellStyle name="40% - Ênfase5 2 3 2 3 4 2" xfId="39813"/>
    <cellStyle name="40% - Ênfase5 2 3 2 3 5" xfId="27272"/>
    <cellStyle name="40% - Ênfase5 2 3 2 4" xfId="3761"/>
    <cellStyle name="40% - Ênfase5 2 3 2 4 2" xfId="10020"/>
    <cellStyle name="40% - Ênfase5 2 3 2 4 2 2" xfId="22564"/>
    <cellStyle name="40% - Ênfase5 2 3 2 4 2 2 2" xfId="47635"/>
    <cellStyle name="40% - Ênfase5 2 3 2 4 2 3" xfId="35094"/>
    <cellStyle name="40% - Ênfase5 2 3 2 4 3" xfId="16306"/>
    <cellStyle name="40% - Ênfase5 2 3 2 4 3 2" xfId="41377"/>
    <cellStyle name="40% - Ênfase5 2 3 2 4 4" xfId="28836"/>
    <cellStyle name="40% - Ênfase5 2 3 2 5" xfId="6892"/>
    <cellStyle name="40% - Ênfase5 2 3 2 5 2" xfId="19436"/>
    <cellStyle name="40% - Ênfase5 2 3 2 5 2 2" xfId="44507"/>
    <cellStyle name="40% - Ênfase5 2 3 2 5 3" xfId="31966"/>
    <cellStyle name="40% - Ênfase5 2 3 2 6" xfId="13178"/>
    <cellStyle name="40% - Ênfase5 2 3 2 6 2" xfId="38249"/>
    <cellStyle name="40% - Ênfase5 2 3 2 7" xfId="25708"/>
    <cellStyle name="40% - Ênfase5 2 3 3" xfId="1019"/>
    <cellStyle name="40% - Ênfase5 2 3 3 2" xfId="2584"/>
    <cellStyle name="40% - Ênfase5 2 3 3 2 2" xfId="5713"/>
    <cellStyle name="40% - Ênfase5 2 3 3 2 2 2" xfId="11972"/>
    <cellStyle name="40% - Ênfase5 2 3 3 2 2 2 2" xfId="24516"/>
    <cellStyle name="40% - Ênfase5 2 3 3 2 2 2 2 2" xfId="49587"/>
    <cellStyle name="40% - Ênfase5 2 3 3 2 2 2 3" xfId="37046"/>
    <cellStyle name="40% - Ênfase5 2 3 3 2 2 3" xfId="18258"/>
    <cellStyle name="40% - Ênfase5 2 3 3 2 2 3 2" xfId="43329"/>
    <cellStyle name="40% - Ênfase5 2 3 3 2 2 4" xfId="30788"/>
    <cellStyle name="40% - Ênfase5 2 3 3 2 3" xfId="8844"/>
    <cellStyle name="40% - Ênfase5 2 3 3 2 3 2" xfId="21388"/>
    <cellStyle name="40% - Ênfase5 2 3 3 2 3 2 2" xfId="46459"/>
    <cellStyle name="40% - Ênfase5 2 3 3 2 3 3" xfId="33918"/>
    <cellStyle name="40% - Ênfase5 2 3 3 2 4" xfId="15130"/>
    <cellStyle name="40% - Ênfase5 2 3 3 2 4 2" xfId="40201"/>
    <cellStyle name="40% - Ênfase5 2 3 3 2 5" xfId="27660"/>
    <cellStyle name="40% - Ênfase5 2 3 3 3" xfId="4149"/>
    <cellStyle name="40% - Ênfase5 2 3 3 3 2" xfId="10408"/>
    <cellStyle name="40% - Ênfase5 2 3 3 3 2 2" xfId="22952"/>
    <cellStyle name="40% - Ênfase5 2 3 3 3 2 2 2" xfId="48023"/>
    <cellStyle name="40% - Ênfase5 2 3 3 3 2 3" xfId="35482"/>
    <cellStyle name="40% - Ênfase5 2 3 3 3 3" xfId="16694"/>
    <cellStyle name="40% - Ênfase5 2 3 3 3 3 2" xfId="41765"/>
    <cellStyle name="40% - Ênfase5 2 3 3 3 4" xfId="29224"/>
    <cellStyle name="40% - Ênfase5 2 3 3 4" xfId="7280"/>
    <cellStyle name="40% - Ênfase5 2 3 3 4 2" xfId="19824"/>
    <cellStyle name="40% - Ênfase5 2 3 3 4 2 2" xfId="44895"/>
    <cellStyle name="40% - Ênfase5 2 3 3 4 3" xfId="32354"/>
    <cellStyle name="40% - Ênfase5 2 3 3 5" xfId="13566"/>
    <cellStyle name="40% - Ênfase5 2 3 3 5 2" xfId="38637"/>
    <cellStyle name="40% - Ênfase5 2 3 3 6" xfId="26096"/>
    <cellStyle name="40% - Ênfase5 2 3 4" xfId="1808"/>
    <cellStyle name="40% - Ênfase5 2 3 4 2" xfId="4937"/>
    <cellStyle name="40% - Ênfase5 2 3 4 2 2" xfId="11196"/>
    <cellStyle name="40% - Ênfase5 2 3 4 2 2 2" xfId="23740"/>
    <cellStyle name="40% - Ênfase5 2 3 4 2 2 2 2" xfId="48811"/>
    <cellStyle name="40% - Ênfase5 2 3 4 2 2 3" xfId="36270"/>
    <cellStyle name="40% - Ênfase5 2 3 4 2 3" xfId="17482"/>
    <cellStyle name="40% - Ênfase5 2 3 4 2 3 2" xfId="42553"/>
    <cellStyle name="40% - Ênfase5 2 3 4 2 4" xfId="30012"/>
    <cellStyle name="40% - Ênfase5 2 3 4 3" xfId="8068"/>
    <cellStyle name="40% - Ênfase5 2 3 4 3 2" xfId="20612"/>
    <cellStyle name="40% - Ênfase5 2 3 4 3 2 2" xfId="45683"/>
    <cellStyle name="40% - Ênfase5 2 3 4 3 3" xfId="33142"/>
    <cellStyle name="40% - Ênfase5 2 3 4 4" xfId="14354"/>
    <cellStyle name="40% - Ênfase5 2 3 4 4 2" xfId="39425"/>
    <cellStyle name="40% - Ênfase5 2 3 4 5" xfId="26884"/>
    <cellStyle name="40% - Ênfase5 2 3 5" xfId="3373"/>
    <cellStyle name="40% - Ênfase5 2 3 5 2" xfId="9632"/>
    <cellStyle name="40% - Ênfase5 2 3 5 2 2" xfId="22176"/>
    <cellStyle name="40% - Ênfase5 2 3 5 2 2 2" xfId="47247"/>
    <cellStyle name="40% - Ênfase5 2 3 5 2 3" xfId="34706"/>
    <cellStyle name="40% - Ênfase5 2 3 5 3" xfId="15918"/>
    <cellStyle name="40% - Ênfase5 2 3 5 3 2" xfId="40989"/>
    <cellStyle name="40% - Ênfase5 2 3 5 4" xfId="28448"/>
    <cellStyle name="40% - Ênfase5 2 3 6" xfId="6504"/>
    <cellStyle name="40% - Ênfase5 2 3 6 2" xfId="19048"/>
    <cellStyle name="40% - Ênfase5 2 3 6 2 2" xfId="44119"/>
    <cellStyle name="40% - Ênfase5 2 3 6 3" xfId="31578"/>
    <cellStyle name="40% - Ênfase5 2 3 7" xfId="12790"/>
    <cellStyle name="40% - Ênfase5 2 3 7 2" xfId="37861"/>
    <cellStyle name="40% - Ênfase5 2 3 8" xfId="25320"/>
    <cellStyle name="40% - Ênfase5 2 4" xfId="443"/>
    <cellStyle name="40% - Ênfase5 2 4 2" xfId="1220"/>
    <cellStyle name="40% - Ênfase5 2 4 2 2" xfId="2785"/>
    <cellStyle name="40% - Ênfase5 2 4 2 2 2" xfId="5914"/>
    <cellStyle name="40% - Ênfase5 2 4 2 2 2 2" xfId="12173"/>
    <cellStyle name="40% - Ênfase5 2 4 2 2 2 2 2" xfId="24717"/>
    <cellStyle name="40% - Ênfase5 2 4 2 2 2 2 2 2" xfId="49788"/>
    <cellStyle name="40% - Ênfase5 2 4 2 2 2 2 3" xfId="37247"/>
    <cellStyle name="40% - Ênfase5 2 4 2 2 2 3" xfId="18459"/>
    <cellStyle name="40% - Ênfase5 2 4 2 2 2 3 2" xfId="43530"/>
    <cellStyle name="40% - Ênfase5 2 4 2 2 2 4" xfId="30989"/>
    <cellStyle name="40% - Ênfase5 2 4 2 2 3" xfId="9045"/>
    <cellStyle name="40% - Ênfase5 2 4 2 2 3 2" xfId="21589"/>
    <cellStyle name="40% - Ênfase5 2 4 2 2 3 2 2" xfId="46660"/>
    <cellStyle name="40% - Ênfase5 2 4 2 2 3 3" xfId="34119"/>
    <cellStyle name="40% - Ênfase5 2 4 2 2 4" xfId="15331"/>
    <cellStyle name="40% - Ênfase5 2 4 2 2 4 2" xfId="40402"/>
    <cellStyle name="40% - Ênfase5 2 4 2 2 5" xfId="27861"/>
    <cellStyle name="40% - Ênfase5 2 4 2 3" xfId="4350"/>
    <cellStyle name="40% - Ênfase5 2 4 2 3 2" xfId="10609"/>
    <cellStyle name="40% - Ênfase5 2 4 2 3 2 2" xfId="23153"/>
    <cellStyle name="40% - Ênfase5 2 4 2 3 2 2 2" xfId="48224"/>
    <cellStyle name="40% - Ênfase5 2 4 2 3 2 3" xfId="35683"/>
    <cellStyle name="40% - Ênfase5 2 4 2 3 3" xfId="16895"/>
    <cellStyle name="40% - Ênfase5 2 4 2 3 3 2" xfId="41966"/>
    <cellStyle name="40% - Ênfase5 2 4 2 3 4" xfId="29425"/>
    <cellStyle name="40% - Ênfase5 2 4 2 4" xfId="7481"/>
    <cellStyle name="40% - Ênfase5 2 4 2 4 2" xfId="20025"/>
    <cellStyle name="40% - Ênfase5 2 4 2 4 2 2" xfId="45096"/>
    <cellStyle name="40% - Ênfase5 2 4 2 4 3" xfId="32555"/>
    <cellStyle name="40% - Ênfase5 2 4 2 5" xfId="13767"/>
    <cellStyle name="40% - Ênfase5 2 4 2 5 2" xfId="38838"/>
    <cellStyle name="40% - Ênfase5 2 4 2 6" xfId="26297"/>
    <cellStyle name="40% - Ênfase5 2 4 3" xfId="2009"/>
    <cellStyle name="40% - Ênfase5 2 4 3 2" xfId="5138"/>
    <cellStyle name="40% - Ênfase5 2 4 3 2 2" xfId="11397"/>
    <cellStyle name="40% - Ênfase5 2 4 3 2 2 2" xfId="23941"/>
    <cellStyle name="40% - Ênfase5 2 4 3 2 2 2 2" xfId="49012"/>
    <cellStyle name="40% - Ênfase5 2 4 3 2 2 3" xfId="36471"/>
    <cellStyle name="40% - Ênfase5 2 4 3 2 3" xfId="17683"/>
    <cellStyle name="40% - Ênfase5 2 4 3 2 3 2" xfId="42754"/>
    <cellStyle name="40% - Ênfase5 2 4 3 2 4" xfId="30213"/>
    <cellStyle name="40% - Ênfase5 2 4 3 3" xfId="8269"/>
    <cellStyle name="40% - Ênfase5 2 4 3 3 2" xfId="20813"/>
    <cellStyle name="40% - Ênfase5 2 4 3 3 2 2" xfId="45884"/>
    <cellStyle name="40% - Ênfase5 2 4 3 3 3" xfId="33343"/>
    <cellStyle name="40% - Ênfase5 2 4 3 4" xfId="14555"/>
    <cellStyle name="40% - Ênfase5 2 4 3 4 2" xfId="39626"/>
    <cellStyle name="40% - Ênfase5 2 4 3 5" xfId="27085"/>
    <cellStyle name="40% - Ênfase5 2 4 4" xfId="3574"/>
    <cellStyle name="40% - Ênfase5 2 4 4 2" xfId="9833"/>
    <cellStyle name="40% - Ênfase5 2 4 4 2 2" xfId="22377"/>
    <cellStyle name="40% - Ênfase5 2 4 4 2 2 2" xfId="47448"/>
    <cellStyle name="40% - Ênfase5 2 4 4 2 3" xfId="34907"/>
    <cellStyle name="40% - Ênfase5 2 4 4 3" xfId="16119"/>
    <cellStyle name="40% - Ênfase5 2 4 4 3 2" xfId="41190"/>
    <cellStyle name="40% - Ênfase5 2 4 4 4" xfId="28649"/>
    <cellStyle name="40% - Ênfase5 2 4 5" xfId="6705"/>
    <cellStyle name="40% - Ênfase5 2 4 5 2" xfId="19249"/>
    <cellStyle name="40% - Ênfase5 2 4 5 2 2" xfId="44320"/>
    <cellStyle name="40% - Ênfase5 2 4 5 3" xfId="31779"/>
    <cellStyle name="40% - Ênfase5 2 4 6" xfId="12991"/>
    <cellStyle name="40% - Ênfase5 2 4 6 2" xfId="38062"/>
    <cellStyle name="40% - Ênfase5 2 4 7" xfId="25521"/>
    <cellStyle name="40% - Ênfase5 2 5" xfId="832"/>
    <cellStyle name="40% - Ênfase5 2 5 2" xfId="2397"/>
    <cellStyle name="40% - Ênfase5 2 5 2 2" xfId="5526"/>
    <cellStyle name="40% - Ênfase5 2 5 2 2 2" xfId="11785"/>
    <cellStyle name="40% - Ênfase5 2 5 2 2 2 2" xfId="24329"/>
    <cellStyle name="40% - Ênfase5 2 5 2 2 2 2 2" xfId="49400"/>
    <cellStyle name="40% - Ênfase5 2 5 2 2 2 3" xfId="36859"/>
    <cellStyle name="40% - Ênfase5 2 5 2 2 3" xfId="18071"/>
    <cellStyle name="40% - Ênfase5 2 5 2 2 3 2" xfId="43142"/>
    <cellStyle name="40% - Ênfase5 2 5 2 2 4" xfId="30601"/>
    <cellStyle name="40% - Ênfase5 2 5 2 3" xfId="8657"/>
    <cellStyle name="40% - Ênfase5 2 5 2 3 2" xfId="21201"/>
    <cellStyle name="40% - Ênfase5 2 5 2 3 2 2" xfId="46272"/>
    <cellStyle name="40% - Ênfase5 2 5 2 3 3" xfId="33731"/>
    <cellStyle name="40% - Ênfase5 2 5 2 4" xfId="14943"/>
    <cellStyle name="40% - Ênfase5 2 5 2 4 2" xfId="40014"/>
    <cellStyle name="40% - Ênfase5 2 5 2 5" xfId="27473"/>
    <cellStyle name="40% - Ênfase5 2 5 3" xfId="3962"/>
    <cellStyle name="40% - Ênfase5 2 5 3 2" xfId="10221"/>
    <cellStyle name="40% - Ênfase5 2 5 3 2 2" xfId="22765"/>
    <cellStyle name="40% - Ênfase5 2 5 3 2 2 2" xfId="47836"/>
    <cellStyle name="40% - Ênfase5 2 5 3 2 3" xfId="35295"/>
    <cellStyle name="40% - Ênfase5 2 5 3 3" xfId="16507"/>
    <cellStyle name="40% - Ênfase5 2 5 3 3 2" xfId="41578"/>
    <cellStyle name="40% - Ênfase5 2 5 3 4" xfId="29037"/>
    <cellStyle name="40% - Ênfase5 2 5 4" xfId="7093"/>
    <cellStyle name="40% - Ênfase5 2 5 4 2" xfId="19637"/>
    <cellStyle name="40% - Ênfase5 2 5 4 2 2" xfId="44708"/>
    <cellStyle name="40% - Ênfase5 2 5 4 3" xfId="32167"/>
    <cellStyle name="40% - Ênfase5 2 5 5" xfId="13379"/>
    <cellStyle name="40% - Ênfase5 2 5 5 2" xfId="38450"/>
    <cellStyle name="40% - Ênfase5 2 5 6" xfId="25909"/>
    <cellStyle name="40% - Ênfase5 2 6" xfId="1621"/>
    <cellStyle name="40% - Ênfase5 2 6 2" xfId="4750"/>
    <cellStyle name="40% - Ênfase5 2 6 2 2" xfId="11009"/>
    <cellStyle name="40% - Ênfase5 2 6 2 2 2" xfId="23553"/>
    <cellStyle name="40% - Ênfase5 2 6 2 2 2 2" xfId="48624"/>
    <cellStyle name="40% - Ênfase5 2 6 2 2 3" xfId="36083"/>
    <cellStyle name="40% - Ênfase5 2 6 2 3" xfId="17295"/>
    <cellStyle name="40% - Ênfase5 2 6 2 3 2" xfId="42366"/>
    <cellStyle name="40% - Ênfase5 2 6 2 4" xfId="29825"/>
    <cellStyle name="40% - Ênfase5 2 6 3" xfId="7881"/>
    <cellStyle name="40% - Ênfase5 2 6 3 2" xfId="20425"/>
    <cellStyle name="40% - Ênfase5 2 6 3 2 2" xfId="45496"/>
    <cellStyle name="40% - Ênfase5 2 6 3 3" xfId="32955"/>
    <cellStyle name="40% - Ênfase5 2 6 4" xfId="14167"/>
    <cellStyle name="40% - Ênfase5 2 6 4 2" xfId="39238"/>
    <cellStyle name="40% - Ênfase5 2 6 5" xfId="26697"/>
    <cellStyle name="40% - Ênfase5 2 7" xfId="3186"/>
    <cellStyle name="40% - Ênfase5 2 7 2" xfId="9445"/>
    <cellStyle name="40% - Ênfase5 2 7 2 2" xfId="21989"/>
    <cellStyle name="40% - Ênfase5 2 7 2 2 2" xfId="47060"/>
    <cellStyle name="40% - Ênfase5 2 7 2 3" xfId="34519"/>
    <cellStyle name="40% - Ênfase5 2 7 3" xfId="15731"/>
    <cellStyle name="40% - Ênfase5 2 7 3 2" xfId="40802"/>
    <cellStyle name="40% - Ênfase5 2 7 4" xfId="28261"/>
    <cellStyle name="40% - Ênfase5 2 8" xfId="6317"/>
    <cellStyle name="40% - Ênfase5 2 8 2" xfId="18861"/>
    <cellStyle name="40% - Ênfase5 2 8 2 2" xfId="43932"/>
    <cellStyle name="40% - Ênfase5 2 8 3" xfId="31391"/>
    <cellStyle name="40% - Ênfase5 2 9" xfId="12603"/>
    <cellStyle name="40% - Ênfase5 2 9 2" xfId="37674"/>
    <cellStyle name="40% - Ênfase5 20" xfId="3172"/>
    <cellStyle name="40% - Ênfase5 20 2" xfId="9431"/>
    <cellStyle name="40% - Ênfase5 20 2 2" xfId="21975"/>
    <cellStyle name="40% - Ênfase5 20 2 2 2" xfId="47046"/>
    <cellStyle name="40% - Ênfase5 20 2 3" xfId="34505"/>
    <cellStyle name="40% - Ênfase5 20 3" xfId="15717"/>
    <cellStyle name="40% - Ênfase5 20 3 2" xfId="40788"/>
    <cellStyle name="40% - Ênfase5 20 4" xfId="28247"/>
    <cellStyle name="40% - Ênfase5 21" xfId="3158"/>
    <cellStyle name="40% - Ênfase5 21 2" xfId="9418"/>
    <cellStyle name="40% - Ênfase5 21 2 2" xfId="21962"/>
    <cellStyle name="40% - Ênfase5 21 2 2 2" xfId="47033"/>
    <cellStyle name="40% - Ênfase5 21 2 3" xfId="34492"/>
    <cellStyle name="40% - Ênfase5 21 3" xfId="15704"/>
    <cellStyle name="40% - Ênfase5 21 3 2" xfId="40775"/>
    <cellStyle name="40% - Ênfase5 21 4" xfId="28234"/>
    <cellStyle name="40% - Ênfase5 22" xfId="6288"/>
    <cellStyle name="40% - Ênfase5 22 2" xfId="12547"/>
    <cellStyle name="40% - Ênfase5 22 2 2" xfId="25091"/>
    <cellStyle name="40% - Ênfase5 22 2 2 2" xfId="50162"/>
    <cellStyle name="40% - Ênfase5 22 2 3" xfId="37621"/>
    <cellStyle name="40% - Ênfase5 22 3" xfId="18833"/>
    <cellStyle name="40% - Ênfase5 22 3 2" xfId="43904"/>
    <cellStyle name="40% - Ênfase5 22 4" xfId="31363"/>
    <cellStyle name="40% - Ênfase5 23" xfId="6302"/>
    <cellStyle name="40% - Ênfase5 23 2" xfId="18847"/>
    <cellStyle name="40% - Ênfase5 23 2 2" xfId="43918"/>
    <cellStyle name="40% - Ênfase5 23 3" xfId="31377"/>
    <cellStyle name="40% - Ênfase5 24" xfId="12554"/>
    <cellStyle name="40% - Ênfase5 24 2" xfId="25098"/>
    <cellStyle name="40% - Ênfase5 24 2 2" xfId="50169"/>
    <cellStyle name="40% - Ênfase5 24 3" xfId="37628"/>
    <cellStyle name="40% - Ênfase5 25" xfId="12589"/>
    <cellStyle name="40% - Ênfase5 25 2" xfId="37660"/>
    <cellStyle name="40% - Ênfase5 26" xfId="12575"/>
    <cellStyle name="40% - Ênfase5 26 2" xfId="37647"/>
    <cellStyle name="40% - Ênfase5 27" xfId="25118"/>
    <cellStyle name="40% - Ênfase5 28" xfId="50188"/>
    <cellStyle name="40% - Ênfase5 29" xfId="50202"/>
    <cellStyle name="40% - Ênfase5 3" xfId="66"/>
    <cellStyle name="40% - Ênfase5 3 10" xfId="25146"/>
    <cellStyle name="40% - Ênfase5 3 2" xfId="120"/>
    <cellStyle name="40% - Ênfase5 3 2 2" xfId="307"/>
    <cellStyle name="40% - Ênfase5 3 2 2 2" xfId="696"/>
    <cellStyle name="40% - Ênfase5 3 2 2 2 2" xfId="1473"/>
    <cellStyle name="40% - Ênfase5 3 2 2 2 2 2" xfId="3038"/>
    <cellStyle name="40% - Ênfase5 3 2 2 2 2 2 2" xfId="6167"/>
    <cellStyle name="40% - Ênfase5 3 2 2 2 2 2 2 2" xfId="12426"/>
    <cellStyle name="40% - Ênfase5 3 2 2 2 2 2 2 2 2" xfId="24970"/>
    <cellStyle name="40% - Ênfase5 3 2 2 2 2 2 2 2 2 2" xfId="50041"/>
    <cellStyle name="40% - Ênfase5 3 2 2 2 2 2 2 2 3" xfId="37500"/>
    <cellStyle name="40% - Ênfase5 3 2 2 2 2 2 2 3" xfId="18712"/>
    <cellStyle name="40% - Ênfase5 3 2 2 2 2 2 2 3 2" xfId="43783"/>
    <cellStyle name="40% - Ênfase5 3 2 2 2 2 2 2 4" xfId="31242"/>
    <cellStyle name="40% - Ênfase5 3 2 2 2 2 2 3" xfId="9298"/>
    <cellStyle name="40% - Ênfase5 3 2 2 2 2 2 3 2" xfId="21842"/>
    <cellStyle name="40% - Ênfase5 3 2 2 2 2 2 3 2 2" xfId="46913"/>
    <cellStyle name="40% - Ênfase5 3 2 2 2 2 2 3 3" xfId="34372"/>
    <cellStyle name="40% - Ênfase5 3 2 2 2 2 2 4" xfId="15584"/>
    <cellStyle name="40% - Ênfase5 3 2 2 2 2 2 4 2" xfId="40655"/>
    <cellStyle name="40% - Ênfase5 3 2 2 2 2 2 5" xfId="28114"/>
    <cellStyle name="40% - Ênfase5 3 2 2 2 2 3" xfId="4603"/>
    <cellStyle name="40% - Ênfase5 3 2 2 2 2 3 2" xfId="10862"/>
    <cellStyle name="40% - Ênfase5 3 2 2 2 2 3 2 2" xfId="23406"/>
    <cellStyle name="40% - Ênfase5 3 2 2 2 2 3 2 2 2" xfId="48477"/>
    <cellStyle name="40% - Ênfase5 3 2 2 2 2 3 2 3" xfId="35936"/>
    <cellStyle name="40% - Ênfase5 3 2 2 2 2 3 3" xfId="17148"/>
    <cellStyle name="40% - Ênfase5 3 2 2 2 2 3 3 2" xfId="42219"/>
    <cellStyle name="40% - Ênfase5 3 2 2 2 2 3 4" xfId="29678"/>
    <cellStyle name="40% - Ênfase5 3 2 2 2 2 4" xfId="7734"/>
    <cellStyle name="40% - Ênfase5 3 2 2 2 2 4 2" xfId="20278"/>
    <cellStyle name="40% - Ênfase5 3 2 2 2 2 4 2 2" xfId="45349"/>
    <cellStyle name="40% - Ênfase5 3 2 2 2 2 4 3" xfId="32808"/>
    <cellStyle name="40% - Ênfase5 3 2 2 2 2 5" xfId="14020"/>
    <cellStyle name="40% - Ênfase5 3 2 2 2 2 5 2" xfId="39091"/>
    <cellStyle name="40% - Ênfase5 3 2 2 2 2 6" xfId="26550"/>
    <cellStyle name="40% - Ênfase5 3 2 2 2 3" xfId="2262"/>
    <cellStyle name="40% - Ênfase5 3 2 2 2 3 2" xfId="5391"/>
    <cellStyle name="40% - Ênfase5 3 2 2 2 3 2 2" xfId="11650"/>
    <cellStyle name="40% - Ênfase5 3 2 2 2 3 2 2 2" xfId="24194"/>
    <cellStyle name="40% - Ênfase5 3 2 2 2 3 2 2 2 2" xfId="49265"/>
    <cellStyle name="40% - Ênfase5 3 2 2 2 3 2 2 3" xfId="36724"/>
    <cellStyle name="40% - Ênfase5 3 2 2 2 3 2 3" xfId="17936"/>
    <cellStyle name="40% - Ênfase5 3 2 2 2 3 2 3 2" xfId="43007"/>
    <cellStyle name="40% - Ênfase5 3 2 2 2 3 2 4" xfId="30466"/>
    <cellStyle name="40% - Ênfase5 3 2 2 2 3 3" xfId="8522"/>
    <cellStyle name="40% - Ênfase5 3 2 2 2 3 3 2" xfId="21066"/>
    <cellStyle name="40% - Ênfase5 3 2 2 2 3 3 2 2" xfId="46137"/>
    <cellStyle name="40% - Ênfase5 3 2 2 2 3 3 3" xfId="33596"/>
    <cellStyle name="40% - Ênfase5 3 2 2 2 3 4" xfId="14808"/>
    <cellStyle name="40% - Ênfase5 3 2 2 2 3 4 2" xfId="39879"/>
    <cellStyle name="40% - Ênfase5 3 2 2 2 3 5" xfId="27338"/>
    <cellStyle name="40% - Ênfase5 3 2 2 2 4" xfId="3827"/>
    <cellStyle name="40% - Ênfase5 3 2 2 2 4 2" xfId="10086"/>
    <cellStyle name="40% - Ênfase5 3 2 2 2 4 2 2" xfId="22630"/>
    <cellStyle name="40% - Ênfase5 3 2 2 2 4 2 2 2" xfId="47701"/>
    <cellStyle name="40% - Ênfase5 3 2 2 2 4 2 3" xfId="35160"/>
    <cellStyle name="40% - Ênfase5 3 2 2 2 4 3" xfId="16372"/>
    <cellStyle name="40% - Ênfase5 3 2 2 2 4 3 2" xfId="41443"/>
    <cellStyle name="40% - Ênfase5 3 2 2 2 4 4" xfId="28902"/>
    <cellStyle name="40% - Ênfase5 3 2 2 2 5" xfId="6958"/>
    <cellStyle name="40% - Ênfase5 3 2 2 2 5 2" xfId="19502"/>
    <cellStyle name="40% - Ênfase5 3 2 2 2 5 2 2" xfId="44573"/>
    <cellStyle name="40% - Ênfase5 3 2 2 2 5 3" xfId="32032"/>
    <cellStyle name="40% - Ênfase5 3 2 2 2 6" xfId="13244"/>
    <cellStyle name="40% - Ênfase5 3 2 2 2 6 2" xfId="38315"/>
    <cellStyle name="40% - Ênfase5 3 2 2 2 7" xfId="25774"/>
    <cellStyle name="40% - Ênfase5 3 2 2 3" xfId="1085"/>
    <cellStyle name="40% - Ênfase5 3 2 2 3 2" xfId="2650"/>
    <cellStyle name="40% - Ênfase5 3 2 2 3 2 2" xfId="5779"/>
    <cellStyle name="40% - Ênfase5 3 2 2 3 2 2 2" xfId="12038"/>
    <cellStyle name="40% - Ênfase5 3 2 2 3 2 2 2 2" xfId="24582"/>
    <cellStyle name="40% - Ênfase5 3 2 2 3 2 2 2 2 2" xfId="49653"/>
    <cellStyle name="40% - Ênfase5 3 2 2 3 2 2 2 3" xfId="37112"/>
    <cellStyle name="40% - Ênfase5 3 2 2 3 2 2 3" xfId="18324"/>
    <cellStyle name="40% - Ênfase5 3 2 2 3 2 2 3 2" xfId="43395"/>
    <cellStyle name="40% - Ênfase5 3 2 2 3 2 2 4" xfId="30854"/>
    <cellStyle name="40% - Ênfase5 3 2 2 3 2 3" xfId="8910"/>
    <cellStyle name="40% - Ênfase5 3 2 2 3 2 3 2" xfId="21454"/>
    <cellStyle name="40% - Ênfase5 3 2 2 3 2 3 2 2" xfId="46525"/>
    <cellStyle name="40% - Ênfase5 3 2 2 3 2 3 3" xfId="33984"/>
    <cellStyle name="40% - Ênfase5 3 2 2 3 2 4" xfId="15196"/>
    <cellStyle name="40% - Ênfase5 3 2 2 3 2 4 2" xfId="40267"/>
    <cellStyle name="40% - Ênfase5 3 2 2 3 2 5" xfId="27726"/>
    <cellStyle name="40% - Ênfase5 3 2 2 3 3" xfId="4215"/>
    <cellStyle name="40% - Ênfase5 3 2 2 3 3 2" xfId="10474"/>
    <cellStyle name="40% - Ênfase5 3 2 2 3 3 2 2" xfId="23018"/>
    <cellStyle name="40% - Ênfase5 3 2 2 3 3 2 2 2" xfId="48089"/>
    <cellStyle name="40% - Ênfase5 3 2 2 3 3 2 3" xfId="35548"/>
    <cellStyle name="40% - Ênfase5 3 2 2 3 3 3" xfId="16760"/>
    <cellStyle name="40% - Ênfase5 3 2 2 3 3 3 2" xfId="41831"/>
    <cellStyle name="40% - Ênfase5 3 2 2 3 3 4" xfId="29290"/>
    <cellStyle name="40% - Ênfase5 3 2 2 3 4" xfId="7346"/>
    <cellStyle name="40% - Ênfase5 3 2 2 3 4 2" xfId="19890"/>
    <cellStyle name="40% - Ênfase5 3 2 2 3 4 2 2" xfId="44961"/>
    <cellStyle name="40% - Ênfase5 3 2 2 3 4 3" xfId="32420"/>
    <cellStyle name="40% - Ênfase5 3 2 2 3 5" xfId="13632"/>
    <cellStyle name="40% - Ênfase5 3 2 2 3 5 2" xfId="38703"/>
    <cellStyle name="40% - Ênfase5 3 2 2 3 6" xfId="26162"/>
    <cellStyle name="40% - Ênfase5 3 2 2 4" xfId="1874"/>
    <cellStyle name="40% - Ênfase5 3 2 2 4 2" xfId="5003"/>
    <cellStyle name="40% - Ênfase5 3 2 2 4 2 2" xfId="11262"/>
    <cellStyle name="40% - Ênfase5 3 2 2 4 2 2 2" xfId="23806"/>
    <cellStyle name="40% - Ênfase5 3 2 2 4 2 2 2 2" xfId="48877"/>
    <cellStyle name="40% - Ênfase5 3 2 2 4 2 2 3" xfId="36336"/>
    <cellStyle name="40% - Ênfase5 3 2 2 4 2 3" xfId="17548"/>
    <cellStyle name="40% - Ênfase5 3 2 2 4 2 3 2" xfId="42619"/>
    <cellStyle name="40% - Ênfase5 3 2 2 4 2 4" xfId="30078"/>
    <cellStyle name="40% - Ênfase5 3 2 2 4 3" xfId="8134"/>
    <cellStyle name="40% - Ênfase5 3 2 2 4 3 2" xfId="20678"/>
    <cellStyle name="40% - Ênfase5 3 2 2 4 3 2 2" xfId="45749"/>
    <cellStyle name="40% - Ênfase5 3 2 2 4 3 3" xfId="33208"/>
    <cellStyle name="40% - Ênfase5 3 2 2 4 4" xfId="14420"/>
    <cellStyle name="40% - Ênfase5 3 2 2 4 4 2" xfId="39491"/>
    <cellStyle name="40% - Ênfase5 3 2 2 4 5" xfId="26950"/>
    <cellStyle name="40% - Ênfase5 3 2 2 5" xfId="3439"/>
    <cellStyle name="40% - Ênfase5 3 2 2 5 2" xfId="9698"/>
    <cellStyle name="40% - Ênfase5 3 2 2 5 2 2" xfId="22242"/>
    <cellStyle name="40% - Ênfase5 3 2 2 5 2 2 2" xfId="47313"/>
    <cellStyle name="40% - Ênfase5 3 2 2 5 2 3" xfId="34772"/>
    <cellStyle name="40% - Ênfase5 3 2 2 5 3" xfId="15984"/>
    <cellStyle name="40% - Ênfase5 3 2 2 5 3 2" xfId="41055"/>
    <cellStyle name="40% - Ênfase5 3 2 2 5 4" xfId="28514"/>
    <cellStyle name="40% - Ênfase5 3 2 2 6" xfId="6570"/>
    <cellStyle name="40% - Ênfase5 3 2 2 6 2" xfId="19114"/>
    <cellStyle name="40% - Ênfase5 3 2 2 6 2 2" xfId="44185"/>
    <cellStyle name="40% - Ênfase5 3 2 2 6 3" xfId="31644"/>
    <cellStyle name="40% - Ênfase5 3 2 2 7" xfId="12856"/>
    <cellStyle name="40% - Ênfase5 3 2 2 7 2" xfId="37927"/>
    <cellStyle name="40% - Ênfase5 3 2 2 8" xfId="25386"/>
    <cellStyle name="40% - Ênfase5 3 2 3" xfId="509"/>
    <cellStyle name="40% - Ênfase5 3 2 3 2" xfId="1286"/>
    <cellStyle name="40% - Ênfase5 3 2 3 2 2" xfId="2851"/>
    <cellStyle name="40% - Ênfase5 3 2 3 2 2 2" xfId="5980"/>
    <cellStyle name="40% - Ênfase5 3 2 3 2 2 2 2" xfId="12239"/>
    <cellStyle name="40% - Ênfase5 3 2 3 2 2 2 2 2" xfId="24783"/>
    <cellStyle name="40% - Ênfase5 3 2 3 2 2 2 2 2 2" xfId="49854"/>
    <cellStyle name="40% - Ênfase5 3 2 3 2 2 2 2 3" xfId="37313"/>
    <cellStyle name="40% - Ênfase5 3 2 3 2 2 2 3" xfId="18525"/>
    <cellStyle name="40% - Ênfase5 3 2 3 2 2 2 3 2" xfId="43596"/>
    <cellStyle name="40% - Ênfase5 3 2 3 2 2 2 4" xfId="31055"/>
    <cellStyle name="40% - Ênfase5 3 2 3 2 2 3" xfId="9111"/>
    <cellStyle name="40% - Ênfase5 3 2 3 2 2 3 2" xfId="21655"/>
    <cellStyle name="40% - Ênfase5 3 2 3 2 2 3 2 2" xfId="46726"/>
    <cellStyle name="40% - Ênfase5 3 2 3 2 2 3 3" xfId="34185"/>
    <cellStyle name="40% - Ênfase5 3 2 3 2 2 4" xfId="15397"/>
    <cellStyle name="40% - Ênfase5 3 2 3 2 2 4 2" xfId="40468"/>
    <cellStyle name="40% - Ênfase5 3 2 3 2 2 5" xfId="27927"/>
    <cellStyle name="40% - Ênfase5 3 2 3 2 3" xfId="4416"/>
    <cellStyle name="40% - Ênfase5 3 2 3 2 3 2" xfId="10675"/>
    <cellStyle name="40% - Ênfase5 3 2 3 2 3 2 2" xfId="23219"/>
    <cellStyle name="40% - Ênfase5 3 2 3 2 3 2 2 2" xfId="48290"/>
    <cellStyle name="40% - Ênfase5 3 2 3 2 3 2 3" xfId="35749"/>
    <cellStyle name="40% - Ênfase5 3 2 3 2 3 3" xfId="16961"/>
    <cellStyle name="40% - Ênfase5 3 2 3 2 3 3 2" xfId="42032"/>
    <cellStyle name="40% - Ênfase5 3 2 3 2 3 4" xfId="29491"/>
    <cellStyle name="40% - Ênfase5 3 2 3 2 4" xfId="7547"/>
    <cellStyle name="40% - Ênfase5 3 2 3 2 4 2" xfId="20091"/>
    <cellStyle name="40% - Ênfase5 3 2 3 2 4 2 2" xfId="45162"/>
    <cellStyle name="40% - Ênfase5 3 2 3 2 4 3" xfId="32621"/>
    <cellStyle name="40% - Ênfase5 3 2 3 2 5" xfId="13833"/>
    <cellStyle name="40% - Ênfase5 3 2 3 2 5 2" xfId="38904"/>
    <cellStyle name="40% - Ênfase5 3 2 3 2 6" xfId="26363"/>
    <cellStyle name="40% - Ênfase5 3 2 3 3" xfId="2075"/>
    <cellStyle name="40% - Ênfase5 3 2 3 3 2" xfId="5204"/>
    <cellStyle name="40% - Ênfase5 3 2 3 3 2 2" xfId="11463"/>
    <cellStyle name="40% - Ênfase5 3 2 3 3 2 2 2" xfId="24007"/>
    <cellStyle name="40% - Ênfase5 3 2 3 3 2 2 2 2" xfId="49078"/>
    <cellStyle name="40% - Ênfase5 3 2 3 3 2 2 3" xfId="36537"/>
    <cellStyle name="40% - Ênfase5 3 2 3 3 2 3" xfId="17749"/>
    <cellStyle name="40% - Ênfase5 3 2 3 3 2 3 2" xfId="42820"/>
    <cellStyle name="40% - Ênfase5 3 2 3 3 2 4" xfId="30279"/>
    <cellStyle name="40% - Ênfase5 3 2 3 3 3" xfId="8335"/>
    <cellStyle name="40% - Ênfase5 3 2 3 3 3 2" xfId="20879"/>
    <cellStyle name="40% - Ênfase5 3 2 3 3 3 2 2" xfId="45950"/>
    <cellStyle name="40% - Ênfase5 3 2 3 3 3 3" xfId="33409"/>
    <cellStyle name="40% - Ênfase5 3 2 3 3 4" xfId="14621"/>
    <cellStyle name="40% - Ênfase5 3 2 3 3 4 2" xfId="39692"/>
    <cellStyle name="40% - Ênfase5 3 2 3 3 5" xfId="27151"/>
    <cellStyle name="40% - Ênfase5 3 2 3 4" xfId="3640"/>
    <cellStyle name="40% - Ênfase5 3 2 3 4 2" xfId="9899"/>
    <cellStyle name="40% - Ênfase5 3 2 3 4 2 2" xfId="22443"/>
    <cellStyle name="40% - Ênfase5 3 2 3 4 2 2 2" xfId="47514"/>
    <cellStyle name="40% - Ênfase5 3 2 3 4 2 3" xfId="34973"/>
    <cellStyle name="40% - Ênfase5 3 2 3 4 3" xfId="16185"/>
    <cellStyle name="40% - Ênfase5 3 2 3 4 3 2" xfId="41256"/>
    <cellStyle name="40% - Ênfase5 3 2 3 4 4" xfId="28715"/>
    <cellStyle name="40% - Ênfase5 3 2 3 5" xfId="6771"/>
    <cellStyle name="40% - Ênfase5 3 2 3 5 2" xfId="19315"/>
    <cellStyle name="40% - Ênfase5 3 2 3 5 2 2" xfId="44386"/>
    <cellStyle name="40% - Ênfase5 3 2 3 5 3" xfId="31845"/>
    <cellStyle name="40% - Ênfase5 3 2 3 6" xfId="13057"/>
    <cellStyle name="40% - Ênfase5 3 2 3 6 2" xfId="38128"/>
    <cellStyle name="40% - Ênfase5 3 2 3 7" xfId="25587"/>
    <cellStyle name="40% - Ênfase5 3 2 4" xfId="898"/>
    <cellStyle name="40% - Ênfase5 3 2 4 2" xfId="2463"/>
    <cellStyle name="40% - Ênfase5 3 2 4 2 2" xfId="5592"/>
    <cellStyle name="40% - Ênfase5 3 2 4 2 2 2" xfId="11851"/>
    <cellStyle name="40% - Ênfase5 3 2 4 2 2 2 2" xfId="24395"/>
    <cellStyle name="40% - Ênfase5 3 2 4 2 2 2 2 2" xfId="49466"/>
    <cellStyle name="40% - Ênfase5 3 2 4 2 2 2 3" xfId="36925"/>
    <cellStyle name="40% - Ênfase5 3 2 4 2 2 3" xfId="18137"/>
    <cellStyle name="40% - Ênfase5 3 2 4 2 2 3 2" xfId="43208"/>
    <cellStyle name="40% - Ênfase5 3 2 4 2 2 4" xfId="30667"/>
    <cellStyle name="40% - Ênfase5 3 2 4 2 3" xfId="8723"/>
    <cellStyle name="40% - Ênfase5 3 2 4 2 3 2" xfId="21267"/>
    <cellStyle name="40% - Ênfase5 3 2 4 2 3 2 2" xfId="46338"/>
    <cellStyle name="40% - Ênfase5 3 2 4 2 3 3" xfId="33797"/>
    <cellStyle name="40% - Ênfase5 3 2 4 2 4" xfId="15009"/>
    <cellStyle name="40% - Ênfase5 3 2 4 2 4 2" xfId="40080"/>
    <cellStyle name="40% - Ênfase5 3 2 4 2 5" xfId="27539"/>
    <cellStyle name="40% - Ênfase5 3 2 4 3" xfId="4028"/>
    <cellStyle name="40% - Ênfase5 3 2 4 3 2" xfId="10287"/>
    <cellStyle name="40% - Ênfase5 3 2 4 3 2 2" xfId="22831"/>
    <cellStyle name="40% - Ênfase5 3 2 4 3 2 2 2" xfId="47902"/>
    <cellStyle name="40% - Ênfase5 3 2 4 3 2 3" xfId="35361"/>
    <cellStyle name="40% - Ênfase5 3 2 4 3 3" xfId="16573"/>
    <cellStyle name="40% - Ênfase5 3 2 4 3 3 2" xfId="41644"/>
    <cellStyle name="40% - Ênfase5 3 2 4 3 4" xfId="29103"/>
    <cellStyle name="40% - Ênfase5 3 2 4 4" xfId="7159"/>
    <cellStyle name="40% - Ênfase5 3 2 4 4 2" xfId="19703"/>
    <cellStyle name="40% - Ênfase5 3 2 4 4 2 2" xfId="44774"/>
    <cellStyle name="40% - Ênfase5 3 2 4 4 3" xfId="32233"/>
    <cellStyle name="40% - Ênfase5 3 2 4 5" xfId="13445"/>
    <cellStyle name="40% - Ênfase5 3 2 4 5 2" xfId="38516"/>
    <cellStyle name="40% - Ênfase5 3 2 4 6" xfId="25975"/>
    <cellStyle name="40% - Ênfase5 3 2 5" xfId="1687"/>
    <cellStyle name="40% - Ênfase5 3 2 5 2" xfId="4816"/>
    <cellStyle name="40% - Ênfase5 3 2 5 2 2" xfId="11075"/>
    <cellStyle name="40% - Ênfase5 3 2 5 2 2 2" xfId="23619"/>
    <cellStyle name="40% - Ênfase5 3 2 5 2 2 2 2" xfId="48690"/>
    <cellStyle name="40% - Ênfase5 3 2 5 2 2 3" xfId="36149"/>
    <cellStyle name="40% - Ênfase5 3 2 5 2 3" xfId="17361"/>
    <cellStyle name="40% - Ênfase5 3 2 5 2 3 2" xfId="42432"/>
    <cellStyle name="40% - Ênfase5 3 2 5 2 4" xfId="29891"/>
    <cellStyle name="40% - Ênfase5 3 2 5 3" xfId="7947"/>
    <cellStyle name="40% - Ênfase5 3 2 5 3 2" xfId="20491"/>
    <cellStyle name="40% - Ênfase5 3 2 5 3 2 2" xfId="45562"/>
    <cellStyle name="40% - Ênfase5 3 2 5 3 3" xfId="33021"/>
    <cellStyle name="40% - Ênfase5 3 2 5 4" xfId="14233"/>
    <cellStyle name="40% - Ênfase5 3 2 5 4 2" xfId="39304"/>
    <cellStyle name="40% - Ênfase5 3 2 5 5" xfId="26763"/>
    <cellStyle name="40% - Ênfase5 3 2 6" xfId="3252"/>
    <cellStyle name="40% - Ênfase5 3 2 6 2" xfId="9511"/>
    <cellStyle name="40% - Ênfase5 3 2 6 2 2" xfId="22055"/>
    <cellStyle name="40% - Ênfase5 3 2 6 2 2 2" xfId="47126"/>
    <cellStyle name="40% - Ênfase5 3 2 6 2 3" xfId="34585"/>
    <cellStyle name="40% - Ênfase5 3 2 6 3" xfId="15797"/>
    <cellStyle name="40% - Ênfase5 3 2 6 3 2" xfId="40868"/>
    <cellStyle name="40% - Ênfase5 3 2 6 4" xfId="28327"/>
    <cellStyle name="40% - Ênfase5 3 2 7" xfId="6383"/>
    <cellStyle name="40% - Ênfase5 3 2 7 2" xfId="18927"/>
    <cellStyle name="40% - Ênfase5 3 2 7 2 2" xfId="43998"/>
    <cellStyle name="40% - Ênfase5 3 2 7 3" xfId="31457"/>
    <cellStyle name="40% - Ênfase5 3 2 8" xfId="12669"/>
    <cellStyle name="40% - Ênfase5 3 2 8 2" xfId="37740"/>
    <cellStyle name="40% - Ênfase5 3 2 9" xfId="25199"/>
    <cellStyle name="40% - Ênfase5 3 3" xfId="254"/>
    <cellStyle name="40% - Ênfase5 3 3 2" xfId="643"/>
    <cellStyle name="40% - Ênfase5 3 3 2 2" xfId="1420"/>
    <cellStyle name="40% - Ênfase5 3 3 2 2 2" xfId="2985"/>
    <cellStyle name="40% - Ênfase5 3 3 2 2 2 2" xfId="6114"/>
    <cellStyle name="40% - Ênfase5 3 3 2 2 2 2 2" xfId="12373"/>
    <cellStyle name="40% - Ênfase5 3 3 2 2 2 2 2 2" xfId="24917"/>
    <cellStyle name="40% - Ênfase5 3 3 2 2 2 2 2 2 2" xfId="49988"/>
    <cellStyle name="40% - Ênfase5 3 3 2 2 2 2 2 3" xfId="37447"/>
    <cellStyle name="40% - Ênfase5 3 3 2 2 2 2 3" xfId="18659"/>
    <cellStyle name="40% - Ênfase5 3 3 2 2 2 2 3 2" xfId="43730"/>
    <cellStyle name="40% - Ênfase5 3 3 2 2 2 2 4" xfId="31189"/>
    <cellStyle name="40% - Ênfase5 3 3 2 2 2 3" xfId="9245"/>
    <cellStyle name="40% - Ênfase5 3 3 2 2 2 3 2" xfId="21789"/>
    <cellStyle name="40% - Ênfase5 3 3 2 2 2 3 2 2" xfId="46860"/>
    <cellStyle name="40% - Ênfase5 3 3 2 2 2 3 3" xfId="34319"/>
    <cellStyle name="40% - Ênfase5 3 3 2 2 2 4" xfId="15531"/>
    <cellStyle name="40% - Ênfase5 3 3 2 2 2 4 2" xfId="40602"/>
    <cellStyle name="40% - Ênfase5 3 3 2 2 2 5" xfId="28061"/>
    <cellStyle name="40% - Ênfase5 3 3 2 2 3" xfId="4550"/>
    <cellStyle name="40% - Ênfase5 3 3 2 2 3 2" xfId="10809"/>
    <cellStyle name="40% - Ênfase5 3 3 2 2 3 2 2" xfId="23353"/>
    <cellStyle name="40% - Ênfase5 3 3 2 2 3 2 2 2" xfId="48424"/>
    <cellStyle name="40% - Ênfase5 3 3 2 2 3 2 3" xfId="35883"/>
    <cellStyle name="40% - Ênfase5 3 3 2 2 3 3" xfId="17095"/>
    <cellStyle name="40% - Ênfase5 3 3 2 2 3 3 2" xfId="42166"/>
    <cellStyle name="40% - Ênfase5 3 3 2 2 3 4" xfId="29625"/>
    <cellStyle name="40% - Ênfase5 3 3 2 2 4" xfId="7681"/>
    <cellStyle name="40% - Ênfase5 3 3 2 2 4 2" xfId="20225"/>
    <cellStyle name="40% - Ênfase5 3 3 2 2 4 2 2" xfId="45296"/>
    <cellStyle name="40% - Ênfase5 3 3 2 2 4 3" xfId="32755"/>
    <cellStyle name="40% - Ênfase5 3 3 2 2 5" xfId="13967"/>
    <cellStyle name="40% - Ênfase5 3 3 2 2 5 2" xfId="39038"/>
    <cellStyle name="40% - Ênfase5 3 3 2 2 6" xfId="26497"/>
    <cellStyle name="40% - Ênfase5 3 3 2 3" xfId="2209"/>
    <cellStyle name="40% - Ênfase5 3 3 2 3 2" xfId="5338"/>
    <cellStyle name="40% - Ênfase5 3 3 2 3 2 2" xfId="11597"/>
    <cellStyle name="40% - Ênfase5 3 3 2 3 2 2 2" xfId="24141"/>
    <cellStyle name="40% - Ênfase5 3 3 2 3 2 2 2 2" xfId="49212"/>
    <cellStyle name="40% - Ênfase5 3 3 2 3 2 2 3" xfId="36671"/>
    <cellStyle name="40% - Ênfase5 3 3 2 3 2 3" xfId="17883"/>
    <cellStyle name="40% - Ênfase5 3 3 2 3 2 3 2" xfId="42954"/>
    <cellStyle name="40% - Ênfase5 3 3 2 3 2 4" xfId="30413"/>
    <cellStyle name="40% - Ênfase5 3 3 2 3 3" xfId="8469"/>
    <cellStyle name="40% - Ênfase5 3 3 2 3 3 2" xfId="21013"/>
    <cellStyle name="40% - Ênfase5 3 3 2 3 3 2 2" xfId="46084"/>
    <cellStyle name="40% - Ênfase5 3 3 2 3 3 3" xfId="33543"/>
    <cellStyle name="40% - Ênfase5 3 3 2 3 4" xfId="14755"/>
    <cellStyle name="40% - Ênfase5 3 3 2 3 4 2" xfId="39826"/>
    <cellStyle name="40% - Ênfase5 3 3 2 3 5" xfId="27285"/>
    <cellStyle name="40% - Ênfase5 3 3 2 4" xfId="3774"/>
    <cellStyle name="40% - Ênfase5 3 3 2 4 2" xfId="10033"/>
    <cellStyle name="40% - Ênfase5 3 3 2 4 2 2" xfId="22577"/>
    <cellStyle name="40% - Ênfase5 3 3 2 4 2 2 2" xfId="47648"/>
    <cellStyle name="40% - Ênfase5 3 3 2 4 2 3" xfId="35107"/>
    <cellStyle name="40% - Ênfase5 3 3 2 4 3" xfId="16319"/>
    <cellStyle name="40% - Ênfase5 3 3 2 4 3 2" xfId="41390"/>
    <cellStyle name="40% - Ênfase5 3 3 2 4 4" xfId="28849"/>
    <cellStyle name="40% - Ênfase5 3 3 2 5" xfId="6905"/>
    <cellStyle name="40% - Ênfase5 3 3 2 5 2" xfId="19449"/>
    <cellStyle name="40% - Ênfase5 3 3 2 5 2 2" xfId="44520"/>
    <cellStyle name="40% - Ênfase5 3 3 2 5 3" xfId="31979"/>
    <cellStyle name="40% - Ênfase5 3 3 2 6" xfId="13191"/>
    <cellStyle name="40% - Ênfase5 3 3 2 6 2" xfId="38262"/>
    <cellStyle name="40% - Ênfase5 3 3 2 7" xfId="25721"/>
    <cellStyle name="40% - Ênfase5 3 3 3" xfId="1032"/>
    <cellStyle name="40% - Ênfase5 3 3 3 2" xfId="2597"/>
    <cellStyle name="40% - Ênfase5 3 3 3 2 2" xfId="5726"/>
    <cellStyle name="40% - Ênfase5 3 3 3 2 2 2" xfId="11985"/>
    <cellStyle name="40% - Ênfase5 3 3 3 2 2 2 2" xfId="24529"/>
    <cellStyle name="40% - Ênfase5 3 3 3 2 2 2 2 2" xfId="49600"/>
    <cellStyle name="40% - Ênfase5 3 3 3 2 2 2 3" xfId="37059"/>
    <cellStyle name="40% - Ênfase5 3 3 3 2 2 3" xfId="18271"/>
    <cellStyle name="40% - Ênfase5 3 3 3 2 2 3 2" xfId="43342"/>
    <cellStyle name="40% - Ênfase5 3 3 3 2 2 4" xfId="30801"/>
    <cellStyle name="40% - Ênfase5 3 3 3 2 3" xfId="8857"/>
    <cellStyle name="40% - Ênfase5 3 3 3 2 3 2" xfId="21401"/>
    <cellStyle name="40% - Ênfase5 3 3 3 2 3 2 2" xfId="46472"/>
    <cellStyle name="40% - Ênfase5 3 3 3 2 3 3" xfId="33931"/>
    <cellStyle name="40% - Ênfase5 3 3 3 2 4" xfId="15143"/>
    <cellStyle name="40% - Ênfase5 3 3 3 2 4 2" xfId="40214"/>
    <cellStyle name="40% - Ênfase5 3 3 3 2 5" xfId="27673"/>
    <cellStyle name="40% - Ênfase5 3 3 3 3" xfId="4162"/>
    <cellStyle name="40% - Ênfase5 3 3 3 3 2" xfId="10421"/>
    <cellStyle name="40% - Ênfase5 3 3 3 3 2 2" xfId="22965"/>
    <cellStyle name="40% - Ênfase5 3 3 3 3 2 2 2" xfId="48036"/>
    <cellStyle name="40% - Ênfase5 3 3 3 3 2 3" xfId="35495"/>
    <cellStyle name="40% - Ênfase5 3 3 3 3 3" xfId="16707"/>
    <cellStyle name="40% - Ênfase5 3 3 3 3 3 2" xfId="41778"/>
    <cellStyle name="40% - Ênfase5 3 3 3 3 4" xfId="29237"/>
    <cellStyle name="40% - Ênfase5 3 3 3 4" xfId="7293"/>
    <cellStyle name="40% - Ênfase5 3 3 3 4 2" xfId="19837"/>
    <cellStyle name="40% - Ênfase5 3 3 3 4 2 2" xfId="44908"/>
    <cellStyle name="40% - Ênfase5 3 3 3 4 3" xfId="32367"/>
    <cellStyle name="40% - Ênfase5 3 3 3 5" xfId="13579"/>
    <cellStyle name="40% - Ênfase5 3 3 3 5 2" xfId="38650"/>
    <cellStyle name="40% - Ênfase5 3 3 3 6" xfId="26109"/>
    <cellStyle name="40% - Ênfase5 3 3 4" xfId="1821"/>
    <cellStyle name="40% - Ênfase5 3 3 4 2" xfId="4950"/>
    <cellStyle name="40% - Ênfase5 3 3 4 2 2" xfId="11209"/>
    <cellStyle name="40% - Ênfase5 3 3 4 2 2 2" xfId="23753"/>
    <cellStyle name="40% - Ênfase5 3 3 4 2 2 2 2" xfId="48824"/>
    <cellStyle name="40% - Ênfase5 3 3 4 2 2 3" xfId="36283"/>
    <cellStyle name="40% - Ênfase5 3 3 4 2 3" xfId="17495"/>
    <cellStyle name="40% - Ênfase5 3 3 4 2 3 2" xfId="42566"/>
    <cellStyle name="40% - Ênfase5 3 3 4 2 4" xfId="30025"/>
    <cellStyle name="40% - Ênfase5 3 3 4 3" xfId="8081"/>
    <cellStyle name="40% - Ênfase5 3 3 4 3 2" xfId="20625"/>
    <cellStyle name="40% - Ênfase5 3 3 4 3 2 2" xfId="45696"/>
    <cellStyle name="40% - Ênfase5 3 3 4 3 3" xfId="33155"/>
    <cellStyle name="40% - Ênfase5 3 3 4 4" xfId="14367"/>
    <cellStyle name="40% - Ênfase5 3 3 4 4 2" xfId="39438"/>
    <cellStyle name="40% - Ênfase5 3 3 4 5" xfId="26897"/>
    <cellStyle name="40% - Ênfase5 3 3 5" xfId="3386"/>
    <cellStyle name="40% - Ênfase5 3 3 5 2" xfId="9645"/>
    <cellStyle name="40% - Ênfase5 3 3 5 2 2" xfId="22189"/>
    <cellStyle name="40% - Ênfase5 3 3 5 2 2 2" xfId="47260"/>
    <cellStyle name="40% - Ênfase5 3 3 5 2 3" xfId="34719"/>
    <cellStyle name="40% - Ênfase5 3 3 5 3" xfId="15931"/>
    <cellStyle name="40% - Ênfase5 3 3 5 3 2" xfId="41002"/>
    <cellStyle name="40% - Ênfase5 3 3 5 4" xfId="28461"/>
    <cellStyle name="40% - Ênfase5 3 3 6" xfId="6517"/>
    <cellStyle name="40% - Ênfase5 3 3 6 2" xfId="19061"/>
    <cellStyle name="40% - Ênfase5 3 3 6 2 2" xfId="44132"/>
    <cellStyle name="40% - Ênfase5 3 3 6 3" xfId="31591"/>
    <cellStyle name="40% - Ênfase5 3 3 7" xfId="12803"/>
    <cellStyle name="40% - Ênfase5 3 3 7 2" xfId="37874"/>
    <cellStyle name="40% - Ênfase5 3 3 8" xfId="25333"/>
    <cellStyle name="40% - Ênfase5 3 4" xfId="456"/>
    <cellStyle name="40% - Ênfase5 3 4 2" xfId="1233"/>
    <cellStyle name="40% - Ênfase5 3 4 2 2" xfId="2798"/>
    <cellStyle name="40% - Ênfase5 3 4 2 2 2" xfId="5927"/>
    <cellStyle name="40% - Ênfase5 3 4 2 2 2 2" xfId="12186"/>
    <cellStyle name="40% - Ênfase5 3 4 2 2 2 2 2" xfId="24730"/>
    <cellStyle name="40% - Ênfase5 3 4 2 2 2 2 2 2" xfId="49801"/>
    <cellStyle name="40% - Ênfase5 3 4 2 2 2 2 3" xfId="37260"/>
    <cellStyle name="40% - Ênfase5 3 4 2 2 2 3" xfId="18472"/>
    <cellStyle name="40% - Ênfase5 3 4 2 2 2 3 2" xfId="43543"/>
    <cellStyle name="40% - Ênfase5 3 4 2 2 2 4" xfId="31002"/>
    <cellStyle name="40% - Ênfase5 3 4 2 2 3" xfId="9058"/>
    <cellStyle name="40% - Ênfase5 3 4 2 2 3 2" xfId="21602"/>
    <cellStyle name="40% - Ênfase5 3 4 2 2 3 2 2" xfId="46673"/>
    <cellStyle name="40% - Ênfase5 3 4 2 2 3 3" xfId="34132"/>
    <cellStyle name="40% - Ênfase5 3 4 2 2 4" xfId="15344"/>
    <cellStyle name="40% - Ênfase5 3 4 2 2 4 2" xfId="40415"/>
    <cellStyle name="40% - Ênfase5 3 4 2 2 5" xfId="27874"/>
    <cellStyle name="40% - Ênfase5 3 4 2 3" xfId="4363"/>
    <cellStyle name="40% - Ênfase5 3 4 2 3 2" xfId="10622"/>
    <cellStyle name="40% - Ênfase5 3 4 2 3 2 2" xfId="23166"/>
    <cellStyle name="40% - Ênfase5 3 4 2 3 2 2 2" xfId="48237"/>
    <cellStyle name="40% - Ênfase5 3 4 2 3 2 3" xfId="35696"/>
    <cellStyle name="40% - Ênfase5 3 4 2 3 3" xfId="16908"/>
    <cellStyle name="40% - Ênfase5 3 4 2 3 3 2" xfId="41979"/>
    <cellStyle name="40% - Ênfase5 3 4 2 3 4" xfId="29438"/>
    <cellStyle name="40% - Ênfase5 3 4 2 4" xfId="7494"/>
    <cellStyle name="40% - Ênfase5 3 4 2 4 2" xfId="20038"/>
    <cellStyle name="40% - Ênfase5 3 4 2 4 2 2" xfId="45109"/>
    <cellStyle name="40% - Ênfase5 3 4 2 4 3" xfId="32568"/>
    <cellStyle name="40% - Ênfase5 3 4 2 5" xfId="13780"/>
    <cellStyle name="40% - Ênfase5 3 4 2 5 2" xfId="38851"/>
    <cellStyle name="40% - Ênfase5 3 4 2 6" xfId="26310"/>
    <cellStyle name="40% - Ênfase5 3 4 3" xfId="2022"/>
    <cellStyle name="40% - Ênfase5 3 4 3 2" xfId="5151"/>
    <cellStyle name="40% - Ênfase5 3 4 3 2 2" xfId="11410"/>
    <cellStyle name="40% - Ênfase5 3 4 3 2 2 2" xfId="23954"/>
    <cellStyle name="40% - Ênfase5 3 4 3 2 2 2 2" xfId="49025"/>
    <cellStyle name="40% - Ênfase5 3 4 3 2 2 3" xfId="36484"/>
    <cellStyle name="40% - Ênfase5 3 4 3 2 3" xfId="17696"/>
    <cellStyle name="40% - Ênfase5 3 4 3 2 3 2" xfId="42767"/>
    <cellStyle name="40% - Ênfase5 3 4 3 2 4" xfId="30226"/>
    <cellStyle name="40% - Ênfase5 3 4 3 3" xfId="8282"/>
    <cellStyle name="40% - Ênfase5 3 4 3 3 2" xfId="20826"/>
    <cellStyle name="40% - Ênfase5 3 4 3 3 2 2" xfId="45897"/>
    <cellStyle name="40% - Ênfase5 3 4 3 3 3" xfId="33356"/>
    <cellStyle name="40% - Ênfase5 3 4 3 4" xfId="14568"/>
    <cellStyle name="40% - Ênfase5 3 4 3 4 2" xfId="39639"/>
    <cellStyle name="40% - Ênfase5 3 4 3 5" xfId="27098"/>
    <cellStyle name="40% - Ênfase5 3 4 4" xfId="3587"/>
    <cellStyle name="40% - Ênfase5 3 4 4 2" xfId="9846"/>
    <cellStyle name="40% - Ênfase5 3 4 4 2 2" xfId="22390"/>
    <cellStyle name="40% - Ênfase5 3 4 4 2 2 2" xfId="47461"/>
    <cellStyle name="40% - Ênfase5 3 4 4 2 3" xfId="34920"/>
    <cellStyle name="40% - Ênfase5 3 4 4 3" xfId="16132"/>
    <cellStyle name="40% - Ênfase5 3 4 4 3 2" xfId="41203"/>
    <cellStyle name="40% - Ênfase5 3 4 4 4" xfId="28662"/>
    <cellStyle name="40% - Ênfase5 3 4 5" xfId="6718"/>
    <cellStyle name="40% - Ênfase5 3 4 5 2" xfId="19262"/>
    <cellStyle name="40% - Ênfase5 3 4 5 2 2" xfId="44333"/>
    <cellStyle name="40% - Ênfase5 3 4 5 3" xfId="31792"/>
    <cellStyle name="40% - Ênfase5 3 4 6" xfId="13004"/>
    <cellStyle name="40% - Ênfase5 3 4 6 2" xfId="38075"/>
    <cellStyle name="40% - Ênfase5 3 4 7" xfId="25534"/>
    <cellStyle name="40% - Ênfase5 3 5" xfId="845"/>
    <cellStyle name="40% - Ênfase5 3 5 2" xfId="2410"/>
    <cellStyle name="40% - Ênfase5 3 5 2 2" xfId="5539"/>
    <cellStyle name="40% - Ênfase5 3 5 2 2 2" xfId="11798"/>
    <cellStyle name="40% - Ênfase5 3 5 2 2 2 2" xfId="24342"/>
    <cellStyle name="40% - Ênfase5 3 5 2 2 2 2 2" xfId="49413"/>
    <cellStyle name="40% - Ênfase5 3 5 2 2 2 3" xfId="36872"/>
    <cellStyle name="40% - Ênfase5 3 5 2 2 3" xfId="18084"/>
    <cellStyle name="40% - Ênfase5 3 5 2 2 3 2" xfId="43155"/>
    <cellStyle name="40% - Ênfase5 3 5 2 2 4" xfId="30614"/>
    <cellStyle name="40% - Ênfase5 3 5 2 3" xfId="8670"/>
    <cellStyle name="40% - Ênfase5 3 5 2 3 2" xfId="21214"/>
    <cellStyle name="40% - Ênfase5 3 5 2 3 2 2" xfId="46285"/>
    <cellStyle name="40% - Ênfase5 3 5 2 3 3" xfId="33744"/>
    <cellStyle name="40% - Ênfase5 3 5 2 4" xfId="14956"/>
    <cellStyle name="40% - Ênfase5 3 5 2 4 2" xfId="40027"/>
    <cellStyle name="40% - Ênfase5 3 5 2 5" xfId="27486"/>
    <cellStyle name="40% - Ênfase5 3 5 3" xfId="3975"/>
    <cellStyle name="40% - Ênfase5 3 5 3 2" xfId="10234"/>
    <cellStyle name="40% - Ênfase5 3 5 3 2 2" xfId="22778"/>
    <cellStyle name="40% - Ênfase5 3 5 3 2 2 2" xfId="47849"/>
    <cellStyle name="40% - Ênfase5 3 5 3 2 3" xfId="35308"/>
    <cellStyle name="40% - Ênfase5 3 5 3 3" xfId="16520"/>
    <cellStyle name="40% - Ênfase5 3 5 3 3 2" xfId="41591"/>
    <cellStyle name="40% - Ênfase5 3 5 3 4" xfId="29050"/>
    <cellStyle name="40% - Ênfase5 3 5 4" xfId="7106"/>
    <cellStyle name="40% - Ênfase5 3 5 4 2" xfId="19650"/>
    <cellStyle name="40% - Ênfase5 3 5 4 2 2" xfId="44721"/>
    <cellStyle name="40% - Ênfase5 3 5 4 3" xfId="32180"/>
    <cellStyle name="40% - Ênfase5 3 5 5" xfId="13392"/>
    <cellStyle name="40% - Ênfase5 3 5 5 2" xfId="38463"/>
    <cellStyle name="40% - Ênfase5 3 5 6" xfId="25922"/>
    <cellStyle name="40% - Ênfase5 3 6" xfId="1634"/>
    <cellStyle name="40% - Ênfase5 3 6 2" xfId="4763"/>
    <cellStyle name="40% - Ênfase5 3 6 2 2" xfId="11022"/>
    <cellStyle name="40% - Ênfase5 3 6 2 2 2" xfId="23566"/>
    <cellStyle name="40% - Ênfase5 3 6 2 2 2 2" xfId="48637"/>
    <cellStyle name="40% - Ênfase5 3 6 2 2 3" xfId="36096"/>
    <cellStyle name="40% - Ênfase5 3 6 2 3" xfId="17308"/>
    <cellStyle name="40% - Ênfase5 3 6 2 3 2" xfId="42379"/>
    <cellStyle name="40% - Ênfase5 3 6 2 4" xfId="29838"/>
    <cellStyle name="40% - Ênfase5 3 6 3" xfId="7894"/>
    <cellStyle name="40% - Ênfase5 3 6 3 2" xfId="20438"/>
    <cellStyle name="40% - Ênfase5 3 6 3 2 2" xfId="45509"/>
    <cellStyle name="40% - Ênfase5 3 6 3 3" xfId="32968"/>
    <cellStyle name="40% - Ênfase5 3 6 4" xfId="14180"/>
    <cellStyle name="40% - Ênfase5 3 6 4 2" xfId="39251"/>
    <cellStyle name="40% - Ênfase5 3 6 5" xfId="26710"/>
    <cellStyle name="40% - Ênfase5 3 7" xfId="3199"/>
    <cellStyle name="40% - Ênfase5 3 7 2" xfId="9458"/>
    <cellStyle name="40% - Ênfase5 3 7 2 2" xfId="22002"/>
    <cellStyle name="40% - Ênfase5 3 7 2 2 2" xfId="47073"/>
    <cellStyle name="40% - Ênfase5 3 7 2 3" xfId="34532"/>
    <cellStyle name="40% - Ênfase5 3 7 3" xfId="15744"/>
    <cellStyle name="40% - Ênfase5 3 7 3 2" xfId="40815"/>
    <cellStyle name="40% - Ênfase5 3 7 4" xfId="28274"/>
    <cellStyle name="40% - Ênfase5 3 8" xfId="6330"/>
    <cellStyle name="40% - Ênfase5 3 8 2" xfId="18874"/>
    <cellStyle name="40% - Ênfase5 3 8 2 2" xfId="43945"/>
    <cellStyle name="40% - Ênfase5 3 8 3" xfId="31404"/>
    <cellStyle name="40% - Ênfase5 3 9" xfId="12616"/>
    <cellStyle name="40% - Ênfase5 3 9 2" xfId="37687"/>
    <cellStyle name="40% - Ênfase5 30" xfId="50215"/>
    <cellStyle name="40% - Ênfase5 31" xfId="50229"/>
    <cellStyle name="40% - Ênfase5 32" xfId="50243"/>
    <cellStyle name="40% - Ênfase5 33" xfId="50256"/>
    <cellStyle name="40% - Ênfase5 34" xfId="50276"/>
    <cellStyle name="40% - Ênfase5 35" xfId="50298"/>
    <cellStyle name="40% - Ênfase5 36" xfId="50318"/>
    <cellStyle name="40% - Ênfase5 37" xfId="50338"/>
    <cellStyle name="40% - Ênfase5 38" xfId="50359"/>
    <cellStyle name="40% - Ênfase5 39" xfId="50379"/>
    <cellStyle name="40% - Ênfase5 4" xfId="93"/>
    <cellStyle name="40% - Ênfase5 4 2" xfId="280"/>
    <cellStyle name="40% - Ênfase5 4 2 2" xfId="669"/>
    <cellStyle name="40% - Ênfase5 4 2 2 2" xfId="1446"/>
    <cellStyle name="40% - Ênfase5 4 2 2 2 2" xfId="3011"/>
    <cellStyle name="40% - Ênfase5 4 2 2 2 2 2" xfId="6140"/>
    <cellStyle name="40% - Ênfase5 4 2 2 2 2 2 2" xfId="12399"/>
    <cellStyle name="40% - Ênfase5 4 2 2 2 2 2 2 2" xfId="24943"/>
    <cellStyle name="40% - Ênfase5 4 2 2 2 2 2 2 2 2" xfId="50014"/>
    <cellStyle name="40% - Ênfase5 4 2 2 2 2 2 2 3" xfId="37473"/>
    <cellStyle name="40% - Ênfase5 4 2 2 2 2 2 3" xfId="18685"/>
    <cellStyle name="40% - Ênfase5 4 2 2 2 2 2 3 2" xfId="43756"/>
    <cellStyle name="40% - Ênfase5 4 2 2 2 2 2 4" xfId="31215"/>
    <cellStyle name="40% - Ênfase5 4 2 2 2 2 3" xfId="9271"/>
    <cellStyle name="40% - Ênfase5 4 2 2 2 2 3 2" xfId="21815"/>
    <cellStyle name="40% - Ênfase5 4 2 2 2 2 3 2 2" xfId="46886"/>
    <cellStyle name="40% - Ênfase5 4 2 2 2 2 3 3" xfId="34345"/>
    <cellStyle name="40% - Ênfase5 4 2 2 2 2 4" xfId="15557"/>
    <cellStyle name="40% - Ênfase5 4 2 2 2 2 4 2" xfId="40628"/>
    <cellStyle name="40% - Ênfase5 4 2 2 2 2 5" xfId="28087"/>
    <cellStyle name="40% - Ênfase5 4 2 2 2 3" xfId="4576"/>
    <cellStyle name="40% - Ênfase5 4 2 2 2 3 2" xfId="10835"/>
    <cellStyle name="40% - Ênfase5 4 2 2 2 3 2 2" xfId="23379"/>
    <cellStyle name="40% - Ênfase5 4 2 2 2 3 2 2 2" xfId="48450"/>
    <cellStyle name="40% - Ênfase5 4 2 2 2 3 2 3" xfId="35909"/>
    <cellStyle name="40% - Ênfase5 4 2 2 2 3 3" xfId="17121"/>
    <cellStyle name="40% - Ênfase5 4 2 2 2 3 3 2" xfId="42192"/>
    <cellStyle name="40% - Ênfase5 4 2 2 2 3 4" xfId="29651"/>
    <cellStyle name="40% - Ênfase5 4 2 2 2 4" xfId="7707"/>
    <cellStyle name="40% - Ênfase5 4 2 2 2 4 2" xfId="20251"/>
    <cellStyle name="40% - Ênfase5 4 2 2 2 4 2 2" xfId="45322"/>
    <cellStyle name="40% - Ênfase5 4 2 2 2 4 3" xfId="32781"/>
    <cellStyle name="40% - Ênfase5 4 2 2 2 5" xfId="13993"/>
    <cellStyle name="40% - Ênfase5 4 2 2 2 5 2" xfId="39064"/>
    <cellStyle name="40% - Ênfase5 4 2 2 2 6" xfId="26523"/>
    <cellStyle name="40% - Ênfase5 4 2 2 3" xfId="2235"/>
    <cellStyle name="40% - Ênfase5 4 2 2 3 2" xfId="5364"/>
    <cellStyle name="40% - Ênfase5 4 2 2 3 2 2" xfId="11623"/>
    <cellStyle name="40% - Ênfase5 4 2 2 3 2 2 2" xfId="24167"/>
    <cellStyle name="40% - Ênfase5 4 2 2 3 2 2 2 2" xfId="49238"/>
    <cellStyle name="40% - Ênfase5 4 2 2 3 2 2 3" xfId="36697"/>
    <cellStyle name="40% - Ênfase5 4 2 2 3 2 3" xfId="17909"/>
    <cellStyle name="40% - Ênfase5 4 2 2 3 2 3 2" xfId="42980"/>
    <cellStyle name="40% - Ênfase5 4 2 2 3 2 4" xfId="30439"/>
    <cellStyle name="40% - Ênfase5 4 2 2 3 3" xfId="8495"/>
    <cellStyle name="40% - Ênfase5 4 2 2 3 3 2" xfId="21039"/>
    <cellStyle name="40% - Ênfase5 4 2 2 3 3 2 2" xfId="46110"/>
    <cellStyle name="40% - Ênfase5 4 2 2 3 3 3" xfId="33569"/>
    <cellStyle name="40% - Ênfase5 4 2 2 3 4" xfId="14781"/>
    <cellStyle name="40% - Ênfase5 4 2 2 3 4 2" xfId="39852"/>
    <cellStyle name="40% - Ênfase5 4 2 2 3 5" xfId="27311"/>
    <cellStyle name="40% - Ênfase5 4 2 2 4" xfId="3800"/>
    <cellStyle name="40% - Ênfase5 4 2 2 4 2" xfId="10059"/>
    <cellStyle name="40% - Ênfase5 4 2 2 4 2 2" xfId="22603"/>
    <cellStyle name="40% - Ênfase5 4 2 2 4 2 2 2" xfId="47674"/>
    <cellStyle name="40% - Ênfase5 4 2 2 4 2 3" xfId="35133"/>
    <cellStyle name="40% - Ênfase5 4 2 2 4 3" xfId="16345"/>
    <cellStyle name="40% - Ênfase5 4 2 2 4 3 2" xfId="41416"/>
    <cellStyle name="40% - Ênfase5 4 2 2 4 4" xfId="28875"/>
    <cellStyle name="40% - Ênfase5 4 2 2 5" xfId="6931"/>
    <cellStyle name="40% - Ênfase5 4 2 2 5 2" xfId="19475"/>
    <cellStyle name="40% - Ênfase5 4 2 2 5 2 2" xfId="44546"/>
    <cellStyle name="40% - Ênfase5 4 2 2 5 3" xfId="32005"/>
    <cellStyle name="40% - Ênfase5 4 2 2 6" xfId="13217"/>
    <cellStyle name="40% - Ênfase5 4 2 2 6 2" xfId="38288"/>
    <cellStyle name="40% - Ênfase5 4 2 2 7" xfId="25747"/>
    <cellStyle name="40% - Ênfase5 4 2 3" xfId="1058"/>
    <cellStyle name="40% - Ênfase5 4 2 3 2" xfId="2623"/>
    <cellStyle name="40% - Ênfase5 4 2 3 2 2" xfId="5752"/>
    <cellStyle name="40% - Ênfase5 4 2 3 2 2 2" xfId="12011"/>
    <cellStyle name="40% - Ênfase5 4 2 3 2 2 2 2" xfId="24555"/>
    <cellStyle name="40% - Ênfase5 4 2 3 2 2 2 2 2" xfId="49626"/>
    <cellStyle name="40% - Ênfase5 4 2 3 2 2 2 3" xfId="37085"/>
    <cellStyle name="40% - Ênfase5 4 2 3 2 2 3" xfId="18297"/>
    <cellStyle name="40% - Ênfase5 4 2 3 2 2 3 2" xfId="43368"/>
    <cellStyle name="40% - Ênfase5 4 2 3 2 2 4" xfId="30827"/>
    <cellStyle name="40% - Ênfase5 4 2 3 2 3" xfId="8883"/>
    <cellStyle name="40% - Ênfase5 4 2 3 2 3 2" xfId="21427"/>
    <cellStyle name="40% - Ênfase5 4 2 3 2 3 2 2" xfId="46498"/>
    <cellStyle name="40% - Ênfase5 4 2 3 2 3 3" xfId="33957"/>
    <cellStyle name="40% - Ênfase5 4 2 3 2 4" xfId="15169"/>
    <cellStyle name="40% - Ênfase5 4 2 3 2 4 2" xfId="40240"/>
    <cellStyle name="40% - Ênfase5 4 2 3 2 5" xfId="27699"/>
    <cellStyle name="40% - Ênfase5 4 2 3 3" xfId="4188"/>
    <cellStyle name="40% - Ênfase5 4 2 3 3 2" xfId="10447"/>
    <cellStyle name="40% - Ênfase5 4 2 3 3 2 2" xfId="22991"/>
    <cellStyle name="40% - Ênfase5 4 2 3 3 2 2 2" xfId="48062"/>
    <cellStyle name="40% - Ênfase5 4 2 3 3 2 3" xfId="35521"/>
    <cellStyle name="40% - Ênfase5 4 2 3 3 3" xfId="16733"/>
    <cellStyle name="40% - Ênfase5 4 2 3 3 3 2" xfId="41804"/>
    <cellStyle name="40% - Ênfase5 4 2 3 3 4" xfId="29263"/>
    <cellStyle name="40% - Ênfase5 4 2 3 4" xfId="7319"/>
    <cellStyle name="40% - Ênfase5 4 2 3 4 2" xfId="19863"/>
    <cellStyle name="40% - Ênfase5 4 2 3 4 2 2" xfId="44934"/>
    <cellStyle name="40% - Ênfase5 4 2 3 4 3" xfId="32393"/>
    <cellStyle name="40% - Ênfase5 4 2 3 5" xfId="13605"/>
    <cellStyle name="40% - Ênfase5 4 2 3 5 2" xfId="38676"/>
    <cellStyle name="40% - Ênfase5 4 2 3 6" xfId="26135"/>
    <cellStyle name="40% - Ênfase5 4 2 4" xfId="1847"/>
    <cellStyle name="40% - Ênfase5 4 2 4 2" xfId="4976"/>
    <cellStyle name="40% - Ênfase5 4 2 4 2 2" xfId="11235"/>
    <cellStyle name="40% - Ênfase5 4 2 4 2 2 2" xfId="23779"/>
    <cellStyle name="40% - Ênfase5 4 2 4 2 2 2 2" xfId="48850"/>
    <cellStyle name="40% - Ênfase5 4 2 4 2 2 3" xfId="36309"/>
    <cellStyle name="40% - Ênfase5 4 2 4 2 3" xfId="17521"/>
    <cellStyle name="40% - Ênfase5 4 2 4 2 3 2" xfId="42592"/>
    <cellStyle name="40% - Ênfase5 4 2 4 2 4" xfId="30051"/>
    <cellStyle name="40% - Ênfase5 4 2 4 3" xfId="8107"/>
    <cellStyle name="40% - Ênfase5 4 2 4 3 2" xfId="20651"/>
    <cellStyle name="40% - Ênfase5 4 2 4 3 2 2" xfId="45722"/>
    <cellStyle name="40% - Ênfase5 4 2 4 3 3" xfId="33181"/>
    <cellStyle name="40% - Ênfase5 4 2 4 4" xfId="14393"/>
    <cellStyle name="40% - Ênfase5 4 2 4 4 2" xfId="39464"/>
    <cellStyle name="40% - Ênfase5 4 2 4 5" xfId="26923"/>
    <cellStyle name="40% - Ênfase5 4 2 5" xfId="3412"/>
    <cellStyle name="40% - Ênfase5 4 2 5 2" xfId="9671"/>
    <cellStyle name="40% - Ênfase5 4 2 5 2 2" xfId="22215"/>
    <cellStyle name="40% - Ênfase5 4 2 5 2 2 2" xfId="47286"/>
    <cellStyle name="40% - Ênfase5 4 2 5 2 3" xfId="34745"/>
    <cellStyle name="40% - Ênfase5 4 2 5 3" xfId="15957"/>
    <cellStyle name="40% - Ênfase5 4 2 5 3 2" xfId="41028"/>
    <cellStyle name="40% - Ênfase5 4 2 5 4" xfId="28487"/>
    <cellStyle name="40% - Ênfase5 4 2 6" xfId="6543"/>
    <cellStyle name="40% - Ênfase5 4 2 6 2" xfId="19087"/>
    <cellStyle name="40% - Ênfase5 4 2 6 2 2" xfId="44158"/>
    <cellStyle name="40% - Ênfase5 4 2 6 3" xfId="31617"/>
    <cellStyle name="40% - Ênfase5 4 2 7" xfId="12829"/>
    <cellStyle name="40% - Ênfase5 4 2 7 2" xfId="37900"/>
    <cellStyle name="40% - Ênfase5 4 2 8" xfId="25359"/>
    <cellStyle name="40% - Ênfase5 4 3" xfId="482"/>
    <cellStyle name="40% - Ênfase5 4 3 2" xfId="1259"/>
    <cellStyle name="40% - Ênfase5 4 3 2 2" xfId="2824"/>
    <cellStyle name="40% - Ênfase5 4 3 2 2 2" xfId="5953"/>
    <cellStyle name="40% - Ênfase5 4 3 2 2 2 2" xfId="12212"/>
    <cellStyle name="40% - Ênfase5 4 3 2 2 2 2 2" xfId="24756"/>
    <cellStyle name="40% - Ênfase5 4 3 2 2 2 2 2 2" xfId="49827"/>
    <cellStyle name="40% - Ênfase5 4 3 2 2 2 2 3" xfId="37286"/>
    <cellStyle name="40% - Ênfase5 4 3 2 2 2 3" xfId="18498"/>
    <cellStyle name="40% - Ênfase5 4 3 2 2 2 3 2" xfId="43569"/>
    <cellStyle name="40% - Ênfase5 4 3 2 2 2 4" xfId="31028"/>
    <cellStyle name="40% - Ênfase5 4 3 2 2 3" xfId="9084"/>
    <cellStyle name="40% - Ênfase5 4 3 2 2 3 2" xfId="21628"/>
    <cellStyle name="40% - Ênfase5 4 3 2 2 3 2 2" xfId="46699"/>
    <cellStyle name="40% - Ênfase5 4 3 2 2 3 3" xfId="34158"/>
    <cellStyle name="40% - Ênfase5 4 3 2 2 4" xfId="15370"/>
    <cellStyle name="40% - Ênfase5 4 3 2 2 4 2" xfId="40441"/>
    <cellStyle name="40% - Ênfase5 4 3 2 2 5" xfId="27900"/>
    <cellStyle name="40% - Ênfase5 4 3 2 3" xfId="4389"/>
    <cellStyle name="40% - Ênfase5 4 3 2 3 2" xfId="10648"/>
    <cellStyle name="40% - Ênfase5 4 3 2 3 2 2" xfId="23192"/>
    <cellStyle name="40% - Ênfase5 4 3 2 3 2 2 2" xfId="48263"/>
    <cellStyle name="40% - Ênfase5 4 3 2 3 2 3" xfId="35722"/>
    <cellStyle name="40% - Ênfase5 4 3 2 3 3" xfId="16934"/>
    <cellStyle name="40% - Ênfase5 4 3 2 3 3 2" xfId="42005"/>
    <cellStyle name="40% - Ênfase5 4 3 2 3 4" xfId="29464"/>
    <cellStyle name="40% - Ênfase5 4 3 2 4" xfId="7520"/>
    <cellStyle name="40% - Ênfase5 4 3 2 4 2" xfId="20064"/>
    <cellStyle name="40% - Ênfase5 4 3 2 4 2 2" xfId="45135"/>
    <cellStyle name="40% - Ênfase5 4 3 2 4 3" xfId="32594"/>
    <cellStyle name="40% - Ênfase5 4 3 2 5" xfId="13806"/>
    <cellStyle name="40% - Ênfase5 4 3 2 5 2" xfId="38877"/>
    <cellStyle name="40% - Ênfase5 4 3 2 6" xfId="26336"/>
    <cellStyle name="40% - Ênfase5 4 3 3" xfId="2048"/>
    <cellStyle name="40% - Ênfase5 4 3 3 2" xfId="5177"/>
    <cellStyle name="40% - Ênfase5 4 3 3 2 2" xfId="11436"/>
    <cellStyle name="40% - Ênfase5 4 3 3 2 2 2" xfId="23980"/>
    <cellStyle name="40% - Ênfase5 4 3 3 2 2 2 2" xfId="49051"/>
    <cellStyle name="40% - Ênfase5 4 3 3 2 2 3" xfId="36510"/>
    <cellStyle name="40% - Ênfase5 4 3 3 2 3" xfId="17722"/>
    <cellStyle name="40% - Ênfase5 4 3 3 2 3 2" xfId="42793"/>
    <cellStyle name="40% - Ênfase5 4 3 3 2 4" xfId="30252"/>
    <cellStyle name="40% - Ênfase5 4 3 3 3" xfId="8308"/>
    <cellStyle name="40% - Ênfase5 4 3 3 3 2" xfId="20852"/>
    <cellStyle name="40% - Ênfase5 4 3 3 3 2 2" xfId="45923"/>
    <cellStyle name="40% - Ênfase5 4 3 3 3 3" xfId="33382"/>
    <cellStyle name="40% - Ênfase5 4 3 3 4" xfId="14594"/>
    <cellStyle name="40% - Ênfase5 4 3 3 4 2" xfId="39665"/>
    <cellStyle name="40% - Ênfase5 4 3 3 5" xfId="27124"/>
    <cellStyle name="40% - Ênfase5 4 3 4" xfId="3613"/>
    <cellStyle name="40% - Ênfase5 4 3 4 2" xfId="9872"/>
    <cellStyle name="40% - Ênfase5 4 3 4 2 2" xfId="22416"/>
    <cellStyle name="40% - Ênfase5 4 3 4 2 2 2" xfId="47487"/>
    <cellStyle name="40% - Ênfase5 4 3 4 2 3" xfId="34946"/>
    <cellStyle name="40% - Ênfase5 4 3 4 3" xfId="16158"/>
    <cellStyle name="40% - Ênfase5 4 3 4 3 2" xfId="41229"/>
    <cellStyle name="40% - Ênfase5 4 3 4 4" xfId="28688"/>
    <cellStyle name="40% - Ênfase5 4 3 5" xfId="6744"/>
    <cellStyle name="40% - Ênfase5 4 3 5 2" xfId="19288"/>
    <cellStyle name="40% - Ênfase5 4 3 5 2 2" xfId="44359"/>
    <cellStyle name="40% - Ênfase5 4 3 5 3" xfId="31818"/>
    <cellStyle name="40% - Ênfase5 4 3 6" xfId="13030"/>
    <cellStyle name="40% - Ênfase5 4 3 6 2" xfId="38101"/>
    <cellStyle name="40% - Ênfase5 4 3 7" xfId="25560"/>
    <cellStyle name="40% - Ênfase5 4 4" xfId="871"/>
    <cellStyle name="40% - Ênfase5 4 4 2" xfId="2436"/>
    <cellStyle name="40% - Ênfase5 4 4 2 2" xfId="5565"/>
    <cellStyle name="40% - Ênfase5 4 4 2 2 2" xfId="11824"/>
    <cellStyle name="40% - Ênfase5 4 4 2 2 2 2" xfId="24368"/>
    <cellStyle name="40% - Ênfase5 4 4 2 2 2 2 2" xfId="49439"/>
    <cellStyle name="40% - Ênfase5 4 4 2 2 2 3" xfId="36898"/>
    <cellStyle name="40% - Ênfase5 4 4 2 2 3" xfId="18110"/>
    <cellStyle name="40% - Ênfase5 4 4 2 2 3 2" xfId="43181"/>
    <cellStyle name="40% - Ênfase5 4 4 2 2 4" xfId="30640"/>
    <cellStyle name="40% - Ênfase5 4 4 2 3" xfId="8696"/>
    <cellStyle name="40% - Ênfase5 4 4 2 3 2" xfId="21240"/>
    <cellStyle name="40% - Ênfase5 4 4 2 3 2 2" xfId="46311"/>
    <cellStyle name="40% - Ênfase5 4 4 2 3 3" xfId="33770"/>
    <cellStyle name="40% - Ênfase5 4 4 2 4" xfId="14982"/>
    <cellStyle name="40% - Ênfase5 4 4 2 4 2" xfId="40053"/>
    <cellStyle name="40% - Ênfase5 4 4 2 5" xfId="27512"/>
    <cellStyle name="40% - Ênfase5 4 4 3" xfId="4001"/>
    <cellStyle name="40% - Ênfase5 4 4 3 2" xfId="10260"/>
    <cellStyle name="40% - Ênfase5 4 4 3 2 2" xfId="22804"/>
    <cellStyle name="40% - Ênfase5 4 4 3 2 2 2" xfId="47875"/>
    <cellStyle name="40% - Ênfase5 4 4 3 2 3" xfId="35334"/>
    <cellStyle name="40% - Ênfase5 4 4 3 3" xfId="16546"/>
    <cellStyle name="40% - Ênfase5 4 4 3 3 2" xfId="41617"/>
    <cellStyle name="40% - Ênfase5 4 4 3 4" xfId="29076"/>
    <cellStyle name="40% - Ênfase5 4 4 4" xfId="7132"/>
    <cellStyle name="40% - Ênfase5 4 4 4 2" xfId="19676"/>
    <cellStyle name="40% - Ênfase5 4 4 4 2 2" xfId="44747"/>
    <cellStyle name="40% - Ênfase5 4 4 4 3" xfId="32206"/>
    <cellStyle name="40% - Ênfase5 4 4 5" xfId="13418"/>
    <cellStyle name="40% - Ênfase5 4 4 5 2" xfId="38489"/>
    <cellStyle name="40% - Ênfase5 4 4 6" xfId="25948"/>
    <cellStyle name="40% - Ênfase5 4 5" xfId="1660"/>
    <cellStyle name="40% - Ênfase5 4 5 2" xfId="4789"/>
    <cellStyle name="40% - Ênfase5 4 5 2 2" xfId="11048"/>
    <cellStyle name="40% - Ênfase5 4 5 2 2 2" xfId="23592"/>
    <cellStyle name="40% - Ênfase5 4 5 2 2 2 2" xfId="48663"/>
    <cellStyle name="40% - Ênfase5 4 5 2 2 3" xfId="36122"/>
    <cellStyle name="40% - Ênfase5 4 5 2 3" xfId="17334"/>
    <cellStyle name="40% - Ênfase5 4 5 2 3 2" xfId="42405"/>
    <cellStyle name="40% - Ênfase5 4 5 2 4" xfId="29864"/>
    <cellStyle name="40% - Ênfase5 4 5 3" xfId="7920"/>
    <cellStyle name="40% - Ênfase5 4 5 3 2" xfId="20464"/>
    <cellStyle name="40% - Ênfase5 4 5 3 2 2" xfId="45535"/>
    <cellStyle name="40% - Ênfase5 4 5 3 3" xfId="32994"/>
    <cellStyle name="40% - Ênfase5 4 5 4" xfId="14206"/>
    <cellStyle name="40% - Ênfase5 4 5 4 2" xfId="39277"/>
    <cellStyle name="40% - Ênfase5 4 5 5" xfId="26736"/>
    <cellStyle name="40% - Ênfase5 4 6" xfId="3225"/>
    <cellStyle name="40% - Ênfase5 4 6 2" xfId="9484"/>
    <cellStyle name="40% - Ênfase5 4 6 2 2" xfId="22028"/>
    <cellStyle name="40% - Ênfase5 4 6 2 2 2" xfId="47099"/>
    <cellStyle name="40% - Ênfase5 4 6 2 3" xfId="34558"/>
    <cellStyle name="40% - Ênfase5 4 6 3" xfId="15770"/>
    <cellStyle name="40% - Ênfase5 4 6 3 2" xfId="40841"/>
    <cellStyle name="40% - Ênfase5 4 6 4" xfId="28300"/>
    <cellStyle name="40% - Ênfase5 4 7" xfId="6356"/>
    <cellStyle name="40% - Ênfase5 4 7 2" xfId="18900"/>
    <cellStyle name="40% - Ênfase5 4 7 2 2" xfId="43971"/>
    <cellStyle name="40% - Ênfase5 4 7 3" xfId="31430"/>
    <cellStyle name="40% - Ênfase5 4 8" xfId="12642"/>
    <cellStyle name="40% - Ênfase5 4 8 2" xfId="37713"/>
    <cellStyle name="40% - Ênfase5 4 9" xfId="25172"/>
    <cellStyle name="40% - Ênfase5 40" xfId="50395"/>
    <cellStyle name="40% - Ênfase5 41" xfId="50409"/>
    <cellStyle name="40% - Ênfase5 42" xfId="50423"/>
    <cellStyle name="40% - Ênfase5 43" xfId="50437"/>
    <cellStyle name="40% - Ênfase5 44" xfId="50451"/>
    <cellStyle name="40% - Ênfase5 45" xfId="50465"/>
    <cellStyle name="40% - Ênfase5 46" xfId="50479"/>
    <cellStyle name="40% - Ênfase5 5" xfId="79"/>
    <cellStyle name="40% - Ênfase5 5 2" xfId="267"/>
    <cellStyle name="40% - Ênfase5 5 2 2" xfId="656"/>
    <cellStyle name="40% - Ênfase5 5 2 2 2" xfId="1433"/>
    <cellStyle name="40% - Ênfase5 5 2 2 2 2" xfId="2998"/>
    <cellStyle name="40% - Ênfase5 5 2 2 2 2 2" xfId="6127"/>
    <cellStyle name="40% - Ênfase5 5 2 2 2 2 2 2" xfId="12386"/>
    <cellStyle name="40% - Ênfase5 5 2 2 2 2 2 2 2" xfId="24930"/>
    <cellStyle name="40% - Ênfase5 5 2 2 2 2 2 2 2 2" xfId="50001"/>
    <cellStyle name="40% - Ênfase5 5 2 2 2 2 2 2 3" xfId="37460"/>
    <cellStyle name="40% - Ênfase5 5 2 2 2 2 2 3" xfId="18672"/>
    <cellStyle name="40% - Ênfase5 5 2 2 2 2 2 3 2" xfId="43743"/>
    <cellStyle name="40% - Ênfase5 5 2 2 2 2 2 4" xfId="31202"/>
    <cellStyle name="40% - Ênfase5 5 2 2 2 2 3" xfId="9258"/>
    <cellStyle name="40% - Ênfase5 5 2 2 2 2 3 2" xfId="21802"/>
    <cellStyle name="40% - Ênfase5 5 2 2 2 2 3 2 2" xfId="46873"/>
    <cellStyle name="40% - Ênfase5 5 2 2 2 2 3 3" xfId="34332"/>
    <cellStyle name="40% - Ênfase5 5 2 2 2 2 4" xfId="15544"/>
    <cellStyle name="40% - Ênfase5 5 2 2 2 2 4 2" xfId="40615"/>
    <cellStyle name="40% - Ênfase5 5 2 2 2 2 5" xfId="28074"/>
    <cellStyle name="40% - Ênfase5 5 2 2 2 3" xfId="4563"/>
    <cellStyle name="40% - Ênfase5 5 2 2 2 3 2" xfId="10822"/>
    <cellStyle name="40% - Ênfase5 5 2 2 2 3 2 2" xfId="23366"/>
    <cellStyle name="40% - Ênfase5 5 2 2 2 3 2 2 2" xfId="48437"/>
    <cellStyle name="40% - Ênfase5 5 2 2 2 3 2 3" xfId="35896"/>
    <cellStyle name="40% - Ênfase5 5 2 2 2 3 3" xfId="17108"/>
    <cellStyle name="40% - Ênfase5 5 2 2 2 3 3 2" xfId="42179"/>
    <cellStyle name="40% - Ênfase5 5 2 2 2 3 4" xfId="29638"/>
    <cellStyle name="40% - Ênfase5 5 2 2 2 4" xfId="7694"/>
    <cellStyle name="40% - Ênfase5 5 2 2 2 4 2" xfId="20238"/>
    <cellStyle name="40% - Ênfase5 5 2 2 2 4 2 2" xfId="45309"/>
    <cellStyle name="40% - Ênfase5 5 2 2 2 4 3" xfId="32768"/>
    <cellStyle name="40% - Ênfase5 5 2 2 2 5" xfId="13980"/>
    <cellStyle name="40% - Ênfase5 5 2 2 2 5 2" xfId="39051"/>
    <cellStyle name="40% - Ênfase5 5 2 2 2 6" xfId="26510"/>
    <cellStyle name="40% - Ênfase5 5 2 2 3" xfId="2222"/>
    <cellStyle name="40% - Ênfase5 5 2 2 3 2" xfId="5351"/>
    <cellStyle name="40% - Ênfase5 5 2 2 3 2 2" xfId="11610"/>
    <cellStyle name="40% - Ênfase5 5 2 2 3 2 2 2" xfId="24154"/>
    <cellStyle name="40% - Ênfase5 5 2 2 3 2 2 2 2" xfId="49225"/>
    <cellStyle name="40% - Ênfase5 5 2 2 3 2 2 3" xfId="36684"/>
    <cellStyle name="40% - Ênfase5 5 2 2 3 2 3" xfId="17896"/>
    <cellStyle name="40% - Ênfase5 5 2 2 3 2 3 2" xfId="42967"/>
    <cellStyle name="40% - Ênfase5 5 2 2 3 2 4" xfId="30426"/>
    <cellStyle name="40% - Ênfase5 5 2 2 3 3" xfId="8482"/>
    <cellStyle name="40% - Ênfase5 5 2 2 3 3 2" xfId="21026"/>
    <cellStyle name="40% - Ênfase5 5 2 2 3 3 2 2" xfId="46097"/>
    <cellStyle name="40% - Ênfase5 5 2 2 3 3 3" xfId="33556"/>
    <cellStyle name="40% - Ênfase5 5 2 2 3 4" xfId="14768"/>
    <cellStyle name="40% - Ênfase5 5 2 2 3 4 2" xfId="39839"/>
    <cellStyle name="40% - Ênfase5 5 2 2 3 5" xfId="27298"/>
    <cellStyle name="40% - Ênfase5 5 2 2 4" xfId="3787"/>
    <cellStyle name="40% - Ênfase5 5 2 2 4 2" xfId="10046"/>
    <cellStyle name="40% - Ênfase5 5 2 2 4 2 2" xfId="22590"/>
    <cellStyle name="40% - Ênfase5 5 2 2 4 2 2 2" xfId="47661"/>
    <cellStyle name="40% - Ênfase5 5 2 2 4 2 3" xfId="35120"/>
    <cellStyle name="40% - Ênfase5 5 2 2 4 3" xfId="16332"/>
    <cellStyle name="40% - Ênfase5 5 2 2 4 3 2" xfId="41403"/>
    <cellStyle name="40% - Ênfase5 5 2 2 4 4" xfId="28862"/>
    <cellStyle name="40% - Ênfase5 5 2 2 5" xfId="6918"/>
    <cellStyle name="40% - Ênfase5 5 2 2 5 2" xfId="19462"/>
    <cellStyle name="40% - Ênfase5 5 2 2 5 2 2" xfId="44533"/>
    <cellStyle name="40% - Ênfase5 5 2 2 5 3" xfId="31992"/>
    <cellStyle name="40% - Ênfase5 5 2 2 6" xfId="13204"/>
    <cellStyle name="40% - Ênfase5 5 2 2 6 2" xfId="38275"/>
    <cellStyle name="40% - Ênfase5 5 2 2 7" xfId="25734"/>
    <cellStyle name="40% - Ênfase5 5 2 3" xfId="1045"/>
    <cellStyle name="40% - Ênfase5 5 2 3 2" xfId="2610"/>
    <cellStyle name="40% - Ênfase5 5 2 3 2 2" xfId="5739"/>
    <cellStyle name="40% - Ênfase5 5 2 3 2 2 2" xfId="11998"/>
    <cellStyle name="40% - Ênfase5 5 2 3 2 2 2 2" xfId="24542"/>
    <cellStyle name="40% - Ênfase5 5 2 3 2 2 2 2 2" xfId="49613"/>
    <cellStyle name="40% - Ênfase5 5 2 3 2 2 2 3" xfId="37072"/>
    <cellStyle name="40% - Ênfase5 5 2 3 2 2 3" xfId="18284"/>
    <cellStyle name="40% - Ênfase5 5 2 3 2 2 3 2" xfId="43355"/>
    <cellStyle name="40% - Ênfase5 5 2 3 2 2 4" xfId="30814"/>
    <cellStyle name="40% - Ênfase5 5 2 3 2 3" xfId="8870"/>
    <cellStyle name="40% - Ênfase5 5 2 3 2 3 2" xfId="21414"/>
    <cellStyle name="40% - Ênfase5 5 2 3 2 3 2 2" xfId="46485"/>
    <cellStyle name="40% - Ênfase5 5 2 3 2 3 3" xfId="33944"/>
    <cellStyle name="40% - Ênfase5 5 2 3 2 4" xfId="15156"/>
    <cellStyle name="40% - Ênfase5 5 2 3 2 4 2" xfId="40227"/>
    <cellStyle name="40% - Ênfase5 5 2 3 2 5" xfId="27686"/>
    <cellStyle name="40% - Ênfase5 5 2 3 3" xfId="4175"/>
    <cellStyle name="40% - Ênfase5 5 2 3 3 2" xfId="10434"/>
    <cellStyle name="40% - Ênfase5 5 2 3 3 2 2" xfId="22978"/>
    <cellStyle name="40% - Ênfase5 5 2 3 3 2 2 2" xfId="48049"/>
    <cellStyle name="40% - Ênfase5 5 2 3 3 2 3" xfId="35508"/>
    <cellStyle name="40% - Ênfase5 5 2 3 3 3" xfId="16720"/>
    <cellStyle name="40% - Ênfase5 5 2 3 3 3 2" xfId="41791"/>
    <cellStyle name="40% - Ênfase5 5 2 3 3 4" xfId="29250"/>
    <cellStyle name="40% - Ênfase5 5 2 3 4" xfId="7306"/>
    <cellStyle name="40% - Ênfase5 5 2 3 4 2" xfId="19850"/>
    <cellStyle name="40% - Ênfase5 5 2 3 4 2 2" xfId="44921"/>
    <cellStyle name="40% - Ênfase5 5 2 3 4 3" xfId="32380"/>
    <cellStyle name="40% - Ênfase5 5 2 3 5" xfId="13592"/>
    <cellStyle name="40% - Ênfase5 5 2 3 5 2" xfId="38663"/>
    <cellStyle name="40% - Ênfase5 5 2 3 6" xfId="26122"/>
    <cellStyle name="40% - Ênfase5 5 2 4" xfId="1834"/>
    <cellStyle name="40% - Ênfase5 5 2 4 2" xfId="4963"/>
    <cellStyle name="40% - Ênfase5 5 2 4 2 2" xfId="11222"/>
    <cellStyle name="40% - Ênfase5 5 2 4 2 2 2" xfId="23766"/>
    <cellStyle name="40% - Ênfase5 5 2 4 2 2 2 2" xfId="48837"/>
    <cellStyle name="40% - Ênfase5 5 2 4 2 2 3" xfId="36296"/>
    <cellStyle name="40% - Ênfase5 5 2 4 2 3" xfId="17508"/>
    <cellStyle name="40% - Ênfase5 5 2 4 2 3 2" xfId="42579"/>
    <cellStyle name="40% - Ênfase5 5 2 4 2 4" xfId="30038"/>
    <cellStyle name="40% - Ênfase5 5 2 4 3" xfId="8094"/>
    <cellStyle name="40% - Ênfase5 5 2 4 3 2" xfId="20638"/>
    <cellStyle name="40% - Ênfase5 5 2 4 3 2 2" xfId="45709"/>
    <cellStyle name="40% - Ênfase5 5 2 4 3 3" xfId="33168"/>
    <cellStyle name="40% - Ênfase5 5 2 4 4" xfId="14380"/>
    <cellStyle name="40% - Ênfase5 5 2 4 4 2" xfId="39451"/>
    <cellStyle name="40% - Ênfase5 5 2 4 5" xfId="26910"/>
    <cellStyle name="40% - Ênfase5 5 2 5" xfId="3399"/>
    <cellStyle name="40% - Ênfase5 5 2 5 2" xfId="9658"/>
    <cellStyle name="40% - Ênfase5 5 2 5 2 2" xfId="22202"/>
    <cellStyle name="40% - Ênfase5 5 2 5 2 2 2" xfId="47273"/>
    <cellStyle name="40% - Ênfase5 5 2 5 2 3" xfId="34732"/>
    <cellStyle name="40% - Ênfase5 5 2 5 3" xfId="15944"/>
    <cellStyle name="40% - Ênfase5 5 2 5 3 2" xfId="41015"/>
    <cellStyle name="40% - Ênfase5 5 2 5 4" xfId="28474"/>
    <cellStyle name="40% - Ênfase5 5 2 6" xfId="6530"/>
    <cellStyle name="40% - Ênfase5 5 2 6 2" xfId="19074"/>
    <cellStyle name="40% - Ênfase5 5 2 6 2 2" xfId="44145"/>
    <cellStyle name="40% - Ênfase5 5 2 6 3" xfId="31604"/>
    <cellStyle name="40% - Ênfase5 5 2 7" xfId="12816"/>
    <cellStyle name="40% - Ênfase5 5 2 7 2" xfId="37887"/>
    <cellStyle name="40% - Ênfase5 5 2 8" xfId="25346"/>
    <cellStyle name="40% - Ênfase5 5 3" xfId="469"/>
    <cellStyle name="40% - Ênfase5 5 3 2" xfId="1246"/>
    <cellStyle name="40% - Ênfase5 5 3 2 2" xfId="2811"/>
    <cellStyle name="40% - Ênfase5 5 3 2 2 2" xfId="5940"/>
    <cellStyle name="40% - Ênfase5 5 3 2 2 2 2" xfId="12199"/>
    <cellStyle name="40% - Ênfase5 5 3 2 2 2 2 2" xfId="24743"/>
    <cellStyle name="40% - Ênfase5 5 3 2 2 2 2 2 2" xfId="49814"/>
    <cellStyle name="40% - Ênfase5 5 3 2 2 2 2 3" xfId="37273"/>
    <cellStyle name="40% - Ênfase5 5 3 2 2 2 3" xfId="18485"/>
    <cellStyle name="40% - Ênfase5 5 3 2 2 2 3 2" xfId="43556"/>
    <cellStyle name="40% - Ênfase5 5 3 2 2 2 4" xfId="31015"/>
    <cellStyle name="40% - Ênfase5 5 3 2 2 3" xfId="9071"/>
    <cellStyle name="40% - Ênfase5 5 3 2 2 3 2" xfId="21615"/>
    <cellStyle name="40% - Ênfase5 5 3 2 2 3 2 2" xfId="46686"/>
    <cellStyle name="40% - Ênfase5 5 3 2 2 3 3" xfId="34145"/>
    <cellStyle name="40% - Ênfase5 5 3 2 2 4" xfId="15357"/>
    <cellStyle name="40% - Ênfase5 5 3 2 2 4 2" xfId="40428"/>
    <cellStyle name="40% - Ênfase5 5 3 2 2 5" xfId="27887"/>
    <cellStyle name="40% - Ênfase5 5 3 2 3" xfId="4376"/>
    <cellStyle name="40% - Ênfase5 5 3 2 3 2" xfId="10635"/>
    <cellStyle name="40% - Ênfase5 5 3 2 3 2 2" xfId="23179"/>
    <cellStyle name="40% - Ênfase5 5 3 2 3 2 2 2" xfId="48250"/>
    <cellStyle name="40% - Ênfase5 5 3 2 3 2 3" xfId="35709"/>
    <cellStyle name="40% - Ênfase5 5 3 2 3 3" xfId="16921"/>
    <cellStyle name="40% - Ênfase5 5 3 2 3 3 2" xfId="41992"/>
    <cellStyle name="40% - Ênfase5 5 3 2 3 4" xfId="29451"/>
    <cellStyle name="40% - Ênfase5 5 3 2 4" xfId="7507"/>
    <cellStyle name="40% - Ênfase5 5 3 2 4 2" xfId="20051"/>
    <cellStyle name="40% - Ênfase5 5 3 2 4 2 2" xfId="45122"/>
    <cellStyle name="40% - Ênfase5 5 3 2 4 3" xfId="32581"/>
    <cellStyle name="40% - Ênfase5 5 3 2 5" xfId="13793"/>
    <cellStyle name="40% - Ênfase5 5 3 2 5 2" xfId="38864"/>
    <cellStyle name="40% - Ênfase5 5 3 2 6" xfId="26323"/>
    <cellStyle name="40% - Ênfase5 5 3 3" xfId="2035"/>
    <cellStyle name="40% - Ênfase5 5 3 3 2" xfId="5164"/>
    <cellStyle name="40% - Ênfase5 5 3 3 2 2" xfId="11423"/>
    <cellStyle name="40% - Ênfase5 5 3 3 2 2 2" xfId="23967"/>
    <cellStyle name="40% - Ênfase5 5 3 3 2 2 2 2" xfId="49038"/>
    <cellStyle name="40% - Ênfase5 5 3 3 2 2 3" xfId="36497"/>
    <cellStyle name="40% - Ênfase5 5 3 3 2 3" xfId="17709"/>
    <cellStyle name="40% - Ênfase5 5 3 3 2 3 2" xfId="42780"/>
    <cellStyle name="40% - Ênfase5 5 3 3 2 4" xfId="30239"/>
    <cellStyle name="40% - Ênfase5 5 3 3 3" xfId="8295"/>
    <cellStyle name="40% - Ênfase5 5 3 3 3 2" xfId="20839"/>
    <cellStyle name="40% - Ênfase5 5 3 3 3 2 2" xfId="45910"/>
    <cellStyle name="40% - Ênfase5 5 3 3 3 3" xfId="33369"/>
    <cellStyle name="40% - Ênfase5 5 3 3 4" xfId="14581"/>
    <cellStyle name="40% - Ênfase5 5 3 3 4 2" xfId="39652"/>
    <cellStyle name="40% - Ênfase5 5 3 3 5" xfId="27111"/>
    <cellStyle name="40% - Ênfase5 5 3 4" xfId="3600"/>
    <cellStyle name="40% - Ênfase5 5 3 4 2" xfId="9859"/>
    <cellStyle name="40% - Ênfase5 5 3 4 2 2" xfId="22403"/>
    <cellStyle name="40% - Ênfase5 5 3 4 2 2 2" xfId="47474"/>
    <cellStyle name="40% - Ênfase5 5 3 4 2 3" xfId="34933"/>
    <cellStyle name="40% - Ênfase5 5 3 4 3" xfId="16145"/>
    <cellStyle name="40% - Ênfase5 5 3 4 3 2" xfId="41216"/>
    <cellStyle name="40% - Ênfase5 5 3 4 4" xfId="28675"/>
    <cellStyle name="40% - Ênfase5 5 3 5" xfId="6731"/>
    <cellStyle name="40% - Ênfase5 5 3 5 2" xfId="19275"/>
    <cellStyle name="40% - Ênfase5 5 3 5 2 2" xfId="44346"/>
    <cellStyle name="40% - Ênfase5 5 3 5 3" xfId="31805"/>
    <cellStyle name="40% - Ênfase5 5 3 6" xfId="13017"/>
    <cellStyle name="40% - Ênfase5 5 3 6 2" xfId="38088"/>
    <cellStyle name="40% - Ênfase5 5 3 7" xfId="25547"/>
    <cellStyle name="40% - Ênfase5 5 4" xfId="858"/>
    <cellStyle name="40% - Ênfase5 5 4 2" xfId="2423"/>
    <cellStyle name="40% - Ênfase5 5 4 2 2" xfId="5552"/>
    <cellStyle name="40% - Ênfase5 5 4 2 2 2" xfId="11811"/>
    <cellStyle name="40% - Ênfase5 5 4 2 2 2 2" xfId="24355"/>
    <cellStyle name="40% - Ênfase5 5 4 2 2 2 2 2" xfId="49426"/>
    <cellStyle name="40% - Ênfase5 5 4 2 2 2 3" xfId="36885"/>
    <cellStyle name="40% - Ênfase5 5 4 2 2 3" xfId="18097"/>
    <cellStyle name="40% - Ênfase5 5 4 2 2 3 2" xfId="43168"/>
    <cellStyle name="40% - Ênfase5 5 4 2 2 4" xfId="30627"/>
    <cellStyle name="40% - Ênfase5 5 4 2 3" xfId="8683"/>
    <cellStyle name="40% - Ênfase5 5 4 2 3 2" xfId="21227"/>
    <cellStyle name="40% - Ênfase5 5 4 2 3 2 2" xfId="46298"/>
    <cellStyle name="40% - Ênfase5 5 4 2 3 3" xfId="33757"/>
    <cellStyle name="40% - Ênfase5 5 4 2 4" xfId="14969"/>
    <cellStyle name="40% - Ênfase5 5 4 2 4 2" xfId="40040"/>
    <cellStyle name="40% - Ênfase5 5 4 2 5" xfId="27499"/>
    <cellStyle name="40% - Ênfase5 5 4 3" xfId="3988"/>
    <cellStyle name="40% - Ênfase5 5 4 3 2" xfId="10247"/>
    <cellStyle name="40% - Ênfase5 5 4 3 2 2" xfId="22791"/>
    <cellStyle name="40% - Ênfase5 5 4 3 2 2 2" xfId="47862"/>
    <cellStyle name="40% - Ênfase5 5 4 3 2 3" xfId="35321"/>
    <cellStyle name="40% - Ênfase5 5 4 3 3" xfId="16533"/>
    <cellStyle name="40% - Ênfase5 5 4 3 3 2" xfId="41604"/>
    <cellStyle name="40% - Ênfase5 5 4 3 4" xfId="29063"/>
    <cellStyle name="40% - Ênfase5 5 4 4" xfId="7119"/>
    <cellStyle name="40% - Ênfase5 5 4 4 2" xfId="19663"/>
    <cellStyle name="40% - Ênfase5 5 4 4 2 2" xfId="44734"/>
    <cellStyle name="40% - Ênfase5 5 4 4 3" xfId="32193"/>
    <cellStyle name="40% - Ênfase5 5 4 5" xfId="13405"/>
    <cellStyle name="40% - Ênfase5 5 4 5 2" xfId="38476"/>
    <cellStyle name="40% - Ênfase5 5 4 6" xfId="25935"/>
    <cellStyle name="40% - Ênfase5 5 5" xfId="1647"/>
    <cellStyle name="40% - Ênfase5 5 5 2" xfId="4776"/>
    <cellStyle name="40% - Ênfase5 5 5 2 2" xfId="11035"/>
    <cellStyle name="40% - Ênfase5 5 5 2 2 2" xfId="23579"/>
    <cellStyle name="40% - Ênfase5 5 5 2 2 2 2" xfId="48650"/>
    <cellStyle name="40% - Ênfase5 5 5 2 2 3" xfId="36109"/>
    <cellStyle name="40% - Ênfase5 5 5 2 3" xfId="17321"/>
    <cellStyle name="40% - Ênfase5 5 5 2 3 2" xfId="42392"/>
    <cellStyle name="40% - Ênfase5 5 5 2 4" xfId="29851"/>
    <cellStyle name="40% - Ênfase5 5 5 3" xfId="7907"/>
    <cellStyle name="40% - Ênfase5 5 5 3 2" xfId="20451"/>
    <cellStyle name="40% - Ênfase5 5 5 3 2 2" xfId="45522"/>
    <cellStyle name="40% - Ênfase5 5 5 3 3" xfId="32981"/>
    <cellStyle name="40% - Ênfase5 5 5 4" xfId="14193"/>
    <cellStyle name="40% - Ênfase5 5 5 4 2" xfId="39264"/>
    <cellStyle name="40% - Ênfase5 5 5 5" xfId="26723"/>
    <cellStyle name="40% - Ênfase5 5 6" xfId="3212"/>
    <cellStyle name="40% - Ênfase5 5 6 2" xfId="9471"/>
    <cellStyle name="40% - Ênfase5 5 6 2 2" xfId="22015"/>
    <cellStyle name="40% - Ênfase5 5 6 2 2 2" xfId="47086"/>
    <cellStyle name="40% - Ênfase5 5 6 2 3" xfId="34545"/>
    <cellStyle name="40% - Ênfase5 5 6 3" xfId="15757"/>
    <cellStyle name="40% - Ênfase5 5 6 3 2" xfId="40828"/>
    <cellStyle name="40% - Ênfase5 5 6 4" xfId="28287"/>
    <cellStyle name="40% - Ênfase5 5 7" xfId="6343"/>
    <cellStyle name="40% - Ênfase5 5 7 2" xfId="18887"/>
    <cellStyle name="40% - Ênfase5 5 7 2 2" xfId="43958"/>
    <cellStyle name="40% - Ênfase5 5 7 3" xfId="31417"/>
    <cellStyle name="40% - Ênfase5 5 8" xfId="12629"/>
    <cellStyle name="40% - Ênfase5 5 8 2" xfId="37700"/>
    <cellStyle name="40% - Ênfase5 5 9" xfId="25159"/>
    <cellStyle name="40% - Ênfase5 6" xfId="133"/>
    <cellStyle name="40% - Ênfase5 6 2" xfId="320"/>
    <cellStyle name="40% - Ênfase5 6 2 2" xfId="709"/>
    <cellStyle name="40% - Ênfase5 6 2 2 2" xfId="1486"/>
    <cellStyle name="40% - Ênfase5 6 2 2 2 2" xfId="3051"/>
    <cellStyle name="40% - Ênfase5 6 2 2 2 2 2" xfId="6180"/>
    <cellStyle name="40% - Ênfase5 6 2 2 2 2 2 2" xfId="12439"/>
    <cellStyle name="40% - Ênfase5 6 2 2 2 2 2 2 2" xfId="24983"/>
    <cellStyle name="40% - Ênfase5 6 2 2 2 2 2 2 2 2" xfId="50054"/>
    <cellStyle name="40% - Ênfase5 6 2 2 2 2 2 2 3" xfId="37513"/>
    <cellStyle name="40% - Ênfase5 6 2 2 2 2 2 3" xfId="18725"/>
    <cellStyle name="40% - Ênfase5 6 2 2 2 2 2 3 2" xfId="43796"/>
    <cellStyle name="40% - Ênfase5 6 2 2 2 2 2 4" xfId="31255"/>
    <cellStyle name="40% - Ênfase5 6 2 2 2 2 3" xfId="9311"/>
    <cellStyle name="40% - Ênfase5 6 2 2 2 2 3 2" xfId="21855"/>
    <cellStyle name="40% - Ênfase5 6 2 2 2 2 3 2 2" xfId="46926"/>
    <cellStyle name="40% - Ênfase5 6 2 2 2 2 3 3" xfId="34385"/>
    <cellStyle name="40% - Ênfase5 6 2 2 2 2 4" xfId="15597"/>
    <cellStyle name="40% - Ênfase5 6 2 2 2 2 4 2" xfId="40668"/>
    <cellStyle name="40% - Ênfase5 6 2 2 2 2 5" xfId="28127"/>
    <cellStyle name="40% - Ênfase5 6 2 2 2 3" xfId="4616"/>
    <cellStyle name="40% - Ênfase5 6 2 2 2 3 2" xfId="10875"/>
    <cellStyle name="40% - Ênfase5 6 2 2 2 3 2 2" xfId="23419"/>
    <cellStyle name="40% - Ênfase5 6 2 2 2 3 2 2 2" xfId="48490"/>
    <cellStyle name="40% - Ênfase5 6 2 2 2 3 2 3" xfId="35949"/>
    <cellStyle name="40% - Ênfase5 6 2 2 2 3 3" xfId="17161"/>
    <cellStyle name="40% - Ênfase5 6 2 2 2 3 3 2" xfId="42232"/>
    <cellStyle name="40% - Ênfase5 6 2 2 2 3 4" xfId="29691"/>
    <cellStyle name="40% - Ênfase5 6 2 2 2 4" xfId="7747"/>
    <cellStyle name="40% - Ênfase5 6 2 2 2 4 2" xfId="20291"/>
    <cellStyle name="40% - Ênfase5 6 2 2 2 4 2 2" xfId="45362"/>
    <cellStyle name="40% - Ênfase5 6 2 2 2 4 3" xfId="32821"/>
    <cellStyle name="40% - Ênfase5 6 2 2 2 5" xfId="14033"/>
    <cellStyle name="40% - Ênfase5 6 2 2 2 5 2" xfId="39104"/>
    <cellStyle name="40% - Ênfase5 6 2 2 2 6" xfId="26563"/>
    <cellStyle name="40% - Ênfase5 6 2 2 3" xfId="2275"/>
    <cellStyle name="40% - Ênfase5 6 2 2 3 2" xfId="5404"/>
    <cellStyle name="40% - Ênfase5 6 2 2 3 2 2" xfId="11663"/>
    <cellStyle name="40% - Ênfase5 6 2 2 3 2 2 2" xfId="24207"/>
    <cellStyle name="40% - Ênfase5 6 2 2 3 2 2 2 2" xfId="49278"/>
    <cellStyle name="40% - Ênfase5 6 2 2 3 2 2 3" xfId="36737"/>
    <cellStyle name="40% - Ênfase5 6 2 2 3 2 3" xfId="17949"/>
    <cellStyle name="40% - Ênfase5 6 2 2 3 2 3 2" xfId="43020"/>
    <cellStyle name="40% - Ênfase5 6 2 2 3 2 4" xfId="30479"/>
    <cellStyle name="40% - Ênfase5 6 2 2 3 3" xfId="8535"/>
    <cellStyle name="40% - Ênfase5 6 2 2 3 3 2" xfId="21079"/>
    <cellStyle name="40% - Ênfase5 6 2 2 3 3 2 2" xfId="46150"/>
    <cellStyle name="40% - Ênfase5 6 2 2 3 3 3" xfId="33609"/>
    <cellStyle name="40% - Ênfase5 6 2 2 3 4" xfId="14821"/>
    <cellStyle name="40% - Ênfase5 6 2 2 3 4 2" xfId="39892"/>
    <cellStyle name="40% - Ênfase5 6 2 2 3 5" xfId="27351"/>
    <cellStyle name="40% - Ênfase5 6 2 2 4" xfId="3840"/>
    <cellStyle name="40% - Ênfase5 6 2 2 4 2" xfId="10099"/>
    <cellStyle name="40% - Ênfase5 6 2 2 4 2 2" xfId="22643"/>
    <cellStyle name="40% - Ênfase5 6 2 2 4 2 2 2" xfId="47714"/>
    <cellStyle name="40% - Ênfase5 6 2 2 4 2 3" xfId="35173"/>
    <cellStyle name="40% - Ênfase5 6 2 2 4 3" xfId="16385"/>
    <cellStyle name="40% - Ênfase5 6 2 2 4 3 2" xfId="41456"/>
    <cellStyle name="40% - Ênfase5 6 2 2 4 4" xfId="28915"/>
    <cellStyle name="40% - Ênfase5 6 2 2 5" xfId="6971"/>
    <cellStyle name="40% - Ênfase5 6 2 2 5 2" xfId="19515"/>
    <cellStyle name="40% - Ênfase5 6 2 2 5 2 2" xfId="44586"/>
    <cellStyle name="40% - Ênfase5 6 2 2 5 3" xfId="32045"/>
    <cellStyle name="40% - Ênfase5 6 2 2 6" xfId="13257"/>
    <cellStyle name="40% - Ênfase5 6 2 2 6 2" xfId="38328"/>
    <cellStyle name="40% - Ênfase5 6 2 2 7" xfId="25787"/>
    <cellStyle name="40% - Ênfase5 6 2 3" xfId="1098"/>
    <cellStyle name="40% - Ênfase5 6 2 3 2" xfId="2663"/>
    <cellStyle name="40% - Ênfase5 6 2 3 2 2" xfId="5792"/>
    <cellStyle name="40% - Ênfase5 6 2 3 2 2 2" xfId="12051"/>
    <cellStyle name="40% - Ênfase5 6 2 3 2 2 2 2" xfId="24595"/>
    <cellStyle name="40% - Ênfase5 6 2 3 2 2 2 2 2" xfId="49666"/>
    <cellStyle name="40% - Ênfase5 6 2 3 2 2 2 3" xfId="37125"/>
    <cellStyle name="40% - Ênfase5 6 2 3 2 2 3" xfId="18337"/>
    <cellStyle name="40% - Ênfase5 6 2 3 2 2 3 2" xfId="43408"/>
    <cellStyle name="40% - Ênfase5 6 2 3 2 2 4" xfId="30867"/>
    <cellStyle name="40% - Ênfase5 6 2 3 2 3" xfId="8923"/>
    <cellStyle name="40% - Ênfase5 6 2 3 2 3 2" xfId="21467"/>
    <cellStyle name="40% - Ênfase5 6 2 3 2 3 2 2" xfId="46538"/>
    <cellStyle name="40% - Ênfase5 6 2 3 2 3 3" xfId="33997"/>
    <cellStyle name="40% - Ênfase5 6 2 3 2 4" xfId="15209"/>
    <cellStyle name="40% - Ênfase5 6 2 3 2 4 2" xfId="40280"/>
    <cellStyle name="40% - Ênfase5 6 2 3 2 5" xfId="27739"/>
    <cellStyle name="40% - Ênfase5 6 2 3 3" xfId="4228"/>
    <cellStyle name="40% - Ênfase5 6 2 3 3 2" xfId="10487"/>
    <cellStyle name="40% - Ênfase5 6 2 3 3 2 2" xfId="23031"/>
    <cellStyle name="40% - Ênfase5 6 2 3 3 2 2 2" xfId="48102"/>
    <cellStyle name="40% - Ênfase5 6 2 3 3 2 3" xfId="35561"/>
    <cellStyle name="40% - Ênfase5 6 2 3 3 3" xfId="16773"/>
    <cellStyle name="40% - Ênfase5 6 2 3 3 3 2" xfId="41844"/>
    <cellStyle name="40% - Ênfase5 6 2 3 3 4" xfId="29303"/>
    <cellStyle name="40% - Ênfase5 6 2 3 4" xfId="7359"/>
    <cellStyle name="40% - Ênfase5 6 2 3 4 2" xfId="19903"/>
    <cellStyle name="40% - Ênfase5 6 2 3 4 2 2" xfId="44974"/>
    <cellStyle name="40% - Ênfase5 6 2 3 4 3" xfId="32433"/>
    <cellStyle name="40% - Ênfase5 6 2 3 5" xfId="13645"/>
    <cellStyle name="40% - Ênfase5 6 2 3 5 2" xfId="38716"/>
    <cellStyle name="40% - Ênfase5 6 2 3 6" xfId="26175"/>
    <cellStyle name="40% - Ênfase5 6 2 4" xfId="1887"/>
    <cellStyle name="40% - Ênfase5 6 2 4 2" xfId="5016"/>
    <cellStyle name="40% - Ênfase5 6 2 4 2 2" xfId="11275"/>
    <cellStyle name="40% - Ênfase5 6 2 4 2 2 2" xfId="23819"/>
    <cellStyle name="40% - Ênfase5 6 2 4 2 2 2 2" xfId="48890"/>
    <cellStyle name="40% - Ênfase5 6 2 4 2 2 3" xfId="36349"/>
    <cellStyle name="40% - Ênfase5 6 2 4 2 3" xfId="17561"/>
    <cellStyle name="40% - Ênfase5 6 2 4 2 3 2" xfId="42632"/>
    <cellStyle name="40% - Ênfase5 6 2 4 2 4" xfId="30091"/>
    <cellStyle name="40% - Ênfase5 6 2 4 3" xfId="8147"/>
    <cellStyle name="40% - Ênfase5 6 2 4 3 2" xfId="20691"/>
    <cellStyle name="40% - Ênfase5 6 2 4 3 2 2" xfId="45762"/>
    <cellStyle name="40% - Ênfase5 6 2 4 3 3" xfId="33221"/>
    <cellStyle name="40% - Ênfase5 6 2 4 4" xfId="14433"/>
    <cellStyle name="40% - Ênfase5 6 2 4 4 2" xfId="39504"/>
    <cellStyle name="40% - Ênfase5 6 2 4 5" xfId="26963"/>
    <cellStyle name="40% - Ênfase5 6 2 5" xfId="3452"/>
    <cellStyle name="40% - Ênfase5 6 2 5 2" xfId="9711"/>
    <cellStyle name="40% - Ênfase5 6 2 5 2 2" xfId="22255"/>
    <cellStyle name="40% - Ênfase5 6 2 5 2 2 2" xfId="47326"/>
    <cellStyle name="40% - Ênfase5 6 2 5 2 3" xfId="34785"/>
    <cellStyle name="40% - Ênfase5 6 2 5 3" xfId="15997"/>
    <cellStyle name="40% - Ênfase5 6 2 5 3 2" xfId="41068"/>
    <cellStyle name="40% - Ênfase5 6 2 5 4" xfId="28527"/>
    <cellStyle name="40% - Ênfase5 6 2 6" xfId="6583"/>
    <cellStyle name="40% - Ênfase5 6 2 6 2" xfId="19127"/>
    <cellStyle name="40% - Ênfase5 6 2 6 2 2" xfId="44198"/>
    <cellStyle name="40% - Ênfase5 6 2 6 3" xfId="31657"/>
    <cellStyle name="40% - Ênfase5 6 2 7" xfId="12869"/>
    <cellStyle name="40% - Ênfase5 6 2 7 2" xfId="37940"/>
    <cellStyle name="40% - Ênfase5 6 2 8" xfId="25399"/>
    <cellStyle name="40% - Ênfase5 6 3" xfId="522"/>
    <cellStyle name="40% - Ênfase5 6 3 2" xfId="1299"/>
    <cellStyle name="40% - Ênfase5 6 3 2 2" xfId="2864"/>
    <cellStyle name="40% - Ênfase5 6 3 2 2 2" xfId="5993"/>
    <cellStyle name="40% - Ênfase5 6 3 2 2 2 2" xfId="12252"/>
    <cellStyle name="40% - Ênfase5 6 3 2 2 2 2 2" xfId="24796"/>
    <cellStyle name="40% - Ênfase5 6 3 2 2 2 2 2 2" xfId="49867"/>
    <cellStyle name="40% - Ênfase5 6 3 2 2 2 2 3" xfId="37326"/>
    <cellStyle name="40% - Ênfase5 6 3 2 2 2 3" xfId="18538"/>
    <cellStyle name="40% - Ênfase5 6 3 2 2 2 3 2" xfId="43609"/>
    <cellStyle name="40% - Ênfase5 6 3 2 2 2 4" xfId="31068"/>
    <cellStyle name="40% - Ênfase5 6 3 2 2 3" xfId="9124"/>
    <cellStyle name="40% - Ênfase5 6 3 2 2 3 2" xfId="21668"/>
    <cellStyle name="40% - Ênfase5 6 3 2 2 3 2 2" xfId="46739"/>
    <cellStyle name="40% - Ênfase5 6 3 2 2 3 3" xfId="34198"/>
    <cellStyle name="40% - Ênfase5 6 3 2 2 4" xfId="15410"/>
    <cellStyle name="40% - Ênfase5 6 3 2 2 4 2" xfId="40481"/>
    <cellStyle name="40% - Ênfase5 6 3 2 2 5" xfId="27940"/>
    <cellStyle name="40% - Ênfase5 6 3 2 3" xfId="4429"/>
    <cellStyle name="40% - Ênfase5 6 3 2 3 2" xfId="10688"/>
    <cellStyle name="40% - Ênfase5 6 3 2 3 2 2" xfId="23232"/>
    <cellStyle name="40% - Ênfase5 6 3 2 3 2 2 2" xfId="48303"/>
    <cellStyle name="40% - Ênfase5 6 3 2 3 2 3" xfId="35762"/>
    <cellStyle name="40% - Ênfase5 6 3 2 3 3" xfId="16974"/>
    <cellStyle name="40% - Ênfase5 6 3 2 3 3 2" xfId="42045"/>
    <cellStyle name="40% - Ênfase5 6 3 2 3 4" xfId="29504"/>
    <cellStyle name="40% - Ênfase5 6 3 2 4" xfId="7560"/>
    <cellStyle name="40% - Ênfase5 6 3 2 4 2" xfId="20104"/>
    <cellStyle name="40% - Ênfase5 6 3 2 4 2 2" xfId="45175"/>
    <cellStyle name="40% - Ênfase5 6 3 2 4 3" xfId="32634"/>
    <cellStyle name="40% - Ênfase5 6 3 2 5" xfId="13846"/>
    <cellStyle name="40% - Ênfase5 6 3 2 5 2" xfId="38917"/>
    <cellStyle name="40% - Ênfase5 6 3 2 6" xfId="26376"/>
    <cellStyle name="40% - Ênfase5 6 3 3" xfId="2088"/>
    <cellStyle name="40% - Ênfase5 6 3 3 2" xfId="5217"/>
    <cellStyle name="40% - Ênfase5 6 3 3 2 2" xfId="11476"/>
    <cellStyle name="40% - Ênfase5 6 3 3 2 2 2" xfId="24020"/>
    <cellStyle name="40% - Ênfase5 6 3 3 2 2 2 2" xfId="49091"/>
    <cellStyle name="40% - Ênfase5 6 3 3 2 2 3" xfId="36550"/>
    <cellStyle name="40% - Ênfase5 6 3 3 2 3" xfId="17762"/>
    <cellStyle name="40% - Ênfase5 6 3 3 2 3 2" xfId="42833"/>
    <cellStyle name="40% - Ênfase5 6 3 3 2 4" xfId="30292"/>
    <cellStyle name="40% - Ênfase5 6 3 3 3" xfId="8348"/>
    <cellStyle name="40% - Ênfase5 6 3 3 3 2" xfId="20892"/>
    <cellStyle name="40% - Ênfase5 6 3 3 3 2 2" xfId="45963"/>
    <cellStyle name="40% - Ênfase5 6 3 3 3 3" xfId="33422"/>
    <cellStyle name="40% - Ênfase5 6 3 3 4" xfId="14634"/>
    <cellStyle name="40% - Ênfase5 6 3 3 4 2" xfId="39705"/>
    <cellStyle name="40% - Ênfase5 6 3 3 5" xfId="27164"/>
    <cellStyle name="40% - Ênfase5 6 3 4" xfId="3653"/>
    <cellStyle name="40% - Ênfase5 6 3 4 2" xfId="9912"/>
    <cellStyle name="40% - Ênfase5 6 3 4 2 2" xfId="22456"/>
    <cellStyle name="40% - Ênfase5 6 3 4 2 2 2" xfId="47527"/>
    <cellStyle name="40% - Ênfase5 6 3 4 2 3" xfId="34986"/>
    <cellStyle name="40% - Ênfase5 6 3 4 3" xfId="16198"/>
    <cellStyle name="40% - Ênfase5 6 3 4 3 2" xfId="41269"/>
    <cellStyle name="40% - Ênfase5 6 3 4 4" xfId="28728"/>
    <cellStyle name="40% - Ênfase5 6 3 5" xfId="6784"/>
    <cellStyle name="40% - Ênfase5 6 3 5 2" xfId="19328"/>
    <cellStyle name="40% - Ênfase5 6 3 5 2 2" xfId="44399"/>
    <cellStyle name="40% - Ênfase5 6 3 5 3" xfId="31858"/>
    <cellStyle name="40% - Ênfase5 6 3 6" xfId="13070"/>
    <cellStyle name="40% - Ênfase5 6 3 6 2" xfId="38141"/>
    <cellStyle name="40% - Ênfase5 6 3 7" xfId="25600"/>
    <cellStyle name="40% - Ênfase5 6 4" xfId="911"/>
    <cellStyle name="40% - Ênfase5 6 4 2" xfId="2476"/>
    <cellStyle name="40% - Ênfase5 6 4 2 2" xfId="5605"/>
    <cellStyle name="40% - Ênfase5 6 4 2 2 2" xfId="11864"/>
    <cellStyle name="40% - Ênfase5 6 4 2 2 2 2" xfId="24408"/>
    <cellStyle name="40% - Ênfase5 6 4 2 2 2 2 2" xfId="49479"/>
    <cellStyle name="40% - Ênfase5 6 4 2 2 2 3" xfId="36938"/>
    <cellStyle name="40% - Ênfase5 6 4 2 2 3" xfId="18150"/>
    <cellStyle name="40% - Ênfase5 6 4 2 2 3 2" xfId="43221"/>
    <cellStyle name="40% - Ênfase5 6 4 2 2 4" xfId="30680"/>
    <cellStyle name="40% - Ênfase5 6 4 2 3" xfId="8736"/>
    <cellStyle name="40% - Ênfase5 6 4 2 3 2" xfId="21280"/>
    <cellStyle name="40% - Ênfase5 6 4 2 3 2 2" xfId="46351"/>
    <cellStyle name="40% - Ênfase5 6 4 2 3 3" xfId="33810"/>
    <cellStyle name="40% - Ênfase5 6 4 2 4" xfId="15022"/>
    <cellStyle name="40% - Ênfase5 6 4 2 4 2" xfId="40093"/>
    <cellStyle name="40% - Ênfase5 6 4 2 5" xfId="27552"/>
    <cellStyle name="40% - Ênfase5 6 4 3" xfId="4041"/>
    <cellStyle name="40% - Ênfase5 6 4 3 2" xfId="10300"/>
    <cellStyle name="40% - Ênfase5 6 4 3 2 2" xfId="22844"/>
    <cellStyle name="40% - Ênfase5 6 4 3 2 2 2" xfId="47915"/>
    <cellStyle name="40% - Ênfase5 6 4 3 2 3" xfId="35374"/>
    <cellStyle name="40% - Ênfase5 6 4 3 3" xfId="16586"/>
    <cellStyle name="40% - Ênfase5 6 4 3 3 2" xfId="41657"/>
    <cellStyle name="40% - Ênfase5 6 4 3 4" xfId="29116"/>
    <cellStyle name="40% - Ênfase5 6 4 4" xfId="7172"/>
    <cellStyle name="40% - Ênfase5 6 4 4 2" xfId="19716"/>
    <cellStyle name="40% - Ênfase5 6 4 4 2 2" xfId="44787"/>
    <cellStyle name="40% - Ênfase5 6 4 4 3" xfId="32246"/>
    <cellStyle name="40% - Ênfase5 6 4 5" xfId="13458"/>
    <cellStyle name="40% - Ênfase5 6 4 5 2" xfId="38529"/>
    <cellStyle name="40% - Ênfase5 6 4 6" xfId="25988"/>
    <cellStyle name="40% - Ênfase5 6 5" xfId="1700"/>
    <cellStyle name="40% - Ênfase5 6 5 2" xfId="4829"/>
    <cellStyle name="40% - Ênfase5 6 5 2 2" xfId="11088"/>
    <cellStyle name="40% - Ênfase5 6 5 2 2 2" xfId="23632"/>
    <cellStyle name="40% - Ênfase5 6 5 2 2 2 2" xfId="48703"/>
    <cellStyle name="40% - Ênfase5 6 5 2 2 3" xfId="36162"/>
    <cellStyle name="40% - Ênfase5 6 5 2 3" xfId="17374"/>
    <cellStyle name="40% - Ênfase5 6 5 2 3 2" xfId="42445"/>
    <cellStyle name="40% - Ênfase5 6 5 2 4" xfId="29904"/>
    <cellStyle name="40% - Ênfase5 6 5 3" xfId="7960"/>
    <cellStyle name="40% - Ênfase5 6 5 3 2" xfId="20504"/>
    <cellStyle name="40% - Ênfase5 6 5 3 2 2" xfId="45575"/>
    <cellStyle name="40% - Ênfase5 6 5 3 3" xfId="33034"/>
    <cellStyle name="40% - Ênfase5 6 5 4" xfId="14246"/>
    <cellStyle name="40% - Ênfase5 6 5 4 2" xfId="39317"/>
    <cellStyle name="40% - Ênfase5 6 5 5" xfId="26776"/>
    <cellStyle name="40% - Ênfase5 6 6" xfId="3265"/>
    <cellStyle name="40% - Ênfase5 6 6 2" xfId="9524"/>
    <cellStyle name="40% - Ênfase5 6 6 2 2" xfId="22068"/>
    <cellStyle name="40% - Ênfase5 6 6 2 2 2" xfId="47139"/>
    <cellStyle name="40% - Ênfase5 6 6 2 3" xfId="34598"/>
    <cellStyle name="40% - Ênfase5 6 6 3" xfId="15810"/>
    <cellStyle name="40% - Ênfase5 6 6 3 2" xfId="40881"/>
    <cellStyle name="40% - Ênfase5 6 6 4" xfId="28340"/>
    <cellStyle name="40% - Ênfase5 6 7" xfId="6396"/>
    <cellStyle name="40% - Ênfase5 6 7 2" xfId="18940"/>
    <cellStyle name="40% - Ênfase5 6 7 2 2" xfId="44011"/>
    <cellStyle name="40% - Ênfase5 6 7 3" xfId="31470"/>
    <cellStyle name="40% - Ênfase5 6 8" xfId="12682"/>
    <cellStyle name="40% - Ênfase5 6 8 2" xfId="37753"/>
    <cellStyle name="40% - Ênfase5 6 9" xfId="25212"/>
    <cellStyle name="40% - Ênfase5 7" xfId="147"/>
    <cellStyle name="40% - Ênfase5 7 2" xfId="334"/>
    <cellStyle name="40% - Ênfase5 7 2 2" xfId="723"/>
    <cellStyle name="40% - Ênfase5 7 2 2 2" xfId="1500"/>
    <cellStyle name="40% - Ênfase5 7 2 2 2 2" xfId="3065"/>
    <cellStyle name="40% - Ênfase5 7 2 2 2 2 2" xfId="6194"/>
    <cellStyle name="40% - Ênfase5 7 2 2 2 2 2 2" xfId="12453"/>
    <cellStyle name="40% - Ênfase5 7 2 2 2 2 2 2 2" xfId="24997"/>
    <cellStyle name="40% - Ênfase5 7 2 2 2 2 2 2 2 2" xfId="50068"/>
    <cellStyle name="40% - Ênfase5 7 2 2 2 2 2 2 3" xfId="37527"/>
    <cellStyle name="40% - Ênfase5 7 2 2 2 2 2 3" xfId="18739"/>
    <cellStyle name="40% - Ênfase5 7 2 2 2 2 2 3 2" xfId="43810"/>
    <cellStyle name="40% - Ênfase5 7 2 2 2 2 2 4" xfId="31269"/>
    <cellStyle name="40% - Ênfase5 7 2 2 2 2 3" xfId="9325"/>
    <cellStyle name="40% - Ênfase5 7 2 2 2 2 3 2" xfId="21869"/>
    <cellStyle name="40% - Ênfase5 7 2 2 2 2 3 2 2" xfId="46940"/>
    <cellStyle name="40% - Ênfase5 7 2 2 2 2 3 3" xfId="34399"/>
    <cellStyle name="40% - Ênfase5 7 2 2 2 2 4" xfId="15611"/>
    <cellStyle name="40% - Ênfase5 7 2 2 2 2 4 2" xfId="40682"/>
    <cellStyle name="40% - Ênfase5 7 2 2 2 2 5" xfId="28141"/>
    <cellStyle name="40% - Ênfase5 7 2 2 2 3" xfId="4630"/>
    <cellStyle name="40% - Ênfase5 7 2 2 2 3 2" xfId="10889"/>
    <cellStyle name="40% - Ênfase5 7 2 2 2 3 2 2" xfId="23433"/>
    <cellStyle name="40% - Ênfase5 7 2 2 2 3 2 2 2" xfId="48504"/>
    <cellStyle name="40% - Ênfase5 7 2 2 2 3 2 3" xfId="35963"/>
    <cellStyle name="40% - Ênfase5 7 2 2 2 3 3" xfId="17175"/>
    <cellStyle name="40% - Ênfase5 7 2 2 2 3 3 2" xfId="42246"/>
    <cellStyle name="40% - Ênfase5 7 2 2 2 3 4" xfId="29705"/>
    <cellStyle name="40% - Ênfase5 7 2 2 2 4" xfId="7761"/>
    <cellStyle name="40% - Ênfase5 7 2 2 2 4 2" xfId="20305"/>
    <cellStyle name="40% - Ênfase5 7 2 2 2 4 2 2" xfId="45376"/>
    <cellStyle name="40% - Ênfase5 7 2 2 2 4 3" xfId="32835"/>
    <cellStyle name="40% - Ênfase5 7 2 2 2 5" xfId="14047"/>
    <cellStyle name="40% - Ênfase5 7 2 2 2 5 2" xfId="39118"/>
    <cellStyle name="40% - Ênfase5 7 2 2 2 6" xfId="26577"/>
    <cellStyle name="40% - Ênfase5 7 2 2 3" xfId="2289"/>
    <cellStyle name="40% - Ênfase5 7 2 2 3 2" xfId="5418"/>
    <cellStyle name="40% - Ênfase5 7 2 2 3 2 2" xfId="11677"/>
    <cellStyle name="40% - Ênfase5 7 2 2 3 2 2 2" xfId="24221"/>
    <cellStyle name="40% - Ênfase5 7 2 2 3 2 2 2 2" xfId="49292"/>
    <cellStyle name="40% - Ênfase5 7 2 2 3 2 2 3" xfId="36751"/>
    <cellStyle name="40% - Ênfase5 7 2 2 3 2 3" xfId="17963"/>
    <cellStyle name="40% - Ênfase5 7 2 2 3 2 3 2" xfId="43034"/>
    <cellStyle name="40% - Ênfase5 7 2 2 3 2 4" xfId="30493"/>
    <cellStyle name="40% - Ênfase5 7 2 2 3 3" xfId="8549"/>
    <cellStyle name="40% - Ênfase5 7 2 2 3 3 2" xfId="21093"/>
    <cellStyle name="40% - Ênfase5 7 2 2 3 3 2 2" xfId="46164"/>
    <cellStyle name="40% - Ênfase5 7 2 2 3 3 3" xfId="33623"/>
    <cellStyle name="40% - Ênfase5 7 2 2 3 4" xfId="14835"/>
    <cellStyle name="40% - Ênfase5 7 2 2 3 4 2" xfId="39906"/>
    <cellStyle name="40% - Ênfase5 7 2 2 3 5" xfId="27365"/>
    <cellStyle name="40% - Ênfase5 7 2 2 4" xfId="3854"/>
    <cellStyle name="40% - Ênfase5 7 2 2 4 2" xfId="10113"/>
    <cellStyle name="40% - Ênfase5 7 2 2 4 2 2" xfId="22657"/>
    <cellStyle name="40% - Ênfase5 7 2 2 4 2 2 2" xfId="47728"/>
    <cellStyle name="40% - Ênfase5 7 2 2 4 2 3" xfId="35187"/>
    <cellStyle name="40% - Ênfase5 7 2 2 4 3" xfId="16399"/>
    <cellStyle name="40% - Ênfase5 7 2 2 4 3 2" xfId="41470"/>
    <cellStyle name="40% - Ênfase5 7 2 2 4 4" xfId="28929"/>
    <cellStyle name="40% - Ênfase5 7 2 2 5" xfId="6985"/>
    <cellStyle name="40% - Ênfase5 7 2 2 5 2" xfId="19529"/>
    <cellStyle name="40% - Ênfase5 7 2 2 5 2 2" xfId="44600"/>
    <cellStyle name="40% - Ênfase5 7 2 2 5 3" xfId="32059"/>
    <cellStyle name="40% - Ênfase5 7 2 2 6" xfId="13271"/>
    <cellStyle name="40% - Ênfase5 7 2 2 6 2" xfId="38342"/>
    <cellStyle name="40% - Ênfase5 7 2 2 7" xfId="25801"/>
    <cellStyle name="40% - Ênfase5 7 2 3" xfId="1112"/>
    <cellStyle name="40% - Ênfase5 7 2 3 2" xfId="2677"/>
    <cellStyle name="40% - Ênfase5 7 2 3 2 2" xfId="5806"/>
    <cellStyle name="40% - Ênfase5 7 2 3 2 2 2" xfId="12065"/>
    <cellStyle name="40% - Ênfase5 7 2 3 2 2 2 2" xfId="24609"/>
    <cellStyle name="40% - Ênfase5 7 2 3 2 2 2 2 2" xfId="49680"/>
    <cellStyle name="40% - Ênfase5 7 2 3 2 2 2 3" xfId="37139"/>
    <cellStyle name="40% - Ênfase5 7 2 3 2 2 3" xfId="18351"/>
    <cellStyle name="40% - Ênfase5 7 2 3 2 2 3 2" xfId="43422"/>
    <cellStyle name="40% - Ênfase5 7 2 3 2 2 4" xfId="30881"/>
    <cellStyle name="40% - Ênfase5 7 2 3 2 3" xfId="8937"/>
    <cellStyle name="40% - Ênfase5 7 2 3 2 3 2" xfId="21481"/>
    <cellStyle name="40% - Ênfase5 7 2 3 2 3 2 2" xfId="46552"/>
    <cellStyle name="40% - Ênfase5 7 2 3 2 3 3" xfId="34011"/>
    <cellStyle name="40% - Ênfase5 7 2 3 2 4" xfId="15223"/>
    <cellStyle name="40% - Ênfase5 7 2 3 2 4 2" xfId="40294"/>
    <cellStyle name="40% - Ênfase5 7 2 3 2 5" xfId="27753"/>
    <cellStyle name="40% - Ênfase5 7 2 3 3" xfId="4242"/>
    <cellStyle name="40% - Ênfase5 7 2 3 3 2" xfId="10501"/>
    <cellStyle name="40% - Ênfase5 7 2 3 3 2 2" xfId="23045"/>
    <cellStyle name="40% - Ênfase5 7 2 3 3 2 2 2" xfId="48116"/>
    <cellStyle name="40% - Ênfase5 7 2 3 3 2 3" xfId="35575"/>
    <cellStyle name="40% - Ênfase5 7 2 3 3 3" xfId="16787"/>
    <cellStyle name="40% - Ênfase5 7 2 3 3 3 2" xfId="41858"/>
    <cellStyle name="40% - Ênfase5 7 2 3 3 4" xfId="29317"/>
    <cellStyle name="40% - Ênfase5 7 2 3 4" xfId="7373"/>
    <cellStyle name="40% - Ênfase5 7 2 3 4 2" xfId="19917"/>
    <cellStyle name="40% - Ênfase5 7 2 3 4 2 2" xfId="44988"/>
    <cellStyle name="40% - Ênfase5 7 2 3 4 3" xfId="32447"/>
    <cellStyle name="40% - Ênfase5 7 2 3 5" xfId="13659"/>
    <cellStyle name="40% - Ênfase5 7 2 3 5 2" xfId="38730"/>
    <cellStyle name="40% - Ênfase5 7 2 3 6" xfId="26189"/>
    <cellStyle name="40% - Ênfase5 7 2 4" xfId="1901"/>
    <cellStyle name="40% - Ênfase5 7 2 4 2" xfId="5030"/>
    <cellStyle name="40% - Ênfase5 7 2 4 2 2" xfId="11289"/>
    <cellStyle name="40% - Ênfase5 7 2 4 2 2 2" xfId="23833"/>
    <cellStyle name="40% - Ênfase5 7 2 4 2 2 2 2" xfId="48904"/>
    <cellStyle name="40% - Ênfase5 7 2 4 2 2 3" xfId="36363"/>
    <cellStyle name="40% - Ênfase5 7 2 4 2 3" xfId="17575"/>
    <cellStyle name="40% - Ênfase5 7 2 4 2 3 2" xfId="42646"/>
    <cellStyle name="40% - Ênfase5 7 2 4 2 4" xfId="30105"/>
    <cellStyle name="40% - Ênfase5 7 2 4 3" xfId="8161"/>
    <cellStyle name="40% - Ênfase5 7 2 4 3 2" xfId="20705"/>
    <cellStyle name="40% - Ênfase5 7 2 4 3 2 2" xfId="45776"/>
    <cellStyle name="40% - Ênfase5 7 2 4 3 3" xfId="33235"/>
    <cellStyle name="40% - Ênfase5 7 2 4 4" xfId="14447"/>
    <cellStyle name="40% - Ênfase5 7 2 4 4 2" xfId="39518"/>
    <cellStyle name="40% - Ênfase5 7 2 4 5" xfId="26977"/>
    <cellStyle name="40% - Ênfase5 7 2 5" xfId="3466"/>
    <cellStyle name="40% - Ênfase5 7 2 5 2" xfId="9725"/>
    <cellStyle name="40% - Ênfase5 7 2 5 2 2" xfId="22269"/>
    <cellStyle name="40% - Ênfase5 7 2 5 2 2 2" xfId="47340"/>
    <cellStyle name="40% - Ênfase5 7 2 5 2 3" xfId="34799"/>
    <cellStyle name="40% - Ênfase5 7 2 5 3" xfId="16011"/>
    <cellStyle name="40% - Ênfase5 7 2 5 3 2" xfId="41082"/>
    <cellStyle name="40% - Ênfase5 7 2 5 4" xfId="28541"/>
    <cellStyle name="40% - Ênfase5 7 2 6" xfId="6597"/>
    <cellStyle name="40% - Ênfase5 7 2 6 2" xfId="19141"/>
    <cellStyle name="40% - Ênfase5 7 2 6 2 2" xfId="44212"/>
    <cellStyle name="40% - Ênfase5 7 2 6 3" xfId="31671"/>
    <cellStyle name="40% - Ênfase5 7 2 7" xfId="12883"/>
    <cellStyle name="40% - Ênfase5 7 2 7 2" xfId="37954"/>
    <cellStyle name="40% - Ênfase5 7 2 8" xfId="25413"/>
    <cellStyle name="40% - Ênfase5 7 3" xfId="536"/>
    <cellStyle name="40% - Ênfase5 7 3 2" xfId="1313"/>
    <cellStyle name="40% - Ênfase5 7 3 2 2" xfId="2878"/>
    <cellStyle name="40% - Ênfase5 7 3 2 2 2" xfId="6007"/>
    <cellStyle name="40% - Ênfase5 7 3 2 2 2 2" xfId="12266"/>
    <cellStyle name="40% - Ênfase5 7 3 2 2 2 2 2" xfId="24810"/>
    <cellStyle name="40% - Ênfase5 7 3 2 2 2 2 2 2" xfId="49881"/>
    <cellStyle name="40% - Ênfase5 7 3 2 2 2 2 3" xfId="37340"/>
    <cellStyle name="40% - Ênfase5 7 3 2 2 2 3" xfId="18552"/>
    <cellStyle name="40% - Ênfase5 7 3 2 2 2 3 2" xfId="43623"/>
    <cellStyle name="40% - Ênfase5 7 3 2 2 2 4" xfId="31082"/>
    <cellStyle name="40% - Ênfase5 7 3 2 2 3" xfId="9138"/>
    <cellStyle name="40% - Ênfase5 7 3 2 2 3 2" xfId="21682"/>
    <cellStyle name="40% - Ênfase5 7 3 2 2 3 2 2" xfId="46753"/>
    <cellStyle name="40% - Ênfase5 7 3 2 2 3 3" xfId="34212"/>
    <cellStyle name="40% - Ênfase5 7 3 2 2 4" xfId="15424"/>
    <cellStyle name="40% - Ênfase5 7 3 2 2 4 2" xfId="40495"/>
    <cellStyle name="40% - Ênfase5 7 3 2 2 5" xfId="27954"/>
    <cellStyle name="40% - Ênfase5 7 3 2 3" xfId="4443"/>
    <cellStyle name="40% - Ênfase5 7 3 2 3 2" xfId="10702"/>
    <cellStyle name="40% - Ênfase5 7 3 2 3 2 2" xfId="23246"/>
    <cellStyle name="40% - Ênfase5 7 3 2 3 2 2 2" xfId="48317"/>
    <cellStyle name="40% - Ênfase5 7 3 2 3 2 3" xfId="35776"/>
    <cellStyle name="40% - Ênfase5 7 3 2 3 3" xfId="16988"/>
    <cellStyle name="40% - Ênfase5 7 3 2 3 3 2" xfId="42059"/>
    <cellStyle name="40% - Ênfase5 7 3 2 3 4" xfId="29518"/>
    <cellStyle name="40% - Ênfase5 7 3 2 4" xfId="7574"/>
    <cellStyle name="40% - Ênfase5 7 3 2 4 2" xfId="20118"/>
    <cellStyle name="40% - Ênfase5 7 3 2 4 2 2" xfId="45189"/>
    <cellStyle name="40% - Ênfase5 7 3 2 4 3" xfId="32648"/>
    <cellStyle name="40% - Ênfase5 7 3 2 5" xfId="13860"/>
    <cellStyle name="40% - Ênfase5 7 3 2 5 2" xfId="38931"/>
    <cellStyle name="40% - Ênfase5 7 3 2 6" xfId="26390"/>
    <cellStyle name="40% - Ênfase5 7 3 3" xfId="2102"/>
    <cellStyle name="40% - Ênfase5 7 3 3 2" xfId="5231"/>
    <cellStyle name="40% - Ênfase5 7 3 3 2 2" xfId="11490"/>
    <cellStyle name="40% - Ênfase5 7 3 3 2 2 2" xfId="24034"/>
    <cellStyle name="40% - Ênfase5 7 3 3 2 2 2 2" xfId="49105"/>
    <cellStyle name="40% - Ênfase5 7 3 3 2 2 3" xfId="36564"/>
    <cellStyle name="40% - Ênfase5 7 3 3 2 3" xfId="17776"/>
    <cellStyle name="40% - Ênfase5 7 3 3 2 3 2" xfId="42847"/>
    <cellStyle name="40% - Ênfase5 7 3 3 2 4" xfId="30306"/>
    <cellStyle name="40% - Ênfase5 7 3 3 3" xfId="8362"/>
    <cellStyle name="40% - Ênfase5 7 3 3 3 2" xfId="20906"/>
    <cellStyle name="40% - Ênfase5 7 3 3 3 2 2" xfId="45977"/>
    <cellStyle name="40% - Ênfase5 7 3 3 3 3" xfId="33436"/>
    <cellStyle name="40% - Ênfase5 7 3 3 4" xfId="14648"/>
    <cellStyle name="40% - Ênfase5 7 3 3 4 2" xfId="39719"/>
    <cellStyle name="40% - Ênfase5 7 3 3 5" xfId="27178"/>
    <cellStyle name="40% - Ênfase5 7 3 4" xfId="3667"/>
    <cellStyle name="40% - Ênfase5 7 3 4 2" xfId="9926"/>
    <cellStyle name="40% - Ênfase5 7 3 4 2 2" xfId="22470"/>
    <cellStyle name="40% - Ênfase5 7 3 4 2 2 2" xfId="47541"/>
    <cellStyle name="40% - Ênfase5 7 3 4 2 3" xfId="35000"/>
    <cellStyle name="40% - Ênfase5 7 3 4 3" xfId="16212"/>
    <cellStyle name="40% - Ênfase5 7 3 4 3 2" xfId="41283"/>
    <cellStyle name="40% - Ênfase5 7 3 4 4" xfId="28742"/>
    <cellStyle name="40% - Ênfase5 7 3 5" xfId="6798"/>
    <cellStyle name="40% - Ênfase5 7 3 5 2" xfId="19342"/>
    <cellStyle name="40% - Ênfase5 7 3 5 2 2" xfId="44413"/>
    <cellStyle name="40% - Ênfase5 7 3 5 3" xfId="31872"/>
    <cellStyle name="40% - Ênfase5 7 3 6" xfId="13084"/>
    <cellStyle name="40% - Ênfase5 7 3 6 2" xfId="38155"/>
    <cellStyle name="40% - Ênfase5 7 3 7" xfId="25614"/>
    <cellStyle name="40% - Ênfase5 7 4" xfId="925"/>
    <cellStyle name="40% - Ênfase5 7 4 2" xfId="2490"/>
    <cellStyle name="40% - Ênfase5 7 4 2 2" xfId="5619"/>
    <cellStyle name="40% - Ênfase5 7 4 2 2 2" xfId="11878"/>
    <cellStyle name="40% - Ênfase5 7 4 2 2 2 2" xfId="24422"/>
    <cellStyle name="40% - Ênfase5 7 4 2 2 2 2 2" xfId="49493"/>
    <cellStyle name="40% - Ênfase5 7 4 2 2 2 3" xfId="36952"/>
    <cellStyle name="40% - Ênfase5 7 4 2 2 3" xfId="18164"/>
    <cellStyle name="40% - Ênfase5 7 4 2 2 3 2" xfId="43235"/>
    <cellStyle name="40% - Ênfase5 7 4 2 2 4" xfId="30694"/>
    <cellStyle name="40% - Ênfase5 7 4 2 3" xfId="8750"/>
    <cellStyle name="40% - Ênfase5 7 4 2 3 2" xfId="21294"/>
    <cellStyle name="40% - Ênfase5 7 4 2 3 2 2" xfId="46365"/>
    <cellStyle name="40% - Ênfase5 7 4 2 3 3" xfId="33824"/>
    <cellStyle name="40% - Ênfase5 7 4 2 4" xfId="15036"/>
    <cellStyle name="40% - Ênfase5 7 4 2 4 2" xfId="40107"/>
    <cellStyle name="40% - Ênfase5 7 4 2 5" xfId="27566"/>
    <cellStyle name="40% - Ênfase5 7 4 3" xfId="4055"/>
    <cellStyle name="40% - Ênfase5 7 4 3 2" xfId="10314"/>
    <cellStyle name="40% - Ênfase5 7 4 3 2 2" xfId="22858"/>
    <cellStyle name="40% - Ênfase5 7 4 3 2 2 2" xfId="47929"/>
    <cellStyle name="40% - Ênfase5 7 4 3 2 3" xfId="35388"/>
    <cellStyle name="40% - Ênfase5 7 4 3 3" xfId="16600"/>
    <cellStyle name="40% - Ênfase5 7 4 3 3 2" xfId="41671"/>
    <cellStyle name="40% - Ênfase5 7 4 3 4" xfId="29130"/>
    <cellStyle name="40% - Ênfase5 7 4 4" xfId="7186"/>
    <cellStyle name="40% - Ênfase5 7 4 4 2" xfId="19730"/>
    <cellStyle name="40% - Ênfase5 7 4 4 2 2" xfId="44801"/>
    <cellStyle name="40% - Ênfase5 7 4 4 3" xfId="32260"/>
    <cellStyle name="40% - Ênfase5 7 4 5" xfId="13472"/>
    <cellStyle name="40% - Ênfase5 7 4 5 2" xfId="38543"/>
    <cellStyle name="40% - Ênfase5 7 4 6" xfId="26002"/>
    <cellStyle name="40% - Ênfase5 7 5" xfId="1714"/>
    <cellStyle name="40% - Ênfase5 7 5 2" xfId="4843"/>
    <cellStyle name="40% - Ênfase5 7 5 2 2" xfId="11102"/>
    <cellStyle name="40% - Ênfase5 7 5 2 2 2" xfId="23646"/>
    <cellStyle name="40% - Ênfase5 7 5 2 2 2 2" xfId="48717"/>
    <cellStyle name="40% - Ênfase5 7 5 2 2 3" xfId="36176"/>
    <cellStyle name="40% - Ênfase5 7 5 2 3" xfId="17388"/>
    <cellStyle name="40% - Ênfase5 7 5 2 3 2" xfId="42459"/>
    <cellStyle name="40% - Ênfase5 7 5 2 4" xfId="29918"/>
    <cellStyle name="40% - Ênfase5 7 5 3" xfId="7974"/>
    <cellStyle name="40% - Ênfase5 7 5 3 2" xfId="20518"/>
    <cellStyle name="40% - Ênfase5 7 5 3 2 2" xfId="45589"/>
    <cellStyle name="40% - Ênfase5 7 5 3 3" xfId="33048"/>
    <cellStyle name="40% - Ênfase5 7 5 4" xfId="14260"/>
    <cellStyle name="40% - Ênfase5 7 5 4 2" xfId="39331"/>
    <cellStyle name="40% - Ênfase5 7 5 5" xfId="26790"/>
    <cellStyle name="40% - Ênfase5 7 6" xfId="3279"/>
    <cellStyle name="40% - Ênfase5 7 6 2" xfId="9538"/>
    <cellStyle name="40% - Ênfase5 7 6 2 2" xfId="22082"/>
    <cellStyle name="40% - Ênfase5 7 6 2 2 2" xfId="47153"/>
    <cellStyle name="40% - Ênfase5 7 6 2 3" xfId="34612"/>
    <cellStyle name="40% - Ênfase5 7 6 3" xfId="15824"/>
    <cellStyle name="40% - Ênfase5 7 6 3 2" xfId="40895"/>
    <cellStyle name="40% - Ênfase5 7 6 4" xfId="28354"/>
    <cellStyle name="40% - Ênfase5 7 7" xfId="6410"/>
    <cellStyle name="40% - Ênfase5 7 7 2" xfId="18954"/>
    <cellStyle name="40% - Ênfase5 7 7 2 2" xfId="44025"/>
    <cellStyle name="40% - Ênfase5 7 7 3" xfId="31484"/>
    <cellStyle name="40% - Ênfase5 7 8" xfId="12696"/>
    <cellStyle name="40% - Ênfase5 7 8 2" xfId="37767"/>
    <cellStyle name="40% - Ênfase5 7 9" xfId="25226"/>
    <cellStyle name="40% - Ênfase5 8" xfId="160"/>
    <cellStyle name="40% - Ênfase5 8 2" xfId="347"/>
    <cellStyle name="40% - Ênfase5 8 2 2" xfId="736"/>
    <cellStyle name="40% - Ênfase5 8 2 2 2" xfId="1513"/>
    <cellStyle name="40% - Ênfase5 8 2 2 2 2" xfId="3078"/>
    <cellStyle name="40% - Ênfase5 8 2 2 2 2 2" xfId="6207"/>
    <cellStyle name="40% - Ênfase5 8 2 2 2 2 2 2" xfId="12466"/>
    <cellStyle name="40% - Ênfase5 8 2 2 2 2 2 2 2" xfId="25010"/>
    <cellStyle name="40% - Ênfase5 8 2 2 2 2 2 2 2 2" xfId="50081"/>
    <cellStyle name="40% - Ênfase5 8 2 2 2 2 2 2 3" xfId="37540"/>
    <cellStyle name="40% - Ênfase5 8 2 2 2 2 2 3" xfId="18752"/>
    <cellStyle name="40% - Ênfase5 8 2 2 2 2 2 3 2" xfId="43823"/>
    <cellStyle name="40% - Ênfase5 8 2 2 2 2 2 4" xfId="31282"/>
    <cellStyle name="40% - Ênfase5 8 2 2 2 2 3" xfId="9338"/>
    <cellStyle name="40% - Ênfase5 8 2 2 2 2 3 2" xfId="21882"/>
    <cellStyle name="40% - Ênfase5 8 2 2 2 2 3 2 2" xfId="46953"/>
    <cellStyle name="40% - Ênfase5 8 2 2 2 2 3 3" xfId="34412"/>
    <cellStyle name="40% - Ênfase5 8 2 2 2 2 4" xfId="15624"/>
    <cellStyle name="40% - Ênfase5 8 2 2 2 2 4 2" xfId="40695"/>
    <cellStyle name="40% - Ênfase5 8 2 2 2 2 5" xfId="28154"/>
    <cellStyle name="40% - Ênfase5 8 2 2 2 3" xfId="4643"/>
    <cellStyle name="40% - Ênfase5 8 2 2 2 3 2" xfId="10902"/>
    <cellStyle name="40% - Ênfase5 8 2 2 2 3 2 2" xfId="23446"/>
    <cellStyle name="40% - Ênfase5 8 2 2 2 3 2 2 2" xfId="48517"/>
    <cellStyle name="40% - Ênfase5 8 2 2 2 3 2 3" xfId="35976"/>
    <cellStyle name="40% - Ênfase5 8 2 2 2 3 3" xfId="17188"/>
    <cellStyle name="40% - Ênfase5 8 2 2 2 3 3 2" xfId="42259"/>
    <cellStyle name="40% - Ênfase5 8 2 2 2 3 4" xfId="29718"/>
    <cellStyle name="40% - Ênfase5 8 2 2 2 4" xfId="7774"/>
    <cellStyle name="40% - Ênfase5 8 2 2 2 4 2" xfId="20318"/>
    <cellStyle name="40% - Ênfase5 8 2 2 2 4 2 2" xfId="45389"/>
    <cellStyle name="40% - Ênfase5 8 2 2 2 4 3" xfId="32848"/>
    <cellStyle name="40% - Ênfase5 8 2 2 2 5" xfId="14060"/>
    <cellStyle name="40% - Ênfase5 8 2 2 2 5 2" xfId="39131"/>
    <cellStyle name="40% - Ênfase5 8 2 2 2 6" xfId="26590"/>
    <cellStyle name="40% - Ênfase5 8 2 2 3" xfId="2302"/>
    <cellStyle name="40% - Ênfase5 8 2 2 3 2" xfId="5431"/>
    <cellStyle name="40% - Ênfase5 8 2 2 3 2 2" xfId="11690"/>
    <cellStyle name="40% - Ênfase5 8 2 2 3 2 2 2" xfId="24234"/>
    <cellStyle name="40% - Ênfase5 8 2 2 3 2 2 2 2" xfId="49305"/>
    <cellStyle name="40% - Ênfase5 8 2 2 3 2 2 3" xfId="36764"/>
    <cellStyle name="40% - Ênfase5 8 2 2 3 2 3" xfId="17976"/>
    <cellStyle name="40% - Ênfase5 8 2 2 3 2 3 2" xfId="43047"/>
    <cellStyle name="40% - Ênfase5 8 2 2 3 2 4" xfId="30506"/>
    <cellStyle name="40% - Ênfase5 8 2 2 3 3" xfId="8562"/>
    <cellStyle name="40% - Ênfase5 8 2 2 3 3 2" xfId="21106"/>
    <cellStyle name="40% - Ênfase5 8 2 2 3 3 2 2" xfId="46177"/>
    <cellStyle name="40% - Ênfase5 8 2 2 3 3 3" xfId="33636"/>
    <cellStyle name="40% - Ênfase5 8 2 2 3 4" xfId="14848"/>
    <cellStyle name="40% - Ênfase5 8 2 2 3 4 2" xfId="39919"/>
    <cellStyle name="40% - Ênfase5 8 2 2 3 5" xfId="27378"/>
    <cellStyle name="40% - Ênfase5 8 2 2 4" xfId="3867"/>
    <cellStyle name="40% - Ênfase5 8 2 2 4 2" xfId="10126"/>
    <cellStyle name="40% - Ênfase5 8 2 2 4 2 2" xfId="22670"/>
    <cellStyle name="40% - Ênfase5 8 2 2 4 2 2 2" xfId="47741"/>
    <cellStyle name="40% - Ênfase5 8 2 2 4 2 3" xfId="35200"/>
    <cellStyle name="40% - Ênfase5 8 2 2 4 3" xfId="16412"/>
    <cellStyle name="40% - Ênfase5 8 2 2 4 3 2" xfId="41483"/>
    <cellStyle name="40% - Ênfase5 8 2 2 4 4" xfId="28942"/>
    <cellStyle name="40% - Ênfase5 8 2 2 5" xfId="6998"/>
    <cellStyle name="40% - Ênfase5 8 2 2 5 2" xfId="19542"/>
    <cellStyle name="40% - Ênfase5 8 2 2 5 2 2" xfId="44613"/>
    <cellStyle name="40% - Ênfase5 8 2 2 5 3" xfId="32072"/>
    <cellStyle name="40% - Ênfase5 8 2 2 6" xfId="13284"/>
    <cellStyle name="40% - Ênfase5 8 2 2 6 2" xfId="38355"/>
    <cellStyle name="40% - Ênfase5 8 2 2 7" xfId="25814"/>
    <cellStyle name="40% - Ênfase5 8 2 3" xfId="1125"/>
    <cellStyle name="40% - Ênfase5 8 2 3 2" xfId="2690"/>
    <cellStyle name="40% - Ênfase5 8 2 3 2 2" xfId="5819"/>
    <cellStyle name="40% - Ênfase5 8 2 3 2 2 2" xfId="12078"/>
    <cellStyle name="40% - Ênfase5 8 2 3 2 2 2 2" xfId="24622"/>
    <cellStyle name="40% - Ênfase5 8 2 3 2 2 2 2 2" xfId="49693"/>
    <cellStyle name="40% - Ênfase5 8 2 3 2 2 2 3" xfId="37152"/>
    <cellStyle name="40% - Ênfase5 8 2 3 2 2 3" xfId="18364"/>
    <cellStyle name="40% - Ênfase5 8 2 3 2 2 3 2" xfId="43435"/>
    <cellStyle name="40% - Ênfase5 8 2 3 2 2 4" xfId="30894"/>
    <cellStyle name="40% - Ênfase5 8 2 3 2 3" xfId="8950"/>
    <cellStyle name="40% - Ênfase5 8 2 3 2 3 2" xfId="21494"/>
    <cellStyle name="40% - Ênfase5 8 2 3 2 3 2 2" xfId="46565"/>
    <cellStyle name="40% - Ênfase5 8 2 3 2 3 3" xfId="34024"/>
    <cellStyle name="40% - Ênfase5 8 2 3 2 4" xfId="15236"/>
    <cellStyle name="40% - Ênfase5 8 2 3 2 4 2" xfId="40307"/>
    <cellStyle name="40% - Ênfase5 8 2 3 2 5" xfId="27766"/>
    <cellStyle name="40% - Ênfase5 8 2 3 3" xfId="4255"/>
    <cellStyle name="40% - Ênfase5 8 2 3 3 2" xfId="10514"/>
    <cellStyle name="40% - Ênfase5 8 2 3 3 2 2" xfId="23058"/>
    <cellStyle name="40% - Ênfase5 8 2 3 3 2 2 2" xfId="48129"/>
    <cellStyle name="40% - Ênfase5 8 2 3 3 2 3" xfId="35588"/>
    <cellStyle name="40% - Ênfase5 8 2 3 3 3" xfId="16800"/>
    <cellStyle name="40% - Ênfase5 8 2 3 3 3 2" xfId="41871"/>
    <cellStyle name="40% - Ênfase5 8 2 3 3 4" xfId="29330"/>
    <cellStyle name="40% - Ênfase5 8 2 3 4" xfId="7386"/>
    <cellStyle name="40% - Ênfase5 8 2 3 4 2" xfId="19930"/>
    <cellStyle name="40% - Ênfase5 8 2 3 4 2 2" xfId="45001"/>
    <cellStyle name="40% - Ênfase5 8 2 3 4 3" xfId="32460"/>
    <cellStyle name="40% - Ênfase5 8 2 3 5" xfId="13672"/>
    <cellStyle name="40% - Ênfase5 8 2 3 5 2" xfId="38743"/>
    <cellStyle name="40% - Ênfase5 8 2 3 6" xfId="26202"/>
    <cellStyle name="40% - Ênfase5 8 2 4" xfId="1914"/>
    <cellStyle name="40% - Ênfase5 8 2 4 2" xfId="5043"/>
    <cellStyle name="40% - Ênfase5 8 2 4 2 2" xfId="11302"/>
    <cellStyle name="40% - Ênfase5 8 2 4 2 2 2" xfId="23846"/>
    <cellStyle name="40% - Ênfase5 8 2 4 2 2 2 2" xfId="48917"/>
    <cellStyle name="40% - Ênfase5 8 2 4 2 2 3" xfId="36376"/>
    <cellStyle name="40% - Ênfase5 8 2 4 2 3" xfId="17588"/>
    <cellStyle name="40% - Ênfase5 8 2 4 2 3 2" xfId="42659"/>
    <cellStyle name="40% - Ênfase5 8 2 4 2 4" xfId="30118"/>
    <cellStyle name="40% - Ênfase5 8 2 4 3" xfId="8174"/>
    <cellStyle name="40% - Ênfase5 8 2 4 3 2" xfId="20718"/>
    <cellStyle name="40% - Ênfase5 8 2 4 3 2 2" xfId="45789"/>
    <cellStyle name="40% - Ênfase5 8 2 4 3 3" xfId="33248"/>
    <cellStyle name="40% - Ênfase5 8 2 4 4" xfId="14460"/>
    <cellStyle name="40% - Ênfase5 8 2 4 4 2" xfId="39531"/>
    <cellStyle name="40% - Ênfase5 8 2 4 5" xfId="26990"/>
    <cellStyle name="40% - Ênfase5 8 2 5" xfId="3479"/>
    <cellStyle name="40% - Ênfase5 8 2 5 2" xfId="9738"/>
    <cellStyle name="40% - Ênfase5 8 2 5 2 2" xfId="22282"/>
    <cellStyle name="40% - Ênfase5 8 2 5 2 2 2" xfId="47353"/>
    <cellStyle name="40% - Ênfase5 8 2 5 2 3" xfId="34812"/>
    <cellStyle name="40% - Ênfase5 8 2 5 3" xfId="16024"/>
    <cellStyle name="40% - Ênfase5 8 2 5 3 2" xfId="41095"/>
    <cellStyle name="40% - Ênfase5 8 2 5 4" xfId="28554"/>
    <cellStyle name="40% - Ênfase5 8 2 6" xfId="6610"/>
    <cellStyle name="40% - Ênfase5 8 2 6 2" xfId="19154"/>
    <cellStyle name="40% - Ênfase5 8 2 6 2 2" xfId="44225"/>
    <cellStyle name="40% - Ênfase5 8 2 6 3" xfId="31684"/>
    <cellStyle name="40% - Ênfase5 8 2 7" xfId="12896"/>
    <cellStyle name="40% - Ênfase5 8 2 7 2" xfId="37967"/>
    <cellStyle name="40% - Ênfase5 8 2 8" xfId="25426"/>
    <cellStyle name="40% - Ênfase5 8 3" xfId="549"/>
    <cellStyle name="40% - Ênfase5 8 3 2" xfId="1326"/>
    <cellStyle name="40% - Ênfase5 8 3 2 2" xfId="2891"/>
    <cellStyle name="40% - Ênfase5 8 3 2 2 2" xfId="6020"/>
    <cellStyle name="40% - Ênfase5 8 3 2 2 2 2" xfId="12279"/>
    <cellStyle name="40% - Ênfase5 8 3 2 2 2 2 2" xfId="24823"/>
    <cellStyle name="40% - Ênfase5 8 3 2 2 2 2 2 2" xfId="49894"/>
    <cellStyle name="40% - Ênfase5 8 3 2 2 2 2 3" xfId="37353"/>
    <cellStyle name="40% - Ênfase5 8 3 2 2 2 3" xfId="18565"/>
    <cellStyle name="40% - Ênfase5 8 3 2 2 2 3 2" xfId="43636"/>
    <cellStyle name="40% - Ênfase5 8 3 2 2 2 4" xfId="31095"/>
    <cellStyle name="40% - Ênfase5 8 3 2 2 3" xfId="9151"/>
    <cellStyle name="40% - Ênfase5 8 3 2 2 3 2" xfId="21695"/>
    <cellStyle name="40% - Ênfase5 8 3 2 2 3 2 2" xfId="46766"/>
    <cellStyle name="40% - Ênfase5 8 3 2 2 3 3" xfId="34225"/>
    <cellStyle name="40% - Ênfase5 8 3 2 2 4" xfId="15437"/>
    <cellStyle name="40% - Ênfase5 8 3 2 2 4 2" xfId="40508"/>
    <cellStyle name="40% - Ênfase5 8 3 2 2 5" xfId="27967"/>
    <cellStyle name="40% - Ênfase5 8 3 2 3" xfId="4456"/>
    <cellStyle name="40% - Ênfase5 8 3 2 3 2" xfId="10715"/>
    <cellStyle name="40% - Ênfase5 8 3 2 3 2 2" xfId="23259"/>
    <cellStyle name="40% - Ênfase5 8 3 2 3 2 2 2" xfId="48330"/>
    <cellStyle name="40% - Ênfase5 8 3 2 3 2 3" xfId="35789"/>
    <cellStyle name="40% - Ênfase5 8 3 2 3 3" xfId="17001"/>
    <cellStyle name="40% - Ênfase5 8 3 2 3 3 2" xfId="42072"/>
    <cellStyle name="40% - Ênfase5 8 3 2 3 4" xfId="29531"/>
    <cellStyle name="40% - Ênfase5 8 3 2 4" xfId="7587"/>
    <cellStyle name="40% - Ênfase5 8 3 2 4 2" xfId="20131"/>
    <cellStyle name="40% - Ênfase5 8 3 2 4 2 2" xfId="45202"/>
    <cellStyle name="40% - Ênfase5 8 3 2 4 3" xfId="32661"/>
    <cellStyle name="40% - Ênfase5 8 3 2 5" xfId="13873"/>
    <cellStyle name="40% - Ênfase5 8 3 2 5 2" xfId="38944"/>
    <cellStyle name="40% - Ênfase5 8 3 2 6" xfId="26403"/>
    <cellStyle name="40% - Ênfase5 8 3 3" xfId="2115"/>
    <cellStyle name="40% - Ênfase5 8 3 3 2" xfId="5244"/>
    <cellStyle name="40% - Ênfase5 8 3 3 2 2" xfId="11503"/>
    <cellStyle name="40% - Ênfase5 8 3 3 2 2 2" xfId="24047"/>
    <cellStyle name="40% - Ênfase5 8 3 3 2 2 2 2" xfId="49118"/>
    <cellStyle name="40% - Ênfase5 8 3 3 2 2 3" xfId="36577"/>
    <cellStyle name="40% - Ênfase5 8 3 3 2 3" xfId="17789"/>
    <cellStyle name="40% - Ênfase5 8 3 3 2 3 2" xfId="42860"/>
    <cellStyle name="40% - Ênfase5 8 3 3 2 4" xfId="30319"/>
    <cellStyle name="40% - Ênfase5 8 3 3 3" xfId="8375"/>
    <cellStyle name="40% - Ênfase5 8 3 3 3 2" xfId="20919"/>
    <cellStyle name="40% - Ênfase5 8 3 3 3 2 2" xfId="45990"/>
    <cellStyle name="40% - Ênfase5 8 3 3 3 3" xfId="33449"/>
    <cellStyle name="40% - Ênfase5 8 3 3 4" xfId="14661"/>
    <cellStyle name="40% - Ênfase5 8 3 3 4 2" xfId="39732"/>
    <cellStyle name="40% - Ênfase5 8 3 3 5" xfId="27191"/>
    <cellStyle name="40% - Ênfase5 8 3 4" xfId="3680"/>
    <cellStyle name="40% - Ênfase5 8 3 4 2" xfId="9939"/>
    <cellStyle name="40% - Ênfase5 8 3 4 2 2" xfId="22483"/>
    <cellStyle name="40% - Ênfase5 8 3 4 2 2 2" xfId="47554"/>
    <cellStyle name="40% - Ênfase5 8 3 4 2 3" xfId="35013"/>
    <cellStyle name="40% - Ênfase5 8 3 4 3" xfId="16225"/>
    <cellStyle name="40% - Ênfase5 8 3 4 3 2" xfId="41296"/>
    <cellStyle name="40% - Ênfase5 8 3 4 4" xfId="28755"/>
    <cellStyle name="40% - Ênfase5 8 3 5" xfId="6811"/>
    <cellStyle name="40% - Ênfase5 8 3 5 2" xfId="19355"/>
    <cellStyle name="40% - Ênfase5 8 3 5 2 2" xfId="44426"/>
    <cellStyle name="40% - Ênfase5 8 3 5 3" xfId="31885"/>
    <cellStyle name="40% - Ênfase5 8 3 6" xfId="13097"/>
    <cellStyle name="40% - Ênfase5 8 3 6 2" xfId="38168"/>
    <cellStyle name="40% - Ênfase5 8 3 7" xfId="25627"/>
    <cellStyle name="40% - Ênfase5 8 4" xfId="938"/>
    <cellStyle name="40% - Ênfase5 8 4 2" xfId="2503"/>
    <cellStyle name="40% - Ênfase5 8 4 2 2" xfId="5632"/>
    <cellStyle name="40% - Ênfase5 8 4 2 2 2" xfId="11891"/>
    <cellStyle name="40% - Ênfase5 8 4 2 2 2 2" xfId="24435"/>
    <cellStyle name="40% - Ênfase5 8 4 2 2 2 2 2" xfId="49506"/>
    <cellStyle name="40% - Ênfase5 8 4 2 2 2 3" xfId="36965"/>
    <cellStyle name="40% - Ênfase5 8 4 2 2 3" xfId="18177"/>
    <cellStyle name="40% - Ênfase5 8 4 2 2 3 2" xfId="43248"/>
    <cellStyle name="40% - Ênfase5 8 4 2 2 4" xfId="30707"/>
    <cellStyle name="40% - Ênfase5 8 4 2 3" xfId="8763"/>
    <cellStyle name="40% - Ênfase5 8 4 2 3 2" xfId="21307"/>
    <cellStyle name="40% - Ênfase5 8 4 2 3 2 2" xfId="46378"/>
    <cellStyle name="40% - Ênfase5 8 4 2 3 3" xfId="33837"/>
    <cellStyle name="40% - Ênfase5 8 4 2 4" xfId="15049"/>
    <cellStyle name="40% - Ênfase5 8 4 2 4 2" xfId="40120"/>
    <cellStyle name="40% - Ênfase5 8 4 2 5" xfId="27579"/>
    <cellStyle name="40% - Ênfase5 8 4 3" xfId="4068"/>
    <cellStyle name="40% - Ênfase5 8 4 3 2" xfId="10327"/>
    <cellStyle name="40% - Ênfase5 8 4 3 2 2" xfId="22871"/>
    <cellStyle name="40% - Ênfase5 8 4 3 2 2 2" xfId="47942"/>
    <cellStyle name="40% - Ênfase5 8 4 3 2 3" xfId="35401"/>
    <cellStyle name="40% - Ênfase5 8 4 3 3" xfId="16613"/>
    <cellStyle name="40% - Ênfase5 8 4 3 3 2" xfId="41684"/>
    <cellStyle name="40% - Ênfase5 8 4 3 4" xfId="29143"/>
    <cellStyle name="40% - Ênfase5 8 4 4" xfId="7199"/>
    <cellStyle name="40% - Ênfase5 8 4 4 2" xfId="19743"/>
    <cellStyle name="40% - Ênfase5 8 4 4 2 2" xfId="44814"/>
    <cellStyle name="40% - Ênfase5 8 4 4 3" xfId="32273"/>
    <cellStyle name="40% - Ênfase5 8 4 5" xfId="13485"/>
    <cellStyle name="40% - Ênfase5 8 4 5 2" xfId="38556"/>
    <cellStyle name="40% - Ênfase5 8 4 6" xfId="26015"/>
    <cellStyle name="40% - Ênfase5 8 5" xfId="1727"/>
    <cellStyle name="40% - Ênfase5 8 5 2" xfId="4856"/>
    <cellStyle name="40% - Ênfase5 8 5 2 2" xfId="11115"/>
    <cellStyle name="40% - Ênfase5 8 5 2 2 2" xfId="23659"/>
    <cellStyle name="40% - Ênfase5 8 5 2 2 2 2" xfId="48730"/>
    <cellStyle name="40% - Ênfase5 8 5 2 2 3" xfId="36189"/>
    <cellStyle name="40% - Ênfase5 8 5 2 3" xfId="17401"/>
    <cellStyle name="40% - Ênfase5 8 5 2 3 2" xfId="42472"/>
    <cellStyle name="40% - Ênfase5 8 5 2 4" xfId="29931"/>
    <cellStyle name="40% - Ênfase5 8 5 3" xfId="7987"/>
    <cellStyle name="40% - Ênfase5 8 5 3 2" xfId="20531"/>
    <cellStyle name="40% - Ênfase5 8 5 3 2 2" xfId="45602"/>
    <cellStyle name="40% - Ênfase5 8 5 3 3" xfId="33061"/>
    <cellStyle name="40% - Ênfase5 8 5 4" xfId="14273"/>
    <cellStyle name="40% - Ênfase5 8 5 4 2" xfId="39344"/>
    <cellStyle name="40% - Ênfase5 8 5 5" xfId="26803"/>
    <cellStyle name="40% - Ênfase5 8 6" xfId="3292"/>
    <cellStyle name="40% - Ênfase5 8 6 2" xfId="9551"/>
    <cellStyle name="40% - Ênfase5 8 6 2 2" xfId="22095"/>
    <cellStyle name="40% - Ênfase5 8 6 2 2 2" xfId="47166"/>
    <cellStyle name="40% - Ênfase5 8 6 2 3" xfId="34625"/>
    <cellStyle name="40% - Ênfase5 8 6 3" xfId="15837"/>
    <cellStyle name="40% - Ênfase5 8 6 3 2" xfId="40908"/>
    <cellStyle name="40% - Ênfase5 8 6 4" xfId="28367"/>
    <cellStyle name="40% - Ênfase5 8 7" xfId="6423"/>
    <cellStyle name="40% - Ênfase5 8 7 2" xfId="18967"/>
    <cellStyle name="40% - Ênfase5 8 7 2 2" xfId="44038"/>
    <cellStyle name="40% - Ênfase5 8 7 3" xfId="31497"/>
    <cellStyle name="40% - Ênfase5 8 8" xfId="12709"/>
    <cellStyle name="40% - Ênfase5 8 8 2" xfId="37780"/>
    <cellStyle name="40% - Ênfase5 8 9" xfId="25239"/>
    <cellStyle name="40% - Ênfase5 9" xfId="173"/>
    <cellStyle name="40% - Ênfase5 9 2" xfId="360"/>
    <cellStyle name="40% - Ênfase5 9 2 2" xfId="749"/>
    <cellStyle name="40% - Ênfase5 9 2 2 2" xfId="1526"/>
    <cellStyle name="40% - Ênfase5 9 2 2 2 2" xfId="3091"/>
    <cellStyle name="40% - Ênfase5 9 2 2 2 2 2" xfId="6220"/>
    <cellStyle name="40% - Ênfase5 9 2 2 2 2 2 2" xfId="12479"/>
    <cellStyle name="40% - Ênfase5 9 2 2 2 2 2 2 2" xfId="25023"/>
    <cellStyle name="40% - Ênfase5 9 2 2 2 2 2 2 2 2" xfId="50094"/>
    <cellStyle name="40% - Ênfase5 9 2 2 2 2 2 2 3" xfId="37553"/>
    <cellStyle name="40% - Ênfase5 9 2 2 2 2 2 3" xfId="18765"/>
    <cellStyle name="40% - Ênfase5 9 2 2 2 2 2 3 2" xfId="43836"/>
    <cellStyle name="40% - Ênfase5 9 2 2 2 2 2 4" xfId="31295"/>
    <cellStyle name="40% - Ênfase5 9 2 2 2 2 3" xfId="9351"/>
    <cellStyle name="40% - Ênfase5 9 2 2 2 2 3 2" xfId="21895"/>
    <cellStyle name="40% - Ênfase5 9 2 2 2 2 3 2 2" xfId="46966"/>
    <cellStyle name="40% - Ênfase5 9 2 2 2 2 3 3" xfId="34425"/>
    <cellStyle name="40% - Ênfase5 9 2 2 2 2 4" xfId="15637"/>
    <cellStyle name="40% - Ênfase5 9 2 2 2 2 4 2" xfId="40708"/>
    <cellStyle name="40% - Ênfase5 9 2 2 2 2 5" xfId="28167"/>
    <cellStyle name="40% - Ênfase5 9 2 2 2 3" xfId="4656"/>
    <cellStyle name="40% - Ênfase5 9 2 2 2 3 2" xfId="10915"/>
    <cellStyle name="40% - Ênfase5 9 2 2 2 3 2 2" xfId="23459"/>
    <cellStyle name="40% - Ênfase5 9 2 2 2 3 2 2 2" xfId="48530"/>
    <cellStyle name="40% - Ênfase5 9 2 2 2 3 2 3" xfId="35989"/>
    <cellStyle name="40% - Ênfase5 9 2 2 2 3 3" xfId="17201"/>
    <cellStyle name="40% - Ênfase5 9 2 2 2 3 3 2" xfId="42272"/>
    <cellStyle name="40% - Ênfase5 9 2 2 2 3 4" xfId="29731"/>
    <cellStyle name="40% - Ênfase5 9 2 2 2 4" xfId="7787"/>
    <cellStyle name="40% - Ênfase5 9 2 2 2 4 2" xfId="20331"/>
    <cellStyle name="40% - Ênfase5 9 2 2 2 4 2 2" xfId="45402"/>
    <cellStyle name="40% - Ênfase5 9 2 2 2 4 3" xfId="32861"/>
    <cellStyle name="40% - Ênfase5 9 2 2 2 5" xfId="14073"/>
    <cellStyle name="40% - Ênfase5 9 2 2 2 5 2" xfId="39144"/>
    <cellStyle name="40% - Ênfase5 9 2 2 2 6" xfId="26603"/>
    <cellStyle name="40% - Ênfase5 9 2 2 3" xfId="2315"/>
    <cellStyle name="40% - Ênfase5 9 2 2 3 2" xfId="5444"/>
    <cellStyle name="40% - Ênfase5 9 2 2 3 2 2" xfId="11703"/>
    <cellStyle name="40% - Ênfase5 9 2 2 3 2 2 2" xfId="24247"/>
    <cellStyle name="40% - Ênfase5 9 2 2 3 2 2 2 2" xfId="49318"/>
    <cellStyle name="40% - Ênfase5 9 2 2 3 2 2 3" xfId="36777"/>
    <cellStyle name="40% - Ênfase5 9 2 2 3 2 3" xfId="17989"/>
    <cellStyle name="40% - Ênfase5 9 2 2 3 2 3 2" xfId="43060"/>
    <cellStyle name="40% - Ênfase5 9 2 2 3 2 4" xfId="30519"/>
    <cellStyle name="40% - Ênfase5 9 2 2 3 3" xfId="8575"/>
    <cellStyle name="40% - Ênfase5 9 2 2 3 3 2" xfId="21119"/>
    <cellStyle name="40% - Ênfase5 9 2 2 3 3 2 2" xfId="46190"/>
    <cellStyle name="40% - Ênfase5 9 2 2 3 3 3" xfId="33649"/>
    <cellStyle name="40% - Ênfase5 9 2 2 3 4" xfId="14861"/>
    <cellStyle name="40% - Ênfase5 9 2 2 3 4 2" xfId="39932"/>
    <cellStyle name="40% - Ênfase5 9 2 2 3 5" xfId="27391"/>
    <cellStyle name="40% - Ênfase5 9 2 2 4" xfId="3880"/>
    <cellStyle name="40% - Ênfase5 9 2 2 4 2" xfId="10139"/>
    <cellStyle name="40% - Ênfase5 9 2 2 4 2 2" xfId="22683"/>
    <cellStyle name="40% - Ênfase5 9 2 2 4 2 2 2" xfId="47754"/>
    <cellStyle name="40% - Ênfase5 9 2 2 4 2 3" xfId="35213"/>
    <cellStyle name="40% - Ênfase5 9 2 2 4 3" xfId="16425"/>
    <cellStyle name="40% - Ênfase5 9 2 2 4 3 2" xfId="41496"/>
    <cellStyle name="40% - Ênfase5 9 2 2 4 4" xfId="28955"/>
    <cellStyle name="40% - Ênfase5 9 2 2 5" xfId="7011"/>
    <cellStyle name="40% - Ênfase5 9 2 2 5 2" xfId="19555"/>
    <cellStyle name="40% - Ênfase5 9 2 2 5 2 2" xfId="44626"/>
    <cellStyle name="40% - Ênfase5 9 2 2 5 3" xfId="32085"/>
    <cellStyle name="40% - Ênfase5 9 2 2 6" xfId="13297"/>
    <cellStyle name="40% - Ênfase5 9 2 2 6 2" xfId="38368"/>
    <cellStyle name="40% - Ênfase5 9 2 2 7" xfId="25827"/>
    <cellStyle name="40% - Ênfase5 9 2 3" xfId="1138"/>
    <cellStyle name="40% - Ênfase5 9 2 3 2" xfId="2703"/>
    <cellStyle name="40% - Ênfase5 9 2 3 2 2" xfId="5832"/>
    <cellStyle name="40% - Ênfase5 9 2 3 2 2 2" xfId="12091"/>
    <cellStyle name="40% - Ênfase5 9 2 3 2 2 2 2" xfId="24635"/>
    <cellStyle name="40% - Ênfase5 9 2 3 2 2 2 2 2" xfId="49706"/>
    <cellStyle name="40% - Ênfase5 9 2 3 2 2 2 3" xfId="37165"/>
    <cellStyle name="40% - Ênfase5 9 2 3 2 2 3" xfId="18377"/>
    <cellStyle name="40% - Ênfase5 9 2 3 2 2 3 2" xfId="43448"/>
    <cellStyle name="40% - Ênfase5 9 2 3 2 2 4" xfId="30907"/>
    <cellStyle name="40% - Ênfase5 9 2 3 2 3" xfId="8963"/>
    <cellStyle name="40% - Ênfase5 9 2 3 2 3 2" xfId="21507"/>
    <cellStyle name="40% - Ênfase5 9 2 3 2 3 2 2" xfId="46578"/>
    <cellStyle name="40% - Ênfase5 9 2 3 2 3 3" xfId="34037"/>
    <cellStyle name="40% - Ênfase5 9 2 3 2 4" xfId="15249"/>
    <cellStyle name="40% - Ênfase5 9 2 3 2 4 2" xfId="40320"/>
    <cellStyle name="40% - Ênfase5 9 2 3 2 5" xfId="27779"/>
    <cellStyle name="40% - Ênfase5 9 2 3 3" xfId="4268"/>
    <cellStyle name="40% - Ênfase5 9 2 3 3 2" xfId="10527"/>
    <cellStyle name="40% - Ênfase5 9 2 3 3 2 2" xfId="23071"/>
    <cellStyle name="40% - Ênfase5 9 2 3 3 2 2 2" xfId="48142"/>
    <cellStyle name="40% - Ênfase5 9 2 3 3 2 3" xfId="35601"/>
    <cellStyle name="40% - Ênfase5 9 2 3 3 3" xfId="16813"/>
    <cellStyle name="40% - Ênfase5 9 2 3 3 3 2" xfId="41884"/>
    <cellStyle name="40% - Ênfase5 9 2 3 3 4" xfId="29343"/>
    <cellStyle name="40% - Ênfase5 9 2 3 4" xfId="7399"/>
    <cellStyle name="40% - Ênfase5 9 2 3 4 2" xfId="19943"/>
    <cellStyle name="40% - Ênfase5 9 2 3 4 2 2" xfId="45014"/>
    <cellStyle name="40% - Ênfase5 9 2 3 4 3" xfId="32473"/>
    <cellStyle name="40% - Ênfase5 9 2 3 5" xfId="13685"/>
    <cellStyle name="40% - Ênfase5 9 2 3 5 2" xfId="38756"/>
    <cellStyle name="40% - Ênfase5 9 2 3 6" xfId="26215"/>
    <cellStyle name="40% - Ênfase5 9 2 4" xfId="1927"/>
    <cellStyle name="40% - Ênfase5 9 2 4 2" xfId="5056"/>
    <cellStyle name="40% - Ênfase5 9 2 4 2 2" xfId="11315"/>
    <cellStyle name="40% - Ênfase5 9 2 4 2 2 2" xfId="23859"/>
    <cellStyle name="40% - Ênfase5 9 2 4 2 2 2 2" xfId="48930"/>
    <cellStyle name="40% - Ênfase5 9 2 4 2 2 3" xfId="36389"/>
    <cellStyle name="40% - Ênfase5 9 2 4 2 3" xfId="17601"/>
    <cellStyle name="40% - Ênfase5 9 2 4 2 3 2" xfId="42672"/>
    <cellStyle name="40% - Ênfase5 9 2 4 2 4" xfId="30131"/>
    <cellStyle name="40% - Ênfase5 9 2 4 3" xfId="8187"/>
    <cellStyle name="40% - Ênfase5 9 2 4 3 2" xfId="20731"/>
    <cellStyle name="40% - Ênfase5 9 2 4 3 2 2" xfId="45802"/>
    <cellStyle name="40% - Ênfase5 9 2 4 3 3" xfId="33261"/>
    <cellStyle name="40% - Ênfase5 9 2 4 4" xfId="14473"/>
    <cellStyle name="40% - Ênfase5 9 2 4 4 2" xfId="39544"/>
    <cellStyle name="40% - Ênfase5 9 2 4 5" xfId="27003"/>
    <cellStyle name="40% - Ênfase5 9 2 5" xfId="3492"/>
    <cellStyle name="40% - Ênfase5 9 2 5 2" xfId="9751"/>
    <cellStyle name="40% - Ênfase5 9 2 5 2 2" xfId="22295"/>
    <cellStyle name="40% - Ênfase5 9 2 5 2 2 2" xfId="47366"/>
    <cellStyle name="40% - Ênfase5 9 2 5 2 3" xfId="34825"/>
    <cellStyle name="40% - Ênfase5 9 2 5 3" xfId="16037"/>
    <cellStyle name="40% - Ênfase5 9 2 5 3 2" xfId="41108"/>
    <cellStyle name="40% - Ênfase5 9 2 5 4" xfId="28567"/>
    <cellStyle name="40% - Ênfase5 9 2 6" xfId="6623"/>
    <cellStyle name="40% - Ênfase5 9 2 6 2" xfId="19167"/>
    <cellStyle name="40% - Ênfase5 9 2 6 2 2" xfId="44238"/>
    <cellStyle name="40% - Ênfase5 9 2 6 3" xfId="31697"/>
    <cellStyle name="40% - Ênfase5 9 2 7" xfId="12909"/>
    <cellStyle name="40% - Ênfase5 9 2 7 2" xfId="37980"/>
    <cellStyle name="40% - Ênfase5 9 2 8" xfId="25439"/>
    <cellStyle name="40% - Ênfase5 9 3" xfId="562"/>
    <cellStyle name="40% - Ênfase5 9 3 2" xfId="1339"/>
    <cellStyle name="40% - Ênfase5 9 3 2 2" xfId="2904"/>
    <cellStyle name="40% - Ênfase5 9 3 2 2 2" xfId="6033"/>
    <cellStyle name="40% - Ênfase5 9 3 2 2 2 2" xfId="12292"/>
    <cellStyle name="40% - Ênfase5 9 3 2 2 2 2 2" xfId="24836"/>
    <cellStyle name="40% - Ênfase5 9 3 2 2 2 2 2 2" xfId="49907"/>
    <cellStyle name="40% - Ênfase5 9 3 2 2 2 2 3" xfId="37366"/>
    <cellStyle name="40% - Ênfase5 9 3 2 2 2 3" xfId="18578"/>
    <cellStyle name="40% - Ênfase5 9 3 2 2 2 3 2" xfId="43649"/>
    <cellStyle name="40% - Ênfase5 9 3 2 2 2 4" xfId="31108"/>
    <cellStyle name="40% - Ênfase5 9 3 2 2 3" xfId="9164"/>
    <cellStyle name="40% - Ênfase5 9 3 2 2 3 2" xfId="21708"/>
    <cellStyle name="40% - Ênfase5 9 3 2 2 3 2 2" xfId="46779"/>
    <cellStyle name="40% - Ênfase5 9 3 2 2 3 3" xfId="34238"/>
    <cellStyle name="40% - Ênfase5 9 3 2 2 4" xfId="15450"/>
    <cellStyle name="40% - Ênfase5 9 3 2 2 4 2" xfId="40521"/>
    <cellStyle name="40% - Ênfase5 9 3 2 2 5" xfId="27980"/>
    <cellStyle name="40% - Ênfase5 9 3 2 3" xfId="4469"/>
    <cellStyle name="40% - Ênfase5 9 3 2 3 2" xfId="10728"/>
    <cellStyle name="40% - Ênfase5 9 3 2 3 2 2" xfId="23272"/>
    <cellStyle name="40% - Ênfase5 9 3 2 3 2 2 2" xfId="48343"/>
    <cellStyle name="40% - Ênfase5 9 3 2 3 2 3" xfId="35802"/>
    <cellStyle name="40% - Ênfase5 9 3 2 3 3" xfId="17014"/>
    <cellStyle name="40% - Ênfase5 9 3 2 3 3 2" xfId="42085"/>
    <cellStyle name="40% - Ênfase5 9 3 2 3 4" xfId="29544"/>
    <cellStyle name="40% - Ênfase5 9 3 2 4" xfId="7600"/>
    <cellStyle name="40% - Ênfase5 9 3 2 4 2" xfId="20144"/>
    <cellStyle name="40% - Ênfase5 9 3 2 4 2 2" xfId="45215"/>
    <cellStyle name="40% - Ênfase5 9 3 2 4 3" xfId="32674"/>
    <cellStyle name="40% - Ênfase5 9 3 2 5" xfId="13886"/>
    <cellStyle name="40% - Ênfase5 9 3 2 5 2" xfId="38957"/>
    <cellStyle name="40% - Ênfase5 9 3 2 6" xfId="26416"/>
    <cellStyle name="40% - Ênfase5 9 3 3" xfId="2128"/>
    <cellStyle name="40% - Ênfase5 9 3 3 2" xfId="5257"/>
    <cellStyle name="40% - Ênfase5 9 3 3 2 2" xfId="11516"/>
    <cellStyle name="40% - Ênfase5 9 3 3 2 2 2" xfId="24060"/>
    <cellStyle name="40% - Ênfase5 9 3 3 2 2 2 2" xfId="49131"/>
    <cellStyle name="40% - Ênfase5 9 3 3 2 2 3" xfId="36590"/>
    <cellStyle name="40% - Ênfase5 9 3 3 2 3" xfId="17802"/>
    <cellStyle name="40% - Ênfase5 9 3 3 2 3 2" xfId="42873"/>
    <cellStyle name="40% - Ênfase5 9 3 3 2 4" xfId="30332"/>
    <cellStyle name="40% - Ênfase5 9 3 3 3" xfId="8388"/>
    <cellStyle name="40% - Ênfase5 9 3 3 3 2" xfId="20932"/>
    <cellStyle name="40% - Ênfase5 9 3 3 3 2 2" xfId="46003"/>
    <cellStyle name="40% - Ênfase5 9 3 3 3 3" xfId="33462"/>
    <cellStyle name="40% - Ênfase5 9 3 3 4" xfId="14674"/>
    <cellStyle name="40% - Ênfase5 9 3 3 4 2" xfId="39745"/>
    <cellStyle name="40% - Ênfase5 9 3 3 5" xfId="27204"/>
    <cellStyle name="40% - Ênfase5 9 3 4" xfId="3693"/>
    <cellStyle name="40% - Ênfase5 9 3 4 2" xfId="9952"/>
    <cellStyle name="40% - Ênfase5 9 3 4 2 2" xfId="22496"/>
    <cellStyle name="40% - Ênfase5 9 3 4 2 2 2" xfId="47567"/>
    <cellStyle name="40% - Ênfase5 9 3 4 2 3" xfId="35026"/>
    <cellStyle name="40% - Ênfase5 9 3 4 3" xfId="16238"/>
    <cellStyle name="40% - Ênfase5 9 3 4 3 2" xfId="41309"/>
    <cellStyle name="40% - Ênfase5 9 3 4 4" xfId="28768"/>
    <cellStyle name="40% - Ênfase5 9 3 5" xfId="6824"/>
    <cellStyle name="40% - Ênfase5 9 3 5 2" xfId="19368"/>
    <cellStyle name="40% - Ênfase5 9 3 5 2 2" xfId="44439"/>
    <cellStyle name="40% - Ênfase5 9 3 5 3" xfId="31898"/>
    <cellStyle name="40% - Ênfase5 9 3 6" xfId="13110"/>
    <cellStyle name="40% - Ênfase5 9 3 6 2" xfId="38181"/>
    <cellStyle name="40% - Ênfase5 9 3 7" xfId="25640"/>
    <cellStyle name="40% - Ênfase5 9 4" xfId="951"/>
    <cellStyle name="40% - Ênfase5 9 4 2" xfId="2516"/>
    <cellStyle name="40% - Ênfase5 9 4 2 2" xfId="5645"/>
    <cellStyle name="40% - Ênfase5 9 4 2 2 2" xfId="11904"/>
    <cellStyle name="40% - Ênfase5 9 4 2 2 2 2" xfId="24448"/>
    <cellStyle name="40% - Ênfase5 9 4 2 2 2 2 2" xfId="49519"/>
    <cellStyle name="40% - Ênfase5 9 4 2 2 2 3" xfId="36978"/>
    <cellStyle name="40% - Ênfase5 9 4 2 2 3" xfId="18190"/>
    <cellStyle name="40% - Ênfase5 9 4 2 2 3 2" xfId="43261"/>
    <cellStyle name="40% - Ênfase5 9 4 2 2 4" xfId="30720"/>
    <cellStyle name="40% - Ênfase5 9 4 2 3" xfId="8776"/>
    <cellStyle name="40% - Ênfase5 9 4 2 3 2" xfId="21320"/>
    <cellStyle name="40% - Ênfase5 9 4 2 3 2 2" xfId="46391"/>
    <cellStyle name="40% - Ênfase5 9 4 2 3 3" xfId="33850"/>
    <cellStyle name="40% - Ênfase5 9 4 2 4" xfId="15062"/>
    <cellStyle name="40% - Ênfase5 9 4 2 4 2" xfId="40133"/>
    <cellStyle name="40% - Ênfase5 9 4 2 5" xfId="27592"/>
    <cellStyle name="40% - Ênfase5 9 4 3" xfId="4081"/>
    <cellStyle name="40% - Ênfase5 9 4 3 2" xfId="10340"/>
    <cellStyle name="40% - Ênfase5 9 4 3 2 2" xfId="22884"/>
    <cellStyle name="40% - Ênfase5 9 4 3 2 2 2" xfId="47955"/>
    <cellStyle name="40% - Ênfase5 9 4 3 2 3" xfId="35414"/>
    <cellStyle name="40% - Ênfase5 9 4 3 3" xfId="16626"/>
    <cellStyle name="40% - Ênfase5 9 4 3 3 2" xfId="41697"/>
    <cellStyle name="40% - Ênfase5 9 4 3 4" xfId="29156"/>
    <cellStyle name="40% - Ênfase5 9 4 4" xfId="7212"/>
    <cellStyle name="40% - Ênfase5 9 4 4 2" xfId="19756"/>
    <cellStyle name="40% - Ênfase5 9 4 4 2 2" xfId="44827"/>
    <cellStyle name="40% - Ênfase5 9 4 4 3" xfId="32286"/>
    <cellStyle name="40% - Ênfase5 9 4 5" xfId="13498"/>
    <cellStyle name="40% - Ênfase5 9 4 5 2" xfId="38569"/>
    <cellStyle name="40% - Ênfase5 9 4 6" xfId="26028"/>
    <cellStyle name="40% - Ênfase5 9 5" xfId="1740"/>
    <cellStyle name="40% - Ênfase5 9 5 2" xfId="4869"/>
    <cellStyle name="40% - Ênfase5 9 5 2 2" xfId="11128"/>
    <cellStyle name="40% - Ênfase5 9 5 2 2 2" xfId="23672"/>
    <cellStyle name="40% - Ênfase5 9 5 2 2 2 2" xfId="48743"/>
    <cellStyle name="40% - Ênfase5 9 5 2 2 3" xfId="36202"/>
    <cellStyle name="40% - Ênfase5 9 5 2 3" xfId="17414"/>
    <cellStyle name="40% - Ênfase5 9 5 2 3 2" xfId="42485"/>
    <cellStyle name="40% - Ênfase5 9 5 2 4" xfId="29944"/>
    <cellStyle name="40% - Ênfase5 9 5 3" xfId="8000"/>
    <cellStyle name="40% - Ênfase5 9 5 3 2" xfId="20544"/>
    <cellStyle name="40% - Ênfase5 9 5 3 2 2" xfId="45615"/>
    <cellStyle name="40% - Ênfase5 9 5 3 3" xfId="33074"/>
    <cellStyle name="40% - Ênfase5 9 5 4" xfId="14286"/>
    <cellStyle name="40% - Ênfase5 9 5 4 2" xfId="39357"/>
    <cellStyle name="40% - Ênfase5 9 5 5" xfId="26816"/>
    <cellStyle name="40% - Ênfase5 9 6" xfId="3305"/>
    <cellStyle name="40% - Ênfase5 9 6 2" xfId="9564"/>
    <cellStyle name="40% - Ênfase5 9 6 2 2" xfId="22108"/>
    <cellStyle name="40% - Ênfase5 9 6 2 2 2" xfId="47179"/>
    <cellStyle name="40% - Ênfase5 9 6 2 3" xfId="34638"/>
    <cellStyle name="40% - Ênfase5 9 6 3" xfId="15850"/>
    <cellStyle name="40% - Ênfase5 9 6 3 2" xfId="40921"/>
    <cellStyle name="40% - Ênfase5 9 6 4" xfId="28380"/>
    <cellStyle name="40% - Ênfase5 9 7" xfId="6436"/>
    <cellStyle name="40% - Ênfase5 9 7 2" xfId="18980"/>
    <cellStyle name="40% - Ênfase5 9 7 2 2" xfId="44051"/>
    <cellStyle name="40% - Ênfase5 9 7 3" xfId="31510"/>
    <cellStyle name="40% - Ênfase5 9 8" xfId="12722"/>
    <cellStyle name="40% - Ênfase5 9 8 2" xfId="37793"/>
    <cellStyle name="40% - Ênfase5 9 9" xfId="25252"/>
    <cellStyle name="40% - Ênfase6" xfId="40" builtinId="51" customBuiltin="1"/>
    <cellStyle name="40% - Ênfase6 10" xfId="189"/>
    <cellStyle name="40% - Ênfase6 10 2" xfId="376"/>
    <cellStyle name="40% - Ênfase6 10 2 2" xfId="765"/>
    <cellStyle name="40% - Ênfase6 10 2 2 2" xfId="1542"/>
    <cellStyle name="40% - Ênfase6 10 2 2 2 2" xfId="3107"/>
    <cellStyle name="40% - Ênfase6 10 2 2 2 2 2" xfId="6236"/>
    <cellStyle name="40% - Ênfase6 10 2 2 2 2 2 2" xfId="12495"/>
    <cellStyle name="40% - Ênfase6 10 2 2 2 2 2 2 2" xfId="25039"/>
    <cellStyle name="40% - Ênfase6 10 2 2 2 2 2 2 2 2" xfId="50110"/>
    <cellStyle name="40% - Ênfase6 10 2 2 2 2 2 2 3" xfId="37569"/>
    <cellStyle name="40% - Ênfase6 10 2 2 2 2 2 3" xfId="18781"/>
    <cellStyle name="40% - Ênfase6 10 2 2 2 2 2 3 2" xfId="43852"/>
    <cellStyle name="40% - Ênfase6 10 2 2 2 2 2 4" xfId="31311"/>
    <cellStyle name="40% - Ênfase6 10 2 2 2 2 3" xfId="9367"/>
    <cellStyle name="40% - Ênfase6 10 2 2 2 2 3 2" xfId="21911"/>
    <cellStyle name="40% - Ênfase6 10 2 2 2 2 3 2 2" xfId="46982"/>
    <cellStyle name="40% - Ênfase6 10 2 2 2 2 3 3" xfId="34441"/>
    <cellStyle name="40% - Ênfase6 10 2 2 2 2 4" xfId="15653"/>
    <cellStyle name="40% - Ênfase6 10 2 2 2 2 4 2" xfId="40724"/>
    <cellStyle name="40% - Ênfase6 10 2 2 2 2 5" xfId="28183"/>
    <cellStyle name="40% - Ênfase6 10 2 2 2 3" xfId="4672"/>
    <cellStyle name="40% - Ênfase6 10 2 2 2 3 2" xfId="10931"/>
    <cellStyle name="40% - Ênfase6 10 2 2 2 3 2 2" xfId="23475"/>
    <cellStyle name="40% - Ênfase6 10 2 2 2 3 2 2 2" xfId="48546"/>
    <cellStyle name="40% - Ênfase6 10 2 2 2 3 2 3" xfId="36005"/>
    <cellStyle name="40% - Ênfase6 10 2 2 2 3 3" xfId="17217"/>
    <cellStyle name="40% - Ênfase6 10 2 2 2 3 3 2" xfId="42288"/>
    <cellStyle name="40% - Ênfase6 10 2 2 2 3 4" xfId="29747"/>
    <cellStyle name="40% - Ênfase6 10 2 2 2 4" xfId="7803"/>
    <cellStyle name="40% - Ênfase6 10 2 2 2 4 2" xfId="20347"/>
    <cellStyle name="40% - Ênfase6 10 2 2 2 4 2 2" xfId="45418"/>
    <cellStyle name="40% - Ênfase6 10 2 2 2 4 3" xfId="32877"/>
    <cellStyle name="40% - Ênfase6 10 2 2 2 5" xfId="14089"/>
    <cellStyle name="40% - Ênfase6 10 2 2 2 5 2" xfId="39160"/>
    <cellStyle name="40% - Ênfase6 10 2 2 2 6" xfId="26619"/>
    <cellStyle name="40% - Ênfase6 10 2 2 3" xfId="2331"/>
    <cellStyle name="40% - Ênfase6 10 2 2 3 2" xfId="5460"/>
    <cellStyle name="40% - Ênfase6 10 2 2 3 2 2" xfId="11719"/>
    <cellStyle name="40% - Ênfase6 10 2 2 3 2 2 2" xfId="24263"/>
    <cellStyle name="40% - Ênfase6 10 2 2 3 2 2 2 2" xfId="49334"/>
    <cellStyle name="40% - Ênfase6 10 2 2 3 2 2 3" xfId="36793"/>
    <cellStyle name="40% - Ênfase6 10 2 2 3 2 3" xfId="18005"/>
    <cellStyle name="40% - Ênfase6 10 2 2 3 2 3 2" xfId="43076"/>
    <cellStyle name="40% - Ênfase6 10 2 2 3 2 4" xfId="30535"/>
    <cellStyle name="40% - Ênfase6 10 2 2 3 3" xfId="8591"/>
    <cellStyle name="40% - Ênfase6 10 2 2 3 3 2" xfId="21135"/>
    <cellStyle name="40% - Ênfase6 10 2 2 3 3 2 2" xfId="46206"/>
    <cellStyle name="40% - Ênfase6 10 2 2 3 3 3" xfId="33665"/>
    <cellStyle name="40% - Ênfase6 10 2 2 3 4" xfId="14877"/>
    <cellStyle name="40% - Ênfase6 10 2 2 3 4 2" xfId="39948"/>
    <cellStyle name="40% - Ênfase6 10 2 2 3 5" xfId="27407"/>
    <cellStyle name="40% - Ênfase6 10 2 2 4" xfId="3896"/>
    <cellStyle name="40% - Ênfase6 10 2 2 4 2" xfId="10155"/>
    <cellStyle name="40% - Ênfase6 10 2 2 4 2 2" xfId="22699"/>
    <cellStyle name="40% - Ênfase6 10 2 2 4 2 2 2" xfId="47770"/>
    <cellStyle name="40% - Ênfase6 10 2 2 4 2 3" xfId="35229"/>
    <cellStyle name="40% - Ênfase6 10 2 2 4 3" xfId="16441"/>
    <cellStyle name="40% - Ênfase6 10 2 2 4 3 2" xfId="41512"/>
    <cellStyle name="40% - Ênfase6 10 2 2 4 4" xfId="28971"/>
    <cellStyle name="40% - Ênfase6 10 2 2 5" xfId="7027"/>
    <cellStyle name="40% - Ênfase6 10 2 2 5 2" xfId="19571"/>
    <cellStyle name="40% - Ênfase6 10 2 2 5 2 2" xfId="44642"/>
    <cellStyle name="40% - Ênfase6 10 2 2 5 3" xfId="32101"/>
    <cellStyle name="40% - Ênfase6 10 2 2 6" xfId="13313"/>
    <cellStyle name="40% - Ênfase6 10 2 2 6 2" xfId="38384"/>
    <cellStyle name="40% - Ênfase6 10 2 2 7" xfId="25843"/>
    <cellStyle name="40% - Ênfase6 10 2 3" xfId="1154"/>
    <cellStyle name="40% - Ênfase6 10 2 3 2" xfId="2719"/>
    <cellStyle name="40% - Ênfase6 10 2 3 2 2" xfId="5848"/>
    <cellStyle name="40% - Ênfase6 10 2 3 2 2 2" xfId="12107"/>
    <cellStyle name="40% - Ênfase6 10 2 3 2 2 2 2" xfId="24651"/>
    <cellStyle name="40% - Ênfase6 10 2 3 2 2 2 2 2" xfId="49722"/>
    <cellStyle name="40% - Ênfase6 10 2 3 2 2 2 3" xfId="37181"/>
    <cellStyle name="40% - Ênfase6 10 2 3 2 2 3" xfId="18393"/>
    <cellStyle name="40% - Ênfase6 10 2 3 2 2 3 2" xfId="43464"/>
    <cellStyle name="40% - Ênfase6 10 2 3 2 2 4" xfId="30923"/>
    <cellStyle name="40% - Ênfase6 10 2 3 2 3" xfId="8979"/>
    <cellStyle name="40% - Ênfase6 10 2 3 2 3 2" xfId="21523"/>
    <cellStyle name="40% - Ênfase6 10 2 3 2 3 2 2" xfId="46594"/>
    <cellStyle name="40% - Ênfase6 10 2 3 2 3 3" xfId="34053"/>
    <cellStyle name="40% - Ênfase6 10 2 3 2 4" xfId="15265"/>
    <cellStyle name="40% - Ênfase6 10 2 3 2 4 2" xfId="40336"/>
    <cellStyle name="40% - Ênfase6 10 2 3 2 5" xfId="27795"/>
    <cellStyle name="40% - Ênfase6 10 2 3 3" xfId="4284"/>
    <cellStyle name="40% - Ênfase6 10 2 3 3 2" xfId="10543"/>
    <cellStyle name="40% - Ênfase6 10 2 3 3 2 2" xfId="23087"/>
    <cellStyle name="40% - Ênfase6 10 2 3 3 2 2 2" xfId="48158"/>
    <cellStyle name="40% - Ênfase6 10 2 3 3 2 3" xfId="35617"/>
    <cellStyle name="40% - Ênfase6 10 2 3 3 3" xfId="16829"/>
    <cellStyle name="40% - Ênfase6 10 2 3 3 3 2" xfId="41900"/>
    <cellStyle name="40% - Ênfase6 10 2 3 3 4" xfId="29359"/>
    <cellStyle name="40% - Ênfase6 10 2 3 4" xfId="7415"/>
    <cellStyle name="40% - Ênfase6 10 2 3 4 2" xfId="19959"/>
    <cellStyle name="40% - Ênfase6 10 2 3 4 2 2" xfId="45030"/>
    <cellStyle name="40% - Ênfase6 10 2 3 4 3" xfId="32489"/>
    <cellStyle name="40% - Ênfase6 10 2 3 5" xfId="13701"/>
    <cellStyle name="40% - Ênfase6 10 2 3 5 2" xfId="38772"/>
    <cellStyle name="40% - Ênfase6 10 2 3 6" xfId="26231"/>
    <cellStyle name="40% - Ênfase6 10 2 4" xfId="1943"/>
    <cellStyle name="40% - Ênfase6 10 2 4 2" xfId="5072"/>
    <cellStyle name="40% - Ênfase6 10 2 4 2 2" xfId="11331"/>
    <cellStyle name="40% - Ênfase6 10 2 4 2 2 2" xfId="23875"/>
    <cellStyle name="40% - Ênfase6 10 2 4 2 2 2 2" xfId="48946"/>
    <cellStyle name="40% - Ênfase6 10 2 4 2 2 3" xfId="36405"/>
    <cellStyle name="40% - Ênfase6 10 2 4 2 3" xfId="17617"/>
    <cellStyle name="40% - Ênfase6 10 2 4 2 3 2" xfId="42688"/>
    <cellStyle name="40% - Ênfase6 10 2 4 2 4" xfId="30147"/>
    <cellStyle name="40% - Ênfase6 10 2 4 3" xfId="8203"/>
    <cellStyle name="40% - Ênfase6 10 2 4 3 2" xfId="20747"/>
    <cellStyle name="40% - Ênfase6 10 2 4 3 2 2" xfId="45818"/>
    <cellStyle name="40% - Ênfase6 10 2 4 3 3" xfId="33277"/>
    <cellStyle name="40% - Ênfase6 10 2 4 4" xfId="14489"/>
    <cellStyle name="40% - Ênfase6 10 2 4 4 2" xfId="39560"/>
    <cellStyle name="40% - Ênfase6 10 2 4 5" xfId="27019"/>
    <cellStyle name="40% - Ênfase6 10 2 5" xfId="3508"/>
    <cellStyle name="40% - Ênfase6 10 2 5 2" xfId="9767"/>
    <cellStyle name="40% - Ênfase6 10 2 5 2 2" xfId="22311"/>
    <cellStyle name="40% - Ênfase6 10 2 5 2 2 2" xfId="47382"/>
    <cellStyle name="40% - Ênfase6 10 2 5 2 3" xfId="34841"/>
    <cellStyle name="40% - Ênfase6 10 2 5 3" xfId="16053"/>
    <cellStyle name="40% - Ênfase6 10 2 5 3 2" xfId="41124"/>
    <cellStyle name="40% - Ênfase6 10 2 5 4" xfId="28583"/>
    <cellStyle name="40% - Ênfase6 10 2 6" xfId="6639"/>
    <cellStyle name="40% - Ênfase6 10 2 6 2" xfId="19183"/>
    <cellStyle name="40% - Ênfase6 10 2 6 2 2" xfId="44254"/>
    <cellStyle name="40% - Ênfase6 10 2 6 3" xfId="31713"/>
    <cellStyle name="40% - Ênfase6 10 2 7" xfId="12925"/>
    <cellStyle name="40% - Ênfase6 10 2 7 2" xfId="37996"/>
    <cellStyle name="40% - Ênfase6 10 2 8" xfId="25455"/>
    <cellStyle name="40% - Ênfase6 10 3" xfId="578"/>
    <cellStyle name="40% - Ênfase6 10 3 2" xfId="1355"/>
    <cellStyle name="40% - Ênfase6 10 3 2 2" xfId="2920"/>
    <cellStyle name="40% - Ênfase6 10 3 2 2 2" xfId="6049"/>
    <cellStyle name="40% - Ênfase6 10 3 2 2 2 2" xfId="12308"/>
    <cellStyle name="40% - Ênfase6 10 3 2 2 2 2 2" xfId="24852"/>
    <cellStyle name="40% - Ênfase6 10 3 2 2 2 2 2 2" xfId="49923"/>
    <cellStyle name="40% - Ênfase6 10 3 2 2 2 2 3" xfId="37382"/>
    <cellStyle name="40% - Ênfase6 10 3 2 2 2 3" xfId="18594"/>
    <cellStyle name="40% - Ênfase6 10 3 2 2 2 3 2" xfId="43665"/>
    <cellStyle name="40% - Ênfase6 10 3 2 2 2 4" xfId="31124"/>
    <cellStyle name="40% - Ênfase6 10 3 2 2 3" xfId="9180"/>
    <cellStyle name="40% - Ênfase6 10 3 2 2 3 2" xfId="21724"/>
    <cellStyle name="40% - Ênfase6 10 3 2 2 3 2 2" xfId="46795"/>
    <cellStyle name="40% - Ênfase6 10 3 2 2 3 3" xfId="34254"/>
    <cellStyle name="40% - Ênfase6 10 3 2 2 4" xfId="15466"/>
    <cellStyle name="40% - Ênfase6 10 3 2 2 4 2" xfId="40537"/>
    <cellStyle name="40% - Ênfase6 10 3 2 2 5" xfId="27996"/>
    <cellStyle name="40% - Ênfase6 10 3 2 3" xfId="4485"/>
    <cellStyle name="40% - Ênfase6 10 3 2 3 2" xfId="10744"/>
    <cellStyle name="40% - Ênfase6 10 3 2 3 2 2" xfId="23288"/>
    <cellStyle name="40% - Ênfase6 10 3 2 3 2 2 2" xfId="48359"/>
    <cellStyle name="40% - Ênfase6 10 3 2 3 2 3" xfId="35818"/>
    <cellStyle name="40% - Ênfase6 10 3 2 3 3" xfId="17030"/>
    <cellStyle name="40% - Ênfase6 10 3 2 3 3 2" xfId="42101"/>
    <cellStyle name="40% - Ênfase6 10 3 2 3 4" xfId="29560"/>
    <cellStyle name="40% - Ênfase6 10 3 2 4" xfId="7616"/>
    <cellStyle name="40% - Ênfase6 10 3 2 4 2" xfId="20160"/>
    <cellStyle name="40% - Ênfase6 10 3 2 4 2 2" xfId="45231"/>
    <cellStyle name="40% - Ênfase6 10 3 2 4 3" xfId="32690"/>
    <cellStyle name="40% - Ênfase6 10 3 2 5" xfId="13902"/>
    <cellStyle name="40% - Ênfase6 10 3 2 5 2" xfId="38973"/>
    <cellStyle name="40% - Ênfase6 10 3 2 6" xfId="26432"/>
    <cellStyle name="40% - Ênfase6 10 3 3" xfId="2144"/>
    <cellStyle name="40% - Ênfase6 10 3 3 2" xfId="5273"/>
    <cellStyle name="40% - Ênfase6 10 3 3 2 2" xfId="11532"/>
    <cellStyle name="40% - Ênfase6 10 3 3 2 2 2" xfId="24076"/>
    <cellStyle name="40% - Ênfase6 10 3 3 2 2 2 2" xfId="49147"/>
    <cellStyle name="40% - Ênfase6 10 3 3 2 2 3" xfId="36606"/>
    <cellStyle name="40% - Ênfase6 10 3 3 2 3" xfId="17818"/>
    <cellStyle name="40% - Ênfase6 10 3 3 2 3 2" xfId="42889"/>
    <cellStyle name="40% - Ênfase6 10 3 3 2 4" xfId="30348"/>
    <cellStyle name="40% - Ênfase6 10 3 3 3" xfId="8404"/>
    <cellStyle name="40% - Ênfase6 10 3 3 3 2" xfId="20948"/>
    <cellStyle name="40% - Ênfase6 10 3 3 3 2 2" xfId="46019"/>
    <cellStyle name="40% - Ênfase6 10 3 3 3 3" xfId="33478"/>
    <cellStyle name="40% - Ênfase6 10 3 3 4" xfId="14690"/>
    <cellStyle name="40% - Ênfase6 10 3 3 4 2" xfId="39761"/>
    <cellStyle name="40% - Ênfase6 10 3 3 5" xfId="27220"/>
    <cellStyle name="40% - Ênfase6 10 3 4" xfId="3709"/>
    <cellStyle name="40% - Ênfase6 10 3 4 2" xfId="9968"/>
    <cellStyle name="40% - Ênfase6 10 3 4 2 2" xfId="22512"/>
    <cellStyle name="40% - Ênfase6 10 3 4 2 2 2" xfId="47583"/>
    <cellStyle name="40% - Ênfase6 10 3 4 2 3" xfId="35042"/>
    <cellStyle name="40% - Ênfase6 10 3 4 3" xfId="16254"/>
    <cellStyle name="40% - Ênfase6 10 3 4 3 2" xfId="41325"/>
    <cellStyle name="40% - Ênfase6 10 3 4 4" xfId="28784"/>
    <cellStyle name="40% - Ênfase6 10 3 5" xfId="6840"/>
    <cellStyle name="40% - Ênfase6 10 3 5 2" xfId="19384"/>
    <cellStyle name="40% - Ênfase6 10 3 5 2 2" xfId="44455"/>
    <cellStyle name="40% - Ênfase6 10 3 5 3" xfId="31914"/>
    <cellStyle name="40% - Ênfase6 10 3 6" xfId="13126"/>
    <cellStyle name="40% - Ênfase6 10 3 6 2" xfId="38197"/>
    <cellStyle name="40% - Ênfase6 10 3 7" xfId="25656"/>
    <cellStyle name="40% - Ênfase6 10 4" xfId="967"/>
    <cellStyle name="40% - Ênfase6 10 4 2" xfId="2532"/>
    <cellStyle name="40% - Ênfase6 10 4 2 2" xfId="5661"/>
    <cellStyle name="40% - Ênfase6 10 4 2 2 2" xfId="11920"/>
    <cellStyle name="40% - Ênfase6 10 4 2 2 2 2" xfId="24464"/>
    <cellStyle name="40% - Ênfase6 10 4 2 2 2 2 2" xfId="49535"/>
    <cellStyle name="40% - Ênfase6 10 4 2 2 2 3" xfId="36994"/>
    <cellStyle name="40% - Ênfase6 10 4 2 2 3" xfId="18206"/>
    <cellStyle name="40% - Ênfase6 10 4 2 2 3 2" xfId="43277"/>
    <cellStyle name="40% - Ênfase6 10 4 2 2 4" xfId="30736"/>
    <cellStyle name="40% - Ênfase6 10 4 2 3" xfId="8792"/>
    <cellStyle name="40% - Ênfase6 10 4 2 3 2" xfId="21336"/>
    <cellStyle name="40% - Ênfase6 10 4 2 3 2 2" xfId="46407"/>
    <cellStyle name="40% - Ênfase6 10 4 2 3 3" xfId="33866"/>
    <cellStyle name="40% - Ênfase6 10 4 2 4" xfId="15078"/>
    <cellStyle name="40% - Ênfase6 10 4 2 4 2" xfId="40149"/>
    <cellStyle name="40% - Ênfase6 10 4 2 5" xfId="27608"/>
    <cellStyle name="40% - Ênfase6 10 4 3" xfId="4097"/>
    <cellStyle name="40% - Ênfase6 10 4 3 2" xfId="10356"/>
    <cellStyle name="40% - Ênfase6 10 4 3 2 2" xfId="22900"/>
    <cellStyle name="40% - Ênfase6 10 4 3 2 2 2" xfId="47971"/>
    <cellStyle name="40% - Ênfase6 10 4 3 2 3" xfId="35430"/>
    <cellStyle name="40% - Ênfase6 10 4 3 3" xfId="16642"/>
    <cellStyle name="40% - Ênfase6 10 4 3 3 2" xfId="41713"/>
    <cellStyle name="40% - Ênfase6 10 4 3 4" xfId="29172"/>
    <cellStyle name="40% - Ênfase6 10 4 4" xfId="7228"/>
    <cellStyle name="40% - Ênfase6 10 4 4 2" xfId="19772"/>
    <cellStyle name="40% - Ênfase6 10 4 4 2 2" xfId="44843"/>
    <cellStyle name="40% - Ênfase6 10 4 4 3" xfId="32302"/>
    <cellStyle name="40% - Ênfase6 10 4 5" xfId="13514"/>
    <cellStyle name="40% - Ênfase6 10 4 5 2" xfId="38585"/>
    <cellStyle name="40% - Ênfase6 10 4 6" xfId="26044"/>
    <cellStyle name="40% - Ênfase6 10 5" xfId="1756"/>
    <cellStyle name="40% - Ênfase6 10 5 2" xfId="4885"/>
    <cellStyle name="40% - Ênfase6 10 5 2 2" xfId="11144"/>
    <cellStyle name="40% - Ênfase6 10 5 2 2 2" xfId="23688"/>
    <cellStyle name="40% - Ênfase6 10 5 2 2 2 2" xfId="48759"/>
    <cellStyle name="40% - Ênfase6 10 5 2 2 3" xfId="36218"/>
    <cellStyle name="40% - Ênfase6 10 5 2 3" xfId="17430"/>
    <cellStyle name="40% - Ênfase6 10 5 2 3 2" xfId="42501"/>
    <cellStyle name="40% - Ênfase6 10 5 2 4" xfId="29960"/>
    <cellStyle name="40% - Ênfase6 10 5 3" xfId="8016"/>
    <cellStyle name="40% - Ênfase6 10 5 3 2" xfId="20560"/>
    <cellStyle name="40% - Ênfase6 10 5 3 2 2" xfId="45631"/>
    <cellStyle name="40% - Ênfase6 10 5 3 3" xfId="33090"/>
    <cellStyle name="40% - Ênfase6 10 5 4" xfId="14302"/>
    <cellStyle name="40% - Ênfase6 10 5 4 2" xfId="39373"/>
    <cellStyle name="40% - Ênfase6 10 5 5" xfId="26832"/>
    <cellStyle name="40% - Ênfase6 10 6" xfId="3321"/>
    <cellStyle name="40% - Ênfase6 10 6 2" xfId="9580"/>
    <cellStyle name="40% - Ênfase6 10 6 2 2" xfId="22124"/>
    <cellStyle name="40% - Ênfase6 10 6 2 2 2" xfId="47195"/>
    <cellStyle name="40% - Ênfase6 10 6 2 3" xfId="34654"/>
    <cellStyle name="40% - Ênfase6 10 6 3" xfId="15866"/>
    <cellStyle name="40% - Ênfase6 10 6 3 2" xfId="40937"/>
    <cellStyle name="40% - Ênfase6 10 6 4" xfId="28396"/>
    <cellStyle name="40% - Ênfase6 10 7" xfId="6452"/>
    <cellStyle name="40% - Ênfase6 10 7 2" xfId="18996"/>
    <cellStyle name="40% - Ênfase6 10 7 2 2" xfId="44067"/>
    <cellStyle name="40% - Ênfase6 10 7 3" xfId="31526"/>
    <cellStyle name="40% - Ênfase6 10 8" xfId="12738"/>
    <cellStyle name="40% - Ênfase6 10 8 2" xfId="37809"/>
    <cellStyle name="40% - Ênfase6 10 9" xfId="25268"/>
    <cellStyle name="40% - Ênfase6 11" xfId="203"/>
    <cellStyle name="40% - Ênfase6 11 2" xfId="390"/>
    <cellStyle name="40% - Ênfase6 11 2 2" xfId="779"/>
    <cellStyle name="40% - Ênfase6 11 2 2 2" xfId="1556"/>
    <cellStyle name="40% - Ênfase6 11 2 2 2 2" xfId="3121"/>
    <cellStyle name="40% - Ênfase6 11 2 2 2 2 2" xfId="6250"/>
    <cellStyle name="40% - Ênfase6 11 2 2 2 2 2 2" xfId="12509"/>
    <cellStyle name="40% - Ênfase6 11 2 2 2 2 2 2 2" xfId="25053"/>
    <cellStyle name="40% - Ênfase6 11 2 2 2 2 2 2 2 2" xfId="50124"/>
    <cellStyle name="40% - Ênfase6 11 2 2 2 2 2 2 3" xfId="37583"/>
    <cellStyle name="40% - Ênfase6 11 2 2 2 2 2 3" xfId="18795"/>
    <cellStyle name="40% - Ênfase6 11 2 2 2 2 2 3 2" xfId="43866"/>
    <cellStyle name="40% - Ênfase6 11 2 2 2 2 2 4" xfId="31325"/>
    <cellStyle name="40% - Ênfase6 11 2 2 2 2 3" xfId="9381"/>
    <cellStyle name="40% - Ênfase6 11 2 2 2 2 3 2" xfId="21925"/>
    <cellStyle name="40% - Ênfase6 11 2 2 2 2 3 2 2" xfId="46996"/>
    <cellStyle name="40% - Ênfase6 11 2 2 2 2 3 3" xfId="34455"/>
    <cellStyle name="40% - Ênfase6 11 2 2 2 2 4" xfId="15667"/>
    <cellStyle name="40% - Ênfase6 11 2 2 2 2 4 2" xfId="40738"/>
    <cellStyle name="40% - Ênfase6 11 2 2 2 2 5" xfId="28197"/>
    <cellStyle name="40% - Ênfase6 11 2 2 2 3" xfId="4686"/>
    <cellStyle name="40% - Ênfase6 11 2 2 2 3 2" xfId="10945"/>
    <cellStyle name="40% - Ênfase6 11 2 2 2 3 2 2" xfId="23489"/>
    <cellStyle name="40% - Ênfase6 11 2 2 2 3 2 2 2" xfId="48560"/>
    <cellStyle name="40% - Ênfase6 11 2 2 2 3 2 3" xfId="36019"/>
    <cellStyle name="40% - Ênfase6 11 2 2 2 3 3" xfId="17231"/>
    <cellStyle name="40% - Ênfase6 11 2 2 2 3 3 2" xfId="42302"/>
    <cellStyle name="40% - Ênfase6 11 2 2 2 3 4" xfId="29761"/>
    <cellStyle name="40% - Ênfase6 11 2 2 2 4" xfId="7817"/>
    <cellStyle name="40% - Ênfase6 11 2 2 2 4 2" xfId="20361"/>
    <cellStyle name="40% - Ênfase6 11 2 2 2 4 2 2" xfId="45432"/>
    <cellStyle name="40% - Ênfase6 11 2 2 2 4 3" xfId="32891"/>
    <cellStyle name="40% - Ênfase6 11 2 2 2 5" xfId="14103"/>
    <cellStyle name="40% - Ênfase6 11 2 2 2 5 2" xfId="39174"/>
    <cellStyle name="40% - Ênfase6 11 2 2 2 6" xfId="26633"/>
    <cellStyle name="40% - Ênfase6 11 2 2 3" xfId="2345"/>
    <cellStyle name="40% - Ênfase6 11 2 2 3 2" xfId="5474"/>
    <cellStyle name="40% - Ênfase6 11 2 2 3 2 2" xfId="11733"/>
    <cellStyle name="40% - Ênfase6 11 2 2 3 2 2 2" xfId="24277"/>
    <cellStyle name="40% - Ênfase6 11 2 2 3 2 2 2 2" xfId="49348"/>
    <cellStyle name="40% - Ênfase6 11 2 2 3 2 2 3" xfId="36807"/>
    <cellStyle name="40% - Ênfase6 11 2 2 3 2 3" xfId="18019"/>
    <cellStyle name="40% - Ênfase6 11 2 2 3 2 3 2" xfId="43090"/>
    <cellStyle name="40% - Ênfase6 11 2 2 3 2 4" xfId="30549"/>
    <cellStyle name="40% - Ênfase6 11 2 2 3 3" xfId="8605"/>
    <cellStyle name="40% - Ênfase6 11 2 2 3 3 2" xfId="21149"/>
    <cellStyle name="40% - Ênfase6 11 2 2 3 3 2 2" xfId="46220"/>
    <cellStyle name="40% - Ênfase6 11 2 2 3 3 3" xfId="33679"/>
    <cellStyle name="40% - Ênfase6 11 2 2 3 4" xfId="14891"/>
    <cellStyle name="40% - Ênfase6 11 2 2 3 4 2" xfId="39962"/>
    <cellStyle name="40% - Ênfase6 11 2 2 3 5" xfId="27421"/>
    <cellStyle name="40% - Ênfase6 11 2 2 4" xfId="3910"/>
    <cellStyle name="40% - Ênfase6 11 2 2 4 2" xfId="10169"/>
    <cellStyle name="40% - Ênfase6 11 2 2 4 2 2" xfId="22713"/>
    <cellStyle name="40% - Ênfase6 11 2 2 4 2 2 2" xfId="47784"/>
    <cellStyle name="40% - Ênfase6 11 2 2 4 2 3" xfId="35243"/>
    <cellStyle name="40% - Ênfase6 11 2 2 4 3" xfId="16455"/>
    <cellStyle name="40% - Ênfase6 11 2 2 4 3 2" xfId="41526"/>
    <cellStyle name="40% - Ênfase6 11 2 2 4 4" xfId="28985"/>
    <cellStyle name="40% - Ênfase6 11 2 2 5" xfId="7041"/>
    <cellStyle name="40% - Ênfase6 11 2 2 5 2" xfId="19585"/>
    <cellStyle name="40% - Ênfase6 11 2 2 5 2 2" xfId="44656"/>
    <cellStyle name="40% - Ênfase6 11 2 2 5 3" xfId="32115"/>
    <cellStyle name="40% - Ênfase6 11 2 2 6" xfId="13327"/>
    <cellStyle name="40% - Ênfase6 11 2 2 6 2" xfId="38398"/>
    <cellStyle name="40% - Ênfase6 11 2 2 7" xfId="25857"/>
    <cellStyle name="40% - Ênfase6 11 2 3" xfId="1168"/>
    <cellStyle name="40% - Ênfase6 11 2 3 2" xfId="2733"/>
    <cellStyle name="40% - Ênfase6 11 2 3 2 2" xfId="5862"/>
    <cellStyle name="40% - Ênfase6 11 2 3 2 2 2" xfId="12121"/>
    <cellStyle name="40% - Ênfase6 11 2 3 2 2 2 2" xfId="24665"/>
    <cellStyle name="40% - Ênfase6 11 2 3 2 2 2 2 2" xfId="49736"/>
    <cellStyle name="40% - Ênfase6 11 2 3 2 2 2 3" xfId="37195"/>
    <cellStyle name="40% - Ênfase6 11 2 3 2 2 3" xfId="18407"/>
    <cellStyle name="40% - Ênfase6 11 2 3 2 2 3 2" xfId="43478"/>
    <cellStyle name="40% - Ênfase6 11 2 3 2 2 4" xfId="30937"/>
    <cellStyle name="40% - Ênfase6 11 2 3 2 3" xfId="8993"/>
    <cellStyle name="40% - Ênfase6 11 2 3 2 3 2" xfId="21537"/>
    <cellStyle name="40% - Ênfase6 11 2 3 2 3 2 2" xfId="46608"/>
    <cellStyle name="40% - Ênfase6 11 2 3 2 3 3" xfId="34067"/>
    <cellStyle name="40% - Ênfase6 11 2 3 2 4" xfId="15279"/>
    <cellStyle name="40% - Ênfase6 11 2 3 2 4 2" xfId="40350"/>
    <cellStyle name="40% - Ênfase6 11 2 3 2 5" xfId="27809"/>
    <cellStyle name="40% - Ênfase6 11 2 3 3" xfId="4298"/>
    <cellStyle name="40% - Ênfase6 11 2 3 3 2" xfId="10557"/>
    <cellStyle name="40% - Ênfase6 11 2 3 3 2 2" xfId="23101"/>
    <cellStyle name="40% - Ênfase6 11 2 3 3 2 2 2" xfId="48172"/>
    <cellStyle name="40% - Ênfase6 11 2 3 3 2 3" xfId="35631"/>
    <cellStyle name="40% - Ênfase6 11 2 3 3 3" xfId="16843"/>
    <cellStyle name="40% - Ênfase6 11 2 3 3 3 2" xfId="41914"/>
    <cellStyle name="40% - Ênfase6 11 2 3 3 4" xfId="29373"/>
    <cellStyle name="40% - Ênfase6 11 2 3 4" xfId="7429"/>
    <cellStyle name="40% - Ênfase6 11 2 3 4 2" xfId="19973"/>
    <cellStyle name="40% - Ênfase6 11 2 3 4 2 2" xfId="45044"/>
    <cellStyle name="40% - Ênfase6 11 2 3 4 3" xfId="32503"/>
    <cellStyle name="40% - Ênfase6 11 2 3 5" xfId="13715"/>
    <cellStyle name="40% - Ênfase6 11 2 3 5 2" xfId="38786"/>
    <cellStyle name="40% - Ênfase6 11 2 3 6" xfId="26245"/>
    <cellStyle name="40% - Ênfase6 11 2 4" xfId="1957"/>
    <cellStyle name="40% - Ênfase6 11 2 4 2" xfId="5086"/>
    <cellStyle name="40% - Ênfase6 11 2 4 2 2" xfId="11345"/>
    <cellStyle name="40% - Ênfase6 11 2 4 2 2 2" xfId="23889"/>
    <cellStyle name="40% - Ênfase6 11 2 4 2 2 2 2" xfId="48960"/>
    <cellStyle name="40% - Ênfase6 11 2 4 2 2 3" xfId="36419"/>
    <cellStyle name="40% - Ênfase6 11 2 4 2 3" xfId="17631"/>
    <cellStyle name="40% - Ênfase6 11 2 4 2 3 2" xfId="42702"/>
    <cellStyle name="40% - Ênfase6 11 2 4 2 4" xfId="30161"/>
    <cellStyle name="40% - Ênfase6 11 2 4 3" xfId="8217"/>
    <cellStyle name="40% - Ênfase6 11 2 4 3 2" xfId="20761"/>
    <cellStyle name="40% - Ênfase6 11 2 4 3 2 2" xfId="45832"/>
    <cellStyle name="40% - Ênfase6 11 2 4 3 3" xfId="33291"/>
    <cellStyle name="40% - Ênfase6 11 2 4 4" xfId="14503"/>
    <cellStyle name="40% - Ênfase6 11 2 4 4 2" xfId="39574"/>
    <cellStyle name="40% - Ênfase6 11 2 4 5" xfId="27033"/>
    <cellStyle name="40% - Ênfase6 11 2 5" xfId="3522"/>
    <cellStyle name="40% - Ênfase6 11 2 5 2" xfId="9781"/>
    <cellStyle name="40% - Ênfase6 11 2 5 2 2" xfId="22325"/>
    <cellStyle name="40% - Ênfase6 11 2 5 2 2 2" xfId="47396"/>
    <cellStyle name="40% - Ênfase6 11 2 5 2 3" xfId="34855"/>
    <cellStyle name="40% - Ênfase6 11 2 5 3" xfId="16067"/>
    <cellStyle name="40% - Ênfase6 11 2 5 3 2" xfId="41138"/>
    <cellStyle name="40% - Ênfase6 11 2 5 4" xfId="28597"/>
    <cellStyle name="40% - Ênfase6 11 2 6" xfId="6653"/>
    <cellStyle name="40% - Ênfase6 11 2 6 2" xfId="19197"/>
    <cellStyle name="40% - Ênfase6 11 2 6 2 2" xfId="44268"/>
    <cellStyle name="40% - Ênfase6 11 2 6 3" xfId="31727"/>
    <cellStyle name="40% - Ênfase6 11 2 7" xfId="12939"/>
    <cellStyle name="40% - Ênfase6 11 2 7 2" xfId="38010"/>
    <cellStyle name="40% - Ênfase6 11 2 8" xfId="25469"/>
    <cellStyle name="40% - Ênfase6 11 3" xfId="592"/>
    <cellStyle name="40% - Ênfase6 11 3 2" xfId="1369"/>
    <cellStyle name="40% - Ênfase6 11 3 2 2" xfId="2934"/>
    <cellStyle name="40% - Ênfase6 11 3 2 2 2" xfId="6063"/>
    <cellStyle name="40% - Ênfase6 11 3 2 2 2 2" xfId="12322"/>
    <cellStyle name="40% - Ênfase6 11 3 2 2 2 2 2" xfId="24866"/>
    <cellStyle name="40% - Ênfase6 11 3 2 2 2 2 2 2" xfId="49937"/>
    <cellStyle name="40% - Ênfase6 11 3 2 2 2 2 3" xfId="37396"/>
    <cellStyle name="40% - Ênfase6 11 3 2 2 2 3" xfId="18608"/>
    <cellStyle name="40% - Ênfase6 11 3 2 2 2 3 2" xfId="43679"/>
    <cellStyle name="40% - Ênfase6 11 3 2 2 2 4" xfId="31138"/>
    <cellStyle name="40% - Ênfase6 11 3 2 2 3" xfId="9194"/>
    <cellStyle name="40% - Ênfase6 11 3 2 2 3 2" xfId="21738"/>
    <cellStyle name="40% - Ênfase6 11 3 2 2 3 2 2" xfId="46809"/>
    <cellStyle name="40% - Ênfase6 11 3 2 2 3 3" xfId="34268"/>
    <cellStyle name="40% - Ênfase6 11 3 2 2 4" xfId="15480"/>
    <cellStyle name="40% - Ênfase6 11 3 2 2 4 2" xfId="40551"/>
    <cellStyle name="40% - Ênfase6 11 3 2 2 5" xfId="28010"/>
    <cellStyle name="40% - Ênfase6 11 3 2 3" xfId="4499"/>
    <cellStyle name="40% - Ênfase6 11 3 2 3 2" xfId="10758"/>
    <cellStyle name="40% - Ênfase6 11 3 2 3 2 2" xfId="23302"/>
    <cellStyle name="40% - Ênfase6 11 3 2 3 2 2 2" xfId="48373"/>
    <cellStyle name="40% - Ênfase6 11 3 2 3 2 3" xfId="35832"/>
    <cellStyle name="40% - Ênfase6 11 3 2 3 3" xfId="17044"/>
    <cellStyle name="40% - Ênfase6 11 3 2 3 3 2" xfId="42115"/>
    <cellStyle name="40% - Ênfase6 11 3 2 3 4" xfId="29574"/>
    <cellStyle name="40% - Ênfase6 11 3 2 4" xfId="7630"/>
    <cellStyle name="40% - Ênfase6 11 3 2 4 2" xfId="20174"/>
    <cellStyle name="40% - Ênfase6 11 3 2 4 2 2" xfId="45245"/>
    <cellStyle name="40% - Ênfase6 11 3 2 4 3" xfId="32704"/>
    <cellStyle name="40% - Ênfase6 11 3 2 5" xfId="13916"/>
    <cellStyle name="40% - Ênfase6 11 3 2 5 2" xfId="38987"/>
    <cellStyle name="40% - Ênfase6 11 3 2 6" xfId="26446"/>
    <cellStyle name="40% - Ênfase6 11 3 3" xfId="2158"/>
    <cellStyle name="40% - Ênfase6 11 3 3 2" xfId="5287"/>
    <cellStyle name="40% - Ênfase6 11 3 3 2 2" xfId="11546"/>
    <cellStyle name="40% - Ênfase6 11 3 3 2 2 2" xfId="24090"/>
    <cellStyle name="40% - Ênfase6 11 3 3 2 2 2 2" xfId="49161"/>
    <cellStyle name="40% - Ênfase6 11 3 3 2 2 3" xfId="36620"/>
    <cellStyle name="40% - Ênfase6 11 3 3 2 3" xfId="17832"/>
    <cellStyle name="40% - Ênfase6 11 3 3 2 3 2" xfId="42903"/>
    <cellStyle name="40% - Ênfase6 11 3 3 2 4" xfId="30362"/>
    <cellStyle name="40% - Ênfase6 11 3 3 3" xfId="8418"/>
    <cellStyle name="40% - Ênfase6 11 3 3 3 2" xfId="20962"/>
    <cellStyle name="40% - Ênfase6 11 3 3 3 2 2" xfId="46033"/>
    <cellStyle name="40% - Ênfase6 11 3 3 3 3" xfId="33492"/>
    <cellStyle name="40% - Ênfase6 11 3 3 4" xfId="14704"/>
    <cellStyle name="40% - Ênfase6 11 3 3 4 2" xfId="39775"/>
    <cellStyle name="40% - Ênfase6 11 3 3 5" xfId="27234"/>
    <cellStyle name="40% - Ênfase6 11 3 4" xfId="3723"/>
    <cellStyle name="40% - Ênfase6 11 3 4 2" xfId="9982"/>
    <cellStyle name="40% - Ênfase6 11 3 4 2 2" xfId="22526"/>
    <cellStyle name="40% - Ênfase6 11 3 4 2 2 2" xfId="47597"/>
    <cellStyle name="40% - Ênfase6 11 3 4 2 3" xfId="35056"/>
    <cellStyle name="40% - Ênfase6 11 3 4 3" xfId="16268"/>
    <cellStyle name="40% - Ênfase6 11 3 4 3 2" xfId="41339"/>
    <cellStyle name="40% - Ênfase6 11 3 4 4" xfId="28798"/>
    <cellStyle name="40% - Ênfase6 11 3 5" xfId="6854"/>
    <cellStyle name="40% - Ênfase6 11 3 5 2" xfId="19398"/>
    <cellStyle name="40% - Ênfase6 11 3 5 2 2" xfId="44469"/>
    <cellStyle name="40% - Ênfase6 11 3 5 3" xfId="31928"/>
    <cellStyle name="40% - Ênfase6 11 3 6" xfId="13140"/>
    <cellStyle name="40% - Ênfase6 11 3 6 2" xfId="38211"/>
    <cellStyle name="40% - Ênfase6 11 3 7" xfId="25670"/>
    <cellStyle name="40% - Ênfase6 11 4" xfId="981"/>
    <cellStyle name="40% - Ênfase6 11 4 2" xfId="2546"/>
    <cellStyle name="40% - Ênfase6 11 4 2 2" xfId="5675"/>
    <cellStyle name="40% - Ênfase6 11 4 2 2 2" xfId="11934"/>
    <cellStyle name="40% - Ênfase6 11 4 2 2 2 2" xfId="24478"/>
    <cellStyle name="40% - Ênfase6 11 4 2 2 2 2 2" xfId="49549"/>
    <cellStyle name="40% - Ênfase6 11 4 2 2 2 3" xfId="37008"/>
    <cellStyle name="40% - Ênfase6 11 4 2 2 3" xfId="18220"/>
    <cellStyle name="40% - Ênfase6 11 4 2 2 3 2" xfId="43291"/>
    <cellStyle name="40% - Ênfase6 11 4 2 2 4" xfId="30750"/>
    <cellStyle name="40% - Ênfase6 11 4 2 3" xfId="8806"/>
    <cellStyle name="40% - Ênfase6 11 4 2 3 2" xfId="21350"/>
    <cellStyle name="40% - Ênfase6 11 4 2 3 2 2" xfId="46421"/>
    <cellStyle name="40% - Ênfase6 11 4 2 3 3" xfId="33880"/>
    <cellStyle name="40% - Ênfase6 11 4 2 4" xfId="15092"/>
    <cellStyle name="40% - Ênfase6 11 4 2 4 2" xfId="40163"/>
    <cellStyle name="40% - Ênfase6 11 4 2 5" xfId="27622"/>
    <cellStyle name="40% - Ênfase6 11 4 3" xfId="4111"/>
    <cellStyle name="40% - Ênfase6 11 4 3 2" xfId="10370"/>
    <cellStyle name="40% - Ênfase6 11 4 3 2 2" xfId="22914"/>
    <cellStyle name="40% - Ênfase6 11 4 3 2 2 2" xfId="47985"/>
    <cellStyle name="40% - Ênfase6 11 4 3 2 3" xfId="35444"/>
    <cellStyle name="40% - Ênfase6 11 4 3 3" xfId="16656"/>
    <cellStyle name="40% - Ênfase6 11 4 3 3 2" xfId="41727"/>
    <cellStyle name="40% - Ênfase6 11 4 3 4" xfId="29186"/>
    <cellStyle name="40% - Ênfase6 11 4 4" xfId="7242"/>
    <cellStyle name="40% - Ênfase6 11 4 4 2" xfId="19786"/>
    <cellStyle name="40% - Ênfase6 11 4 4 2 2" xfId="44857"/>
    <cellStyle name="40% - Ênfase6 11 4 4 3" xfId="32316"/>
    <cellStyle name="40% - Ênfase6 11 4 5" xfId="13528"/>
    <cellStyle name="40% - Ênfase6 11 4 5 2" xfId="38599"/>
    <cellStyle name="40% - Ênfase6 11 4 6" xfId="26058"/>
    <cellStyle name="40% - Ênfase6 11 5" xfId="1770"/>
    <cellStyle name="40% - Ênfase6 11 5 2" xfId="4899"/>
    <cellStyle name="40% - Ênfase6 11 5 2 2" xfId="11158"/>
    <cellStyle name="40% - Ênfase6 11 5 2 2 2" xfId="23702"/>
    <cellStyle name="40% - Ênfase6 11 5 2 2 2 2" xfId="48773"/>
    <cellStyle name="40% - Ênfase6 11 5 2 2 3" xfId="36232"/>
    <cellStyle name="40% - Ênfase6 11 5 2 3" xfId="17444"/>
    <cellStyle name="40% - Ênfase6 11 5 2 3 2" xfId="42515"/>
    <cellStyle name="40% - Ênfase6 11 5 2 4" xfId="29974"/>
    <cellStyle name="40% - Ênfase6 11 5 3" xfId="8030"/>
    <cellStyle name="40% - Ênfase6 11 5 3 2" xfId="20574"/>
    <cellStyle name="40% - Ênfase6 11 5 3 2 2" xfId="45645"/>
    <cellStyle name="40% - Ênfase6 11 5 3 3" xfId="33104"/>
    <cellStyle name="40% - Ênfase6 11 5 4" xfId="14316"/>
    <cellStyle name="40% - Ênfase6 11 5 4 2" xfId="39387"/>
    <cellStyle name="40% - Ênfase6 11 5 5" xfId="26846"/>
    <cellStyle name="40% - Ênfase6 11 6" xfId="3335"/>
    <cellStyle name="40% - Ênfase6 11 6 2" xfId="9594"/>
    <cellStyle name="40% - Ênfase6 11 6 2 2" xfId="22138"/>
    <cellStyle name="40% - Ênfase6 11 6 2 2 2" xfId="47209"/>
    <cellStyle name="40% - Ênfase6 11 6 2 3" xfId="34668"/>
    <cellStyle name="40% - Ênfase6 11 6 3" xfId="15880"/>
    <cellStyle name="40% - Ênfase6 11 6 3 2" xfId="40951"/>
    <cellStyle name="40% - Ênfase6 11 6 4" xfId="28410"/>
    <cellStyle name="40% - Ênfase6 11 7" xfId="6466"/>
    <cellStyle name="40% - Ênfase6 11 7 2" xfId="19010"/>
    <cellStyle name="40% - Ênfase6 11 7 2 2" xfId="44081"/>
    <cellStyle name="40% - Ênfase6 11 7 3" xfId="31540"/>
    <cellStyle name="40% - Ênfase6 11 8" xfId="12752"/>
    <cellStyle name="40% - Ênfase6 11 8 2" xfId="37823"/>
    <cellStyle name="40% - Ênfase6 11 9" xfId="25282"/>
    <cellStyle name="40% - Ênfase6 12" xfId="229"/>
    <cellStyle name="40% - Ênfase6 12 2" xfId="618"/>
    <cellStyle name="40% - Ênfase6 12 2 2" xfId="1395"/>
    <cellStyle name="40% - Ênfase6 12 2 2 2" xfId="2960"/>
    <cellStyle name="40% - Ênfase6 12 2 2 2 2" xfId="6089"/>
    <cellStyle name="40% - Ênfase6 12 2 2 2 2 2" xfId="12348"/>
    <cellStyle name="40% - Ênfase6 12 2 2 2 2 2 2" xfId="24892"/>
    <cellStyle name="40% - Ênfase6 12 2 2 2 2 2 2 2" xfId="49963"/>
    <cellStyle name="40% - Ênfase6 12 2 2 2 2 2 3" xfId="37422"/>
    <cellStyle name="40% - Ênfase6 12 2 2 2 2 3" xfId="18634"/>
    <cellStyle name="40% - Ênfase6 12 2 2 2 2 3 2" xfId="43705"/>
    <cellStyle name="40% - Ênfase6 12 2 2 2 2 4" xfId="31164"/>
    <cellStyle name="40% - Ênfase6 12 2 2 2 3" xfId="9220"/>
    <cellStyle name="40% - Ênfase6 12 2 2 2 3 2" xfId="21764"/>
    <cellStyle name="40% - Ênfase6 12 2 2 2 3 2 2" xfId="46835"/>
    <cellStyle name="40% - Ênfase6 12 2 2 2 3 3" xfId="34294"/>
    <cellStyle name="40% - Ênfase6 12 2 2 2 4" xfId="15506"/>
    <cellStyle name="40% - Ênfase6 12 2 2 2 4 2" xfId="40577"/>
    <cellStyle name="40% - Ênfase6 12 2 2 2 5" xfId="28036"/>
    <cellStyle name="40% - Ênfase6 12 2 2 3" xfId="4525"/>
    <cellStyle name="40% - Ênfase6 12 2 2 3 2" xfId="10784"/>
    <cellStyle name="40% - Ênfase6 12 2 2 3 2 2" xfId="23328"/>
    <cellStyle name="40% - Ênfase6 12 2 2 3 2 2 2" xfId="48399"/>
    <cellStyle name="40% - Ênfase6 12 2 2 3 2 3" xfId="35858"/>
    <cellStyle name="40% - Ênfase6 12 2 2 3 3" xfId="17070"/>
    <cellStyle name="40% - Ênfase6 12 2 2 3 3 2" xfId="42141"/>
    <cellStyle name="40% - Ênfase6 12 2 2 3 4" xfId="29600"/>
    <cellStyle name="40% - Ênfase6 12 2 2 4" xfId="7656"/>
    <cellStyle name="40% - Ênfase6 12 2 2 4 2" xfId="20200"/>
    <cellStyle name="40% - Ênfase6 12 2 2 4 2 2" xfId="45271"/>
    <cellStyle name="40% - Ênfase6 12 2 2 4 3" xfId="32730"/>
    <cellStyle name="40% - Ênfase6 12 2 2 5" xfId="13942"/>
    <cellStyle name="40% - Ênfase6 12 2 2 5 2" xfId="39013"/>
    <cellStyle name="40% - Ênfase6 12 2 2 6" xfId="26472"/>
    <cellStyle name="40% - Ênfase6 12 2 3" xfId="2184"/>
    <cellStyle name="40% - Ênfase6 12 2 3 2" xfId="5313"/>
    <cellStyle name="40% - Ênfase6 12 2 3 2 2" xfId="11572"/>
    <cellStyle name="40% - Ênfase6 12 2 3 2 2 2" xfId="24116"/>
    <cellStyle name="40% - Ênfase6 12 2 3 2 2 2 2" xfId="49187"/>
    <cellStyle name="40% - Ênfase6 12 2 3 2 2 3" xfId="36646"/>
    <cellStyle name="40% - Ênfase6 12 2 3 2 3" xfId="17858"/>
    <cellStyle name="40% - Ênfase6 12 2 3 2 3 2" xfId="42929"/>
    <cellStyle name="40% - Ênfase6 12 2 3 2 4" xfId="30388"/>
    <cellStyle name="40% - Ênfase6 12 2 3 3" xfId="8444"/>
    <cellStyle name="40% - Ênfase6 12 2 3 3 2" xfId="20988"/>
    <cellStyle name="40% - Ênfase6 12 2 3 3 2 2" xfId="46059"/>
    <cellStyle name="40% - Ênfase6 12 2 3 3 3" xfId="33518"/>
    <cellStyle name="40% - Ênfase6 12 2 3 4" xfId="14730"/>
    <cellStyle name="40% - Ênfase6 12 2 3 4 2" xfId="39801"/>
    <cellStyle name="40% - Ênfase6 12 2 3 5" xfId="27260"/>
    <cellStyle name="40% - Ênfase6 12 2 4" xfId="3749"/>
    <cellStyle name="40% - Ênfase6 12 2 4 2" xfId="10008"/>
    <cellStyle name="40% - Ênfase6 12 2 4 2 2" xfId="22552"/>
    <cellStyle name="40% - Ênfase6 12 2 4 2 2 2" xfId="47623"/>
    <cellStyle name="40% - Ênfase6 12 2 4 2 3" xfId="35082"/>
    <cellStyle name="40% - Ênfase6 12 2 4 3" xfId="16294"/>
    <cellStyle name="40% - Ênfase6 12 2 4 3 2" xfId="41365"/>
    <cellStyle name="40% - Ênfase6 12 2 4 4" xfId="28824"/>
    <cellStyle name="40% - Ênfase6 12 2 5" xfId="6880"/>
    <cellStyle name="40% - Ênfase6 12 2 5 2" xfId="19424"/>
    <cellStyle name="40% - Ênfase6 12 2 5 2 2" xfId="44495"/>
    <cellStyle name="40% - Ênfase6 12 2 5 3" xfId="31954"/>
    <cellStyle name="40% - Ênfase6 12 2 6" xfId="13166"/>
    <cellStyle name="40% - Ênfase6 12 2 6 2" xfId="38237"/>
    <cellStyle name="40% - Ênfase6 12 2 7" xfId="25696"/>
    <cellStyle name="40% - Ênfase6 12 3" xfId="1007"/>
    <cellStyle name="40% - Ênfase6 12 3 2" xfId="2572"/>
    <cellStyle name="40% - Ênfase6 12 3 2 2" xfId="5701"/>
    <cellStyle name="40% - Ênfase6 12 3 2 2 2" xfId="11960"/>
    <cellStyle name="40% - Ênfase6 12 3 2 2 2 2" xfId="24504"/>
    <cellStyle name="40% - Ênfase6 12 3 2 2 2 2 2" xfId="49575"/>
    <cellStyle name="40% - Ênfase6 12 3 2 2 2 3" xfId="37034"/>
    <cellStyle name="40% - Ênfase6 12 3 2 2 3" xfId="18246"/>
    <cellStyle name="40% - Ênfase6 12 3 2 2 3 2" xfId="43317"/>
    <cellStyle name="40% - Ênfase6 12 3 2 2 4" xfId="30776"/>
    <cellStyle name="40% - Ênfase6 12 3 2 3" xfId="8832"/>
    <cellStyle name="40% - Ênfase6 12 3 2 3 2" xfId="21376"/>
    <cellStyle name="40% - Ênfase6 12 3 2 3 2 2" xfId="46447"/>
    <cellStyle name="40% - Ênfase6 12 3 2 3 3" xfId="33906"/>
    <cellStyle name="40% - Ênfase6 12 3 2 4" xfId="15118"/>
    <cellStyle name="40% - Ênfase6 12 3 2 4 2" xfId="40189"/>
    <cellStyle name="40% - Ênfase6 12 3 2 5" xfId="27648"/>
    <cellStyle name="40% - Ênfase6 12 3 3" xfId="4137"/>
    <cellStyle name="40% - Ênfase6 12 3 3 2" xfId="10396"/>
    <cellStyle name="40% - Ênfase6 12 3 3 2 2" xfId="22940"/>
    <cellStyle name="40% - Ênfase6 12 3 3 2 2 2" xfId="48011"/>
    <cellStyle name="40% - Ênfase6 12 3 3 2 3" xfId="35470"/>
    <cellStyle name="40% - Ênfase6 12 3 3 3" xfId="16682"/>
    <cellStyle name="40% - Ênfase6 12 3 3 3 2" xfId="41753"/>
    <cellStyle name="40% - Ênfase6 12 3 3 4" xfId="29212"/>
    <cellStyle name="40% - Ênfase6 12 3 4" xfId="7268"/>
    <cellStyle name="40% - Ênfase6 12 3 4 2" xfId="19812"/>
    <cellStyle name="40% - Ênfase6 12 3 4 2 2" xfId="44883"/>
    <cellStyle name="40% - Ênfase6 12 3 4 3" xfId="32342"/>
    <cellStyle name="40% - Ênfase6 12 3 5" xfId="13554"/>
    <cellStyle name="40% - Ênfase6 12 3 5 2" xfId="38625"/>
    <cellStyle name="40% - Ênfase6 12 3 6" xfId="26084"/>
    <cellStyle name="40% - Ênfase6 12 4" xfId="1796"/>
    <cellStyle name="40% - Ênfase6 12 4 2" xfId="4925"/>
    <cellStyle name="40% - Ênfase6 12 4 2 2" xfId="11184"/>
    <cellStyle name="40% - Ênfase6 12 4 2 2 2" xfId="23728"/>
    <cellStyle name="40% - Ênfase6 12 4 2 2 2 2" xfId="48799"/>
    <cellStyle name="40% - Ênfase6 12 4 2 2 3" xfId="36258"/>
    <cellStyle name="40% - Ênfase6 12 4 2 3" xfId="17470"/>
    <cellStyle name="40% - Ênfase6 12 4 2 3 2" xfId="42541"/>
    <cellStyle name="40% - Ênfase6 12 4 2 4" xfId="30000"/>
    <cellStyle name="40% - Ênfase6 12 4 3" xfId="8056"/>
    <cellStyle name="40% - Ênfase6 12 4 3 2" xfId="20600"/>
    <cellStyle name="40% - Ênfase6 12 4 3 2 2" xfId="45671"/>
    <cellStyle name="40% - Ênfase6 12 4 3 3" xfId="33130"/>
    <cellStyle name="40% - Ênfase6 12 4 4" xfId="14342"/>
    <cellStyle name="40% - Ênfase6 12 4 4 2" xfId="39413"/>
    <cellStyle name="40% - Ênfase6 12 4 5" xfId="26872"/>
    <cellStyle name="40% - Ênfase6 12 5" xfId="3361"/>
    <cellStyle name="40% - Ênfase6 12 5 2" xfId="9620"/>
    <cellStyle name="40% - Ênfase6 12 5 2 2" xfId="22164"/>
    <cellStyle name="40% - Ênfase6 12 5 2 2 2" xfId="47235"/>
    <cellStyle name="40% - Ênfase6 12 5 2 3" xfId="34694"/>
    <cellStyle name="40% - Ênfase6 12 5 3" xfId="15906"/>
    <cellStyle name="40% - Ênfase6 12 5 3 2" xfId="40977"/>
    <cellStyle name="40% - Ênfase6 12 5 4" xfId="28436"/>
    <cellStyle name="40% - Ênfase6 12 6" xfId="6492"/>
    <cellStyle name="40% - Ênfase6 12 6 2" xfId="19036"/>
    <cellStyle name="40% - Ênfase6 12 6 2 2" xfId="44107"/>
    <cellStyle name="40% - Ênfase6 12 6 3" xfId="31566"/>
    <cellStyle name="40% - Ênfase6 12 7" xfId="12778"/>
    <cellStyle name="40% - Ênfase6 12 7 2" xfId="37849"/>
    <cellStyle name="40% - Ênfase6 12 8" xfId="25308"/>
    <cellStyle name="40% - Ênfase6 13" xfId="403"/>
    <cellStyle name="40% - Ênfase6 13 2" xfId="792"/>
    <cellStyle name="40% - Ênfase6 13 2 2" xfId="1569"/>
    <cellStyle name="40% - Ênfase6 13 2 2 2" xfId="3134"/>
    <cellStyle name="40% - Ênfase6 13 2 2 2 2" xfId="6263"/>
    <cellStyle name="40% - Ênfase6 13 2 2 2 2 2" xfId="12522"/>
    <cellStyle name="40% - Ênfase6 13 2 2 2 2 2 2" xfId="25066"/>
    <cellStyle name="40% - Ênfase6 13 2 2 2 2 2 2 2" xfId="50137"/>
    <cellStyle name="40% - Ênfase6 13 2 2 2 2 2 3" xfId="37596"/>
    <cellStyle name="40% - Ênfase6 13 2 2 2 2 3" xfId="18808"/>
    <cellStyle name="40% - Ênfase6 13 2 2 2 2 3 2" xfId="43879"/>
    <cellStyle name="40% - Ênfase6 13 2 2 2 2 4" xfId="31338"/>
    <cellStyle name="40% - Ênfase6 13 2 2 2 3" xfId="9394"/>
    <cellStyle name="40% - Ênfase6 13 2 2 2 3 2" xfId="21938"/>
    <cellStyle name="40% - Ênfase6 13 2 2 2 3 2 2" xfId="47009"/>
    <cellStyle name="40% - Ênfase6 13 2 2 2 3 3" xfId="34468"/>
    <cellStyle name="40% - Ênfase6 13 2 2 2 4" xfId="15680"/>
    <cellStyle name="40% - Ênfase6 13 2 2 2 4 2" xfId="40751"/>
    <cellStyle name="40% - Ênfase6 13 2 2 2 5" xfId="28210"/>
    <cellStyle name="40% - Ênfase6 13 2 2 3" xfId="4699"/>
    <cellStyle name="40% - Ênfase6 13 2 2 3 2" xfId="10958"/>
    <cellStyle name="40% - Ênfase6 13 2 2 3 2 2" xfId="23502"/>
    <cellStyle name="40% - Ênfase6 13 2 2 3 2 2 2" xfId="48573"/>
    <cellStyle name="40% - Ênfase6 13 2 2 3 2 3" xfId="36032"/>
    <cellStyle name="40% - Ênfase6 13 2 2 3 3" xfId="17244"/>
    <cellStyle name="40% - Ênfase6 13 2 2 3 3 2" xfId="42315"/>
    <cellStyle name="40% - Ênfase6 13 2 2 3 4" xfId="29774"/>
    <cellStyle name="40% - Ênfase6 13 2 2 4" xfId="7830"/>
    <cellStyle name="40% - Ênfase6 13 2 2 4 2" xfId="20374"/>
    <cellStyle name="40% - Ênfase6 13 2 2 4 2 2" xfId="45445"/>
    <cellStyle name="40% - Ênfase6 13 2 2 4 3" xfId="32904"/>
    <cellStyle name="40% - Ênfase6 13 2 2 5" xfId="14116"/>
    <cellStyle name="40% - Ênfase6 13 2 2 5 2" xfId="39187"/>
    <cellStyle name="40% - Ênfase6 13 2 2 6" xfId="26646"/>
    <cellStyle name="40% - Ênfase6 13 2 3" xfId="2358"/>
    <cellStyle name="40% - Ênfase6 13 2 3 2" xfId="5487"/>
    <cellStyle name="40% - Ênfase6 13 2 3 2 2" xfId="11746"/>
    <cellStyle name="40% - Ênfase6 13 2 3 2 2 2" xfId="24290"/>
    <cellStyle name="40% - Ênfase6 13 2 3 2 2 2 2" xfId="49361"/>
    <cellStyle name="40% - Ênfase6 13 2 3 2 2 3" xfId="36820"/>
    <cellStyle name="40% - Ênfase6 13 2 3 2 3" xfId="18032"/>
    <cellStyle name="40% - Ênfase6 13 2 3 2 3 2" xfId="43103"/>
    <cellStyle name="40% - Ênfase6 13 2 3 2 4" xfId="30562"/>
    <cellStyle name="40% - Ênfase6 13 2 3 3" xfId="8618"/>
    <cellStyle name="40% - Ênfase6 13 2 3 3 2" xfId="21162"/>
    <cellStyle name="40% - Ênfase6 13 2 3 3 2 2" xfId="46233"/>
    <cellStyle name="40% - Ênfase6 13 2 3 3 3" xfId="33692"/>
    <cellStyle name="40% - Ênfase6 13 2 3 4" xfId="14904"/>
    <cellStyle name="40% - Ênfase6 13 2 3 4 2" xfId="39975"/>
    <cellStyle name="40% - Ênfase6 13 2 3 5" xfId="27434"/>
    <cellStyle name="40% - Ênfase6 13 2 4" xfId="3923"/>
    <cellStyle name="40% - Ênfase6 13 2 4 2" xfId="10182"/>
    <cellStyle name="40% - Ênfase6 13 2 4 2 2" xfId="22726"/>
    <cellStyle name="40% - Ênfase6 13 2 4 2 2 2" xfId="47797"/>
    <cellStyle name="40% - Ênfase6 13 2 4 2 3" xfId="35256"/>
    <cellStyle name="40% - Ênfase6 13 2 4 3" xfId="16468"/>
    <cellStyle name="40% - Ênfase6 13 2 4 3 2" xfId="41539"/>
    <cellStyle name="40% - Ênfase6 13 2 4 4" xfId="28998"/>
    <cellStyle name="40% - Ênfase6 13 2 5" xfId="7054"/>
    <cellStyle name="40% - Ênfase6 13 2 5 2" xfId="19598"/>
    <cellStyle name="40% - Ênfase6 13 2 5 2 2" xfId="44669"/>
    <cellStyle name="40% - Ênfase6 13 2 5 3" xfId="32128"/>
    <cellStyle name="40% - Ênfase6 13 2 6" xfId="13340"/>
    <cellStyle name="40% - Ênfase6 13 2 6 2" xfId="38411"/>
    <cellStyle name="40% - Ênfase6 13 2 7" xfId="25870"/>
    <cellStyle name="40% - Ênfase6 13 3" xfId="1181"/>
    <cellStyle name="40% - Ênfase6 13 3 2" xfId="2746"/>
    <cellStyle name="40% - Ênfase6 13 3 2 2" xfId="5875"/>
    <cellStyle name="40% - Ênfase6 13 3 2 2 2" xfId="12134"/>
    <cellStyle name="40% - Ênfase6 13 3 2 2 2 2" xfId="24678"/>
    <cellStyle name="40% - Ênfase6 13 3 2 2 2 2 2" xfId="49749"/>
    <cellStyle name="40% - Ênfase6 13 3 2 2 2 3" xfId="37208"/>
    <cellStyle name="40% - Ênfase6 13 3 2 2 3" xfId="18420"/>
    <cellStyle name="40% - Ênfase6 13 3 2 2 3 2" xfId="43491"/>
    <cellStyle name="40% - Ênfase6 13 3 2 2 4" xfId="30950"/>
    <cellStyle name="40% - Ênfase6 13 3 2 3" xfId="9006"/>
    <cellStyle name="40% - Ênfase6 13 3 2 3 2" xfId="21550"/>
    <cellStyle name="40% - Ênfase6 13 3 2 3 2 2" xfId="46621"/>
    <cellStyle name="40% - Ênfase6 13 3 2 3 3" xfId="34080"/>
    <cellStyle name="40% - Ênfase6 13 3 2 4" xfId="15292"/>
    <cellStyle name="40% - Ênfase6 13 3 2 4 2" xfId="40363"/>
    <cellStyle name="40% - Ênfase6 13 3 2 5" xfId="27822"/>
    <cellStyle name="40% - Ênfase6 13 3 3" xfId="4311"/>
    <cellStyle name="40% - Ênfase6 13 3 3 2" xfId="10570"/>
    <cellStyle name="40% - Ênfase6 13 3 3 2 2" xfId="23114"/>
    <cellStyle name="40% - Ênfase6 13 3 3 2 2 2" xfId="48185"/>
    <cellStyle name="40% - Ênfase6 13 3 3 2 3" xfId="35644"/>
    <cellStyle name="40% - Ênfase6 13 3 3 3" xfId="16856"/>
    <cellStyle name="40% - Ênfase6 13 3 3 3 2" xfId="41927"/>
    <cellStyle name="40% - Ênfase6 13 3 3 4" xfId="29386"/>
    <cellStyle name="40% - Ênfase6 13 3 4" xfId="7442"/>
    <cellStyle name="40% - Ênfase6 13 3 4 2" xfId="19986"/>
    <cellStyle name="40% - Ênfase6 13 3 4 2 2" xfId="45057"/>
    <cellStyle name="40% - Ênfase6 13 3 4 3" xfId="32516"/>
    <cellStyle name="40% - Ênfase6 13 3 5" xfId="13728"/>
    <cellStyle name="40% - Ênfase6 13 3 5 2" xfId="38799"/>
    <cellStyle name="40% - Ênfase6 13 3 6" xfId="26258"/>
    <cellStyle name="40% - Ênfase6 13 4" xfId="1970"/>
    <cellStyle name="40% - Ênfase6 13 4 2" xfId="5099"/>
    <cellStyle name="40% - Ênfase6 13 4 2 2" xfId="11358"/>
    <cellStyle name="40% - Ênfase6 13 4 2 2 2" xfId="23902"/>
    <cellStyle name="40% - Ênfase6 13 4 2 2 2 2" xfId="48973"/>
    <cellStyle name="40% - Ênfase6 13 4 2 2 3" xfId="36432"/>
    <cellStyle name="40% - Ênfase6 13 4 2 3" xfId="17644"/>
    <cellStyle name="40% - Ênfase6 13 4 2 3 2" xfId="42715"/>
    <cellStyle name="40% - Ênfase6 13 4 2 4" xfId="30174"/>
    <cellStyle name="40% - Ênfase6 13 4 3" xfId="8230"/>
    <cellStyle name="40% - Ênfase6 13 4 3 2" xfId="20774"/>
    <cellStyle name="40% - Ênfase6 13 4 3 2 2" xfId="45845"/>
    <cellStyle name="40% - Ênfase6 13 4 3 3" xfId="33304"/>
    <cellStyle name="40% - Ênfase6 13 4 4" xfId="14516"/>
    <cellStyle name="40% - Ênfase6 13 4 4 2" xfId="39587"/>
    <cellStyle name="40% - Ênfase6 13 4 5" xfId="27046"/>
    <cellStyle name="40% - Ênfase6 13 5" xfId="3535"/>
    <cellStyle name="40% - Ênfase6 13 5 2" xfId="9794"/>
    <cellStyle name="40% - Ênfase6 13 5 2 2" xfId="22338"/>
    <cellStyle name="40% - Ênfase6 13 5 2 2 2" xfId="47409"/>
    <cellStyle name="40% - Ênfase6 13 5 2 3" xfId="34868"/>
    <cellStyle name="40% - Ênfase6 13 5 3" xfId="16080"/>
    <cellStyle name="40% - Ênfase6 13 5 3 2" xfId="41151"/>
    <cellStyle name="40% - Ênfase6 13 5 4" xfId="28610"/>
    <cellStyle name="40% - Ênfase6 13 6" xfId="6666"/>
    <cellStyle name="40% - Ênfase6 13 6 2" xfId="19210"/>
    <cellStyle name="40% - Ênfase6 13 6 2 2" xfId="44281"/>
    <cellStyle name="40% - Ênfase6 13 6 3" xfId="31740"/>
    <cellStyle name="40% - Ênfase6 13 7" xfId="12952"/>
    <cellStyle name="40% - Ênfase6 13 7 2" xfId="38023"/>
    <cellStyle name="40% - Ênfase6 13 8" xfId="25482"/>
    <cellStyle name="40% - Ênfase6 14" xfId="216"/>
    <cellStyle name="40% - Ênfase6 14 2" xfId="605"/>
    <cellStyle name="40% - Ênfase6 14 2 2" xfId="1382"/>
    <cellStyle name="40% - Ênfase6 14 2 2 2" xfId="2947"/>
    <cellStyle name="40% - Ênfase6 14 2 2 2 2" xfId="6076"/>
    <cellStyle name="40% - Ênfase6 14 2 2 2 2 2" xfId="12335"/>
    <cellStyle name="40% - Ênfase6 14 2 2 2 2 2 2" xfId="24879"/>
    <cellStyle name="40% - Ênfase6 14 2 2 2 2 2 2 2" xfId="49950"/>
    <cellStyle name="40% - Ênfase6 14 2 2 2 2 2 3" xfId="37409"/>
    <cellStyle name="40% - Ênfase6 14 2 2 2 2 3" xfId="18621"/>
    <cellStyle name="40% - Ênfase6 14 2 2 2 2 3 2" xfId="43692"/>
    <cellStyle name="40% - Ênfase6 14 2 2 2 2 4" xfId="31151"/>
    <cellStyle name="40% - Ênfase6 14 2 2 2 3" xfId="9207"/>
    <cellStyle name="40% - Ênfase6 14 2 2 2 3 2" xfId="21751"/>
    <cellStyle name="40% - Ênfase6 14 2 2 2 3 2 2" xfId="46822"/>
    <cellStyle name="40% - Ênfase6 14 2 2 2 3 3" xfId="34281"/>
    <cellStyle name="40% - Ênfase6 14 2 2 2 4" xfId="15493"/>
    <cellStyle name="40% - Ênfase6 14 2 2 2 4 2" xfId="40564"/>
    <cellStyle name="40% - Ênfase6 14 2 2 2 5" xfId="28023"/>
    <cellStyle name="40% - Ênfase6 14 2 2 3" xfId="4512"/>
    <cellStyle name="40% - Ênfase6 14 2 2 3 2" xfId="10771"/>
    <cellStyle name="40% - Ênfase6 14 2 2 3 2 2" xfId="23315"/>
    <cellStyle name="40% - Ênfase6 14 2 2 3 2 2 2" xfId="48386"/>
    <cellStyle name="40% - Ênfase6 14 2 2 3 2 3" xfId="35845"/>
    <cellStyle name="40% - Ênfase6 14 2 2 3 3" xfId="17057"/>
    <cellStyle name="40% - Ênfase6 14 2 2 3 3 2" xfId="42128"/>
    <cellStyle name="40% - Ênfase6 14 2 2 3 4" xfId="29587"/>
    <cellStyle name="40% - Ênfase6 14 2 2 4" xfId="7643"/>
    <cellStyle name="40% - Ênfase6 14 2 2 4 2" xfId="20187"/>
    <cellStyle name="40% - Ênfase6 14 2 2 4 2 2" xfId="45258"/>
    <cellStyle name="40% - Ênfase6 14 2 2 4 3" xfId="32717"/>
    <cellStyle name="40% - Ênfase6 14 2 2 5" xfId="13929"/>
    <cellStyle name="40% - Ênfase6 14 2 2 5 2" xfId="39000"/>
    <cellStyle name="40% - Ênfase6 14 2 2 6" xfId="26459"/>
    <cellStyle name="40% - Ênfase6 14 2 3" xfId="2171"/>
    <cellStyle name="40% - Ênfase6 14 2 3 2" xfId="5300"/>
    <cellStyle name="40% - Ênfase6 14 2 3 2 2" xfId="11559"/>
    <cellStyle name="40% - Ênfase6 14 2 3 2 2 2" xfId="24103"/>
    <cellStyle name="40% - Ênfase6 14 2 3 2 2 2 2" xfId="49174"/>
    <cellStyle name="40% - Ênfase6 14 2 3 2 2 3" xfId="36633"/>
    <cellStyle name="40% - Ênfase6 14 2 3 2 3" xfId="17845"/>
    <cellStyle name="40% - Ênfase6 14 2 3 2 3 2" xfId="42916"/>
    <cellStyle name="40% - Ênfase6 14 2 3 2 4" xfId="30375"/>
    <cellStyle name="40% - Ênfase6 14 2 3 3" xfId="8431"/>
    <cellStyle name="40% - Ênfase6 14 2 3 3 2" xfId="20975"/>
    <cellStyle name="40% - Ênfase6 14 2 3 3 2 2" xfId="46046"/>
    <cellStyle name="40% - Ênfase6 14 2 3 3 3" xfId="33505"/>
    <cellStyle name="40% - Ênfase6 14 2 3 4" xfId="14717"/>
    <cellStyle name="40% - Ênfase6 14 2 3 4 2" xfId="39788"/>
    <cellStyle name="40% - Ênfase6 14 2 3 5" xfId="27247"/>
    <cellStyle name="40% - Ênfase6 14 2 4" xfId="3736"/>
    <cellStyle name="40% - Ênfase6 14 2 4 2" xfId="9995"/>
    <cellStyle name="40% - Ênfase6 14 2 4 2 2" xfId="22539"/>
    <cellStyle name="40% - Ênfase6 14 2 4 2 2 2" xfId="47610"/>
    <cellStyle name="40% - Ênfase6 14 2 4 2 3" xfId="35069"/>
    <cellStyle name="40% - Ênfase6 14 2 4 3" xfId="16281"/>
    <cellStyle name="40% - Ênfase6 14 2 4 3 2" xfId="41352"/>
    <cellStyle name="40% - Ênfase6 14 2 4 4" xfId="28811"/>
    <cellStyle name="40% - Ênfase6 14 2 5" xfId="6867"/>
    <cellStyle name="40% - Ênfase6 14 2 5 2" xfId="19411"/>
    <cellStyle name="40% - Ênfase6 14 2 5 2 2" xfId="44482"/>
    <cellStyle name="40% - Ênfase6 14 2 5 3" xfId="31941"/>
    <cellStyle name="40% - Ênfase6 14 2 6" xfId="13153"/>
    <cellStyle name="40% - Ênfase6 14 2 6 2" xfId="38224"/>
    <cellStyle name="40% - Ênfase6 14 2 7" xfId="25683"/>
    <cellStyle name="40% - Ênfase6 14 3" xfId="994"/>
    <cellStyle name="40% - Ênfase6 14 3 2" xfId="2559"/>
    <cellStyle name="40% - Ênfase6 14 3 2 2" xfId="5688"/>
    <cellStyle name="40% - Ênfase6 14 3 2 2 2" xfId="11947"/>
    <cellStyle name="40% - Ênfase6 14 3 2 2 2 2" xfId="24491"/>
    <cellStyle name="40% - Ênfase6 14 3 2 2 2 2 2" xfId="49562"/>
    <cellStyle name="40% - Ênfase6 14 3 2 2 2 3" xfId="37021"/>
    <cellStyle name="40% - Ênfase6 14 3 2 2 3" xfId="18233"/>
    <cellStyle name="40% - Ênfase6 14 3 2 2 3 2" xfId="43304"/>
    <cellStyle name="40% - Ênfase6 14 3 2 2 4" xfId="30763"/>
    <cellStyle name="40% - Ênfase6 14 3 2 3" xfId="8819"/>
    <cellStyle name="40% - Ênfase6 14 3 2 3 2" xfId="21363"/>
    <cellStyle name="40% - Ênfase6 14 3 2 3 2 2" xfId="46434"/>
    <cellStyle name="40% - Ênfase6 14 3 2 3 3" xfId="33893"/>
    <cellStyle name="40% - Ênfase6 14 3 2 4" xfId="15105"/>
    <cellStyle name="40% - Ênfase6 14 3 2 4 2" xfId="40176"/>
    <cellStyle name="40% - Ênfase6 14 3 2 5" xfId="27635"/>
    <cellStyle name="40% - Ênfase6 14 3 3" xfId="4124"/>
    <cellStyle name="40% - Ênfase6 14 3 3 2" xfId="10383"/>
    <cellStyle name="40% - Ênfase6 14 3 3 2 2" xfId="22927"/>
    <cellStyle name="40% - Ênfase6 14 3 3 2 2 2" xfId="47998"/>
    <cellStyle name="40% - Ênfase6 14 3 3 2 3" xfId="35457"/>
    <cellStyle name="40% - Ênfase6 14 3 3 3" xfId="16669"/>
    <cellStyle name="40% - Ênfase6 14 3 3 3 2" xfId="41740"/>
    <cellStyle name="40% - Ênfase6 14 3 3 4" xfId="29199"/>
    <cellStyle name="40% - Ênfase6 14 3 4" xfId="7255"/>
    <cellStyle name="40% - Ênfase6 14 3 4 2" xfId="19799"/>
    <cellStyle name="40% - Ênfase6 14 3 4 2 2" xfId="44870"/>
    <cellStyle name="40% - Ênfase6 14 3 4 3" xfId="32329"/>
    <cellStyle name="40% - Ênfase6 14 3 5" xfId="13541"/>
    <cellStyle name="40% - Ênfase6 14 3 5 2" xfId="38612"/>
    <cellStyle name="40% - Ênfase6 14 3 6" xfId="26071"/>
    <cellStyle name="40% - Ênfase6 14 4" xfId="1783"/>
    <cellStyle name="40% - Ênfase6 14 4 2" xfId="4912"/>
    <cellStyle name="40% - Ênfase6 14 4 2 2" xfId="11171"/>
    <cellStyle name="40% - Ênfase6 14 4 2 2 2" xfId="23715"/>
    <cellStyle name="40% - Ênfase6 14 4 2 2 2 2" xfId="48786"/>
    <cellStyle name="40% - Ênfase6 14 4 2 2 3" xfId="36245"/>
    <cellStyle name="40% - Ênfase6 14 4 2 3" xfId="17457"/>
    <cellStyle name="40% - Ênfase6 14 4 2 3 2" xfId="42528"/>
    <cellStyle name="40% - Ênfase6 14 4 2 4" xfId="29987"/>
    <cellStyle name="40% - Ênfase6 14 4 3" xfId="8043"/>
    <cellStyle name="40% - Ênfase6 14 4 3 2" xfId="20587"/>
    <cellStyle name="40% - Ênfase6 14 4 3 2 2" xfId="45658"/>
    <cellStyle name="40% - Ênfase6 14 4 3 3" xfId="33117"/>
    <cellStyle name="40% - Ênfase6 14 4 4" xfId="14329"/>
    <cellStyle name="40% - Ênfase6 14 4 4 2" xfId="39400"/>
    <cellStyle name="40% - Ênfase6 14 4 5" xfId="26859"/>
    <cellStyle name="40% - Ênfase6 14 5" xfId="3348"/>
    <cellStyle name="40% - Ênfase6 14 5 2" xfId="9607"/>
    <cellStyle name="40% - Ênfase6 14 5 2 2" xfId="22151"/>
    <cellStyle name="40% - Ênfase6 14 5 2 2 2" xfId="47222"/>
    <cellStyle name="40% - Ênfase6 14 5 2 3" xfId="34681"/>
    <cellStyle name="40% - Ênfase6 14 5 3" xfId="15893"/>
    <cellStyle name="40% - Ênfase6 14 5 3 2" xfId="40964"/>
    <cellStyle name="40% - Ênfase6 14 5 4" xfId="28423"/>
    <cellStyle name="40% - Ênfase6 14 6" xfId="6479"/>
    <cellStyle name="40% - Ênfase6 14 6 2" xfId="19023"/>
    <cellStyle name="40% - Ênfase6 14 6 2 2" xfId="44094"/>
    <cellStyle name="40% - Ênfase6 14 6 3" xfId="31553"/>
    <cellStyle name="40% - Ênfase6 14 7" xfId="12765"/>
    <cellStyle name="40% - Ênfase6 14 7 2" xfId="37836"/>
    <cellStyle name="40% - Ênfase6 14 8" xfId="25295"/>
    <cellStyle name="40% - Ênfase6 15" xfId="416"/>
    <cellStyle name="40% - Ênfase6 15 2" xfId="805"/>
    <cellStyle name="40% - Ênfase6 15 2 2" xfId="1582"/>
    <cellStyle name="40% - Ênfase6 15 2 2 2" xfId="3147"/>
    <cellStyle name="40% - Ênfase6 15 2 2 2 2" xfId="6276"/>
    <cellStyle name="40% - Ênfase6 15 2 2 2 2 2" xfId="12535"/>
    <cellStyle name="40% - Ênfase6 15 2 2 2 2 2 2" xfId="25079"/>
    <cellStyle name="40% - Ênfase6 15 2 2 2 2 2 2 2" xfId="50150"/>
    <cellStyle name="40% - Ênfase6 15 2 2 2 2 2 3" xfId="37609"/>
    <cellStyle name="40% - Ênfase6 15 2 2 2 2 3" xfId="18821"/>
    <cellStyle name="40% - Ênfase6 15 2 2 2 2 3 2" xfId="43892"/>
    <cellStyle name="40% - Ênfase6 15 2 2 2 2 4" xfId="31351"/>
    <cellStyle name="40% - Ênfase6 15 2 2 2 3" xfId="9407"/>
    <cellStyle name="40% - Ênfase6 15 2 2 2 3 2" xfId="21951"/>
    <cellStyle name="40% - Ênfase6 15 2 2 2 3 2 2" xfId="47022"/>
    <cellStyle name="40% - Ênfase6 15 2 2 2 3 3" xfId="34481"/>
    <cellStyle name="40% - Ênfase6 15 2 2 2 4" xfId="15693"/>
    <cellStyle name="40% - Ênfase6 15 2 2 2 4 2" xfId="40764"/>
    <cellStyle name="40% - Ênfase6 15 2 2 2 5" xfId="28223"/>
    <cellStyle name="40% - Ênfase6 15 2 2 3" xfId="4712"/>
    <cellStyle name="40% - Ênfase6 15 2 2 3 2" xfId="10971"/>
    <cellStyle name="40% - Ênfase6 15 2 2 3 2 2" xfId="23515"/>
    <cellStyle name="40% - Ênfase6 15 2 2 3 2 2 2" xfId="48586"/>
    <cellStyle name="40% - Ênfase6 15 2 2 3 2 3" xfId="36045"/>
    <cellStyle name="40% - Ênfase6 15 2 2 3 3" xfId="17257"/>
    <cellStyle name="40% - Ênfase6 15 2 2 3 3 2" xfId="42328"/>
    <cellStyle name="40% - Ênfase6 15 2 2 3 4" xfId="29787"/>
    <cellStyle name="40% - Ênfase6 15 2 2 4" xfId="7843"/>
    <cellStyle name="40% - Ênfase6 15 2 2 4 2" xfId="20387"/>
    <cellStyle name="40% - Ênfase6 15 2 2 4 2 2" xfId="45458"/>
    <cellStyle name="40% - Ênfase6 15 2 2 4 3" xfId="32917"/>
    <cellStyle name="40% - Ênfase6 15 2 2 5" xfId="14129"/>
    <cellStyle name="40% - Ênfase6 15 2 2 5 2" xfId="39200"/>
    <cellStyle name="40% - Ênfase6 15 2 2 6" xfId="26659"/>
    <cellStyle name="40% - Ênfase6 15 2 3" xfId="2371"/>
    <cellStyle name="40% - Ênfase6 15 2 3 2" xfId="5500"/>
    <cellStyle name="40% - Ênfase6 15 2 3 2 2" xfId="11759"/>
    <cellStyle name="40% - Ênfase6 15 2 3 2 2 2" xfId="24303"/>
    <cellStyle name="40% - Ênfase6 15 2 3 2 2 2 2" xfId="49374"/>
    <cellStyle name="40% - Ênfase6 15 2 3 2 2 3" xfId="36833"/>
    <cellStyle name="40% - Ênfase6 15 2 3 2 3" xfId="18045"/>
    <cellStyle name="40% - Ênfase6 15 2 3 2 3 2" xfId="43116"/>
    <cellStyle name="40% - Ênfase6 15 2 3 2 4" xfId="30575"/>
    <cellStyle name="40% - Ênfase6 15 2 3 3" xfId="8631"/>
    <cellStyle name="40% - Ênfase6 15 2 3 3 2" xfId="21175"/>
    <cellStyle name="40% - Ênfase6 15 2 3 3 2 2" xfId="46246"/>
    <cellStyle name="40% - Ênfase6 15 2 3 3 3" xfId="33705"/>
    <cellStyle name="40% - Ênfase6 15 2 3 4" xfId="14917"/>
    <cellStyle name="40% - Ênfase6 15 2 3 4 2" xfId="39988"/>
    <cellStyle name="40% - Ênfase6 15 2 3 5" xfId="27447"/>
    <cellStyle name="40% - Ênfase6 15 2 4" xfId="3936"/>
    <cellStyle name="40% - Ênfase6 15 2 4 2" xfId="10195"/>
    <cellStyle name="40% - Ênfase6 15 2 4 2 2" xfId="22739"/>
    <cellStyle name="40% - Ênfase6 15 2 4 2 2 2" xfId="47810"/>
    <cellStyle name="40% - Ênfase6 15 2 4 2 3" xfId="35269"/>
    <cellStyle name="40% - Ênfase6 15 2 4 3" xfId="16481"/>
    <cellStyle name="40% - Ênfase6 15 2 4 3 2" xfId="41552"/>
    <cellStyle name="40% - Ênfase6 15 2 4 4" xfId="29011"/>
    <cellStyle name="40% - Ênfase6 15 2 5" xfId="7067"/>
    <cellStyle name="40% - Ênfase6 15 2 5 2" xfId="19611"/>
    <cellStyle name="40% - Ênfase6 15 2 5 2 2" xfId="44682"/>
    <cellStyle name="40% - Ênfase6 15 2 5 3" xfId="32141"/>
    <cellStyle name="40% - Ênfase6 15 2 6" xfId="13353"/>
    <cellStyle name="40% - Ênfase6 15 2 6 2" xfId="38424"/>
    <cellStyle name="40% - Ênfase6 15 2 7" xfId="25883"/>
    <cellStyle name="40% - Ênfase6 15 3" xfId="1194"/>
    <cellStyle name="40% - Ênfase6 15 3 2" xfId="2759"/>
    <cellStyle name="40% - Ênfase6 15 3 2 2" xfId="5888"/>
    <cellStyle name="40% - Ênfase6 15 3 2 2 2" xfId="12147"/>
    <cellStyle name="40% - Ênfase6 15 3 2 2 2 2" xfId="24691"/>
    <cellStyle name="40% - Ênfase6 15 3 2 2 2 2 2" xfId="49762"/>
    <cellStyle name="40% - Ênfase6 15 3 2 2 2 3" xfId="37221"/>
    <cellStyle name="40% - Ênfase6 15 3 2 2 3" xfId="18433"/>
    <cellStyle name="40% - Ênfase6 15 3 2 2 3 2" xfId="43504"/>
    <cellStyle name="40% - Ênfase6 15 3 2 2 4" xfId="30963"/>
    <cellStyle name="40% - Ênfase6 15 3 2 3" xfId="9019"/>
    <cellStyle name="40% - Ênfase6 15 3 2 3 2" xfId="21563"/>
    <cellStyle name="40% - Ênfase6 15 3 2 3 2 2" xfId="46634"/>
    <cellStyle name="40% - Ênfase6 15 3 2 3 3" xfId="34093"/>
    <cellStyle name="40% - Ênfase6 15 3 2 4" xfId="15305"/>
    <cellStyle name="40% - Ênfase6 15 3 2 4 2" xfId="40376"/>
    <cellStyle name="40% - Ênfase6 15 3 2 5" xfId="27835"/>
    <cellStyle name="40% - Ênfase6 15 3 3" xfId="4324"/>
    <cellStyle name="40% - Ênfase6 15 3 3 2" xfId="10583"/>
    <cellStyle name="40% - Ênfase6 15 3 3 2 2" xfId="23127"/>
    <cellStyle name="40% - Ênfase6 15 3 3 2 2 2" xfId="48198"/>
    <cellStyle name="40% - Ênfase6 15 3 3 2 3" xfId="35657"/>
    <cellStyle name="40% - Ênfase6 15 3 3 3" xfId="16869"/>
    <cellStyle name="40% - Ênfase6 15 3 3 3 2" xfId="41940"/>
    <cellStyle name="40% - Ênfase6 15 3 3 4" xfId="29399"/>
    <cellStyle name="40% - Ênfase6 15 3 4" xfId="7455"/>
    <cellStyle name="40% - Ênfase6 15 3 4 2" xfId="19999"/>
    <cellStyle name="40% - Ênfase6 15 3 4 2 2" xfId="45070"/>
    <cellStyle name="40% - Ênfase6 15 3 4 3" xfId="32529"/>
    <cellStyle name="40% - Ênfase6 15 3 5" xfId="13741"/>
    <cellStyle name="40% - Ênfase6 15 3 5 2" xfId="38812"/>
    <cellStyle name="40% - Ênfase6 15 3 6" xfId="26271"/>
    <cellStyle name="40% - Ênfase6 15 4" xfId="1983"/>
    <cellStyle name="40% - Ênfase6 15 4 2" xfId="5112"/>
    <cellStyle name="40% - Ênfase6 15 4 2 2" xfId="11371"/>
    <cellStyle name="40% - Ênfase6 15 4 2 2 2" xfId="23915"/>
    <cellStyle name="40% - Ênfase6 15 4 2 2 2 2" xfId="48986"/>
    <cellStyle name="40% - Ênfase6 15 4 2 2 3" xfId="36445"/>
    <cellStyle name="40% - Ênfase6 15 4 2 3" xfId="17657"/>
    <cellStyle name="40% - Ênfase6 15 4 2 3 2" xfId="42728"/>
    <cellStyle name="40% - Ênfase6 15 4 2 4" xfId="30187"/>
    <cellStyle name="40% - Ênfase6 15 4 3" xfId="8243"/>
    <cellStyle name="40% - Ênfase6 15 4 3 2" xfId="20787"/>
    <cellStyle name="40% - Ênfase6 15 4 3 2 2" xfId="45858"/>
    <cellStyle name="40% - Ênfase6 15 4 3 3" xfId="33317"/>
    <cellStyle name="40% - Ênfase6 15 4 4" xfId="14529"/>
    <cellStyle name="40% - Ênfase6 15 4 4 2" xfId="39600"/>
    <cellStyle name="40% - Ênfase6 15 4 5" xfId="27059"/>
    <cellStyle name="40% - Ênfase6 15 5" xfId="3548"/>
    <cellStyle name="40% - Ênfase6 15 5 2" xfId="9807"/>
    <cellStyle name="40% - Ênfase6 15 5 2 2" xfId="22351"/>
    <cellStyle name="40% - Ênfase6 15 5 2 2 2" xfId="47422"/>
    <cellStyle name="40% - Ênfase6 15 5 2 3" xfId="34881"/>
    <cellStyle name="40% - Ênfase6 15 5 3" xfId="16093"/>
    <cellStyle name="40% - Ênfase6 15 5 3 2" xfId="41164"/>
    <cellStyle name="40% - Ênfase6 15 5 4" xfId="28623"/>
    <cellStyle name="40% - Ênfase6 15 6" xfId="6679"/>
    <cellStyle name="40% - Ênfase6 15 6 2" xfId="19223"/>
    <cellStyle name="40% - Ênfase6 15 6 2 2" xfId="44294"/>
    <cellStyle name="40% - Ênfase6 15 6 3" xfId="31753"/>
    <cellStyle name="40% - Ênfase6 15 7" xfId="12965"/>
    <cellStyle name="40% - Ênfase6 15 7 2" xfId="38036"/>
    <cellStyle name="40% - Ênfase6 15 8" xfId="25495"/>
    <cellStyle name="40% - Ênfase6 16" xfId="430"/>
    <cellStyle name="40% - Ênfase6 16 2" xfId="1208"/>
    <cellStyle name="40% - Ênfase6 16 2 2" xfId="2773"/>
    <cellStyle name="40% - Ênfase6 16 2 2 2" xfId="5902"/>
    <cellStyle name="40% - Ênfase6 16 2 2 2 2" xfId="12161"/>
    <cellStyle name="40% - Ênfase6 16 2 2 2 2 2" xfId="24705"/>
    <cellStyle name="40% - Ênfase6 16 2 2 2 2 2 2" xfId="49776"/>
    <cellStyle name="40% - Ênfase6 16 2 2 2 2 3" xfId="37235"/>
    <cellStyle name="40% - Ênfase6 16 2 2 2 3" xfId="18447"/>
    <cellStyle name="40% - Ênfase6 16 2 2 2 3 2" xfId="43518"/>
    <cellStyle name="40% - Ênfase6 16 2 2 2 4" xfId="30977"/>
    <cellStyle name="40% - Ênfase6 16 2 2 3" xfId="9033"/>
    <cellStyle name="40% - Ênfase6 16 2 2 3 2" xfId="21577"/>
    <cellStyle name="40% - Ênfase6 16 2 2 3 2 2" xfId="46648"/>
    <cellStyle name="40% - Ênfase6 16 2 2 3 3" xfId="34107"/>
    <cellStyle name="40% - Ênfase6 16 2 2 4" xfId="15319"/>
    <cellStyle name="40% - Ênfase6 16 2 2 4 2" xfId="40390"/>
    <cellStyle name="40% - Ênfase6 16 2 2 5" xfId="27849"/>
    <cellStyle name="40% - Ênfase6 16 2 3" xfId="4338"/>
    <cellStyle name="40% - Ênfase6 16 2 3 2" xfId="10597"/>
    <cellStyle name="40% - Ênfase6 16 2 3 2 2" xfId="23141"/>
    <cellStyle name="40% - Ênfase6 16 2 3 2 2 2" xfId="48212"/>
    <cellStyle name="40% - Ênfase6 16 2 3 2 3" xfId="35671"/>
    <cellStyle name="40% - Ênfase6 16 2 3 3" xfId="16883"/>
    <cellStyle name="40% - Ênfase6 16 2 3 3 2" xfId="41954"/>
    <cellStyle name="40% - Ênfase6 16 2 3 4" xfId="29413"/>
    <cellStyle name="40% - Ênfase6 16 2 4" xfId="7469"/>
    <cellStyle name="40% - Ênfase6 16 2 4 2" xfId="20013"/>
    <cellStyle name="40% - Ênfase6 16 2 4 2 2" xfId="45084"/>
    <cellStyle name="40% - Ênfase6 16 2 4 3" xfId="32543"/>
    <cellStyle name="40% - Ênfase6 16 2 5" xfId="13755"/>
    <cellStyle name="40% - Ênfase6 16 2 5 2" xfId="38826"/>
    <cellStyle name="40% - Ênfase6 16 2 6" xfId="26285"/>
    <cellStyle name="40% - Ênfase6 16 3" xfId="1997"/>
    <cellStyle name="40% - Ênfase6 16 3 2" xfId="5126"/>
    <cellStyle name="40% - Ênfase6 16 3 2 2" xfId="11385"/>
    <cellStyle name="40% - Ênfase6 16 3 2 2 2" xfId="23929"/>
    <cellStyle name="40% - Ênfase6 16 3 2 2 2 2" xfId="49000"/>
    <cellStyle name="40% - Ênfase6 16 3 2 2 3" xfId="36459"/>
    <cellStyle name="40% - Ênfase6 16 3 2 3" xfId="17671"/>
    <cellStyle name="40% - Ênfase6 16 3 2 3 2" xfId="42742"/>
    <cellStyle name="40% - Ênfase6 16 3 2 4" xfId="30201"/>
    <cellStyle name="40% - Ênfase6 16 3 3" xfId="8257"/>
    <cellStyle name="40% - Ênfase6 16 3 3 2" xfId="20801"/>
    <cellStyle name="40% - Ênfase6 16 3 3 2 2" xfId="45872"/>
    <cellStyle name="40% - Ênfase6 16 3 3 3" xfId="33331"/>
    <cellStyle name="40% - Ênfase6 16 3 4" xfId="14543"/>
    <cellStyle name="40% - Ênfase6 16 3 4 2" xfId="39614"/>
    <cellStyle name="40% - Ênfase6 16 3 5" xfId="27073"/>
    <cellStyle name="40% - Ênfase6 16 4" xfId="3562"/>
    <cellStyle name="40% - Ênfase6 16 4 2" xfId="9821"/>
    <cellStyle name="40% - Ênfase6 16 4 2 2" xfId="22365"/>
    <cellStyle name="40% - Ênfase6 16 4 2 2 2" xfId="47436"/>
    <cellStyle name="40% - Ênfase6 16 4 2 3" xfId="34895"/>
    <cellStyle name="40% - Ênfase6 16 4 3" xfId="16107"/>
    <cellStyle name="40% - Ênfase6 16 4 3 2" xfId="41178"/>
    <cellStyle name="40% - Ênfase6 16 4 4" xfId="28637"/>
    <cellStyle name="40% - Ênfase6 16 5" xfId="6693"/>
    <cellStyle name="40% - Ênfase6 16 5 2" xfId="19237"/>
    <cellStyle name="40% - Ênfase6 16 5 2 2" xfId="44308"/>
    <cellStyle name="40% - Ênfase6 16 5 3" xfId="31767"/>
    <cellStyle name="40% - Ênfase6 16 6" xfId="12979"/>
    <cellStyle name="40% - Ênfase6 16 6 2" xfId="38050"/>
    <cellStyle name="40% - Ênfase6 16 7" xfId="25509"/>
    <cellStyle name="40% - Ênfase6 17" xfId="819"/>
    <cellStyle name="40% - Ênfase6 17 2" xfId="2385"/>
    <cellStyle name="40% - Ênfase6 17 2 2" xfId="5514"/>
    <cellStyle name="40% - Ênfase6 17 2 2 2" xfId="11773"/>
    <cellStyle name="40% - Ênfase6 17 2 2 2 2" xfId="24317"/>
    <cellStyle name="40% - Ênfase6 17 2 2 2 2 2" xfId="49388"/>
    <cellStyle name="40% - Ênfase6 17 2 2 2 3" xfId="36847"/>
    <cellStyle name="40% - Ênfase6 17 2 2 3" xfId="18059"/>
    <cellStyle name="40% - Ênfase6 17 2 2 3 2" xfId="43130"/>
    <cellStyle name="40% - Ênfase6 17 2 2 4" xfId="30589"/>
    <cellStyle name="40% - Ênfase6 17 2 3" xfId="8645"/>
    <cellStyle name="40% - Ênfase6 17 2 3 2" xfId="21189"/>
    <cellStyle name="40% - Ênfase6 17 2 3 2 2" xfId="46260"/>
    <cellStyle name="40% - Ênfase6 17 2 3 3" xfId="33719"/>
    <cellStyle name="40% - Ênfase6 17 2 4" xfId="14931"/>
    <cellStyle name="40% - Ênfase6 17 2 4 2" xfId="40002"/>
    <cellStyle name="40% - Ênfase6 17 2 5" xfId="27461"/>
    <cellStyle name="40% - Ênfase6 17 3" xfId="3950"/>
    <cellStyle name="40% - Ênfase6 17 3 2" xfId="10209"/>
    <cellStyle name="40% - Ênfase6 17 3 2 2" xfId="22753"/>
    <cellStyle name="40% - Ênfase6 17 3 2 2 2" xfId="47824"/>
    <cellStyle name="40% - Ênfase6 17 3 2 3" xfId="35283"/>
    <cellStyle name="40% - Ênfase6 17 3 3" xfId="16495"/>
    <cellStyle name="40% - Ênfase6 17 3 3 2" xfId="41566"/>
    <cellStyle name="40% - Ênfase6 17 3 4" xfId="29025"/>
    <cellStyle name="40% - Ênfase6 17 4" xfId="7081"/>
    <cellStyle name="40% - Ênfase6 17 4 2" xfId="19625"/>
    <cellStyle name="40% - Ênfase6 17 4 2 2" xfId="44696"/>
    <cellStyle name="40% - Ênfase6 17 4 3" xfId="32155"/>
    <cellStyle name="40% - Ênfase6 17 5" xfId="13367"/>
    <cellStyle name="40% - Ênfase6 17 5 2" xfId="38438"/>
    <cellStyle name="40% - Ênfase6 17 6" xfId="25897"/>
    <cellStyle name="40% - Ênfase6 18" xfId="1595"/>
    <cellStyle name="40% - Ênfase6 18 2" xfId="4725"/>
    <cellStyle name="40% - Ênfase6 18 2 2" xfId="10984"/>
    <cellStyle name="40% - Ênfase6 18 2 2 2" xfId="23528"/>
    <cellStyle name="40% - Ênfase6 18 2 2 2 2" xfId="48599"/>
    <cellStyle name="40% - Ênfase6 18 2 2 3" xfId="36058"/>
    <cellStyle name="40% - Ênfase6 18 2 3" xfId="17270"/>
    <cellStyle name="40% - Ênfase6 18 2 3 2" xfId="42341"/>
    <cellStyle name="40% - Ênfase6 18 2 4" xfId="29800"/>
    <cellStyle name="40% - Ênfase6 18 3" xfId="7856"/>
    <cellStyle name="40% - Ênfase6 18 3 2" xfId="20400"/>
    <cellStyle name="40% - Ênfase6 18 3 2 2" xfId="45471"/>
    <cellStyle name="40% - Ênfase6 18 3 3" xfId="32930"/>
    <cellStyle name="40% - Ênfase6 18 4" xfId="14142"/>
    <cellStyle name="40% - Ênfase6 18 4 2" xfId="39213"/>
    <cellStyle name="40% - Ênfase6 18 5" xfId="26672"/>
    <cellStyle name="40% - Ênfase6 19" xfId="1609"/>
    <cellStyle name="40% - Ênfase6 19 2" xfId="4738"/>
    <cellStyle name="40% - Ênfase6 19 2 2" xfId="10997"/>
    <cellStyle name="40% - Ênfase6 19 2 2 2" xfId="23541"/>
    <cellStyle name="40% - Ênfase6 19 2 2 2 2" xfId="48612"/>
    <cellStyle name="40% - Ênfase6 19 2 2 3" xfId="36071"/>
    <cellStyle name="40% - Ênfase6 19 2 3" xfId="17283"/>
    <cellStyle name="40% - Ênfase6 19 2 3 2" xfId="42354"/>
    <cellStyle name="40% - Ênfase6 19 2 4" xfId="29813"/>
    <cellStyle name="40% - Ênfase6 19 3" xfId="7869"/>
    <cellStyle name="40% - Ênfase6 19 3 2" xfId="20413"/>
    <cellStyle name="40% - Ênfase6 19 3 2 2" xfId="45484"/>
    <cellStyle name="40% - Ênfase6 19 3 3" xfId="32943"/>
    <cellStyle name="40% - Ênfase6 19 4" xfId="14155"/>
    <cellStyle name="40% - Ênfase6 19 4 2" xfId="39226"/>
    <cellStyle name="40% - Ênfase6 19 5" xfId="26685"/>
    <cellStyle name="40% - Ênfase6 2" xfId="55"/>
    <cellStyle name="40% - Ênfase6 2 10" xfId="25135"/>
    <cellStyle name="40% - Ênfase6 2 2" xfId="109"/>
    <cellStyle name="40% - Ênfase6 2 2 2" xfId="296"/>
    <cellStyle name="40% - Ênfase6 2 2 2 2" xfId="685"/>
    <cellStyle name="40% - Ênfase6 2 2 2 2 2" xfId="1462"/>
    <cellStyle name="40% - Ênfase6 2 2 2 2 2 2" xfId="3027"/>
    <cellStyle name="40% - Ênfase6 2 2 2 2 2 2 2" xfId="6156"/>
    <cellStyle name="40% - Ênfase6 2 2 2 2 2 2 2 2" xfId="12415"/>
    <cellStyle name="40% - Ênfase6 2 2 2 2 2 2 2 2 2" xfId="24959"/>
    <cellStyle name="40% - Ênfase6 2 2 2 2 2 2 2 2 2 2" xfId="50030"/>
    <cellStyle name="40% - Ênfase6 2 2 2 2 2 2 2 2 3" xfId="37489"/>
    <cellStyle name="40% - Ênfase6 2 2 2 2 2 2 2 3" xfId="18701"/>
    <cellStyle name="40% - Ênfase6 2 2 2 2 2 2 2 3 2" xfId="43772"/>
    <cellStyle name="40% - Ênfase6 2 2 2 2 2 2 2 4" xfId="31231"/>
    <cellStyle name="40% - Ênfase6 2 2 2 2 2 2 3" xfId="9287"/>
    <cellStyle name="40% - Ênfase6 2 2 2 2 2 2 3 2" xfId="21831"/>
    <cellStyle name="40% - Ênfase6 2 2 2 2 2 2 3 2 2" xfId="46902"/>
    <cellStyle name="40% - Ênfase6 2 2 2 2 2 2 3 3" xfId="34361"/>
    <cellStyle name="40% - Ênfase6 2 2 2 2 2 2 4" xfId="15573"/>
    <cellStyle name="40% - Ênfase6 2 2 2 2 2 2 4 2" xfId="40644"/>
    <cellStyle name="40% - Ênfase6 2 2 2 2 2 2 5" xfId="28103"/>
    <cellStyle name="40% - Ênfase6 2 2 2 2 2 3" xfId="4592"/>
    <cellStyle name="40% - Ênfase6 2 2 2 2 2 3 2" xfId="10851"/>
    <cellStyle name="40% - Ênfase6 2 2 2 2 2 3 2 2" xfId="23395"/>
    <cellStyle name="40% - Ênfase6 2 2 2 2 2 3 2 2 2" xfId="48466"/>
    <cellStyle name="40% - Ênfase6 2 2 2 2 2 3 2 3" xfId="35925"/>
    <cellStyle name="40% - Ênfase6 2 2 2 2 2 3 3" xfId="17137"/>
    <cellStyle name="40% - Ênfase6 2 2 2 2 2 3 3 2" xfId="42208"/>
    <cellStyle name="40% - Ênfase6 2 2 2 2 2 3 4" xfId="29667"/>
    <cellStyle name="40% - Ênfase6 2 2 2 2 2 4" xfId="7723"/>
    <cellStyle name="40% - Ênfase6 2 2 2 2 2 4 2" xfId="20267"/>
    <cellStyle name="40% - Ênfase6 2 2 2 2 2 4 2 2" xfId="45338"/>
    <cellStyle name="40% - Ênfase6 2 2 2 2 2 4 3" xfId="32797"/>
    <cellStyle name="40% - Ênfase6 2 2 2 2 2 5" xfId="14009"/>
    <cellStyle name="40% - Ênfase6 2 2 2 2 2 5 2" xfId="39080"/>
    <cellStyle name="40% - Ênfase6 2 2 2 2 2 6" xfId="26539"/>
    <cellStyle name="40% - Ênfase6 2 2 2 2 3" xfId="2251"/>
    <cellStyle name="40% - Ênfase6 2 2 2 2 3 2" xfId="5380"/>
    <cellStyle name="40% - Ênfase6 2 2 2 2 3 2 2" xfId="11639"/>
    <cellStyle name="40% - Ênfase6 2 2 2 2 3 2 2 2" xfId="24183"/>
    <cellStyle name="40% - Ênfase6 2 2 2 2 3 2 2 2 2" xfId="49254"/>
    <cellStyle name="40% - Ênfase6 2 2 2 2 3 2 2 3" xfId="36713"/>
    <cellStyle name="40% - Ênfase6 2 2 2 2 3 2 3" xfId="17925"/>
    <cellStyle name="40% - Ênfase6 2 2 2 2 3 2 3 2" xfId="42996"/>
    <cellStyle name="40% - Ênfase6 2 2 2 2 3 2 4" xfId="30455"/>
    <cellStyle name="40% - Ênfase6 2 2 2 2 3 3" xfId="8511"/>
    <cellStyle name="40% - Ênfase6 2 2 2 2 3 3 2" xfId="21055"/>
    <cellStyle name="40% - Ênfase6 2 2 2 2 3 3 2 2" xfId="46126"/>
    <cellStyle name="40% - Ênfase6 2 2 2 2 3 3 3" xfId="33585"/>
    <cellStyle name="40% - Ênfase6 2 2 2 2 3 4" xfId="14797"/>
    <cellStyle name="40% - Ênfase6 2 2 2 2 3 4 2" xfId="39868"/>
    <cellStyle name="40% - Ênfase6 2 2 2 2 3 5" xfId="27327"/>
    <cellStyle name="40% - Ênfase6 2 2 2 2 4" xfId="3816"/>
    <cellStyle name="40% - Ênfase6 2 2 2 2 4 2" xfId="10075"/>
    <cellStyle name="40% - Ênfase6 2 2 2 2 4 2 2" xfId="22619"/>
    <cellStyle name="40% - Ênfase6 2 2 2 2 4 2 2 2" xfId="47690"/>
    <cellStyle name="40% - Ênfase6 2 2 2 2 4 2 3" xfId="35149"/>
    <cellStyle name="40% - Ênfase6 2 2 2 2 4 3" xfId="16361"/>
    <cellStyle name="40% - Ênfase6 2 2 2 2 4 3 2" xfId="41432"/>
    <cellStyle name="40% - Ênfase6 2 2 2 2 4 4" xfId="28891"/>
    <cellStyle name="40% - Ênfase6 2 2 2 2 5" xfId="6947"/>
    <cellStyle name="40% - Ênfase6 2 2 2 2 5 2" xfId="19491"/>
    <cellStyle name="40% - Ênfase6 2 2 2 2 5 2 2" xfId="44562"/>
    <cellStyle name="40% - Ênfase6 2 2 2 2 5 3" xfId="32021"/>
    <cellStyle name="40% - Ênfase6 2 2 2 2 6" xfId="13233"/>
    <cellStyle name="40% - Ênfase6 2 2 2 2 6 2" xfId="38304"/>
    <cellStyle name="40% - Ênfase6 2 2 2 2 7" xfId="25763"/>
    <cellStyle name="40% - Ênfase6 2 2 2 3" xfId="1074"/>
    <cellStyle name="40% - Ênfase6 2 2 2 3 2" xfId="2639"/>
    <cellStyle name="40% - Ênfase6 2 2 2 3 2 2" xfId="5768"/>
    <cellStyle name="40% - Ênfase6 2 2 2 3 2 2 2" xfId="12027"/>
    <cellStyle name="40% - Ênfase6 2 2 2 3 2 2 2 2" xfId="24571"/>
    <cellStyle name="40% - Ênfase6 2 2 2 3 2 2 2 2 2" xfId="49642"/>
    <cellStyle name="40% - Ênfase6 2 2 2 3 2 2 2 3" xfId="37101"/>
    <cellStyle name="40% - Ênfase6 2 2 2 3 2 2 3" xfId="18313"/>
    <cellStyle name="40% - Ênfase6 2 2 2 3 2 2 3 2" xfId="43384"/>
    <cellStyle name="40% - Ênfase6 2 2 2 3 2 2 4" xfId="30843"/>
    <cellStyle name="40% - Ênfase6 2 2 2 3 2 3" xfId="8899"/>
    <cellStyle name="40% - Ênfase6 2 2 2 3 2 3 2" xfId="21443"/>
    <cellStyle name="40% - Ênfase6 2 2 2 3 2 3 2 2" xfId="46514"/>
    <cellStyle name="40% - Ênfase6 2 2 2 3 2 3 3" xfId="33973"/>
    <cellStyle name="40% - Ênfase6 2 2 2 3 2 4" xfId="15185"/>
    <cellStyle name="40% - Ênfase6 2 2 2 3 2 4 2" xfId="40256"/>
    <cellStyle name="40% - Ênfase6 2 2 2 3 2 5" xfId="27715"/>
    <cellStyle name="40% - Ênfase6 2 2 2 3 3" xfId="4204"/>
    <cellStyle name="40% - Ênfase6 2 2 2 3 3 2" xfId="10463"/>
    <cellStyle name="40% - Ênfase6 2 2 2 3 3 2 2" xfId="23007"/>
    <cellStyle name="40% - Ênfase6 2 2 2 3 3 2 2 2" xfId="48078"/>
    <cellStyle name="40% - Ênfase6 2 2 2 3 3 2 3" xfId="35537"/>
    <cellStyle name="40% - Ênfase6 2 2 2 3 3 3" xfId="16749"/>
    <cellStyle name="40% - Ênfase6 2 2 2 3 3 3 2" xfId="41820"/>
    <cellStyle name="40% - Ênfase6 2 2 2 3 3 4" xfId="29279"/>
    <cellStyle name="40% - Ênfase6 2 2 2 3 4" xfId="7335"/>
    <cellStyle name="40% - Ênfase6 2 2 2 3 4 2" xfId="19879"/>
    <cellStyle name="40% - Ênfase6 2 2 2 3 4 2 2" xfId="44950"/>
    <cellStyle name="40% - Ênfase6 2 2 2 3 4 3" xfId="32409"/>
    <cellStyle name="40% - Ênfase6 2 2 2 3 5" xfId="13621"/>
    <cellStyle name="40% - Ênfase6 2 2 2 3 5 2" xfId="38692"/>
    <cellStyle name="40% - Ênfase6 2 2 2 3 6" xfId="26151"/>
    <cellStyle name="40% - Ênfase6 2 2 2 4" xfId="1863"/>
    <cellStyle name="40% - Ênfase6 2 2 2 4 2" xfId="4992"/>
    <cellStyle name="40% - Ênfase6 2 2 2 4 2 2" xfId="11251"/>
    <cellStyle name="40% - Ênfase6 2 2 2 4 2 2 2" xfId="23795"/>
    <cellStyle name="40% - Ênfase6 2 2 2 4 2 2 2 2" xfId="48866"/>
    <cellStyle name="40% - Ênfase6 2 2 2 4 2 2 3" xfId="36325"/>
    <cellStyle name="40% - Ênfase6 2 2 2 4 2 3" xfId="17537"/>
    <cellStyle name="40% - Ênfase6 2 2 2 4 2 3 2" xfId="42608"/>
    <cellStyle name="40% - Ênfase6 2 2 2 4 2 4" xfId="30067"/>
    <cellStyle name="40% - Ênfase6 2 2 2 4 3" xfId="8123"/>
    <cellStyle name="40% - Ênfase6 2 2 2 4 3 2" xfId="20667"/>
    <cellStyle name="40% - Ênfase6 2 2 2 4 3 2 2" xfId="45738"/>
    <cellStyle name="40% - Ênfase6 2 2 2 4 3 3" xfId="33197"/>
    <cellStyle name="40% - Ênfase6 2 2 2 4 4" xfId="14409"/>
    <cellStyle name="40% - Ênfase6 2 2 2 4 4 2" xfId="39480"/>
    <cellStyle name="40% - Ênfase6 2 2 2 4 5" xfId="26939"/>
    <cellStyle name="40% - Ênfase6 2 2 2 5" xfId="3428"/>
    <cellStyle name="40% - Ênfase6 2 2 2 5 2" xfId="9687"/>
    <cellStyle name="40% - Ênfase6 2 2 2 5 2 2" xfId="22231"/>
    <cellStyle name="40% - Ênfase6 2 2 2 5 2 2 2" xfId="47302"/>
    <cellStyle name="40% - Ênfase6 2 2 2 5 2 3" xfId="34761"/>
    <cellStyle name="40% - Ênfase6 2 2 2 5 3" xfId="15973"/>
    <cellStyle name="40% - Ênfase6 2 2 2 5 3 2" xfId="41044"/>
    <cellStyle name="40% - Ênfase6 2 2 2 5 4" xfId="28503"/>
    <cellStyle name="40% - Ênfase6 2 2 2 6" xfId="6559"/>
    <cellStyle name="40% - Ênfase6 2 2 2 6 2" xfId="19103"/>
    <cellStyle name="40% - Ênfase6 2 2 2 6 2 2" xfId="44174"/>
    <cellStyle name="40% - Ênfase6 2 2 2 6 3" xfId="31633"/>
    <cellStyle name="40% - Ênfase6 2 2 2 7" xfId="12845"/>
    <cellStyle name="40% - Ênfase6 2 2 2 7 2" xfId="37916"/>
    <cellStyle name="40% - Ênfase6 2 2 2 8" xfId="25375"/>
    <cellStyle name="40% - Ênfase6 2 2 3" xfId="498"/>
    <cellStyle name="40% - Ênfase6 2 2 3 2" xfId="1275"/>
    <cellStyle name="40% - Ênfase6 2 2 3 2 2" xfId="2840"/>
    <cellStyle name="40% - Ênfase6 2 2 3 2 2 2" xfId="5969"/>
    <cellStyle name="40% - Ênfase6 2 2 3 2 2 2 2" xfId="12228"/>
    <cellStyle name="40% - Ênfase6 2 2 3 2 2 2 2 2" xfId="24772"/>
    <cellStyle name="40% - Ênfase6 2 2 3 2 2 2 2 2 2" xfId="49843"/>
    <cellStyle name="40% - Ênfase6 2 2 3 2 2 2 2 3" xfId="37302"/>
    <cellStyle name="40% - Ênfase6 2 2 3 2 2 2 3" xfId="18514"/>
    <cellStyle name="40% - Ênfase6 2 2 3 2 2 2 3 2" xfId="43585"/>
    <cellStyle name="40% - Ênfase6 2 2 3 2 2 2 4" xfId="31044"/>
    <cellStyle name="40% - Ênfase6 2 2 3 2 2 3" xfId="9100"/>
    <cellStyle name="40% - Ênfase6 2 2 3 2 2 3 2" xfId="21644"/>
    <cellStyle name="40% - Ênfase6 2 2 3 2 2 3 2 2" xfId="46715"/>
    <cellStyle name="40% - Ênfase6 2 2 3 2 2 3 3" xfId="34174"/>
    <cellStyle name="40% - Ênfase6 2 2 3 2 2 4" xfId="15386"/>
    <cellStyle name="40% - Ênfase6 2 2 3 2 2 4 2" xfId="40457"/>
    <cellStyle name="40% - Ênfase6 2 2 3 2 2 5" xfId="27916"/>
    <cellStyle name="40% - Ênfase6 2 2 3 2 3" xfId="4405"/>
    <cellStyle name="40% - Ênfase6 2 2 3 2 3 2" xfId="10664"/>
    <cellStyle name="40% - Ênfase6 2 2 3 2 3 2 2" xfId="23208"/>
    <cellStyle name="40% - Ênfase6 2 2 3 2 3 2 2 2" xfId="48279"/>
    <cellStyle name="40% - Ênfase6 2 2 3 2 3 2 3" xfId="35738"/>
    <cellStyle name="40% - Ênfase6 2 2 3 2 3 3" xfId="16950"/>
    <cellStyle name="40% - Ênfase6 2 2 3 2 3 3 2" xfId="42021"/>
    <cellStyle name="40% - Ênfase6 2 2 3 2 3 4" xfId="29480"/>
    <cellStyle name="40% - Ênfase6 2 2 3 2 4" xfId="7536"/>
    <cellStyle name="40% - Ênfase6 2 2 3 2 4 2" xfId="20080"/>
    <cellStyle name="40% - Ênfase6 2 2 3 2 4 2 2" xfId="45151"/>
    <cellStyle name="40% - Ênfase6 2 2 3 2 4 3" xfId="32610"/>
    <cellStyle name="40% - Ênfase6 2 2 3 2 5" xfId="13822"/>
    <cellStyle name="40% - Ênfase6 2 2 3 2 5 2" xfId="38893"/>
    <cellStyle name="40% - Ênfase6 2 2 3 2 6" xfId="26352"/>
    <cellStyle name="40% - Ênfase6 2 2 3 3" xfId="2064"/>
    <cellStyle name="40% - Ênfase6 2 2 3 3 2" xfId="5193"/>
    <cellStyle name="40% - Ênfase6 2 2 3 3 2 2" xfId="11452"/>
    <cellStyle name="40% - Ênfase6 2 2 3 3 2 2 2" xfId="23996"/>
    <cellStyle name="40% - Ênfase6 2 2 3 3 2 2 2 2" xfId="49067"/>
    <cellStyle name="40% - Ênfase6 2 2 3 3 2 2 3" xfId="36526"/>
    <cellStyle name="40% - Ênfase6 2 2 3 3 2 3" xfId="17738"/>
    <cellStyle name="40% - Ênfase6 2 2 3 3 2 3 2" xfId="42809"/>
    <cellStyle name="40% - Ênfase6 2 2 3 3 2 4" xfId="30268"/>
    <cellStyle name="40% - Ênfase6 2 2 3 3 3" xfId="8324"/>
    <cellStyle name="40% - Ênfase6 2 2 3 3 3 2" xfId="20868"/>
    <cellStyle name="40% - Ênfase6 2 2 3 3 3 2 2" xfId="45939"/>
    <cellStyle name="40% - Ênfase6 2 2 3 3 3 3" xfId="33398"/>
    <cellStyle name="40% - Ênfase6 2 2 3 3 4" xfId="14610"/>
    <cellStyle name="40% - Ênfase6 2 2 3 3 4 2" xfId="39681"/>
    <cellStyle name="40% - Ênfase6 2 2 3 3 5" xfId="27140"/>
    <cellStyle name="40% - Ênfase6 2 2 3 4" xfId="3629"/>
    <cellStyle name="40% - Ênfase6 2 2 3 4 2" xfId="9888"/>
    <cellStyle name="40% - Ênfase6 2 2 3 4 2 2" xfId="22432"/>
    <cellStyle name="40% - Ênfase6 2 2 3 4 2 2 2" xfId="47503"/>
    <cellStyle name="40% - Ênfase6 2 2 3 4 2 3" xfId="34962"/>
    <cellStyle name="40% - Ênfase6 2 2 3 4 3" xfId="16174"/>
    <cellStyle name="40% - Ênfase6 2 2 3 4 3 2" xfId="41245"/>
    <cellStyle name="40% - Ênfase6 2 2 3 4 4" xfId="28704"/>
    <cellStyle name="40% - Ênfase6 2 2 3 5" xfId="6760"/>
    <cellStyle name="40% - Ênfase6 2 2 3 5 2" xfId="19304"/>
    <cellStyle name="40% - Ênfase6 2 2 3 5 2 2" xfId="44375"/>
    <cellStyle name="40% - Ênfase6 2 2 3 5 3" xfId="31834"/>
    <cellStyle name="40% - Ênfase6 2 2 3 6" xfId="13046"/>
    <cellStyle name="40% - Ênfase6 2 2 3 6 2" xfId="38117"/>
    <cellStyle name="40% - Ênfase6 2 2 3 7" xfId="25576"/>
    <cellStyle name="40% - Ênfase6 2 2 4" xfId="887"/>
    <cellStyle name="40% - Ênfase6 2 2 4 2" xfId="2452"/>
    <cellStyle name="40% - Ênfase6 2 2 4 2 2" xfId="5581"/>
    <cellStyle name="40% - Ênfase6 2 2 4 2 2 2" xfId="11840"/>
    <cellStyle name="40% - Ênfase6 2 2 4 2 2 2 2" xfId="24384"/>
    <cellStyle name="40% - Ênfase6 2 2 4 2 2 2 2 2" xfId="49455"/>
    <cellStyle name="40% - Ênfase6 2 2 4 2 2 2 3" xfId="36914"/>
    <cellStyle name="40% - Ênfase6 2 2 4 2 2 3" xfId="18126"/>
    <cellStyle name="40% - Ênfase6 2 2 4 2 2 3 2" xfId="43197"/>
    <cellStyle name="40% - Ênfase6 2 2 4 2 2 4" xfId="30656"/>
    <cellStyle name="40% - Ênfase6 2 2 4 2 3" xfId="8712"/>
    <cellStyle name="40% - Ênfase6 2 2 4 2 3 2" xfId="21256"/>
    <cellStyle name="40% - Ênfase6 2 2 4 2 3 2 2" xfId="46327"/>
    <cellStyle name="40% - Ênfase6 2 2 4 2 3 3" xfId="33786"/>
    <cellStyle name="40% - Ênfase6 2 2 4 2 4" xfId="14998"/>
    <cellStyle name="40% - Ênfase6 2 2 4 2 4 2" xfId="40069"/>
    <cellStyle name="40% - Ênfase6 2 2 4 2 5" xfId="27528"/>
    <cellStyle name="40% - Ênfase6 2 2 4 3" xfId="4017"/>
    <cellStyle name="40% - Ênfase6 2 2 4 3 2" xfId="10276"/>
    <cellStyle name="40% - Ênfase6 2 2 4 3 2 2" xfId="22820"/>
    <cellStyle name="40% - Ênfase6 2 2 4 3 2 2 2" xfId="47891"/>
    <cellStyle name="40% - Ênfase6 2 2 4 3 2 3" xfId="35350"/>
    <cellStyle name="40% - Ênfase6 2 2 4 3 3" xfId="16562"/>
    <cellStyle name="40% - Ênfase6 2 2 4 3 3 2" xfId="41633"/>
    <cellStyle name="40% - Ênfase6 2 2 4 3 4" xfId="29092"/>
    <cellStyle name="40% - Ênfase6 2 2 4 4" xfId="7148"/>
    <cellStyle name="40% - Ênfase6 2 2 4 4 2" xfId="19692"/>
    <cellStyle name="40% - Ênfase6 2 2 4 4 2 2" xfId="44763"/>
    <cellStyle name="40% - Ênfase6 2 2 4 4 3" xfId="32222"/>
    <cellStyle name="40% - Ênfase6 2 2 4 5" xfId="13434"/>
    <cellStyle name="40% - Ênfase6 2 2 4 5 2" xfId="38505"/>
    <cellStyle name="40% - Ênfase6 2 2 4 6" xfId="25964"/>
    <cellStyle name="40% - Ênfase6 2 2 5" xfId="1676"/>
    <cellStyle name="40% - Ênfase6 2 2 5 2" xfId="4805"/>
    <cellStyle name="40% - Ênfase6 2 2 5 2 2" xfId="11064"/>
    <cellStyle name="40% - Ênfase6 2 2 5 2 2 2" xfId="23608"/>
    <cellStyle name="40% - Ênfase6 2 2 5 2 2 2 2" xfId="48679"/>
    <cellStyle name="40% - Ênfase6 2 2 5 2 2 3" xfId="36138"/>
    <cellStyle name="40% - Ênfase6 2 2 5 2 3" xfId="17350"/>
    <cellStyle name="40% - Ênfase6 2 2 5 2 3 2" xfId="42421"/>
    <cellStyle name="40% - Ênfase6 2 2 5 2 4" xfId="29880"/>
    <cellStyle name="40% - Ênfase6 2 2 5 3" xfId="7936"/>
    <cellStyle name="40% - Ênfase6 2 2 5 3 2" xfId="20480"/>
    <cellStyle name="40% - Ênfase6 2 2 5 3 2 2" xfId="45551"/>
    <cellStyle name="40% - Ênfase6 2 2 5 3 3" xfId="33010"/>
    <cellStyle name="40% - Ênfase6 2 2 5 4" xfId="14222"/>
    <cellStyle name="40% - Ênfase6 2 2 5 4 2" xfId="39293"/>
    <cellStyle name="40% - Ênfase6 2 2 5 5" xfId="26752"/>
    <cellStyle name="40% - Ênfase6 2 2 6" xfId="3241"/>
    <cellStyle name="40% - Ênfase6 2 2 6 2" xfId="9500"/>
    <cellStyle name="40% - Ênfase6 2 2 6 2 2" xfId="22044"/>
    <cellStyle name="40% - Ênfase6 2 2 6 2 2 2" xfId="47115"/>
    <cellStyle name="40% - Ênfase6 2 2 6 2 3" xfId="34574"/>
    <cellStyle name="40% - Ênfase6 2 2 6 3" xfId="15786"/>
    <cellStyle name="40% - Ênfase6 2 2 6 3 2" xfId="40857"/>
    <cellStyle name="40% - Ênfase6 2 2 6 4" xfId="28316"/>
    <cellStyle name="40% - Ênfase6 2 2 7" xfId="6372"/>
    <cellStyle name="40% - Ênfase6 2 2 7 2" xfId="18916"/>
    <cellStyle name="40% - Ênfase6 2 2 7 2 2" xfId="43987"/>
    <cellStyle name="40% - Ênfase6 2 2 7 3" xfId="31446"/>
    <cellStyle name="40% - Ênfase6 2 2 8" xfId="12658"/>
    <cellStyle name="40% - Ênfase6 2 2 8 2" xfId="37729"/>
    <cellStyle name="40% - Ênfase6 2 2 9" xfId="25188"/>
    <cellStyle name="40% - Ênfase6 2 3" xfId="243"/>
    <cellStyle name="40% - Ênfase6 2 3 2" xfId="632"/>
    <cellStyle name="40% - Ênfase6 2 3 2 2" xfId="1409"/>
    <cellStyle name="40% - Ênfase6 2 3 2 2 2" xfId="2974"/>
    <cellStyle name="40% - Ênfase6 2 3 2 2 2 2" xfId="6103"/>
    <cellStyle name="40% - Ênfase6 2 3 2 2 2 2 2" xfId="12362"/>
    <cellStyle name="40% - Ênfase6 2 3 2 2 2 2 2 2" xfId="24906"/>
    <cellStyle name="40% - Ênfase6 2 3 2 2 2 2 2 2 2" xfId="49977"/>
    <cellStyle name="40% - Ênfase6 2 3 2 2 2 2 2 3" xfId="37436"/>
    <cellStyle name="40% - Ênfase6 2 3 2 2 2 2 3" xfId="18648"/>
    <cellStyle name="40% - Ênfase6 2 3 2 2 2 2 3 2" xfId="43719"/>
    <cellStyle name="40% - Ênfase6 2 3 2 2 2 2 4" xfId="31178"/>
    <cellStyle name="40% - Ênfase6 2 3 2 2 2 3" xfId="9234"/>
    <cellStyle name="40% - Ênfase6 2 3 2 2 2 3 2" xfId="21778"/>
    <cellStyle name="40% - Ênfase6 2 3 2 2 2 3 2 2" xfId="46849"/>
    <cellStyle name="40% - Ênfase6 2 3 2 2 2 3 3" xfId="34308"/>
    <cellStyle name="40% - Ênfase6 2 3 2 2 2 4" xfId="15520"/>
    <cellStyle name="40% - Ênfase6 2 3 2 2 2 4 2" xfId="40591"/>
    <cellStyle name="40% - Ênfase6 2 3 2 2 2 5" xfId="28050"/>
    <cellStyle name="40% - Ênfase6 2 3 2 2 3" xfId="4539"/>
    <cellStyle name="40% - Ênfase6 2 3 2 2 3 2" xfId="10798"/>
    <cellStyle name="40% - Ênfase6 2 3 2 2 3 2 2" xfId="23342"/>
    <cellStyle name="40% - Ênfase6 2 3 2 2 3 2 2 2" xfId="48413"/>
    <cellStyle name="40% - Ênfase6 2 3 2 2 3 2 3" xfId="35872"/>
    <cellStyle name="40% - Ênfase6 2 3 2 2 3 3" xfId="17084"/>
    <cellStyle name="40% - Ênfase6 2 3 2 2 3 3 2" xfId="42155"/>
    <cellStyle name="40% - Ênfase6 2 3 2 2 3 4" xfId="29614"/>
    <cellStyle name="40% - Ênfase6 2 3 2 2 4" xfId="7670"/>
    <cellStyle name="40% - Ênfase6 2 3 2 2 4 2" xfId="20214"/>
    <cellStyle name="40% - Ênfase6 2 3 2 2 4 2 2" xfId="45285"/>
    <cellStyle name="40% - Ênfase6 2 3 2 2 4 3" xfId="32744"/>
    <cellStyle name="40% - Ênfase6 2 3 2 2 5" xfId="13956"/>
    <cellStyle name="40% - Ênfase6 2 3 2 2 5 2" xfId="39027"/>
    <cellStyle name="40% - Ênfase6 2 3 2 2 6" xfId="26486"/>
    <cellStyle name="40% - Ênfase6 2 3 2 3" xfId="2198"/>
    <cellStyle name="40% - Ênfase6 2 3 2 3 2" xfId="5327"/>
    <cellStyle name="40% - Ênfase6 2 3 2 3 2 2" xfId="11586"/>
    <cellStyle name="40% - Ênfase6 2 3 2 3 2 2 2" xfId="24130"/>
    <cellStyle name="40% - Ênfase6 2 3 2 3 2 2 2 2" xfId="49201"/>
    <cellStyle name="40% - Ênfase6 2 3 2 3 2 2 3" xfId="36660"/>
    <cellStyle name="40% - Ênfase6 2 3 2 3 2 3" xfId="17872"/>
    <cellStyle name="40% - Ênfase6 2 3 2 3 2 3 2" xfId="42943"/>
    <cellStyle name="40% - Ênfase6 2 3 2 3 2 4" xfId="30402"/>
    <cellStyle name="40% - Ênfase6 2 3 2 3 3" xfId="8458"/>
    <cellStyle name="40% - Ênfase6 2 3 2 3 3 2" xfId="21002"/>
    <cellStyle name="40% - Ênfase6 2 3 2 3 3 2 2" xfId="46073"/>
    <cellStyle name="40% - Ênfase6 2 3 2 3 3 3" xfId="33532"/>
    <cellStyle name="40% - Ênfase6 2 3 2 3 4" xfId="14744"/>
    <cellStyle name="40% - Ênfase6 2 3 2 3 4 2" xfId="39815"/>
    <cellStyle name="40% - Ênfase6 2 3 2 3 5" xfId="27274"/>
    <cellStyle name="40% - Ênfase6 2 3 2 4" xfId="3763"/>
    <cellStyle name="40% - Ênfase6 2 3 2 4 2" xfId="10022"/>
    <cellStyle name="40% - Ênfase6 2 3 2 4 2 2" xfId="22566"/>
    <cellStyle name="40% - Ênfase6 2 3 2 4 2 2 2" xfId="47637"/>
    <cellStyle name="40% - Ênfase6 2 3 2 4 2 3" xfId="35096"/>
    <cellStyle name="40% - Ênfase6 2 3 2 4 3" xfId="16308"/>
    <cellStyle name="40% - Ênfase6 2 3 2 4 3 2" xfId="41379"/>
    <cellStyle name="40% - Ênfase6 2 3 2 4 4" xfId="28838"/>
    <cellStyle name="40% - Ênfase6 2 3 2 5" xfId="6894"/>
    <cellStyle name="40% - Ênfase6 2 3 2 5 2" xfId="19438"/>
    <cellStyle name="40% - Ênfase6 2 3 2 5 2 2" xfId="44509"/>
    <cellStyle name="40% - Ênfase6 2 3 2 5 3" xfId="31968"/>
    <cellStyle name="40% - Ênfase6 2 3 2 6" xfId="13180"/>
    <cellStyle name="40% - Ênfase6 2 3 2 6 2" xfId="38251"/>
    <cellStyle name="40% - Ênfase6 2 3 2 7" xfId="25710"/>
    <cellStyle name="40% - Ênfase6 2 3 3" xfId="1021"/>
    <cellStyle name="40% - Ênfase6 2 3 3 2" xfId="2586"/>
    <cellStyle name="40% - Ênfase6 2 3 3 2 2" xfId="5715"/>
    <cellStyle name="40% - Ênfase6 2 3 3 2 2 2" xfId="11974"/>
    <cellStyle name="40% - Ênfase6 2 3 3 2 2 2 2" xfId="24518"/>
    <cellStyle name="40% - Ênfase6 2 3 3 2 2 2 2 2" xfId="49589"/>
    <cellStyle name="40% - Ênfase6 2 3 3 2 2 2 3" xfId="37048"/>
    <cellStyle name="40% - Ênfase6 2 3 3 2 2 3" xfId="18260"/>
    <cellStyle name="40% - Ênfase6 2 3 3 2 2 3 2" xfId="43331"/>
    <cellStyle name="40% - Ênfase6 2 3 3 2 2 4" xfId="30790"/>
    <cellStyle name="40% - Ênfase6 2 3 3 2 3" xfId="8846"/>
    <cellStyle name="40% - Ênfase6 2 3 3 2 3 2" xfId="21390"/>
    <cellStyle name="40% - Ênfase6 2 3 3 2 3 2 2" xfId="46461"/>
    <cellStyle name="40% - Ênfase6 2 3 3 2 3 3" xfId="33920"/>
    <cellStyle name="40% - Ênfase6 2 3 3 2 4" xfId="15132"/>
    <cellStyle name="40% - Ênfase6 2 3 3 2 4 2" xfId="40203"/>
    <cellStyle name="40% - Ênfase6 2 3 3 2 5" xfId="27662"/>
    <cellStyle name="40% - Ênfase6 2 3 3 3" xfId="4151"/>
    <cellStyle name="40% - Ênfase6 2 3 3 3 2" xfId="10410"/>
    <cellStyle name="40% - Ênfase6 2 3 3 3 2 2" xfId="22954"/>
    <cellStyle name="40% - Ênfase6 2 3 3 3 2 2 2" xfId="48025"/>
    <cellStyle name="40% - Ênfase6 2 3 3 3 2 3" xfId="35484"/>
    <cellStyle name="40% - Ênfase6 2 3 3 3 3" xfId="16696"/>
    <cellStyle name="40% - Ênfase6 2 3 3 3 3 2" xfId="41767"/>
    <cellStyle name="40% - Ênfase6 2 3 3 3 4" xfId="29226"/>
    <cellStyle name="40% - Ênfase6 2 3 3 4" xfId="7282"/>
    <cellStyle name="40% - Ênfase6 2 3 3 4 2" xfId="19826"/>
    <cellStyle name="40% - Ênfase6 2 3 3 4 2 2" xfId="44897"/>
    <cellStyle name="40% - Ênfase6 2 3 3 4 3" xfId="32356"/>
    <cellStyle name="40% - Ênfase6 2 3 3 5" xfId="13568"/>
    <cellStyle name="40% - Ênfase6 2 3 3 5 2" xfId="38639"/>
    <cellStyle name="40% - Ênfase6 2 3 3 6" xfId="26098"/>
    <cellStyle name="40% - Ênfase6 2 3 4" xfId="1810"/>
    <cellStyle name="40% - Ênfase6 2 3 4 2" xfId="4939"/>
    <cellStyle name="40% - Ênfase6 2 3 4 2 2" xfId="11198"/>
    <cellStyle name="40% - Ênfase6 2 3 4 2 2 2" xfId="23742"/>
    <cellStyle name="40% - Ênfase6 2 3 4 2 2 2 2" xfId="48813"/>
    <cellStyle name="40% - Ênfase6 2 3 4 2 2 3" xfId="36272"/>
    <cellStyle name="40% - Ênfase6 2 3 4 2 3" xfId="17484"/>
    <cellStyle name="40% - Ênfase6 2 3 4 2 3 2" xfId="42555"/>
    <cellStyle name="40% - Ênfase6 2 3 4 2 4" xfId="30014"/>
    <cellStyle name="40% - Ênfase6 2 3 4 3" xfId="8070"/>
    <cellStyle name="40% - Ênfase6 2 3 4 3 2" xfId="20614"/>
    <cellStyle name="40% - Ênfase6 2 3 4 3 2 2" xfId="45685"/>
    <cellStyle name="40% - Ênfase6 2 3 4 3 3" xfId="33144"/>
    <cellStyle name="40% - Ênfase6 2 3 4 4" xfId="14356"/>
    <cellStyle name="40% - Ênfase6 2 3 4 4 2" xfId="39427"/>
    <cellStyle name="40% - Ênfase6 2 3 4 5" xfId="26886"/>
    <cellStyle name="40% - Ênfase6 2 3 5" xfId="3375"/>
    <cellStyle name="40% - Ênfase6 2 3 5 2" xfId="9634"/>
    <cellStyle name="40% - Ênfase6 2 3 5 2 2" xfId="22178"/>
    <cellStyle name="40% - Ênfase6 2 3 5 2 2 2" xfId="47249"/>
    <cellStyle name="40% - Ênfase6 2 3 5 2 3" xfId="34708"/>
    <cellStyle name="40% - Ênfase6 2 3 5 3" xfId="15920"/>
    <cellStyle name="40% - Ênfase6 2 3 5 3 2" xfId="40991"/>
    <cellStyle name="40% - Ênfase6 2 3 5 4" xfId="28450"/>
    <cellStyle name="40% - Ênfase6 2 3 6" xfId="6506"/>
    <cellStyle name="40% - Ênfase6 2 3 6 2" xfId="19050"/>
    <cellStyle name="40% - Ênfase6 2 3 6 2 2" xfId="44121"/>
    <cellStyle name="40% - Ênfase6 2 3 6 3" xfId="31580"/>
    <cellStyle name="40% - Ênfase6 2 3 7" xfId="12792"/>
    <cellStyle name="40% - Ênfase6 2 3 7 2" xfId="37863"/>
    <cellStyle name="40% - Ênfase6 2 3 8" xfId="25322"/>
    <cellStyle name="40% - Ênfase6 2 4" xfId="445"/>
    <cellStyle name="40% - Ênfase6 2 4 2" xfId="1222"/>
    <cellStyle name="40% - Ênfase6 2 4 2 2" xfId="2787"/>
    <cellStyle name="40% - Ênfase6 2 4 2 2 2" xfId="5916"/>
    <cellStyle name="40% - Ênfase6 2 4 2 2 2 2" xfId="12175"/>
    <cellStyle name="40% - Ênfase6 2 4 2 2 2 2 2" xfId="24719"/>
    <cellStyle name="40% - Ênfase6 2 4 2 2 2 2 2 2" xfId="49790"/>
    <cellStyle name="40% - Ênfase6 2 4 2 2 2 2 3" xfId="37249"/>
    <cellStyle name="40% - Ênfase6 2 4 2 2 2 3" xfId="18461"/>
    <cellStyle name="40% - Ênfase6 2 4 2 2 2 3 2" xfId="43532"/>
    <cellStyle name="40% - Ênfase6 2 4 2 2 2 4" xfId="30991"/>
    <cellStyle name="40% - Ênfase6 2 4 2 2 3" xfId="9047"/>
    <cellStyle name="40% - Ênfase6 2 4 2 2 3 2" xfId="21591"/>
    <cellStyle name="40% - Ênfase6 2 4 2 2 3 2 2" xfId="46662"/>
    <cellStyle name="40% - Ênfase6 2 4 2 2 3 3" xfId="34121"/>
    <cellStyle name="40% - Ênfase6 2 4 2 2 4" xfId="15333"/>
    <cellStyle name="40% - Ênfase6 2 4 2 2 4 2" xfId="40404"/>
    <cellStyle name="40% - Ênfase6 2 4 2 2 5" xfId="27863"/>
    <cellStyle name="40% - Ênfase6 2 4 2 3" xfId="4352"/>
    <cellStyle name="40% - Ênfase6 2 4 2 3 2" xfId="10611"/>
    <cellStyle name="40% - Ênfase6 2 4 2 3 2 2" xfId="23155"/>
    <cellStyle name="40% - Ênfase6 2 4 2 3 2 2 2" xfId="48226"/>
    <cellStyle name="40% - Ênfase6 2 4 2 3 2 3" xfId="35685"/>
    <cellStyle name="40% - Ênfase6 2 4 2 3 3" xfId="16897"/>
    <cellStyle name="40% - Ênfase6 2 4 2 3 3 2" xfId="41968"/>
    <cellStyle name="40% - Ênfase6 2 4 2 3 4" xfId="29427"/>
    <cellStyle name="40% - Ênfase6 2 4 2 4" xfId="7483"/>
    <cellStyle name="40% - Ênfase6 2 4 2 4 2" xfId="20027"/>
    <cellStyle name="40% - Ênfase6 2 4 2 4 2 2" xfId="45098"/>
    <cellStyle name="40% - Ênfase6 2 4 2 4 3" xfId="32557"/>
    <cellStyle name="40% - Ênfase6 2 4 2 5" xfId="13769"/>
    <cellStyle name="40% - Ênfase6 2 4 2 5 2" xfId="38840"/>
    <cellStyle name="40% - Ênfase6 2 4 2 6" xfId="26299"/>
    <cellStyle name="40% - Ênfase6 2 4 3" xfId="2011"/>
    <cellStyle name="40% - Ênfase6 2 4 3 2" xfId="5140"/>
    <cellStyle name="40% - Ênfase6 2 4 3 2 2" xfId="11399"/>
    <cellStyle name="40% - Ênfase6 2 4 3 2 2 2" xfId="23943"/>
    <cellStyle name="40% - Ênfase6 2 4 3 2 2 2 2" xfId="49014"/>
    <cellStyle name="40% - Ênfase6 2 4 3 2 2 3" xfId="36473"/>
    <cellStyle name="40% - Ênfase6 2 4 3 2 3" xfId="17685"/>
    <cellStyle name="40% - Ênfase6 2 4 3 2 3 2" xfId="42756"/>
    <cellStyle name="40% - Ênfase6 2 4 3 2 4" xfId="30215"/>
    <cellStyle name="40% - Ênfase6 2 4 3 3" xfId="8271"/>
    <cellStyle name="40% - Ênfase6 2 4 3 3 2" xfId="20815"/>
    <cellStyle name="40% - Ênfase6 2 4 3 3 2 2" xfId="45886"/>
    <cellStyle name="40% - Ênfase6 2 4 3 3 3" xfId="33345"/>
    <cellStyle name="40% - Ênfase6 2 4 3 4" xfId="14557"/>
    <cellStyle name="40% - Ênfase6 2 4 3 4 2" xfId="39628"/>
    <cellStyle name="40% - Ênfase6 2 4 3 5" xfId="27087"/>
    <cellStyle name="40% - Ênfase6 2 4 4" xfId="3576"/>
    <cellStyle name="40% - Ênfase6 2 4 4 2" xfId="9835"/>
    <cellStyle name="40% - Ênfase6 2 4 4 2 2" xfId="22379"/>
    <cellStyle name="40% - Ênfase6 2 4 4 2 2 2" xfId="47450"/>
    <cellStyle name="40% - Ênfase6 2 4 4 2 3" xfId="34909"/>
    <cellStyle name="40% - Ênfase6 2 4 4 3" xfId="16121"/>
    <cellStyle name="40% - Ênfase6 2 4 4 3 2" xfId="41192"/>
    <cellStyle name="40% - Ênfase6 2 4 4 4" xfId="28651"/>
    <cellStyle name="40% - Ênfase6 2 4 5" xfId="6707"/>
    <cellStyle name="40% - Ênfase6 2 4 5 2" xfId="19251"/>
    <cellStyle name="40% - Ênfase6 2 4 5 2 2" xfId="44322"/>
    <cellStyle name="40% - Ênfase6 2 4 5 3" xfId="31781"/>
    <cellStyle name="40% - Ênfase6 2 4 6" xfId="12993"/>
    <cellStyle name="40% - Ênfase6 2 4 6 2" xfId="38064"/>
    <cellStyle name="40% - Ênfase6 2 4 7" xfId="25523"/>
    <cellStyle name="40% - Ênfase6 2 5" xfId="834"/>
    <cellStyle name="40% - Ênfase6 2 5 2" xfId="2399"/>
    <cellStyle name="40% - Ênfase6 2 5 2 2" xfId="5528"/>
    <cellStyle name="40% - Ênfase6 2 5 2 2 2" xfId="11787"/>
    <cellStyle name="40% - Ênfase6 2 5 2 2 2 2" xfId="24331"/>
    <cellStyle name="40% - Ênfase6 2 5 2 2 2 2 2" xfId="49402"/>
    <cellStyle name="40% - Ênfase6 2 5 2 2 2 3" xfId="36861"/>
    <cellStyle name="40% - Ênfase6 2 5 2 2 3" xfId="18073"/>
    <cellStyle name="40% - Ênfase6 2 5 2 2 3 2" xfId="43144"/>
    <cellStyle name="40% - Ênfase6 2 5 2 2 4" xfId="30603"/>
    <cellStyle name="40% - Ênfase6 2 5 2 3" xfId="8659"/>
    <cellStyle name="40% - Ênfase6 2 5 2 3 2" xfId="21203"/>
    <cellStyle name="40% - Ênfase6 2 5 2 3 2 2" xfId="46274"/>
    <cellStyle name="40% - Ênfase6 2 5 2 3 3" xfId="33733"/>
    <cellStyle name="40% - Ênfase6 2 5 2 4" xfId="14945"/>
    <cellStyle name="40% - Ênfase6 2 5 2 4 2" xfId="40016"/>
    <cellStyle name="40% - Ênfase6 2 5 2 5" xfId="27475"/>
    <cellStyle name="40% - Ênfase6 2 5 3" xfId="3964"/>
    <cellStyle name="40% - Ênfase6 2 5 3 2" xfId="10223"/>
    <cellStyle name="40% - Ênfase6 2 5 3 2 2" xfId="22767"/>
    <cellStyle name="40% - Ênfase6 2 5 3 2 2 2" xfId="47838"/>
    <cellStyle name="40% - Ênfase6 2 5 3 2 3" xfId="35297"/>
    <cellStyle name="40% - Ênfase6 2 5 3 3" xfId="16509"/>
    <cellStyle name="40% - Ênfase6 2 5 3 3 2" xfId="41580"/>
    <cellStyle name="40% - Ênfase6 2 5 3 4" xfId="29039"/>
    <cellStyle name="40% - Ênfase6 2 5 4" xfId="7095"/>
    <cellStyle name="40% - Ênfase6 2 5 4 2" xfId="19639"/>
    <cellStyle name="40% - Ênfase6 2 5 4 2 2" xfId="44710"/>
    <cellStyle name="40% - Ênfase6 2 5 4 3" xfId="32169"/>
    <cellStyle name="40% - Ênfase6 2 5 5" xfId="13381"/>
    <cellStyle name="40% - Ênfase6 2 5 5 2" xfId="38452"/>
    <cellStyle name="40% - Ênfase6 2 5 6" xfId="25911"/>
    <cellStyle name="40% - Ênfase6 2 6" xfId="1623"/>
    <cellStyle name="40% - Ênfase6 2 6 2" xfId="4752"/>
    <cellStyle name="40% - Ênfase6 2 6 2 2" xfId="11011"/>
    <cellStyle name="40% - Ênfase6 2 6 2 2 2" xfId="23555"/>
    <cellStyle name="40% - Ênfase6 2 6 2 2 2 2" xfId="48626"/>
    <cellStyle name="40% - Ênfase6 2 6 2 2 3" xfId="36085"/>
    <cellStyle name="40% - Ênfase6 2 6 2 3" xfId="17297"/>
    <cellStyle name="40% - Ênfase6 2 6 2 3 2" xfId="42368"/>
    <cellStyle name="40% - Ênfase6 2 6 2 4" xfId="29827"/>
    <cellStyle name="40% - Ênfase6 2 6 3" xfId="7883"/>
    <cellStyle name="40% - Ênfase6 2 6 3 2" xfId="20427"/>
    <cellStyle name="40% - Ênfase6 2 6 3 2 2" xfId="45498"/>
    <cellStyle name="40% - Ênfase6 2 6 3 3" xfId="32957"/>
    <cellStyle name="40% - Ênfase6 2 6 4" xfId="14169"/>
    <cellStyle name="40% - Ênfase6 2 6 4 2" xfId="39240"/>
    <cellStyle name="40% - Ênfase6 2 6 5" xfId="26699"/>
    <cellStyle name="40% - Ênfase6 2 7" xfId="3188"/>
    <cellStyle name="40% - Ênfase6 2 7 2" xfId="9447"/>
    <cellStyle name="40% - Ênfase6 2 7 2 2" xfId="21991"/>
    <cellStyle name="40% - Ênfase6 2 7 2 2 2" xfId="47062"/>
    <cellStyle name="40% - Ênfase6 2 7 2 3" xfId="34521"/>
    <cellStyle name="40% - Ênfase6 2 7 3" xfId="15733"/>
    <cellStyle name="40% - Ênfase6 2 7 3 2" xfId="40804"/>
    <cellStyle name="40% - Ênfase6 2 7 4" xfId="28263"/>
    <cellStyle name="40% - Ênfase6 2 8" xfId="6319"/>
    <cellStyle name="40% - Ênfase6 2 8 2" xfId="18863"/>
    <cellStyle name="40% - Ênfase6 2 8 2 2" xfId="43934"/>
    <cellStyle name="40% - Ênfase6 2 8 3" xfId="31393"/>
    <cellStyle name="40% - Ênfase6 2 9" xfId="12605"/>
    <cellStyle name="40% - Ênfase6 2 9 2" xfId="37676"/>
    <cellStyle name="40% - Ênfase6 20" xfId="3174"/>
    <cellStyle name="40% - Ênfase6 20 2" xfId="9433"/>
    <cellStyle name="40% - Ênfase6 20 2 2" xfId="21977"/>
    <cellStyle name="40% - Ênfase6 20 2 2 2" xfId="47048"/>
    <cellStyle name="40% - Ênfase6 20 2 3" xfId="34507"/>
    <cellStyle name="40% - Ênfase6 20 3" xfId="15719"/>
    <cellStyle name="40% - Ênfase6 20 3 2" xfId="40790"/>
    <cellStyle name="40% - Ênfase6 20 4" xfId="28249"/>
    <cellStyle name="40% - Ênfase6 21" xfId="3160"/>
    <cellStyle name="40% - Ênfase6 21 2" xfId="9420"/>
    <cellStyle name="40% - Ênfase6 21 2 2" xfId="21964"/>
    <cellStyle name="40% - Ênfase6 21 2 2 2" xfId="47035"/>
    <cellStyle name="40% - Ênfase6 21 2 3" xfId="34494"/>
    <cellStyle name="40% - Ênfase6 21 3" xfId="15706"/>
    <cellStyle name="40% - Ênfase6 21 3 2" xfId="40777"/>
    <cellStyle name="40% - Ênfase6 21 4" xfId="28236"/>
    <cellStyle name="40% - Ênfase6 22" xfId="6290"/>
    <cellStyle name="40% - Ênfase6 22 2" xfId="12549"/>
    <cellStyle name="40% - Ênfase6 22 2 2" xfId="25093"/>
    <cellStyle name="40% - Ênfase6 22 2 2 2" xfId="50164"/>
    <cellStyle name="40% - Ênfase6 22 2 3" xfId="37623"/>
    <cellStyle name="40% - Ênfase6 22 3" xfId="18835"/>
    <cellStyle name="40% - Ênfase6 22 3 2" xfId="43906"/>
    <cellStyle name="40% - Ênfase6 22 4" xfId="31365"/>
    <cellStyle name="40% - Ênfase6 23" xfId="6304"/>
    <cellStyle name="40% - Ênfase6 23 2" xfId="18849"/>
    <cellStyle name="40% - Ênfase6 23 2 2" xfId="43920"/>
    <cellStyle name="40% - Ênfase6 23 3" xfId="31379"/>
    <cellStyle name="40% - Ênfase6 24" xfId="12557"/>
    <cellStyle name="40% - Ênfase6 24 2" xfId="25101"/>
    <cellStyle name="40% - Ênfase6 24 2 2" xfId="50172"/>
    <cellStyle name="40% - Ênfase6 24 3" xfId="37631"/>
    <cellStyle name="40% - Ênfase6 25" xfId="12591"/>
    <cellStyle name="40% - Ênfase6 25 2" xfId="37662"/>
    <cellStyle name="40% - Ênfase6 26" xfId="12577"/>
    <cellStyle name="40% - Ênfase6 26 2" xfId="37649"/>
    <cellStyle name="40% - Ênfase6 27" xfId="25120"/>
    <cellStyle name="40% - Ênfase6 28" xfId="50190"/>
    <cellStyle name="40% - Ênfase6 29" xfId="50204"/>
    <cellStyle name="40% - Ênfase6 3" xfId="68"/>
    <cellStyle name="40% - Ênfase6 3 10" xfId="25148"/>
    <cellStyle name="40% - Ênfase6 3 2" xfId="122"/>
    <cellStyle name="40% - Ênfase6 3 2 2" xfId="309"/>
    <cellStyle name="40% - Ênfase6 3 2 2 2" xfId="698"/>
    <cellStyle name="40% - Ênfase6 3 2 2 2 2" xfId="1475"/>
    <cellStyle name="40% - Ênfase6 3 2 2 2 2 2" xfId="3040"/>
    <cellStyle name="40% - Ênfase6 3 2 2 2 2 2 2" xfId="6169"/>
    <cellStyle name="40% - Ênfase6 3 2 2 2 2 2 2 2" xfId="12428"/>
    <cellStyle name="40% - Ênfase6 3 2 2 2 2 2 2 2 2" xfId="24972"/>
    <cellStyle name="40% - Ênfase6 3 2 2 2 2 2 2 2 2 2" xfId="50043"/>
    <cellStyle name="40% - Ênfase6 3 2 2 2 2 2 2 2 3" xfId="37502"/>
    <cellStyle name="40% - Ênfase6 3 2 2 2 2 2 2 3" xfId="18714"/>
    <cellStyle name="40% - Ênfase6 3 2 2 2 2 2 2 3 2" xfId="43785"/>
    <cellStyle name="40% - Ênfase6 3 2 2 2 2 2 2 4" xfId="31244"/>
    <cellStyle name="40% - Ênfase6 3 2 2 2 2 2 3" xfId="9300"/>
    <cellStyle name="40% - Ênfase6 3 2 2 2 2 2 3 2" xfId="21844"/>
    <cellStyle name="40% - Ênfase6 3 2 2 2 2 2 3 2 2" xfId="46915"/>
    <cellStyle name="40% - Ênfase6 3 2 2 2 2 2 3 3" xfId="34374"/>
    <cellStyle name="40% - Ênfase6 3 2 2 2 2 2 4" xfId="15586"/>
    <cellStyle name="40% - Ênfase6 3 2 2 2 2 2 4 2" xfId="40657"/>
    <cellStyle name="40% - Ênfase6 3 2 2 2 2 2 5" xfId="28116"/>
    <cellStyle name="40% - Ênfase6 3 2 2 2 2 3" xfId="4605"/>
    <cellStyle name="40% - Ênfase6 3 2 2 2 2 3 2" xfId="10864"/>
    <cellStyle name="40% - Ênfase6 3 2 2 2 2 3 2 2" xfId="23408"/>
    <cellStyle name="40% - Ênfase6 3 2 2 2 2 3 2 2 2" xfId="48479"/>
    <cellStyle name="40% - Ênfase6 3 2 2 2 2 3 2 3" xfId="35938"/>
    <cellStyle name="40% - Ênfase6 3 2 2 2 2 3 3" xfId="17150"/>
    <cellStyle name="40% - Ênfase6 3 2 2 2 2 3 3 2" xfId="42221"/>
    <cellStyle name="40% - Ênfase6 3 2 2 2 2 3 4" xfId="29680"/>
    <cellStyle name="40% - Ênfase6 3 2 2 2 2 4" xfId="7736"/>
    <cellStyle name="40% - Ênfase6 3 2 2 2 2 4 2" xfId="20280"/>
    <cellStyle name="40% - Ênfase6 3 2 2 2 2 4 2 2" xfId="45351"/>
    <cellStyle name="40% - Ênfase6 3 2 2 2 2 4 3" xfId="32810"/>
    <cellStyle name="40% - Ênfase6 3 2 2 2 2 5" xfId="14022"/>
    <cellStyle name="40% - Ênfase6 3 2 2 2 2 5 2" xfId="39093"/>
    <cellStyle name="40% - Ênfase6 3 2 2 2 2 6" xfId="26552"/>
    <cellStyle name="40% - Ênfase6 3 2 2 2 3" xfId="2264"/>
    <cellStyle name="40% - Ênfase6 3 2 2 2 3 2" xfId="5393"/>
    <cellStyle name="40% - Ênfase6 3 2 2 2 3 2 2" xfId="11652"/>
    <cellStyle name="40% - Ênfase6 3 2 2 2 3 2 2 2" xfId="24196"/>
    <cellStyle name="40% - Ênfase6 3 2 2 2 3 2 2 2 2" xfId="49267"/>
    <cellStyle name="40% - Ênfase6 3 2 2 2 3 2 2 3" xfId="36726"/>
    <cellStyle name="40% - Ênfase6 3 2 2 2 3 2 3" xfId="17938"/>
    <cellStyle name="40% - Ênfase6 3 2 2 2 3 2 3 2" xfId="43009"/>
    <cellStyle name="40% - Ênfase6 3 2 2 2 3 2 4" xfId="30468"/>
    <cellStyle name="40% - Ênfase6 3 2 2 2 3 3" xfId="8524"/>
    <cellStyle name="40% - Ênfase6 3 2 2 2 3 3 2" xfId="21068"/>
    <cellStyle name="40% - Ênfase6 3 2 2 2 3 3 2 2" xfId="46139"/>
    <cellStyle name="40% - Ênfase6 3 2 2 2 3 3 3" xfId="33598"/>
    <cellStyle name="40% - Ênfase6 3 2 2 2 3 4" xfId="14810"/>
    <cellStyle name="40% - Ênfase6 3 2 2 2 3 4 2" xfId="39881"/>
    <cellStyle name="40% - Ênfase6 3 2 2 2 3 5" xfId="27340"/>
    <cellStyle name="40% - Ênfase6 3 2 2 2 4" xfId="3829"/>
    <cellStyle name="40% - Ênfase6 3 2 2 2 4 2" xfId="10088"/>
    <cellStyle name="40% - Ênfase6 3 2 2 2 4 2 2" xfId="22632"/>
    <cellStyle name="40% - Ênfase6 3 2 2 2 4 2 2 2" xfId="47703"/>
    <cellStyle name="40% - Ênfase6 3 2 2 2 4 2 3" xfId="35162"/>
    <cellStyle name="40% - Ênfase6 3 2 2 2 4 3" xfId="16374"/>
    <cellStyle name="40% - Ênfase6 3 2 2 2 4 3 2" xfId="41445"/>
    <cellStyle name="40% - Ênfase6 3 2 2 2 4 4" xfId="28904"/>
    <cellStyle name="40% - Ênfase6 3 2 2 2 5" xfId="6960"/>
    <cellStyle name="40% - Ênfase6 3 2 2 2 5 2" xfId="19504"/>
    <cellStyle name="40% - Ênfase6 3 2 2 2 5 2 2" xfId="44575"/>
    <cellStyle name="40% - Ênfase6 3 2 2 2 5 3" xfId="32034"/>
    <cellStyle name="40% - Ênfase6 3 2 2 2 6" xfId="13246"/>
    <cellStyle name="40% - Ênfase6 3 2 2 2 6 2" xfId="38317"/>
    <cellStyle name="40% - Ênfase6 3 2 2 2 7" xfId="25776"/>
    <cellStyle name="40% - Ênfase6 3 2 2 3" xfId="1087"/>
    <cellStyle name="40% - Ênfase6 3 2 2 3 2" xfId="2652"/>
    <cellStyle name="40% - Ênfase6 3 2 2 3 2 2" xfId="5781"/>
    <cellStyle name="40% - Ênfase6 3 2 2 3 2 2 2" xfId="12040"/>
    <cellStyle name="40% - Ênfase6 3 2 2 3 2 2 2 2" xfId="24584"/>
    <cellStyle name="40% - Ênfase6 3 2 2 3 2 2 2 2 2" xfId="49655"/>
    <cellStyle name="40% - Ênfase6 3 2 2 3 2 2 2 3" xfId="37114"/>
    <cellStyle name="40% - Ênfase6 3 2 2 3 2 2 3" xfId="18326"/>
    <cellStyle name="40% - Ênfase6 3 2 2 3 2 2 3 2" xfId="43397"/>
    <cellStyle name="40% - Ênfase6 3 2 2 3 2 2 4" xfId="30856"/>
    <cellStyle name="40% - Ênfase6 3 2 2 3 2 3" xfId="8912"/>
    <cellStyle name="40% - Ênfase6 3 2 2 3 2 3 2" xfId="21456"/>
    <cellStyle name="40% - Ênfase6 3 2 2 3 2 3 2 2" xfId="46527"/>
    <cellStyle name="40% - Ênfase6 3 2 2 3 2 3 3" xfId="33986"/>
    <cellStyle name="40% - Ênfase6 3 2 2 3 2 4" xfId="15198"/>
    <cellStyle name="40% - Ênfase6 3 2 2 3 2 4 2" xfId="40269"/>
    <cellStyle name="40% - Ênfase6 3 2 2 3 2 5" xfId="27728"/>
    <cellStyle name="40% - Ênfase6 3 2 2 3 3" xfId="4217"/>
    <cellStyle name="40% - Ênfase6 3 2 2 3 3 2" xfId="10476"/>
    <cellStyle name="40% - Ênfase6 3 2 2 3 3 2 2" xfId="23020"/>
    <cellStyle name="40% - Ênfase6 3 2 2 3 3 2 2 2" xfId="48091"/>
    <cellStyle name="40% - Ênfase6 3 2 2 3 3 2 3" xfId="35550"/>
    <cellStyle name="40% - Ênfase6 3 2 2 3 3 3" xfId="16762"/>
    <cellStyle name="40% - Ênfase6 3 2 2 3 3 3 2" xfId="41833"/>
    <cellStyle name="40% - Ênfase6 3 2 2 3 3 4" xfId="29292"/>
    <cellStyle name="40% - Ênfase6 3 2 2 3 4" xfId="7348"/>
    <cellStyle name="40% - Ênfase6 3 2 2 3 4 2" xfId="19892"/>
    <cellStyle name="40% - Ênfase6 3 2 2 3 4 2 2" xfId="44963"/>
    <cellStyle name="40% - Ênfase6 3 2 2 3 4 3" xfId="32422"/>
    <cellStyle name="40% - Ênfase6 3 2 2 3 5" xfId="13634"/>
    <cellStyle name="40% - Ênfase6 3 2 2 3 5 2" xfId="38705"/>
    <cellStyle name="40% - Ênfase6 3 2 2 3 6" xfId="26164"/>
    <cellStyle name="40% - Ênfase6 3 2 2 4" xfId="1876"/>
    <cellStyle name="40% - Ênfase6 3 2 2 4 2" xfId="5005"/>
    <cellStyle name="40% - Ênfase6 3 2 2 4 2 2" xfId="11264"/>
    <cellStyle name="40% - Ênfase6 3 2 2 4 2 2 2" xfId="23808"/>
    <cellStyle name="40% - Ênfase6 3 2 2 4 2 2 2 2" xfId="48879"/>
    <cellStyle name="40% - Ênfase6 3 2 2 4 2 2 3" xfId="36338"/>
    <cellStyle name="40% - Ênfase6 3 2 2 4 2 3" xfId="17550"/>
    <cellStyle name="40% - Ênfase6 3 2 2 4 2 3 2" xfId="42621"/>
    <cellStyle name="40% - Ênfase6 3 2 2 4 2 4" xfId="30080"/>
    <cellStyle name="40% - Ênfase6 3 2 2 4 3" xfId="8136"/>
    <cellStyle name="40% - Ênfase6 3 2 2 4 3 2" xfId="20680"/>
    <cellStyle name="40% - Ênfase6 3 2 2 4 3 2 2" xfId="45751"/>
    <cellStyle name="40% - Ênfase6 3 2 2 4 3 3" xfId="33210"/>
    <cellStyle name="40% - Ênfase6 3 2 2 4 4" xfId="14422"/>
    <cellStyle name="40% - Ênfase6 3 2 2 4 4 2" xfId="39493"/>
    <cellStyle name="40% - Ênfase6 3 2 2 4 5" xfId="26952"/>
    <cellStyle name="40% - Ênfase6 3 2 2 5" xfId="3441"/>
    <cellStyle name="40% - Ênfase6 3 2 2 5 2" xfId="9700"/>
    <cellStyle name="40% - Ênfase6 3 2 2 5 2 2" xfId="22244"/>
    <cellStyle name="40% - Ênfase6 3 2 2 5 2 2 2" xfId="47315"/>
    <cellStyle name="40% - Ênfase6 3 2 2 5 2 3" xfId="34774"/>
    <cellStyle name="40% - Ênfase6 3 2 2 5 3" xfId="15986"/>
    <cellStyle name="40% - Ênfase6 3 2 2 5 3 2" xfId="41057"/>
    <cellStyle name="40% - Ênfase6 3 2 2 5 4" xfId="28516"/>
    <cellStyle name="40% - Ênfase6 3 2 2 6" xfId="6572"/>
    <cellStyle name="40% - Ênfase6 3 2 2 6 2" xfId="19116"/>
    <cellStyle name="40% - Ênfase6 3 2 2 6 2 2" xfId="44187"/>
    <cellStyle name="40% - Ênfase6 3 2 2 6 3" xfId="31646"/>
    <cellStyle name="40% - Ênfase6 3 2 2 7" xfId="12858"/>
    <cellStyle name="40% - Ênfase6 3 2 2 7 2" xfId="37929"/>
    <cellStyle name="40% - Ênfase6 3 2 2 8" xfId="25388"/>
    <cellStyle name="40% - Ênfase6 3 2 3" xfId="511"/>
    <cellStyle name="40% - Ênfase6 3 2 3 2" xfId="1288"/>
    <cellStyle name="40% - Ênfase6 3 2 3 2 2" xfId="2853"/>
    <cellStyle name="40% - Ênfase6 3 2 3 2 2 2" xfId="5982"/>
    <cellStyle name="40% - Ênfase6 3 2 3 2 2 2 2" xfId="12241"/>
    <cellStyle name="40% - Ênfase6 3 2 3 2 2 2 2 2" xfId="24785"/>
    <cellStyle name="40% - Ênfase6 3 2 3 2 2 2 2 2 2" xfId="49856"/>
    <cellStyle name="40% - Ênfase6 3 2 3 2 2 2 2 3" xfId="37315"/>
    <cellStyle name="40% - Ênfase6 3 2 3 2 2 2 3" xfId="18527"/>
    <cellStyle name="40% - Ênfase6 3 2 3 2 2 2 3 2" xfId="43598"/>
    <cellStyle name="40% - Ênfase6 3 2 3 2 2 2 4" xfId="31057"/>
    <cellStyle name="40% - Ênfase6 3 2 3 2 2 3" xfId="9113"/>
    <cellStyle name="40% - Ênfase6 3 2 3 2 2 3 2" xfId="21657"/>
    <cellStyle name="40% - Ênfase6 3 2 3 2 2 3 2 2" xfId="46728"/>
    <cellStyle name="40% - Ênfase6 3 2 3 2 2 3 3" xfId="34187"/>
    <cellStyle name="40% - Ênfase6 3 2 3 2 2 4" xfId="15399"/>
    <cellStyle name="40% - Ênfase6 3 2 3 2 2 4 2" xfId="40470"/>
    <cellStyle name="40% - Ênfase6 3 2 3 2 2 5" xfId="27929"/>
    <cellStyle name="40% - Ênfase6 3 2 3 2 3" xfId="4418"/>
    <cellStyle name="40% - Ênfase6 3 2 3 2 3 2" xfId="10677"/>
    <cellStyle name="40% - Ênfase6 3 2 3 2 3 2 2" xfId="23221"/>
    <cellStyle name="40% - Ênfase6 3 2 3 2 3 2 2 2" xfId="48292"/>
    <cellStyle name="40% - Ênfase6 3 2 3 2 3 2 3" xfId="35751"/>
    <cellStyle name="40% - Ênfase6 3 2 3 2 3 3" xfId="16963"/>
    <cellStyle name="40% - Ênfase6 3 2 3 2 3 3 2" xfId="42034"/>
    <cellStyle name="40% - Ênfase6 3 2 3 2 3 4" xfId="29493"/>
    <cellStyle name="40% - Ênfase6 3 2 3 2 4" xfId="7549"/>
    <cellStyle name="40% - Ênfase6 3 2 3 2 4 2" xfId="20093"/>
    <cellStyle name="40% - Ênfase6 3 2 3 2 4 2 2" xfId="45164"/>
    <cellStyle name="40% - Ênfase6 3 2 3 2 4 3" xfId="32623"/>
    <cellStyle name="40% - Ênfase6 3 2 3 2 5" xfId="13835"/>
    <cellStyle name="40% - Ênfase6 3 2 3 2 5 2" xfId="38906"/>
    <cellStyle name="40% - Ênfase6 3 2 3 2 6" xfId="26365"/>
    <cellStyle name="40% - Ênfase6 3 2 3 3" xfId="2077"/>
    <cellStyle name="40% - Ênfase6 3 2 3 3 2" xfId="5206"/>
    <cellStyle name="40% - Ênfase6 3 2 3 3 2 2" xfId="11465"/>
    <cellStyle name="40% - Ênfase6 3 2 3 3 2 2 2" xfId="24009"/>
    <cellStyle name="40% - Ênfase6 3 2 3 3 2 2 2 2" xfId="49080"/>
    <cellStyle name="40% - Ênfase6 3 2 3 3 2 2 3" xfId="36539"/>
    <cellStyle name="40% - Ênfase6 3 2 3 3 2 3" xfId="17751"/>
    <cellStyle name="40% - Ênfase6 3 2 3 3 2 3 2" xfId="42822"/>
    <cellStyle name="40% - Ênfase6 3 2 3 3 2 4" xfId="30281"/>
    <cellStyle name="40% - Ênfase6 3 2 3 3 3" xfId="8337"/>
    <cellStyle name="40% - Ênfase6 3 2 3 3 3 2" xfId="20881"/>
    <cellStyle name="40% - Ênfase6 3 2 3 3 3 2 2" xfId="45952"/>
    <cellStyle name="40% - Ênfase6 3 2 3 3 3 3" xfId="33411"/>
    <cellStyle name="40% - Ênfase6 3 2 3 3 4" xfId="14623"/>
    <cellStyle name="40% - Ênfase6 3 2 3 3 4 2" xfId="39694"/>
    <cellStyle name="40% - Ênfase6 3 2 3 3 5" xfId="27153"/>
    <cellStyle name="40% - Ênfase6 3 2 3 4" xfId="3642"/>
    <cellStyle name="40% - Ênfase6 3 2 3 4 2" xfId="9901"/>
    <cellStyle name="40% - Ênfase6 3 2 3 4 2 2" xfId="22445"/>
    <cellStyle name="40% - Ênfase6 3 2 3 4 2 2 2" xfId="47516"/>
    <cellStyle name="40% - Ênfase6 3 2 3 4 2 3" xfId="34975"/>
    <cellStyle name="40% - Ênfase6 3 2 3 4 3" xfId="16187"/>
    <cellStyle name="40% - Ênfase6 3 2 3 4 3 2" xfId="41258"/>
    <cellStyle name="40% - Ênfase6 3 2 3 4 4" xfId="28717"/>
    <cellStyle name="40% - Ênfase6 3 2 3 5" xfId="6773"/>
    <cellStyle name="40% - Ênfase6 3 2 3 5 2" xfId="19317"/>
    <cellStyle name="40% - Ênfase6 3 2 3 5 2 2" xfId="44388"/>
    <cellStyle name="40% - Ênfase6 3 2 3 5 3" xfId="31847"/>
    <cellStyle name="40% - Ênfase6 3 2 3 6" xfId="13059"/>
    <cellStyle name="40% - Ênfase6 3 2 3 6 2" xfId="38130"/>
    <cellStyle name="40% - Ênfase6 3 2 3 7" xfId="25589"/>
    <cellStyle name="40% - Ênfase6 3 2 4" xfId="900"/>
    <cellStyle name="40% - Ênfase6 3 2 4 2" xfId="2465"/>
    <cellStyle name="40% - Ênfase6 3 2 4 2 2" xfId="5594"/>
    <cellStyle name="40% - Ênfase6 3 2 4 2 2 2" xfId="11853"/>
    <cellStyle name="40% - Ênfase6 3 2 4 2 2 2 2" xfId="24397"/>
    <cellStyle name="40% - Ênfase6 3 2 4 2 2 2 2 2" xfId="49468"/>
    <cellStyle name="40% - Ênfase6 3 2 4 2 2 2 3" xfId="36927"/>
    <cellStyle name="40% - Ênfase6 3 2 4 2 2 3" xfId="18139"/>
    <cellStyle name="40% - Ênfase6 3 2 4 2 2 3 2" xfId="43210"/>
    <cellStyle name="40% - Ênfase6 3 2 4 2 2 4" xfId="30669"/>
    <cellStyle name="40% - Ênfase6 3 2 4 2 3" xfId="8725"/>
    <cellStyle name="40% - Ênfase6 3 2 4 2 3 2" xfId="21269"/>
    <cellStyle name="40% - Ênfase6 3 2 4 2 3 2 2" xfId="46340"/>
    <cellStyle name="40% - Ênfase6 3 2 4 2 3 3" xfId="33799"/>
    <cellStyle name="40% - Ênfase6 3 2 4 2 4" xfId="15011"/>
    <cellStyle name="40% - Ênfase6 3 2 4 2 4 2" xfId="40082"/>
    <cellStyle name="40% - Ênfase6 3 2 4 2 5" xfId="27541"/>
    <cellStyle name="40% - Ênfase6 3 2 4 3" xfId="4030"/>
    <cellStyle name="40% - Ênfase6 3 2 4 3 2" xfId="10289"/>
    <cellStyle name="40% - Ênfase6 3 2 4 3 2 2" xfId="22833"/>
    <cellStyle name="40% - Ênfase6 3 2 4 3 2 2 2" xfId="47904"/>
    <cellStyle name="40% - Ênfase6 3 2 4 3 2 3" xfId="35363"/>
    <cellStyle name="40% - Ênfase6 3 2 4 3 3" xfId="16575"/>
    <cellStyle name="40% - Ênfase6 3 2 4 3 3 2" xfId="41646"/>
    <cellStyle name="40% - Ênfase6 3 2 4 3 4" xfId="29105"/>
    <cellStyle name="40% - Ênfase6 3 2 4 4" xfId="7161"/>
    <cellStyle name="40% - Ênfase6 3 2 4 4 2" xfId="19705"/>
    <cellStyle name="40% - Ênfase6 3 2 4 4 2 2" xfId="44776"/>
    <cellStyle name="40% - Ênfase6 3 2 4 4 3" xfId="32235"/>
    <cellStyle name="40% - Ênfase6 3 2 4 5" xfId="13447"/>
    <cellStyle name="40% - Ênfase6 3 2 4 5 2" xfId="38518"/>
    <cellStyle name="40% - Ênfase6 3 2 4 6" xfId="25977"/>
    <cellStyle name="40% - Ênfase6 3 2 5" xfId="1689"/>
    <cellStyle name="40% - Ênfase6 3 2 5 2" xfId="4818"/>
    <cellStyle name="40% - Ênfase6 3 2 5 2 2" xfId="11077"/>
    <cellStyle name="40% - Ênfase6 3 2 5 2 2 2" xfId="23621"/>
    <cellStyle name="40% - Ênfase6 3 2 5 2 2 2 2" xfId="48692"/>
    <cellStyle name="40% - Ênfase6 3 2 5 2 2 3" xfId="36151"/>
    <cellStyle name="40% - Ênfase6 3 2 5 2 3" xfId="17363"/>
    <cellStyle name="40% - Ênfase6 3 2 5 2 3 2" xfId="42434"/>
    <cellStyle name="40% - Ênfase6 3 2 5 2 4" xfId="29893"/>
    <cellStyle name="40% - Ênfase6 3 2 5 3" xfId="7949"/>
    <cellStyle name="40% - Ênfase6 3 2 5 3 2" xfId="20493"/>
    <cellStyle name="40% - Ênfase6 3 2 5 3 2 2" xfId="45564"/>
    <cellStyle name="40% - Ênfase6 3 2 5 3 3" xfId="33023"/>
    <cellStyle name="40% - Ênfase6 3 2 5 4" xfId="14235"/>
    <cellStyle name="40% - Ênfase6 3 2 5 4 2" xfId="39306"/>
    <cellStyle name="40% - Ênfase6 3 2 5 5" xfId="26765"/>
    <cellStyle name="40% - Ênfase6 3 2 6" xfId="3254"/>
    <cellStyle name="40% - Ênfase6 3 2 6 2" xfId="9513"/>
    <cellStyle name="40% - Ênfase6 3 2 6 2 2" xfId="22057"/>
    <cellStyle name="40% - Ênfase6 3 2 6 2 2 2" xfId="47128"/>
    <cellStyle name="40% - Ênfase6 3 2 6 2 3" xfId="34587"/>
    <cellStyle name="40% - Ênfase6 3 2 6 3" xfId="15799"/>
    <cellStyle name="40% - Ênfase6 3 2 6 3 2" xfId="40870"/>
    <cellStyle name="40% - Ênfase6 3 2 6 4" xfId="28329"/>
    <cellStyle name="40% - Ênfase6 3 2 7" xfId="6385"/>
    <cellStyle name="40% - Ênfase6 3 2 7 2" xfId="18929"/>
    <cellStyle name="40% - Ênfase6 3 2 7 2 2" xfId="44000"/>
    <cellStyle name="40% - Ênfase6 3 2 7 3" xfId="31459"/>
    <cellStyle name="40% - Ênfase6 3 2 8" xfId="12671"/>
    <cellStyle name="40% - Ênfase6 3 2 8 2" xfId="37742"/>
    <cellStyle name="40% - Ênfase6 3 2 9" xfId="25201"/>
    <cellStyle name="40% - Ênfase6 3 3" xfId="256"/>
    <cellStyle name="40% - Ênfase6 3 3 2" xfId="645"/>
    <cellStyle name="40% - Ênfase6 3 3 2 2" xfId="1422"/>
    <cellStyle name="40% - Ênfase6 3 3 2 2 2" xfId="2987"/>
    <cellStyle name="40% - Ênfase6 3 3 2 2 2 2" xfId="6116"/>
    <cellStyle name="40% - Ênfase6 3 3 2 2 2 2 2" xfId="12375"/>
    <cellStyle name="40% - Ênfase6 3 3 2 2 2 2 2 2" xfId="24919"/>
    <cellStyle name="40% - Ênfase6 3 3 2 2 2 2 2 2 2" xfId="49990"/>
    <cellStyle name="40% - Ênfase6 3 3 2 2 2 2 2 3" xfId="37449"/>
    <cellStyle name="40% - Ênfase6 3 3 2 2 2 2 3" xfId="18661"/>
    <cellStyle name="40% - Ênfase6 3 3 2 2 2 2 3 2" xfId="43732"/>
    <cellStyle name="40% - Ênfase6 3 3 2 2 2 2 4" xfId="31191"/>
    <cellStyle name="40% - Ênfase6 3 3 2 2 2 3" xfId="9247"/>
    <cellStyle name="40% - Ênfase6 3 3 2 2 2 3 2" xfId="21791"/>
    <cellStyle name="40% - Ênfase6 3 3 2 2 2 3 2 2" xfId="46862"/>
    <cellStyle name="40% - Ênfase6 3 3 2 2 2 3 3" xfId="34321"/>
    <cellStyle name="40% - Ênfase6 3 3 2 2 2 4" xfId="15533"/>
    <cellStyle name="40% - Ênfase6 3 3 2 2 2 4 2" xfId="40604"/>
    <cellStyle name="40% - Ênfase6 3 3 2 2 2 5" xfId="28063"/>
    <cellStyle name="40% - Ênfase6 3 3 2 2 3" xfId="4552"/>
    <cellStyle name="40% - Ênfase6 3 3 2 2 3 2" xfId="10811"/>
    <cellStyle name="40% - Ênfase6 3 3 2 2 3 2 2" xfId="23355"/>
    <cellStyle name="40% - Ênfase6 3 3 2 2 3 2 2 2" xfId="48426"/>
    <cellStyle name="40% - Ênfase6 3 3 2 2 3 2 3" xfId="35885"/>
    <cellStyle name="40% - Ênfase6 3 3 2 2 3 3" xfId="17097"/>
    <cellStyle name="40% - Ênfase6 3 3 2 2 3 3 2" xfId="42168"/>
    <cellStyle name="40% - Ênfase6 3 3 2 2 3 4" xfId="29627"/>
    <cellStyle name="40% - Ênfase6 3 3 2 2 4" xfId="7683"/>
    <cellStyle name="40% - Ênfase6 3 3 2 2 4 2" xfId="20227"/>
    <cellStyle name="40% - Ênfase6 3 3 2 2 4 2 2" xfId="45298"/>
    <cellStyle name="40% - Ênfase6 3 3 2 2 4 3" xfId="32757"/>
    <cellStyle name="40% - Ênfase6 3 3 2 2 5" xfId="13969"/>
    <cellStyle name="40% - Ênfase6 3 3 2 2 5 2" xfId="39040"/>
    <cellStyle name="40% - Ênfase6 3 3 2 2 6" xfId="26499"/>
    <cellStyle name="40% - Ênfase6 3 3 2 3" xfId="2211"/>
    <cellStyle name="40% - Ênfase6 3 3 2 3 2" xfId="5340"/>
    <cellStyle name="40% - Ênfase6 3 3 2 3 2 2" xfId="11599"/>
    <cellStyle name="40% - Ênfase6 3 3 2 3 2 2 2" xfId="24143"/>
    <cellStyle name="40% - Ênfase6 3 3 2 3 2 2 2 2" xfId="49214"/>
    <cellStyle name="40% - Ênfase6 3 3 2 3 2 2 3" xfId="36673"/>
    <cellStyle name="40% - Ênfase6 3 3 2 3 2 3" xfId="17885"/>
    <cellStyle name="40% - Ênfase6 3 3 2 3 2 3 2" xfId="42956"/>
    <cellStyle name="40% - Ênfase6 3 3 2 3 2 4" xfId="30415"/>
    <cellStyle name="40% - Ênfase6 3 3 2 3 3" xfId="8471"/>
    <cellStyle name="40% - Ênfase6 3 3 2 3 3 2" xfId="21015"/>
    <cellStyle name="40% - Ênfase6 3 3 2 3 3 2 2" xfId="46086"/>
    <cellStyle name="40% - Ênfase6 3 3 2 3 3 3" xfId="33545"/>
    <cellStyle name="40% - Ênfase6 3 3 2 3 4" xfId="14757"/>
    <cellStyle name="40% - Ênfase6 3 3 2 3 4 2" xfId="39828"/>
    <cellStyle name="40% - Ênfase6 3 3 2 3 5" xfId="27287"/>
    <cellStyle name="40% - Ênfase6 3 3 2 4" xfId="3776"/>
    <cellStyle name="40% - Ênfase6 3 3 2 4 2" xfId="10035"/>
    <cellStyle name="40% - Ênfase6 3 3 2 4 2 2" xfId="22579"/>
    <cellStyle name="40% - Ênfase6 3 3 2 4 2 2 2" xfId="47650"/>
    <cellStyle name="40% - Ênfase6 3 3 2 4 2 3" xfId="35109"/>
    <cellStyle name="40% - Ênfase6 3 3 2 4 3" xfId="16321"/>
    <cellStyle name="40% - Ênfase6 3 3 2 4 3 2" xfId="41392"/>
    <cellStyle name="40% - Ênfase6 3 3 2 4 4" xfId="28851"/>
    <cellStyle name="40% - Ênfase6 3 3 2 5" xfId="6907"/>
    <cellStyle name="40% - Ênfase6 3 3 2 5 2" xfId="19451"/>
    <cellStyle name="40% - Ênfase6 3 3 2 5 2 2" xfId="44522"/>
    <cellStyle name="40% - Ênfase6 3 3 2 5 3" xfId="31981"/>
    <cellStyle name="40% - Ênfase6 3 3 2 6" xfId="13193"/>
    <cellStyle name="40% - Ênfase6 3 3 2 6 2" xfId="38264"/>
    <cellStyle name="40% - Ênfase6 3 3 2 7" xfId="25723"/>
    <cellStyle name="40% - Ênfase6 3 3 3" xfId="1034"/>
    <cellStyle name="40% - Ênfase6 3 3 3 2" xfId="2599"/>
    <cellStyle name="40% - Ênfase6 3 3 3 2 2" xfId="5728"/>
    <cellStyle name="40% - Ênfase6 3 3 3 2 2 2" xfId="11987"/>
    <cellStyle name="40% - Ênfase6 3 3 3 2 2 2 2" xfId="24531"/>
    <cellStyle name="40% - Ênfase6 3 3 3 2 2 2 2 2" xfId="49602"/>
    <cellStyle name="40% - Ênfase6 3 3 3 2 2 2 3" xfId="37061"/>
    <cellStyle name="40% - Ênfase6 3 3 3 2 2 3" xfId="18273"/>
    <cellStyle name="40% - Ênfase6 3 3 3 2 2 3 2" xfId="43344"/>
    <cellStyle name="40% - Ênfase6 3 3 3 2 2 4" xfId="30803"/>
    <cellStyle name="40% - Ênfase6 3 3 3 2 3" xfId="8859"/>
    <cellStyle name="40% - Ênfase6 3 3 3 2 3 2" xfId="21403"/>
    <cellStyle name="40% - Ênfase6 3 3 3 2 3 2 2" xfId="46474"/>
    <cellStyle name="40% - Ênfase6 3 3 3 2 3 3" xfId="33933"/>
    <cellStyle name="40% - Ênfase6 3 3 3 2 4" xfId="15145"/>
    <cellStyle name="40% - Ênfase6 3 3 3 2 4 2" xfId="40216"/>
    <cellStyle name="40% - Ênfase6 3 3 3 2 5" xfId="27675"/>
    <cellStyle name="40% - Ênfase6 3 3 3 3" xfId="4164"/>
    <cellStyle name="40% - Ênfase6 3 3 3 3 2" xfId="10423"/>
    <cellStyle name="40% - Ênfase6 3 3 3 3 2 2" xfId="22967"/>
    <cellStyle name="40% - Ênfase6 3 3 3 3 2 2 2" xfId="48038"/>
    <cellStyle name="40% - Ênfase6 3 3 3 3 2 3" xfId="35497"/>
    <cellStyle name="40% - Ênfase6 3 3 3 3 3" xfId="16709"/>
    <cellStyle name="40% - Ênfase6 3 3 3 3 3 2" xfId="41780"/>
    <cellStyle name="40% - Ênfase6 3 3 3 3 4" xfId="29239"/>
    <cellStyle name="40% - Ênfase6 3 3 3 4" xfId="7295"/>
    <cellStyle name="40% - Ênfase6 3 3 3 4 2" xfId="19839"/>
    <cellStyle name="40% - Ênfase6 3 3 3 4 2 2" xfId="44910"/>
    <cellStyle name="40% - Ênfase6 3 3 3 4 3" xfId="32369"/>
    <cellStyle name="40% - Ênfase6 3 3 3 5" xfId="13581"/>
    <cellStyle name="40% - Ênfase6 3 3 3 5 2" xfId="38652"/>
    <cellStyle name="40% - Ênfase6 3 3 3 6" xfId="26111"/>
    <cellStyle name="40% - Ênfase6 3 3 4" xfId="1823"/>
    <cellStyle name="40% - Ênfase6 3 3 4 2" xfId="4952"/>
    <cellStyle name="40% - Ênfase6 3 3 4 2 2" xfId="11211"/>
    <cellStyle name="40% - Ênfase6 3 3 4 2 2 2" xfId="23755"/>
    <cellStyle name="40% - Ênfase6 3 3 4 2 2 2 2" xfId="48826"/>
    <cellStyle name="40% - Ênfase6 3 3 4 2 2 3" xfId="36285"/>
    <cellStyle name="40% - Ênfase6 3 3 4 2 3" xfId="17497"/>
    <cellStyle name="40% - Ênfase6 3 3 4 2 3 2" xfId="42568"/>
    <cellStyle name="40% - Ênfase6 3 3 4 2 4" xfId="30027"/>
    <cellStyle name="40% - Ênfase6 3 3 4 3" xfId="8083"/>
    <cellStyle name="40% - Ênfase6 3 3 4 3 2" xfId="20627"/>
    <cellStyle name="40% - Ênfase6 3 3 4 3 2 2" xfId="45698"/>
    <cellStyle name="40% - Ênfase6 3 3 4 3 3" xfId="33157"/>
    <cellStyle name="40% - Ênfase6 3 3 4 4" xfId="14369"/>
    <cellStyle name="40% - Ênfase6 3 3 4 4 2" xfId="39440"/>
    <cellStyle name="40% - Ênfase6 3 3 4 5" xfId="26899"/>
    <cellStyle name="40% - Ênfase6 3 3 5" xfId="3388"/>
    <cellStyle name="40% - Ênfase6 3 3 5 2" xfId="9647"/>
    <cellStyle name="40% - Ênfase6 3 3 5 2 2" xfId="22191"/>
    <cellStyle name="40% - Ênfase6 3 3 5 2 2 2" xfId="47262"/>
    <cellStyle name="40% - Ênfase6 3 3 5 2 3" xfId="34721"/>
    <cellStyle name="40% - Ênfase6 3 3 5 3" xfId="15933"/>
    <cellStyle name="40% - Ênfase6 3 3 5 3 2" xfId="41004"/>
    <cellStyle name="40% - Ênfase6 3 3 5 4" xfId="28463"/>
    <cellStyle name="40% - Ênfase6 3 3 6" xfId="6519"/>
    <cellStyle name="40% - Ênfase6 3 3 6 2" xfId="19063"/>
    <cellStyle name="40% - Ênfase6 3 3 6 2 2" xfId="44134"/>
    <cellStyle name="40% - Ênfase6 3 3 6 3" xfId="31593"/>
    <cellStyle name="40% - Ênfase6 3 3 7" xfId="12805"/>
    <cellStyle name="40% - Ênfase6 3 3 7 2" xfId="37876"/>
    <cellStyle name="40% - Ênfase6 3 3 8" xfId="25335"/>
    <cellStyle name="40% - Ênfase6 3 4" xfId="458"/>
    <cellStyle name="40% - Ênfase6 3 4 2" xfId="1235"/>
    <cellStyle name="40% - Ênfase6 3 4 2 2" xfId="2800"/>
    <cellStyle name="40% - Ênfase6 3 4 2 2 2" xfId="5929"/>
    <cellStyle name="40% - Ênfase6 3 4 2 2 2 2" xfId="12188"/>
    <cellStyle name="40% - Ênfase6 3 4 2 2 2 2 2" xfId="24732"/>
    <cellStyle name="40% - Ênfase6 3 4 2 2 2 2 2 2" xfId="49803"/>
    <cellStyle name="40% - Ênfase6 3 4 2 2 2 2 3" xfId="37262"/>
    <cellStyle name="40% - Ênfase6 3 4 2 2 2 3" xfId="18474"/>
    <cellStyle name="40% - Ênfase6 3 4 2 2 2 3 2" xfId="43545"/>
    <cellStyle name="40% - Ênfase6 3 4 2 2 2 4" xfId="31004"/>
    <cellStyle name="40% - Ênfase6 3 4 2 2 3" xfId="9060"/>
    <cellStyle name="40% - Ênfase6 3 4 2 2 3 2" xfId="21604"/>
    <cellStyle name="40% - Ênfase6 3 4 2 2 3 2 2" xfId="46675"/>
    <cellStyle name="40% - Ênfase6 3 4 2 2 3 3" xfId="34134"/>
    <cellStyle name="40% - Ênfase6 3 4 2 2 4" xfId="15346"/>
    <cellStyle name="40% - Ênfase6 3 4 2 2 4 2" xfId="40417"/>
    <cellStyle name="40% - Ênfase6 3 4 2 2 5" xfId="27876"/>
    <cellStyle name="40% - Ênfase6 3 4 2 3" xfId="4365"/>
    <cellStyle name="40% - Ênfase6 3 4 2 3 2" xfId="10624"/>
    <cellStyle name="40% - Ênfase6 3 4 2 3 2 2" xfId="23168"/>
    <cellStyle name="40% - Ênfase6 3 4 2 3 2 2 2" xfId="48239"/>
    <cellStyle name="40% - Ênfase6 3 4 2 3 2 3" xfId="35698"/>
    <cellStyle name="40% - Ênfase6 3 4 2 3 3" xfId="16910"/>
    <cellStyle name="40% - Ênfase6 3 4 2 3 3 2" xfId="41981"/>
    <cellStyle name="40% - Ênfase6 3 4 2 3 4" xfId="29440"/>
    <cellStyle name="40% - Ênfase6 3 4 2 4" xfId="7496"/>
    <cellStyle name="40% - Ênfase6 3 4 2 4 2" xfId="20040"/>
    <cellStyle name="40% - Ênfase6 3 4 2 4 2 2" xfId="45111"/>
    <cellStyle name="40% - Ênfase6 3 4 2 4 3" xfId="32570"/>
    <cellStyle name="40% - Ênfase6 3 4 2 5" xfId="13782"/>
    <cellStyle name="40% - Ênfase6 3 4 2 5 2" xfId="38853"/>
    <cellStyle name="40% - Ênfase6 3 4 2 6" xfId="26312"/>
    <cellStyle name="40% - Ênfase6 3 4 3" xfId="2024"/>
    <cellStyle name="40% - Ênfase6 3 4 3 2" xfId="5153"/>
    <cellStyle name="40% - Ênfase6 3 4 3 2 2" xfId="11412"/>
    <cellStyle name="40% - Ênfase6 3 4 3 2 2 2" xfId="23956"/>
    <cellStyle name="40% - Ênfase6 3 4 3 2 2 2 2" xfId="49027"/>
    <cellStyle name="40% - Ênfase6 3 4 3 2 2 3" xfId="36486"/>
    <cellStyle name="40% - Ênfase6 3 4 3 2 3" xfId="17698"/>
    <cellStyle name="40% - Ênfase6 3 4 3 2 3 2" xfId="42769"/>
    <cellStyle name="40% - Ênfase6 3 4 3 2 4" xfId="30228"/>
    <cellStyle name="40% - Ênfase6 3 4 3 3" xfId="8284"/>
    <cellStyle name="40% - Ênfase6 3 4 3 3 2" xfId="20828"/>
    <cellStyle name="40% - Ênfase6 3 4 3 3 2 2" xfId="45899"/>
    <cellStyle name="40% - Ênfase6 3 4 3 3 3" xfId="33358"/>
    <cellStyle name="40% - Ênfase6 3 4 3 4" xfId="14570"/>
    <cellStyle name="40% - Ênfase6 3 4 3 4 2" xfId="39641"/>
    <cellStyle name="40% - Ênfase6 3 4 3 5" xfId="27100"/>
    <cellStyle name="40% - Ênfase6 3 4 4" xfId="3589"/>
    <cellStyle name="40% - Ênfase6 3 4 4 2" xfId="9848"/>
    <cellStyle name="40% - Ênfase6 3 4 4 2 2" xfId="22392"/>
    <cellStyle name="40% - Ênfase6 3 4 4 2 2 2" xfId="47463"/>
    <cellStyle name="40% - Ênfase6 3 4 4 2 3" xfId="34922"/>
    <cellStyle name="40% - Ênfase6 3 4 4 3" xfId="16134"/>
    <cellStyle name="40% - Ênfase6 3 4 4 3 2" xfId="41205"/>
    <cellStyle name="40% - Ênfase6 3 4 4 4" xfId="28664"/>
    <cellStyle name="40% - Ênfase6 3 4 5" xfId="6720"/>
    <cellStyle name="40% - Ênfase6 3 4 5 2" xfId="19264"/>
    <cellStyle name="40% - Ênfase6 3 4 5 2 2" xfId="44335"/>
    <cellStyle name="40% - Ênfase6 3 4 5 3" xfId="31794"/>
    <cellStyle name="40% - Ênfase6 3 4 6" xfId="13006"/>
    <cellStyle name="40% - Ênfase6 3 4 6 2" xfId="38077"/>
    <cellStyle name="40% - Ênfase6 3 4 7" xfId="25536"/>
    <cellStyle name="40% - Ênfase6 3 5" xfId="847"/>
    <cellStyle name="40% - Ênfase6 3 5 2" xfId="2412"/>
    <cellStyle name="40% - Ênfase6 3 5 2 2" xfId="5541"/>
    <cellStyle name="40% - Ênfase6 3 5 2 2 2" xfId="11800"/>
    <cellStyle name="40% - Ênfase6 3 5 2 2 2 2" xfId="24344"/>
    <cellStyle name="40% - Ênfase6 3 5 2 2 2 2 2" xfId="49415"/>
    <cellStyle name="40% - Ênfase6 3 5 2 2 2 3" xfId="36874"/>
    <cellStyle name="40% - Ênfase6 3 5 2 2 3" xfId="18086"/>
    <cellStyle name="40% - Ênfase6 3 5 2 2 3 2" xfId="43157"/>
    <cellStyle name="40% - Ênfase6 3 5 2 2 4" xfId="30616"/>
    <cellStyle name="40% - Ênfase6 3 5 2 3" xfId="8672"/>
    <cellStyle name="40% - Ênfase6 3 5 2 3 2" xfId="21216"/>
    <cellStyle name="40% - Ênfase6 3 5 2 3 2 2" xfId="46287"/>
    <cellStyle name="40% - Ênfase6 3 5 2 3 3" xfId="33746"/>
    <cellStyle name="40% - Ênfase6 3 5 2 4" xfId="14958"/>
    <cellStyle name="40% - Ênfase6 3 5 2 4 2" xfId="40029"/>
    <cellStyle name="40% - Ênfase6 3 5 2 5" xfId="27488"/>
    <cellStyle name="40% - Ênfase6 3 5 3" xfId="3977"/>
    <cellStyle name="40% - Ênfase6 3 5 3 2" xfId="10236"/>
    <cellStyle name="40% - Ênfase6 3 5 3 2 2" xfId="22780"/>
    <cellStyle name="40% - Ênfase6 3 5 3 2 2 2" xfId="47851"/>
    <cellStyle name="40% - Ênfase6 3 5 3 2 3" xfId="35310"/>
    <cellStyle name="40% - Ênfase6 3 5 3 3" xfId="16522"/>
    <cellStyle name="40% - Ênfase6 3 5 3 3 2" xfId="41593"/>
    <cellStyle name="40% - Ênfase6 3 5 3 4" xfId="29052"/>
    <cellStyle name="40% - Ênfase6 3 5 4" xfId="7108"/>
    <cellStyle name="40% - Ênfase6 3 5 4 2" xfId="19652"/>
    <cellStyle name="40% - Ênfase6 3 5 4 2 2" xfId="44723"/>
    <cellStyle name="40% - Ênfase6 3 5 4 3" xfId="32182"/>
    <cellStyle name="40% - Ênfase6 3 5 5" xfId="13394"/>
    <cellStyle name="40% - Ênfase6 3 5 5 2" xfId="38465"/>
    <cellStyle name="40% - Ênfase6 3 5 6" xfId="25924"/>
    <cellStyle name="40% - Ênfase6 3 6" xfId="1636"/>
    <cellStyle name="40% - Ênfase6 3 6 2" xfId="4765"/>
    <cellStyle name="40% - Ênfase6 3 6 2 2" xfId="11024"/>
    <cellStyle name="40% - Ênfase6 3 6 2 2 2" xfId="23568"/>
    <cellStyle name="40% - Ênfase6 3 6 2 2 2 2" xfId="48639"/>
    <cellStyle name="40% - Ênfase6 3 6 2 2 3" xfId="36098"/>
    <cellStyle name="40% - Ênfase6 3 6 2 3" xfId="17310"/>
    <cellStyle name="40% - Ênfase6 3 6 2 3 2" xfId="42381"/>
    <cellStyle name="40% - Ênfase6 3 6 2 4" xfId="29840"/>
    <cellStyle name="40% - Ênfase6 3 6 3" xfId="7896"/>
    <cellStyle name="40% - Ênfase6 3 6 3 2" xfId="20440"/>
    <cellStyle name="40% - Ênfase6 3 6 3 2 2" xfId="45511"/>
    <cellStyle name="40% - Ênfase6 3 6 3 3" xfId="32970"/>
    <cellStyle name="40% - Ênfase6 3 6 4" xfId="14182"/>
    <cellStyle name="40% - Ênfase6 3 6 4 2" xfId="39253"/>
    <cellStyle name="40% - Ênfase6 3 6 5" xfId="26712"/>
    <cellStyle name="40% - Ênfase6 3 7" xfId="3201"/>
    <cellStyle name="40% - Ênfase6 3 7 2" xfId="9460"/>
    <cellStyle name="40% - Ênfase6 3 7 2 2" xfId="22004"/>
    <cellStyle name="40% - Ênfase6 3 7 2 2 2" xfId="47075"/>
    <cellStyle name="40% - Ênfase6 3 7 2 3" xfId="34534"/>
    <cellStyle name="40% - Ênfase6 3 7 3" xfId="15746"/>
    <cellStyle name="40% - Ênfase6 3 7 3 2" xfId="40817"/>
    <cellStyle name="40% - Ênfase6 3 7 4" xfId="28276"/>
    <cellStyle name="40% - Ênfase6 3 8" xfId="6332"/>
    <cellStyle name="40% - Ênfase6 3 8 2" xfId="18876"/>
    <cellStyle name="40% - Ênfase6 3 8 2 2" xfId="43947"/>
    <cellStyle name="40% - Ênfase6 3 8 3" xfId="31406"/>
    <cellStyle name="40% - Ênfase6 3 9" xfId="12618"/>
    <cellStyle name="40% - Ênfase6 3 9 2" xfId="37689"/>
    <cellStyle name="40% - Ênfase6 30" xfId="50217"/>
    <cellStyle name="40% - Ênfase6 31" xfId="50231"/>
    <cellStyle name="40% - Ênfase6 32" xfId="50245"/>
    <cellStyle name="40% - Ênfase6 33" xfId="50258"/>
    <cellStyle name="40% - Ênfase6 34" xfId="50279"/>
    <cellStyle name="40% - Ênfase6 35" xfId="50301"/>
    <cellStyle name="40% - Ênfase6 36" xfId="50321"/>
    <cellStyle name="40% - Ênfase6 37" xfId="50341"/>
    <cellStyle name="40% - Ênfase6 38" xfId="50362"/>
    <cellStyle name="40% - Ênfase6 39" xfId="50382"/>
    <cellStyle name="40% - Ênfase6 4" xfId="95"/>
    <cellStyle name="40% - Ênfase6 4 2" xfId="282"/>
    <cellStyle name="40% - Ênfase6 4 2 2" xfId="671"/>
    <cellStyle name="40% - Ênfase6 4 2 2 2" xfId="1448"/>
    <cellStyle name="40% - Ênfase6 4 2 2 2 2" xfId="3013"/>
    <cellStyle name="40% - Ênfase6 4 2 2 2 2 2" xfId="6142"/>
    <cellStyle name="40% - Ênfase6 4 2 2 2 2 2 2" xfId="12401"/>
    <cellStyle name="40% - Ênfase6 4 2 2 2 2 2 2 2" xfId="24945"/>
    <cellStyle name="40% - Ênfase6 4 2 2 2 2 2 2 2 2" xfId="50016"/>
    <cellStyle name="40% - Ênfase6 4 2 2 2 2 2 2 3" xfId="37475"/>
    <cellStyle name="40% - Ênfase6 4 2 2 2 2 2 3" xfId="18687"/>
    <cellStyle name="40% - Ênfase6 4 2 2 2 2 2 3 2" xfId="43758"/>
    <cellStyle name="40% - Ênfase6 4 2 2 2 2 2 4" xfId="31217"/>
    <cellStyle name="40% - Ênfase6 4 2 2 2 2 3" xfId="9273"/>
    <cellStyle name="40% - Ênfase6 4 2 2 2 2 3 2" xfId="21817"/>
    <cellStyle name="40% - Ênfase6 4 2 2 2 2 3 2 2" xfId="46888"/>
    <cellStyle name="40% - Ênfase6 4 2 2 2 2 3 3" xfId="34347"/>
    <cellStyle name="40% - Ênfase6 4 2 2 2 2 4" xfId="15559"/>
    <cellStyle name="40% - Ênfase6 4 2 2 2 2 4 2" xfId="40630"/>
    <cellStyle name="40% - Ênfase6 4 2 2 2 2 5" xfId="28089"/>
    <cellStyle name="40% - Ênfase6 4 2 2 2 3" xfId="4578"/>
    <cellStyle name="40% - Ênfase6 4 2 2 2 3 2" xfId="10837"/>
    <cellStyle name="40% - Ênfase6 4 2 2 2 3 2 2" xfId="23381"/>
    <cellStyle name="40% - Ênfase6 4 2 2 2 3 2 2 2" xfId="48452"/>
    <cellStyle name="40% - Ênfase6 4 2 2 2 3 2 3" xfId="35911"/>
    <cellStyle name="40% - Ênfase6 4 2 2 2 3 3" xfId="17123"/>
    <cellStyle name="40% - Ênfase6 4 2 2 2 3 3 2" xfId="42194"/>
    <cellStyle name="40% - Ênfase6 4 2 2 2 3 4" xfId="29653"/>
    <cellStyle name="40% - Ênfase6 4 2 2 2 4" xfId="7709"/>
    <cellStyle name="40% - Ênfase6 4 2 2 2 4 2" xfId="20253"/>
    <cellStyle name="40% - Ênfase6 4 2 2 2 4 2 2" xfId="45324"/>
    <cellStyle name="40% - Ênfase6 4 2 2 2 4 3" xfId="32783"/>
    <cellStyle name="40% - Ênfase6 4 2 2 2 5" xfId="13995"/>
    <cellStyle name="40% - Ênfase6 4 2 2 2 5 2" xfId="39066"/>
    <cellStyle name="40% - Ênfase6 4 2 2 2 6" xfId="26525"/>
    <cellStyle name="40% - Ênfase6 4 2 2 3" xfId="2237"/>
    <cellStyle name="40% - Ênfase6 4 2 2 3 2" xfId="5366"/>
    <cellStyle name="40% - Ênfase6 4 2 2 3 2 2" xfId="11625"/>
    <cellStyle name="40% - Ênfase6 4 2 2 3 2 2 2" xfId="24169"/>
    <cellStyle name="40% - Ênfase6 4 2 2 3 2 2 2 2" xfId="49240"/>
    <cellStyle name="40% - Ênfase6 4 2 2 3 2 2 3" xfId="36699"/>
    <cellStyle name="40% - Ênfase6 4 2 2 3 2 3" xfId="17911"/>
    <cellStyle name="40% - Ênfase6 4 2 2 3 2 3 2" xfId="42982"/>
    <cellStyle name="40% - Ênfase6 4 2 2 3 2 4" xfId="30441"/>
    <cellStyle name="40% - Ênfase6 4 2 2 3 3" xfId="8497"/>
    <cellStyle name="40% - Ênfase6 4 2 2 3 3 2" xfId="21041"/>
    <cellStyle name="40% - Ênfase6 4 2 2 3 3 2 2" xfId="46112"/>
    <cellStyle name="40% - Ênfase6 4 2 2 3 3 3" xfId="33571"/>
    <cellStyle name="40% - Ênfase6 4 2 2 3 4" xfId="14783"/>
    <cellStyle name="40% - Ênfase6 4 2 2 3 4 2" xfId="39854"/>
    <cellStyle name="40% - Ênfase6 4 2 2 3 5" xfId="27313"/>
    <cellStyle name="40% - Ênfase6 4 2 2 4" xfId="3802"/>
    <cellStyle name="40% - Ênfase6 4 2 2 4 2" xfId="10061"/>
    <cellStyle name="40% - Ênfase6 4 2 2 4 2 2" xfId="22605"/>
    <cellStyle name="40% - Ênfase6 4 2 2 4 2 2 2" xfId="47676"/>
    <cellStyle name="40% - Ênfase6 4 2 2 4 2 3" xfId="35135"/>
    <cellStyle name="40% - Ênfase6 4 2 2 4 3" xfId="16347"/>
    <cellStyle name="40% - Ênfase6 4 2 2 4 3 2" xfId="41418"/>
    <cellStyle name="40% - Ênfase6 4 2 2 4 4" xfId="28877"/>
    <cellStyle name="40% - Ênfase6 4 2 2 5" xfId="6933"/>
    <cellStyle name="40% - Ênfase6 4 2 2 5 2" xfId="19477"/>
    <cellStyle name="40% - Ênfase6 4 2 2 5 2 2" xfId="44548"/>
    <cellStyle name="40% - Ênfase6 4 2 2 5 3" xfId="32007"/>
    <cellStyle name="40% - Ênfase6 4 2 2 6" xfId="13219"/>
    <cellStyle name="40% - Ênfase6 4 2 2 6 2" xfId="38290"/>
    <cellStyle name="40% - Ênfase6 4 2 2 7" xfId="25749"/>
    <cellStyle name="40% - Ênfase6 4 2 3" xfId="1060"/>
    <cellStyle name="40% - Ênfase6 4 2 3 2" xfId="2625"/>
    <cellStyle name="40% - Ênfase6 4 2 3 2 2" xfId="5754"/>
    <cellStyle name="40% - Ênfase6 4 2 3 2 2 2" xfId="12013"/>
    <cellStyle name="40% - Ênfase6 4 2 3 2 2 2 2" xfId="24557"/>
    <cellStyle name="40% - Ênfase6 4 2 3 2 2 2 2 2" xfId="49628"/>
    <cellStyle name="40% - Ênfase6 4 2 3 2 2 2 3" xfId="37087"/>
    <cellStyle name="40% - Ênfase6 4 2 3 2 2 3" xfId="18299"/>
    <cellStyle name="40% - Ênfase6 4 2 3 2 2 3 2" xfId="43370"/>
    <cellStyle name="40% - Ênfase6 4 2 3 2 2 4" xfId="30829"/>
    <cellStyle name="40% - Ênfase6 4 2 3 2 3" xfId="8885"/>
    <cellStyle name="40% - Ênfase6 4 2 3 2 3 2" xfId="21429"/>
    <cellStyle name="40% - Ênfase6 4 2 3 2 3 2 2" xfId="46500"/>
    <cellStyle name="40% - Ênfase6 4 2 3 2 3 3" xfId="33959"/>
    <cellStyle name="40% - Ênfase6 4 2 3 2 4" xfId="15171"/>
    <cellStyle name="40% - Ênfase6 4 2 3 2 4 2" xfId="40242"/>
    <cellStyle name="40% - Ênfase6 4 2 3 2 5" xfId="27701"/>
    <cellStyle name="40% - Ênfase6 4 2 3 3" xfId="4190"/>
    <cellStyle name="40% - Ênfase6 4 2 3 3 2" xfId="10449"/>
    <cellStyle name="40% - Ênfase6 4 2 3 3 2 2" xfId="22993"/>
    <cellStyle name="40% - Ênfase6 4 2 3 3 2 2 2" xfId="48064"/>
    <cellStyle name="40% - Ênfase6 4 2 3 3 2 3" xfId="35523"/>
    <cellStyle name="40% - Ênfase6 4 2 3 3 3" xfId="16735"/>
    <cellStyle name="40% - Ênfase6 4 2 3 3 3 2" xfId="41806"/>
    <cellStyle name="40% - Ênfase6 4 2 3 3 4" xfId="29265"/>
    <cellStyle name="40% - Ênfase6 4 2 3 4" xfId="7321"/>
    <cellStyle name="40% - Ênfase6 4 2 3 4 2" xfId="19865"/>
    <cellStyle name="40% - Ênfase6 4 2 3 4 2 2" xfId="44936"/>
    <cellStyle name="40% - Ênfase6 4 2 3 4 3" xfId="32395"/>
    <cellStyle name="40% - Ênfase6 4 2 3 5" xfId="13607"/>
    <cellStyle name="40% - Ênfase6 4 2 3 5 2" xfId="38678"/>
    <cellStyle name="40% - Ênfase6 4 2 3 6" xfId="26137"/>
    <cellStyle name="40% - Ênfase6 4 2 4" xfId="1849"/>
    <cellStyle name="40% - Ênfase6 4 2 4 2" xfId="4978"/>
    <cellStyle name="40% - Ênfase6 4 2 4 2 2" xfId="11237"/>
    <cellStyle name="40% - Ênfase6 4 2 4 2 2 2" xfId="23781"/>
    <cellStyle name="40% - Ênfase6 4 2 4 2 2 2 2" xfId="48852"/>
    <cellStyle name="40% - Ênfase6 4 2 4 2 2 3" xfId="36311"/>
    <cellStyle name="40% - Ênfase6 4 2 4 2 3" xfId="17523"/>
    <cellStyle name="40% - Ênfase6 4 2 4 2 3 2" xfId="42594"/>
    <cellStyle name="40% - Ênfase6 4 2 4 2 4" xfId="30053"/>
    <cellStyle name="40% - Ênfase6 4 2 4 3" xfId="8109"/>
    <cellStyle name="40% - Ênfase6 4 2 4 3 2" xfId="20653"/>
    <cellStyle name="40% - Ênfase6 4 2 4 3 2 2" xfId="45724"/>
    <cellStyle name="40% - Ênfase6 4 2 4 3 3" xfId="33183"/>
    <cellStyle name="40% - Ênfase6 4 2 4 4" xfId="14395"/>
    <cellStyle name="40% - Ênfase6 4 2 4 4 2" xfId="39466"/>
    <cellStyle name="40% - Ênfase6 4 2 4 5" xfId="26925"/>
    <cellStyle name="40% - Ênfase6 4 2 5" xfId="3414"/>
    <cellStyle name="40% - Ênfase6 4 2 5 2" xfId="9673"/>
    <cellStyle name="40% - Ênfase6 4 2 5 2 2" xfId="22217"/>
    <cellStyle name="40% - Ênfase6 4 2 5 2 2 2" xfId="47288"/>
    <cellStyle name="40% - Ênfase6 4 2 5 2 3" xfId="34747"/>
    <cellStyle name="40% - Ênfase6 4 2 5 3" xfId="15959"/>
    <cellStyle name="40% - Ênfase6 4 2 5 3 2" xfId="41030"/>
    <cellStyle name="40% - Ênfase6 4 2 5 4" xfId="28489"/>
    <cellStyle name="40% - Ênfase6 4 2 6" xfId="6545"/>
    <cellStyle name="40% - Ênfase6 4 2 6 2" xfId="19089"/>
    <cellStyle name="40% - Ênfase6 4 2 6 2 2" xfId="44160"/>
    <cellStyle name="40% - Ênfase6 4 2 6 3" xfId="31619"/>
    <cellStyle name="40% - Ênfase6 4 2 7" xfId="12831"/>
    <cellStyle name="40% - Ênfase6 4 2 7 2" xfId="37902"/>
    <cellStyle name="40% - Ênfase6 4 2 8" xfId="25361"/>
    <cellStyle name="40% - Ênfase6 4 3" xfId="484"/>
    <cellStyle name="40% - Ênfase6 4 3 2" xfId="1261"/>
    <cellStyle name="40% - Ênfase6 4 3 2 2" xfId="2826"/>
    <cellStyle name="40% - Ênfase6 4 3 2 2 2" xfId="5955"/>
    <cellStyle name="40% - Ênfase6 4 3 2 2 2 2" xfId="12214"/>
    <cellStyle name="40% - Ênfase6 4 3 2 2 2 2 2" xfId="24758"/>
    <cellStyle name="40% - Ênfase6 4 3 2 2 2 2 2 2" xfId="49829"/>
    <cellStyle name="40% - Ênfase6 4 3 2 2 2 2 3" xfId="37288"/>
    <cellStyle name="40% - Ênfase6 4 3 2 2 2 3" xfId="18500"/>
    <cellStyle name="40% - Ênfase6 4 3 2 2 2 3 2" xfId="43571"/>
    <cellStyle name="40% - Ênfase6 4 3 2 2 2 4" xfId="31030"/>
    <cellStyle name="40% - Ênfase6 4 3 2 2 3" xfId="9086"/>
    <cellStyle name="40% - Ênfase6 4 3 2 2 3 2" xfId="21630"/>
    <cellStyle name="40% - Ênfase6 4 3 2 2 3 2 2" xfId="46701"/>
    <cellStyle name="40% - Ênfase6 4 3 2 2 3 3" xfId="34160"/>
    <cellStyle name="40% - Ênfase6 4 3 2 2 4" xfId="15372"/>
    <cellStyle name="40% - Ênfase6 4 3 2 2 4 2" xfId="40443"/>
    <cellStyle name="40% - Ênfase6 4 3 2 2 5" xfId="27902"/>
    <cellStyle name="40% - Ênfase6 4 3 2 3" xfId="4391"/>
    <cellStyle name="40% - Ênfase6 4 3 2 3 2" xfId="10650"/>
    <cellStyle name="40% - Ênfase6 4 3 2 3 2 2" xfId="23194"/>
    <cellStyle name="40% - Ênfase6 4 3 2 3 2 2 2" xfId="48265"/>
    <cellStyle name="40% - Ênfase6 4 3 2 3 2 3" xfId="35724"/>
    <cellStyle name="40% - Ênfase6 4 3 2 3 3" xfId="16936"/>
    <cellStyle name="40% - Ênfase6 4 3 2 3 3 2" xfId="42007"/>
    <cellStyle name="40% - Ênfase6 4 3 2 3 4" xfId="29466"/>
    <cellStyle name="40% - Ênfase6 4 3 2 4" xfId="7522"/>
    <cellStyle name="40% - Ênfase6 4 3 2 4 2" xfId="20066"/>
    <cellStyle name="40% - Ênfase6 4 3 2 4 2 2" xfId="45137"/>
    <cellStyle name="40% - Ênfase6 4 3 2 4 3" xfId="32596"/>
    <cellStyle name="40% - Ênfase6 4 3 2 5" xfId="13808"/>
    <cellStyle name="40% - Ênfase6 4 3 2 5 2" xfId="38879"/>
    <cellStyle name="40% - Ênfase6 4 3 2 6" xfId="26338"/>
    <cellStyle name="40% - Ênfase6 4 3 3" xfId="2050"/>
    <cellStyle name="40% - Ênfase6 4 3 3 2" xfId="5179"/>
    <cellStyle name="40% - Ênfase6 4 3 3 2 2" xfId="11438"/>
    <cellStyle name="40% - Ênfase6 4 3 3 2 2 2" xfId="23982"/>
    <cellStyle name="40% - Ênfase6 4 3 3 2 2 2 2" xfId="49053"/>
    <cellStyle name="40% - Ênfase6 4 3 3 2 2 3" xfId="36512"/>
    <cellStyle name="40% - Ênfase6 4 3 3 2 3" xfId="17724"/>
    <cellStyle name="40% - Ênfase6 4 3 3 2 3 2" xfId="42795"/>
    <cellStyle name="40% - Ênfase6 4 3 3 2 4" xfId="30254"/>
    <cellStyle name="40% - Ênfase6 4 3 3 3" xfId="8310"/>
    <cellStyle name="40% - Ênfase6 4 3 3 3 2" xfId="20854"/>
    <cellStyle name="40% - Ênfase6 4 3 3 3 2 2" xfId="45925"/>
    <cellStyle name="40% - Ênfase6 4 3 3 3 3" xfId="33384"/>
    <cellStyle name="40% - Ênfase6 4 3 3 4" xfId="14596"/>
    <cellStyle name="40% - Ênfase6 4 3 3 4 2" xfId="39667"/>
    <cellStyle name="40% - Ênfase6 4 3 3 5" xfId="27126"/>
    <cellStyle name="40% - Ênfase6 4 3 4" xfId="3615"/>
    <cellStyle name="40% - Ênfase6 4 3 4 2" xfId="9874"/>
    <cellStyle name="40% - Ênfase6 4 3 4 2 2" xfId="22418"/>
    <cellStyle name="40% - Ênfase6 4 3 4 2 2 2" xfId="47489"/>
    <cellStyle name="40% - Ênfase6 4 3 4 2 3" xfId="34948"/>
    <cellStyle name="40% - Ênfase6 4 3 4 3" xfId="16160"/>
    <cellStyle name="40% - Ênfase6 4 3 4 3 2" xfId="41231"/>
    <cellStyle name="40% - Ênfase6 4 3 4 4" xfId="28690"/>
    <cellStyle name="40% - Ênfase6 4 3 5" xfId="6746"/>
    <cellStyle name="40% - Ênfase6 4 3 5 2" xfId="19290"/>
    <cellStyle name="40% - Ênfase6 4 3 5 2 2" xfId="44361"/>
    <cellStyle name="40% - Ênfase6 4 3 5 3" xfId="31820"/>
    <cellStyle name="40% - Ênfase6 4 3 6" xfId="13032"/>
    <cellStyle name="40% - Ênfase6 4 3 6 2" xfId="38103"/>
    <cellStyle name="40% - Ênfase6 4 3 7" xfId="25562"/>
    <cellStyle name="40% - Ênfase6 4 4" xfId="873"/>
    <cellStyle name="40% - Ênfase6 4 4 2" xfId="2438"/>
    <cellStyle name="40% - Ênfase6 4 4 2 2" xfId="5567"/>
    <cellStyle name="40% - Ênfase6 4 4 2 2 2" xfId="11826"/>
    <cellStyle name="40% - Ênfase6 4 4 2 2 2 2" xfId="24370"/>
    <cellStyle name="40% - Ênfase6 4 4 2 2 2 2 2" xfId="49441"/>
    <cellStyle name="40% - Ênfase6 4 4 2 2 2 3" xfId="36900"/>
    <cellStyle name="40% - Ênfase6 4 4 2 2 3" xfId="18112"/>
    <cellStyle name="40% - Ênfase6 4 4 2 2 3 2" xfId="43183"/>
    <cellStyle name="40% - Ênfase6 4 4 2 2 4" xfId="30642"/>
    <cellStyle name="40% - Ênfase6 4 4 2 3" xfId="8698"/>
    <cellStyle name="40% - Ênfase6 4 4 2 3 2" xfId="21242"/>
    <cellStyle name="40% - Ênfase6 4 4 2 3 2 2" xfId="46313"/>
    <cellStyle name="40% - Ênfase6 4 4 2 3 3" xfId="33772"/>
    <cellStyle name="40% - Ênfase6 4 4 2 4" xfId="14984"/>
    <cellStyle name="40% - Ênfase6 4 4 2 4 2" xfId="40055"/>
    <cellStyle name="40% - Ênfase6 4 4 2 5" xfId="27514"/>
    <cellStyle name="40% - Ênfase6 4 4 3" xfId="4003"/>
    <cellStyle name="40% - Ênfase6 4 4 3 2" xfId="10262"/>
    <cellStyle name="40% - Ênfase6 4 4 3 2 2" xfId="22806"/>
    <cellStyle name="40% - Ênfase6 4 4 3 2 2 2" xfId="47877"/>
    <cellStyle name="40% - Ênfase6 4 4 3 2 3" xfId="35336"/>
    <cellStyle name="40% - Ênfase6 4 4 3 3" xfId="16548"/>
    <cellStyle name="40% - Ênfase6 4 4 3 3 2" xfId="41619"/>
    <cellStyle name="40% - Ênfase6 4 4 3 4" xfId="29078"/>
    <cellStyle name="40% - Ênfase6 4 4 4" xfId="7134"/>
    <cellStyle name="40% - Ênfase6 4 4 4 2" xfId="19678"/>
    <cellStyle name="40% - Ênfase6 4 4 4 2 2" xfId="44749"/>
    <cellStyle name="40% - Ênfase6 4 4 4 3" xfId="32208"/>
    <cellStyle name="40% - Ênfase6 4 4 5" xfId="13420"/>
    <cellStyle name="40% - Ênfase6 4 4 5 2" xfId="38491"/>
    <cellStyle name="40% - Ênfase6 4 4 6" xfId="25950"/>
    <cellStyle name="40% - Ênfase6 4 5" xfId="1662"/>
    <cellStyle name="40% - Ênfase6 4 5 2" xfId="4791"/>
    <cellStyle name="40% - Ênfase6 4 5 2 2" xfId="11050"/>
    <cellStyle name="40% - Ênfase6 4 5 2 2 2" xfId="23594"/>
    <cellStyle name="40% - Ênfase6 4 5 2 2 2 2" xfId="48665"/>
    <cellStyle name="40% - Ênfase6 4 5 2 2 3" xfId="36124"/>
    <cellStyle name="40% - Ênfase6 4 5 2 3" xfId="17336"/>
    <cellStyle name="40% - Ênfase6 4 5 2 3 2" xfId="42407"/>
    <cellStyle name="40% - Ênfase6 4 5 2 4" xfId="29866"/>
    <cellStyle name="40% - Ênfase6 4 5 3" xfId="7922"/>
    <cellStyle name="40% - Ênfase6 4 5 3 2" xfId="20466"/>
    <cellStyle name="40% - Ênfase6 4 5 3 2 2" xfId="45537"/>
    <cellStyle name="40% - Ênfase6 4 5 3 3" xfId="32996"/>
    <cellStyle name="40% - Ênfase6 4 5 4" xfId="14208"/>
    <cellStyle name="40% - Ênfase6 4 5 4 2" xfId="39279"/>
    <cellStyle name="40% - Ênfase6 4 5 5" xfId="26738"/>
    <cellStyle name="40% - Ênfase6 4 6" xfId="3227"/>
    <cellStyle name="40% - Ênfase6 4 6 2" xfId="9486"/>
    <cellStyle name="40% - Ênfase6 4 6 2 2" xfId="22030"/>
    <cellStyle name="40% - Ênfase6 4 6 2 2 2" xfId="47101"/>
    <cellStyle name="40% - Ênfase6 4 6 2 3" xfId="34560"/>
    <cellStyle name="40% - Ênfase6 4 6 3" xfId="15772"/>
    <cellStyle name="40% - Ênfase6 4 6 3 2" xfId="40843"/>
    <cellStyle name="40% - Ênfase6 4 6 4" xfId="28302"/>
    <cellStyle name="40% - Ênfase6 4 7" xfId="6358"/>
    <cellStyle name="40% - Ênfase6 4 7 2" xfId="18902"/>
    <cellStyle name="40% - Ênfase6 4 7 2 2" xfId="43973"/>
    <cellStyle name="40% - Ênfase6 4 7 3" xfId="31432"/>
    <cellStyle name="40% - Ênfase6 4 8" xfId="12644"/>
    <cellStyle name="40% - Ênfase6 4 8 2" xfId="37715"/>
    <cellStyle name="40% - Ênfase6 4 9" xfId="25174"/>
    <cellStyle name="40% - Ênfase6 40" xfId="50397"/>
    <cellStyle name="40% - Ênfase6 41" xfId="50411"/>
    <cellStyle name="40% - Ênfase6 42" xfId="50425"/>
    <cellStyle name="40% - Ênfase6 43" xfId="50439"/>
    <cellStyle name="40% - Ênfase6 44" xfId="50453"/>
    <cellStyle name="40% - Ênfase6 45" xfId="50467"/>
    <cellStyle name="40% - Ênfase6 46" xfId="50481"/>
    <cellStyle name="40% - Ênfase6 5" xfId="81"/>
    <cellStyle name="40% - Ênfase6 5 2" xfId="269"/>
    <cellStyle name="40% - Ênfase6 5 2 2" xfId="658"/>
    <cellStyle name="40% - Ênfase6 5 2 2 2" xfId="1435"/>
    <cellStyle name="40% - Ênfase6 5 2 2 2 2" xfId="3000"/>
    <cellStyle name="40% - Ênfase6 5 2 2 2 2 2" xfId="6129"/>
    <cellStyle name="40% - Ênfase6 5 2 2 2 2 2 2" xfId="12388"/>
    <cellStyle name="40% - Ênfase6 5 2 2 2 2 2 2 2" xfId="24932"/>
    <cellStyle name="40% - Ênfase6 5 2 2 2 2 2 2 2 2" xfId="50003"/>
    <cellStyle name="40% - Ênfase6 5 2 2 2 2 2 2 3" xfId="37462"/>
    <cellStyle name="40% - Ênfase6 5 2 2 2 2 2 3" xfId="18674"/>
    <cellStyle name="40% - Ênfase6 5 2 2 2 2 2 3 2" xfId="43745"/>
    <cellStyle name="40% - Ênfase6 5 2 2 2 2 2 4" xfId="31204"/>
    <cellStyle name="40% - Ênfase6 5 2 2 2 2 3" xfId="9260"/>
    <cellStyle name="40% - Ênfase6 5 2 2 2 2 3 2" xfId="21804"/>
    <cellStyle name="40% - Ênfase6 5 2 2 2 2 3 2 2" xfId="46875"/>
    <cellStyle name="40% - Ênfase6 5 2 2 2 2 3 3" xfId="34334"/>
    <cellStyle name="40% - Ênfase6 5 2 2 2 2 4" xfId="15546"/>
    <cellStyle name="40% - Ênfase6 5 2 2 2 2 4 2" xfId="40617"/>
    <cellStyle name="40% - Ênfase6 5 2 2 2 2 5" xfId="28076"/>
    <cellStyle name="40% - Ênfase6 5 2 2 2 3" xfId="4565"/>
    <cellStyle name="40% - Ênfase6 5 2 2 2 3 2" xfId="10824"/>
    <cellStyle name="40% - Ênfase6 5 2 2 2 3 2 2" xfId="23368"/>
    <cellStyle name="40% - Ênfase6 5 2 2 2 3 2 2 2" xfId="48439"/>
    <cellStyle name="40% - Ênfase6 5 2 2 2 3 2 3" xfId="35898"/>
    <cellStyle name="40% - Ênfase6 5 2 2 2 3 3" xfId="17110"/>
    <cellStyle name="40% - Ênfase6 5 2 2 2 3 3 2" xfId="42181"/>
    <cellStyle name="40% - Ênfase6 5 2 2 2 3 4" xfId="29640"/>
    <cellStyle name="40% - Ênfase6 5 2 2 2 4" xfId="7696"/>
    <cellStyle name="40% - Ênfase6 5 2 2 2 4 2" xfId="20240"/>
    <cellStyle name="40% - Ênfase6 5 2 2 2 4 2 2" xfId="45311"/>
    <cellStyle name="40% - Ênfase6 5 2 2 2 4 3" xfId="32770"/>
    <cellStyle name="40% - Ênfase6 5 2 2 2 5" xfId="13982"/>
    <cellStyle name="40% - Ênfase6 5 2 2 2 5 2" xfId="39053"/>
    <cellStyle name="40% - Ênfase6 5 2 2 2 6" xfId="26512"/>
    <cellStyle name="40% - Ênfase6 5 2 2 3" xfId="2224"/>
    <cellStyle name="40% - Ênfase6 5 2 2 3 2" xfId="5353"/>
    <cellStyle name="40% - Ênfase6 5 2 2 3 2 2" xfId="11612"/>
    <cellStyle name="40% - Ênfase6 5 2 2 3 2 2 2" xfId="24156"/>
    <cellStyle name="40% - Ênfase6 5 2 2 3 2 2 2 2" xfId="49227"/>
    <cellStyle name="40% - Ênfase6 5 2 2 3 2 2 3" xfId="36686"/>
    <cellStyle name="40% - Ênfase6 5 2 2 3 2 3" xfId="17898"/>
    <cellStyle name="40% - Ênfase6 5 2 2 3 2 3 2" xfId="42969"/>
    <cellStyle name="40% - Ênfase6 5 2 2 3 2 4" xfId="30428"/>
    <cellStyle name="40% - Ênfase6 5 2 2 3 3" xfId="8484"/>
    <cellStyle name="40% - Ênfase6 5 2 2 3 3 2" xfId="21028"/>
    <cellStyle name="40% - Ênfase6 5 2 2 3 3 2 2" xfId="46099"/>
    <cellStyle name="40% - Ênfase6 5 2 2 3 3 3" xfId="33558"/>
    <cellStyle name="40% - Ênfase6 5 2 2 3 4" xfId="14770"/>
    <cellStyle name="40% - Ênfase6 5 2 2 3 4 2" xfId="39841"/>
    <cellStyle name="40% - Ênfase6 5 2 2 3 5" xfId="27300"/>
    <cellStyle name="40% - Ênfase6 5 2 2 4" xfId="3789"/>
    <cellStyle name="40% - Ênfase6 5 2 2 4 2" xfId="10048"/>
    <cellStyle name="40% - Ênfase6 5 2 2 4 2 2" xfId="22592"/>
    <cellStyle name="40% - Ênfase6 5 2 2 4 2 2 2" xfId="47663"/>
    <cellStyle name="40% - Ênfase6 5 2 2 4 2 3" xfId="35122"/>
    <cellStyle name="40% - Ênfase6 5 2 2 4 3" xfId="16334"/>
    <cellStyle name="40% - Ênfase6 5 2 2 4 3 2" xfId="41405"/>
    <cellStyle name="40% - Ênfase6 5 2 2 4 4" xfId="28864"/>
    <cellStyle name="40% - Ênfase6 5 2 2 5" xfId="6920"/>
    <cellStyle name="40% - Ênfase6 5 2 2 5 2" xfId="19464"/>
    <cellStyle name="40% - Ênfase6 5 2 2 5 2 2" xfId="44535"/>
    <cellStyle name="40% - Ênfase6 5 2 2 5 3" xfId="31994"/>
    <cellStyle name="40% - Ênfase6 5 2 2 6" xfId="13206"/>
    <cellStyle name="40% - Ênfase6 5 2 2 6 2" xfId="38277"/>
    <cellStyle name="40% - Ênfase6 5 2 2 7" xfId="25736"/>
    <cellStyle name="40% - Ênfase6 5 2 3" xfId="1047"/>
    <cellStyle name="40% - Ênfase6 5 2 3 2" xfId="2612"/>
    <cellStyle name="40% - Ênfase6 5 2 3 2 2" xfId="5741"/>
    <cellStyle name="40% - Ênfase6 5 2 3 2 2 2" xfId="12000"/>
    <cellStyle name="40% - Ênfase6 5 2 3 2 2 2 2" xfId="24544"/>
    <cellStyle name="40% - Ênfase6 5 2 3 2 2 2 2 2" xfId="49615"/>
    <cellStyle name="40% - Ênfase6 5 2 3 2 2 2 3" xfId="37074"/>
    <cellStyle name="40% - Ênfase6 5 2 3 2 2 3" xfId="18286"/>
    <cellStyle name="40% - Ênfase6 5 2 3 2 2 3 2" xfId="43357"/>
    <cellStyle name="40% - Ênfase6 5 2 3 2 2 4" xfId="30816"/>
    <cellStyle name="40% - Ênfase6 5 2 3 2 3" xfId="8872"/>
    <cellStyle name="40% - Ênfase6 5 2 3 2 3 2" xfId="21416"/>
    <cellStyle name="40% - Ênfase6 5 2 3 2 3 2 2" xfId="46487"/>
    <cellStyle name="40% - Ênfase6 5 2 3 2 3 3" xfId="33946"/>
    <cellStyle name="40% - Ênfase6 5 2 3 2 4" xfId="15158"/>
    <cellStyle name="40% - Ênfase6 5 2 3 2 4 2" xfId="40229"/>
    <cellStyle name="40% - Ênfase6 5 2 3 2 5" xfId="27688"/>
    <cellStyle name="40% - Ênfase6 5 2 3 3" xfId="4177"/>
    <cellStyle name="40% - Ênfase6 5 2 3 3 2" xfId="10436"/>
    <cellStyle name="40% - Ênfase6 5 2 3 3 2 2" xfId="22980"/>
    <cellStyle name="40% - Ênfase6 5 2 3 3 2 2 2" xfId="48051"/>
    <cellStyle name="40% - Ênfase6 5 2 3 3 2 3" xfId="35510"/>
    <cellStyle name="40% - Ênfase6 5 2 3 3 3" xfId="16722"/>
    <cellStyle name="40% - Ênfase6 5 2 3 3 3 2" xfId="41793"/>
    <cellStyle name="40% - Ênfase6 5 2 3 3 4" xfId="29252"/>
    <cellStyle name="40% - Ênfase6 5 2 3 4" xfId="7308"/>
    <cellStyle name="40% - Ênfase6 5 2 3 4 2" xfId="19852"/>
    <cellStyle name="40% - Ênfase6 5 2 3 4 2 2" xfId="44923"/>
    <cellStyle name="40% - Ênfase6 5 2 3 4 3" xfId="32382"/>
    <cellStyle name="40% - Ênfase6 5 2 3 5" xfId="13594"/>
    <cellStyle name="40% - Ênfase6 5 2 3 5 2" xfId="38665"/>
    <cellStyle name="40% - Ênfase6 5 2 3 6" xfId="26124"/>
    <cellStyle name="40% - Ênfase6 5 2 4" xfId="1836"/>
    <cellStyle name="40% - Ênfase6 5 2 4 2" xfId="4965"/>
    <cellStyle name="40% - Ênfase6 5 2 4 2 2" xfId="11224"/>
    <cellStyle name="40% - Ênfase6 5 2 4 2 2 2" xfId="23768"/>
    <cellStyle name="40% - Ênfase6 5 2 4 2 2 2 2" xfId="48839"/>
    <cellStyle name="40% - Ênfase6 5 2 4 2 2 3" xfId="36298"/>
    <cellStyle name="40% - Ênfase6 5 2 4 2 3" xfId="17510"/>
    <cellStyle name="40% - Ênfase6 5 2 4 2 3 2" xfId="42581"/>
    <cellStyle name="40% - Ênfase6 5 2 4 2 4" xfId="30040"/>
    <cellStyle name="40% - Ênfase6 5 2 4 3" xfId="8096"/>
    <cellStyle name="40% - Ênfase6 5 2 4 3 2" xfId="20640"/>
    <cellStyle name="40% - Ênfase6 5 2 4 3 2 2" xfId="45711"/>
    <cellStyle name="40% - Ênfase6 5 2 4 3 3" xfId="33170"/>
    <cellStyle name="40% - Ênfase6 5 2 4 4" xfId="14382"/>
    <cellStyle name="40% - Ênfase6 5 2 4 4 2" xfId="39453"/>
    <cellStyle name="40% - Ênfase6 5 2 4 5" xfId="26912"/>
    <cellStyle name="40% - Ênfase6 5 2 5" xfId="3401"/>
    <cellStyle name="40% - Ênfase6 5 2 5 2" xfId="9660"/>
    <cellStyle name="40% - Ênfase6 5 2 5 2 2" xfId="22204"/>
    <cellStyle name="40% - Ênfase6 5 2 5 2 2 2" xfId="47275"/>
    <cellStyle name="40% - Ênfase6 5 2 5 2 3" xfId="34734"/>
    <cellStyle name="40% - Ênfase6 5 2 5 3" xfId="15946"/>
    <cellStyle name="40% - Ênfase6 5 2 5 3 2" xfId="41017"/>
    <cellStyle name="40% - Ênfase6 5 2 5 4" xfId="28476"/>
    <cellStyle name="40% - Ênfase6 5 2 6" xfId="6532"/>
    <cellStyle name="40% - Ênfase6 5 2 6 2" xfId="19076"/>
    <cellStyle name="40% - Ênfase6 5 2 6 2 2" xfId="44147"/>
    <cellStyle name="40% - Ênfase6 5 2 6 3" xfId="31606"/>
    <cellStyle name="40% - Ênfase6 5 2 7" xfId="12818"/>
    <cellStyle name="40% - Ênfase6 5 2 7 2" xfId="37889"/>
    <cellStyle name="40% - Ênfase6 5 2 8" xfId="25348"/>
    <cellStyle name="40% - Ênfase6 5 3" xfId="471"/>
    <cellStyle name="40% - Ênfase6 5 3 2" xfId="1248"/>
    <cellStyle name="40% - Ênfase6 5 3 2 2" xfId="2813"/>
    <cellStyle name="40% - Ênfase6 5 3 2 2 2" xfId="5942"/>
    <cellStyle name="40% - Ênfase6 5 3 2 2 2 2" xfId="12201"/>
    <cellStyle name="40% - Ênfase6 5 3 2 2 2 2 2" xfId="24745"/>
    <cellStyle name="40% - Ênfase6 5 3 2 2 2 2 2 2" xfId="49816"/>
    <cellStyle name="40% - Ênfase6 5 3 2 2 2 2 3" xfId="37275"/>
    <cellStyle name="40% - Ênfase6 5 3 2 2 2 3" xfId="18487"/>
    <cellStyle name="40% - Ênfase6 5 3 2 2 2 3 2" xfId="43558"/>
    <cellStyle name="40% - Ênfase6 5 3 2 2 2 4" xfId="31017"/>
    <cellStyle name="40% - Ênfase6 5 3 2 2 3" xfId="9073"/>
    <cellStyle name="40% - Ênfase6 5 3 2 2 3 2" xfId="21617"/>
    <cellStyle name="40% - Ênfase6 5 3 2 2 3 2 2" xfId="46688"/>
    <cellStyle name="40% - Ênfase6 5 3 2 2 3 3" xfId="34147"/>
    <cellStyle name="40% - Ênfase6 5 3 2 2 4" xfId="15359"/>
    <cellStyle name="40% - Ênfase6 5 3 2 2 4 2" xfId="40430"/>
    <cellStyle name="40% - Ênfase6 5 3 2 2 5" xfId="27889"/>
    <cellStyle name="40% - Ênfase6 5 3 2 3" xfId="4378"/>
    <cellStyle name="40% - Ênfase6 5 3 2 3 2" xfId="10637"/>
    <cellStyle name="40% - Ênfase6 5 3 2 3 2 2" xfId="23181"/>
    <cellStyle name="40% - Ênfase6 5 3 2 3 2 2 2" xfId="48252"/>
    <cellStyle name="40% - Ênfase6 5 3 2 3 2 3" xfId="35711"/>
    <cellStyle name="40% - Ênfase6 5 3 2 3 3" xfId="16923"/>
    <cellStyle name="40% - Ênfase6 5 3 2 3 3 2" xfId="41994"/>
    <cellStyle name="40% - Ênfase6 5 3 2 3 4" xfId="29453"/>
    <cellStyle name="40% - Ênfase6 5 3 2 4" xfId="7509"/>
    <cellStyle name="40% - Ênfase6 5 3 2 4 2" xfId="20053"/>
    <cellStyle name="40% - Ênfase6 5 3 2 4 2 2" xfId="45124"/>
    <cellStyle name="40% - Ênfase6 5 3 2 4 3" xfId="32583"/>
    <cellStyle name="40% - Ênfase6 5 3 2 5" xfId="13795"/>
    <cellStyle name="40% - Ênfase6 5 3 2 5 2" xfId="38866"/>
    <cellStyle name="40% - Ênfase6 5 3 2 6" xfId="26325"/>
    <cellStyle name="40% - Ênfase6 5 3 3" xfId="2037"/>
    <cellStyle name="40% - Ênfase6 5 3 3 2" xfId="5166"/>
    <cellStyle name="40% - Ênfase6 5 3 3 2 2" xfId="11425"/>
    <cellStyle name="40% - Ênfase6 5 3 3 2 2 2" xfId="23969"/>
    <cellStyle name="40% - Ênfase6 5 3 3 2 2 2 2" xfId="49040"/>
    <cellStyle name="40% - Ênfase6 5 3 3 2 2 3" xfId="36499"/>
    <cellStyle name="40% - Ênfase6 5 3 3 2 3" xfId="17711"/>
    <cellStyle name="40% - Ênfase6 5 3 3 2 3 2" xfId="42782"/>
    <cellStyle name="40% - Ênfase6 5 3 3 2 4" xfId="30241"/>
    <cellStyle name="40% - Ênfase6 5 3 3 3" xfId="8297"/>
    <cellStyle name="40% - Ênfase6 5 3 3 3 2" xfId="20841"/>
    <cellStyle name="40% - Ênfase6 5 3 3 3 2 2" xfId="45912"/>
    <cellStyle name="40% - Ênfase6 5 3 3 3 3" xfId="33371"/>
    <cellStyle name="40% - Ênfase6 5 3 3 4" xfId="14583"/>
    <cellStyle name="40% - Ênfase6 5 3 3 4 2" xfId="39654"/>
    <cellStyle name="40% - Ênfase6 5 3 3 5" xfId="27113"/>
    <cellStyle name="40% - Ênfase6 5 3 4" xfId="3602"/>
    <cellStyle name="40% - Ênfase6 5 3 4 2" xfId="9861"/>
    <cellStyle name="40% - Ênfase6 5 3 4 2 2" xfId="22405"/>
    <cellStyle name="40% - Ênfase6 5 3 4 2 2 2" xfId="47476"/>
    <cellStyle name="40% - Ênfase6 5 3 4 2 3" xfId="34935"/>
    <cellStyle name="40% - Ênfase6 5 3 4 3" xfId="16147"/>
    <cellStyle name="40% - Ênfase6 5 3 4 3 2" xfId="41218"/>
    <cellStyle name="40% - Ênfase6 5 3 4 4" xfId="28677"/>
    <cellStyle name="40% - Ênfase6 5 3 5" xfId="6733"/>
    <cellStyle name="40% - Ênfase6 5 3 5 2" xfId="19277"/>
    <cellStyle name="40% - Ênfase6 5 3 5 2 2" xfId="44348"/>
    <cellStyle name="40% - Ênfase6 5 3 5 3" xfId="31807"/>
    <cellStyle name="40% - Ênfase6 5 3 6" xfId="13019"/>
    <cellStyle name="40% - Ênfase6 5 3 6 2" xfId="38090"/>
    <cellStyle name="40% - Ênfase6 5 3 7" xfId="25549"/>
    <cellStyle name="40% - Ênfase6 5 4" xfId="860"/>
    <cellStyle name="40% - Ênfase6 5 4 2" xfId="2425"/>
    <cellStyle name="40% - Ênfase6 5 4 2 2" xfId="5554"/>
    <cellStyle name="40% - Ênfase6 5 4 2 2 2" xfId="11813"/>
    <cellStyle name="40% - Ênfase6 5 4 2 2 2 2" xfId="24357"/>
    <cellStyle name="40% - Ênfase6 5 4 2 2 2 2 2" xfId="49428"/>
    <cellStyle name="40% - Ênfase6 5 4 2 2 2 3" xfId="36887"/>
    <cellStyle name="40% - Ênfase6 5 4 2 2 3" xfId="18099"/>
    <cellStyle name="40% - Ênfase6 5 4 2 2 3 2" xfId="43170"/>
    <cellStyle name="40% - Ênfase6 5 4 2 2 4" xfId="30629"/>
    <cellStyle name="40% - Ênfase6 5 4 2 3" xfId="8685"/>
    <cellStyle name="40% - Ênfase6 5 4 2 3 2" xfId="21229"/>
    <cellStyle name="40% - Ênfase6 5 4 2 3 2 2" xfId="46300"/>
    <cellStyle name="40% - Ênfase6 5 4 2 3 3" xfId="33759"/>
    <cellStyle name="40% - Ênfase6 5 4 2 4" xfId="14971"/>
    <cellStyle name="40% - Ênfase6 5 4 2 4 2" xfId="40042"/>
    <cellStyle name="40% - Ênfase6 5 4 2 5" xfId="27501"/>
    <cellStyle name="40% - Ênfase6 5 4 3" xfId="3990"/>
    <cellStyle name="40% - Ênfase6 5 4 3 2" xfId="10249"/>
    <cellStyle name="40% - Ênfase6 5 4 3 2 2" xfId="22793"/>
    <cellStyle name="40% - Ênfase6 5 4 3 2 2 2" xfId="47864"/>
    <cellStyle name="40% - Ênfase6 5 4 3 2 3" xfId="35323"/>
    <cellStyle name="40% - Ênfase6 5 4 3 3" xfId="16535"/>
    <cellStyle name="40% - Ênfase6 5 4 3 3 2" xfId="41606"/>
    <cellStyle name="40% - Ênfase6 5 4 3 4" xfId="29065"/>
    <cellStyle name="40% - Ênfase6 5 4 4" xfId="7121"/>
    <cellStyle name="40% - Ênfase6 5 4 4 2" xfId="19665"/>
    <cellStyle name="40% - Ênfase6 5 4 4 2 2" xfId="44736"/>
    <cellStyle name="40% - Ênfase6 5 4 4 3" xfId="32195"/>
    <cellStyle name="40% - Ênfase6 5 4 5" xfId="13407"/>
    <cellStyle name="40% - Ênfase6 5 4 5 2" xfId="38478"/>
    <cellStyle name="40% - Ênfase6 5 4 6" xfId="25937"/>
    <cellStyle name="40% - Ênfase6 5 5" xfId="1649"/>
    <cellStyle name="40% - Ênfase6 5 5 2" xfId="4778"/>
    <cellStyle name="40% - Ênfase6 5 5 2 2" xfId="11037"/>
    <cellStyle name="40% - Ênfase6 5 5 2 2 2" xfId="23581"/>
    <cellStyle name="40% - Ênfase6 5 5 2 2 2 2" xfId="48652"/>
    <cellStyle name="40% - Ênfase6 5 5 2 2 3" xfId="36111"/>
    <cellStyle name="40% - Ênfase6 5 5 2 3" xfId="17323"/>
    <cellStyle name="40% - Ênfase6 5 5 2 3 2" xfId="42394"/>
    <cellStyle name="40% - Ênfase6 5 5 2 4" xfId="29853"/>
    <cellStyle name="40% - Ênfase6 5 5 3" xfId="7909"/>
    <cellStyle name="40% - Ênfase6 5 5 3 2" xfId="20453"/>
    <cellStyle name="40% - Ênfase6 5 5 3 2 2" xfId="45524"/>
    <cellStyle name="40% - Ênfase6 5 5 3 3" xfId="32983"/>
    <cellStyle name="40% - Ênfase6 5 5 4" xfId="14195"/>
    <cellStyle name="40% - Ênfase6 5 5 4 2" xfId="39266"/>
    <cellStyle name="40% - Ênfase6 5 5 5" xfId="26725"/>
    <cellStyle name="40% - Ênfase6 5 6" xfId="3214"/>
    <cellStyle name="40% - Ênfase6 5 6 2" xfId="9473"/>
    <cellStyle name="40% - Ênfase6 5 6 2 2" xfId="22017"/>
    <cellStyle name="40% - Ênfase6 5 6 2 2 2" xfId="47088"/>
    <cellStyle name="40% - Ênfase6 5 6 2 3" xfId="34547"/>
    <cellStyle name="40% - Ênfase6 5 6 3" xfId="15759"/>
    <cellStyle name="40% - Ênfase6 5 6 3 2" xfId="40830"/>
    <cellStyle name="40% - Ênfase6 5 6 4" xfId="28289"/>
    <cellStyle name="40% - Ênfase6 5 7" xfId="6345"/>
    <cellStyle name="40% - Ênfase6 5 7 2" xfId="18889"/>
    <cellStyle name="40% - Ênfase6 5 7 2 2" xfId="43960"/>
    <cellStyle name="40% - Ênfase6 5 7 3" xfId="31419"/>
    <cellStyle name="40% - Ênfase6 5 8" xfId="12631"/>
    <cellStyle name="40% - Ênfase6 5 8 2" xfId="37702"/>
    <cellStyle name="40% - Ênfase6 5 9" xfId="25161"/>
    <cellStyle name="40% - Ênfase6 6" xfId="135"/>
    <cellStyle name="40% - Ênfase6 6 2" xfId="322"/>
    <cellStyle name="40% - Ênfase6 6 2 2" xfId="711"/>
    <cellStyle name="40% - Ênfase6 6 2 2 2" xfId="1488"/>
    <cellStyle name="40% - Ênfase6 6 2 2 2 2" xfId="3053"/>
    <cellStyle name="40% - Ênfase6 6 2 2 2 2 2" xfId="6182"/>
    <cellStyle name="40% - Ênfase6 6 2 2 2 2 2 2" xfId="12441"/>
    <cellStyle name="40% - Ênfase6 6 2 2 2 2 2 2 2" xfId="24985"/>
    <cellStyle name="40% - Ênfase6 6 2 2 2 2 2 2 2 2" xfId="50056"/>
    <cellStyle name="40% - Ênfase6 6 2 2 2 2 2 2 3" xfId="37515"/>
    <cellStyle name="40% - Ênfase6 6 2 2 2 2 2 3" xfId="18727"/>
    <cellStyle name="40% - Ênfase6 6 2 2 2 2 2 3 2" xfId="43798"/>
    <cellStyle name="40% - Ênfase6 6 2 2 2 2 2 4" xfId="31257"/>
    <cellStyle name="40% - Ênfase6 6 2 2 2 2 3" xfId="9313"/>
    <cellStyle name="40% - Ênfase6 6 2 2 2 2 3 2" xfId="21857"/>
    <cellStyle name="40% - Ênfase6 6 2 2 2 2 3 2 2" xfId="46928"/>
    <cellStyle name="40% - Ênfase6 6 2 2 2 2 3 3" xfId="34387"/>
    <cellStyle name="40% - Ênfase6 6 2 2 2 2 4" xfId="15599"/>
    <cellStyle name="40% - Ênfase6 6 2 2 2 2 4 2" xfId="40670"/>
    <cellStyle name="40% - Ênfase6 6 2 2 2 2 5" xfId="28129"/>
    <cellStyle name="40% - Ênfase6 6 2 2 2 3" xfId="4618"/>
    <cellStyle name="40% - Ênfase6 6 2 2 2 3 2" xfId="10877"/>
    <cellStyle name="40% - Ênfase6 6 2 2 2 3 2 2" xfId="23421"/>
    <cellStyle name="40% - Ênfase6 6 2 2 2 3 2 2 2" xfId="48492"/>
    <cellStyle name="40% - Ênfase6 6 2 2 2 3 2 3" xfId="35951"/>
    <cellStyle name="40% - Ênfase6 6 2 2 2 3 3" xfId="17163"/>
    <cellStyle name="40% - Ênfase6 6 2 2 2 3 3 2" xfId="42234"/>
    <cellStyle name="40% - Ênfase6 6 2 2 2 3 4" xfId="29693"/>
    <cellStyle name="40% - Ênfase6 6 2 2 2 4" xfId="7749"/>
    <cellStyle name="40% - Ênfase6 6 2 2 2 4 2" xfId="20293"/>
    <cellStyle name="40% - Ênfase6 6 2 2 2 4 2 2" xfId="45364"/>
    <cellStyle name="40% - Ênfase6 6 2 2 2 4 3" xfId="32823"/>
    <cellStyle name="40% - Ênfase6 6 2 2 2 5" xfId="14035"/>
    <cellStyle name="40% - Ênfase6 6 2 2 2 5 2" xfId="39106"/>
    <cellStyle name="40% - Ênfase6 6 2 2 2 6" xfId="26565"/>
    <cellStyle name="40% - Ênfase6 6 2 2 3" xfId="2277"/>
    <cellStyle name="40% - Ênfase6 6 2 2 3 2" xfId="5406"/>
    <cellStyle name="40% - Ênfase6 6 2 2 3 2 2" xfId="11665"/>
    <cellStyle name="40% - Ênfase6 6 2 2 3 2 2 2" xfId="24209"/>
    <cellStyle name="40% - Ênfase6 6 2 2 3 2 2 2 2" xfId="49280"/>
    <cellStyle name="40% - Ênfase6 6 2 2 3 2 2 3" xfId="36739"/>
    <cellStyle name="40% - Ênfase6 6 2 2 3 2 3" xfId="17951"/>
    <cellStyle name="40% - Ênfase6 6 2 2 3 2 3 2" xfId="43022"/>
    <cellStyle name="40% - Ênfase6 6 2 2 3 2 4" xfId="30481"/>
    <cellStyle name="40% - Ênfase6 6 2 2 3 3" xfId="8537"/>
    <cellStyle name="40% - Ênfase6 6 2 2 3 3 2" xfId="21081"/>
    <cellStyle name="40% - Ênfase6 6 2 2 3 3 2 2" xfId="46152"/>
    <cellStyle name="40% - Ênfase6 6 2 2 3 3 3" xfId="33611"/>
    <cellStyle name="40% - Ênfase6 6 2 2 3 4" xfId="14823"/>
    <cellStyle name="40% - Ênfase6 6 2 2 3 4 2" xfId="39894"/>
    <cellStyle name="40% - Ênfase6 6 2 2 3 5" xfId="27353"/>
    <cellStyle name="40% - Ênfase6 6 2 2 4" xfId="3842"/>
    <cellStyle name="40% - Ênfase6 6 2 2 4 2" xfId="10101"/>
    <cellStyle name="40% - Ênfase6 6 2 2 4 2 2" xfId="22645"/>
    <cellStyle name="40% - Ênfase6 6 2 2 4 2 2 2" xfId="47716"/>
    <cellStyle name="40% - Ênfase6 6 2 2 4 2 3" xfId="35175"/>
    <cellStyle name="40% - Ênfase6 6 2 2 4 3" xfId="16387"/>
    <cellStyle name="40% - Ênfase6 6 2 2 4 3 2" xfId="41458"/>
    <cellStyle name="40% - Ênfase6 6 2 2 4 4" xfId="28917"/>
    <cellStyle name="40% - Ênfase6 6 2 2 5" xfId="6973"/>
    <cellStyle name="40% - Ênfase6 6 2 2 5 2" xfId="19517"/>
    <cellStyle name="40% - Ênfase6 6 2 2 5 2 2" xfId="44588"/>
    <cellStyle name="40% - Ênfase6 6 2 2 5 3" xfId="32047"/>
    <cellStyle name="40% - Ênfase6 6 2 2 6" xfId="13259"/>
    <cellStyle name="40% - Ênfase6 6 2 2 6 2" xfId="38330"/>
    <cellStyle name="40% - Ênfase6 6 2 2 7" xfId="25789"/>
    <cellStyle name="40% - Ênfase6 6 2 3" xfId="1100"/>
    <cellStyle name="40% - Ênfase6 6 2 3 2" xfId="2665"/>
    <cellStyle name="40% - Ênfase6 6 2 3 2 2" xfId="5794"/>
    <cellStyle name="40% - Ênfase6 6 2 3 2 2 2" xfId="12053"/>
    <cellStyle name="40% - Ênfase6 6 2 3 2 2 2 2" xfId="24597"/>
    <cellStyle name="40% - Ênfase6 6 2 3 2 2 2 2 2" xfId="49668"/>
    <cellStyle name="40% - Ênfase6 6 2 3 2 2 2 3" xfId="37127"/>
    <cellStyle name="40% - Ênfase6 6 2 3 2 2 3" xfId="18339"/>
    <cellStyle name="40% - Ênfase6 6 2 3 2 2 3 2" xfId="43410"/>
    <cellStyle name="40% - Ênfase6 6 2 3 2 2 4" xfId="30869"/>
    <cellStyle name="40% - Ênfase6 6 2 3 2 3" xfId="8925"/>
    <cellStyle name="40% - Ênfase6 6 2 3 2 3 2" xfId="21469"/>
    <cellStyle name="40% - Ênfase6 6 2 3 2 3 2 2" xfId="46540"/>
    <cellStyle name="40% - Ênfase6 6 2 3 2 3 3" xfId="33999"/>
    <cellStyle name="40% - Ênfase6 6 2 3 2 4" xfId="15211"/>
    <cellStyle name="40% - Ênfase6 6 2 3 2 4 2" xfId="40282"/>
    <cellStyle name="40% - Ênfase6 6 2 3 2 5" xfId="27741"/>
    <cellStyle name="40% - Ênfase6 6 2 3 3" xfId="4230"/>
    <cellStyle name="40% - Ênfase6 6 2 3 3 2" xfId="10489"/>
    <cellStyle name="40% - Ênfase6 6 2 3 3 2 2" xfId="23033"/>
    <cellStyle name="40% - Ênfase6 6 2 3 3 2 2 2" xfId="48104"/>
    <cellStyle name="40% - Ênfase6 6 2 3 3 2 3" xfId="35563"/>
    <cellStyle name="40% - Ênfase6 6 2 3 3 3" xfId="16775"/>
    <cellStyle name="40% - Ênfase6 6 2 3 3 3 2" xfId="41846"/>
    <cellStyle name="40% - Ênfase6 6 2 3 3 4" xfId="29305"/>
    <cellStyle name="40% - Ênfase6 6 2 3 4" xfId="7361"/>
    <cellStyle name="40% - Ênfase6 6 2 3 4 2" xfId="19905"/>
    <cellStyle name="40% - Ênfase6 6 2 3 4 2 2" xfId="44976"/>
    <cellStyle name="40% - Ênfase6 6 2 3 4 3" xfId="32435"/>
    <cellStyle name="40% - Ênfase6 6 2 3 5" xfId="13647"/>
    <cellStyle name="40% - Ênfase6 6 2 3 5 2" xfId="38718"/>
    <cellStyle name="40% - Ênfase6 6 2 3 6" xfId="26177"/>
    <cellStyle name="40% - Ênfase6 6 2 4" xfId="1889"/>
    <cellStyle name="40% - Ênfase6 6 2 4 2" xfId="5018"/>
    <cellStyle name="40% - Ênfase6 6 2 4 2 2" xfId="11277"/>
    <cellStyle name="40% - Ênfase6 6 2 4 2 2 2" xfId="23821"/>
    <cellStyle name="40% - Ênfase6 6 2 4 2 2 2 2" xfId="48892"/>
    <cellStyle name="40% - Ênfase6 6 2 4 2 2 3" xfId="36351"/>
    <cellStyle name="40% - Ênfase6 6 2 4 2 3" xfId="17563"/>
    <cellStyle name="40% - Ênfase6 6 2 4 2 3 2" xfId="42634"/>
    <cellStyle name="40% - Ênfase6 6 2 4 2 4" xfId="30093"/>
    <cellStyle name="40% - Ênfase6 6 2 4 3" xfId="8149"/>
    <cellStyle name="40% - Ênfase6 6 2 4 3 2" xfId="20693"/>
    <cellStyle name="40% - Ênfase6 6 2 4 3 2 2" xfId="45764"/>
    <cellStyle name="40% - Ênfase6 6 2 4 3 3" xfId="33223"/>
    <cellStyle name="40% - Ênfase6 6 2 4 4" xfId="14435"/>
    <cellStyle name="40% - Ênfase6 6 2 4 4 2" xfId="39506"/>
    <cellStyle name="40% - Ênfase6 6 2 4 5" xfId="26965"/>
    <cellStyle name="40% - Ênfase6 6 2 5" xfId="3454"/>
    <cellStyle name="40% - Ênfase6 6 2 5 2" xfId="9713"/>
    <cellStyle name="40% - Ênfase6 6 2 5 2 2" xfId="22257"/>
    <cellStyle name="40% - Ênfase6 6 2 5 2 2 2" xfId="47328"/>
    <cellStyle name="40% - Ênfase6 6 2 5 2 3" xfId="34787"/>
    <cellStyle name="40% - Ênfase6 6 2 5 3" xfId="15999"/>
    <cellStyle name="40% - Ênfase6 6 2 5 3 2" xfId="41070"/>
    <cellStyle name="40% - Ênfase6 6 2 5 4" xfId="28529"/>
    <cellStyle name="40% - Ênfase6 6 2 6" xfId="6585"/>
    <cellStyle name="40% - Ênfase6 6 2 6 2" xfId="19129"/>
    <cellStyle name="40% - Ênfase6 6 2 6 2 2" xfId="44200"/>
    <cellStyle name="40% - Ênfase6 6 2 6 3" xfId="31659"/>
    <cellStyle name="40% - Ênfase6 6 2 7" xfId="12871"/>
    <cellStyle name="40% - Ênfase6 6 2 7 2" xfId="37942"/>
    <cellStyle name="40% - Ênfase6 6 2 8" xfId="25401"/>
    <cellStyle name="40% - Ênfase6 6 3" xfId="524"/>
    <cellStyle name="40% - Ênfase6 6 3 2" xfId="1301"/>
    <cellStyle name="40% - Ênfase6 6 3 2 2" xfId="2866"/>
    <cellStyle name="40% - Ênfase6 6 3 2 2 2" xfId="5995"/>
    <cellStyle name="40% - Ênfase6 6 3 2 2 2 2" xfId="12254"/>
    <cellStyle name="40% - Ênfase6 6 3 2 2 2 2 2" xfId="24798"/>
    <cellStyle name="40% - Ênfase6 6 3 2 2 2 2 2 2" xfId="49869"/>
    <cellStyle name="40% - Ênfase6 6 3 2 2 2 2 3" xfId="37328"/>
    <cellStyle name="40% - Ênfase6 6 3 2 2 2 3" xfId="18540"/>
    <cellStyle name="40% - Ênfase6 6 3 2 2 2 3 2" xfId="43611"/>
    <cellStyle name="40% - Ênfase6 6 3 2 2 2 4" xfId="31070"/>
    <cellStyle name="40% - Ênfase6 6 3 2 2 3" xfId="9126"/>
    <cellStyle name="40% - Ênfase6 6 3 2 2 3 2" xfId="21670"/>
    <cellStyle name="40% - Ênfase6 6 3 2 2 3 2 2" xfId="46741"/>
    <cellStyle name="40% - Ênfase6 6 3 2 2 3 3" xfId="34200"/>
    <cellStyle name="40% - Ênfase6 6 3 2 2 4" xfId="15412"/>
    <cellStyle name="40% - Ênfase6 6 3 2 2 4 2" xfId="40483"/>
    <cellStyle name="40% - Ênfase6 6 3 2 2 5" xfId="27942"/>
    <cellStyle name="40% - Ênfase6 6 3 2 3" xfId="4431"/>
    <cellStyle name="40% - Ênfase6 6 3 2 3 2" xfId="10690"/>
    <cellStyle name="40% - Ênfase6 6 3 2 3 2 2" xfId="23234"/>
    <cellStyle name="40% - Ênfase6 6 3 2 3 2 2 2" xfId="48305"/>
    <cellStyle name="40% - Ênfase6 6 3 2 3 2 3" xfId="35764"/>
    <cellStyle name="40% - Ênfase6 6 3 2 3 3" xfId="16976"/>
    <cellStyle name="40% - Ênfase6 6 3 2 3 3 2" xfId="42047"/>
    <cellStyle name="40% - Ênfase6 6 3 2 3 4" xfId="29506"/>
    <cellStyle name="40% - Ênfase6 6 3 2 4" xfId="7562"/>
    <cellStyle name="40% - Ênfase6 6 3 2 4 2" xfId="20106"/>
    <cellStyle name="40% - Ênfase6 6 3 2 4 2 2" xfId="45177"/>
    <cellStyle name="40% - Ênfase6 6 3 2 4 3" xfId="32636"/>
    <cellStyle name="40% - Ênfase6 6 3 2 5" xfId="13848"/>
    <cellStyle name="40% - Ênfase6 6 3 2 5 2" xfId="38919"/>
    <cellStyle name="40% - Ênfase6 6 3 2 6" xfId="26378"/>
    <cellStyle name="40% - Ênfase6 6 3 3" xfId="2090"/>
    <cellStyle name="40% - Ênfase6 6 3 3 2" xfId="5219"/>
    <cellStyle name="40% - Ênfase6 6 3 3 2 2" xfId="11478"/>
    <cellStyle name="40% - Ênfase6 6 3 3 2 2 2" xfId="24022"/>
    <cellStyle name="40% - Ênfase6 6 3 3 2 2 2 2" xfId="49093"/>
    <cellStyle name="40% - Ênfase6 6 3 3 2 2 3" xfId="36552"/>
    <cellStyle name="40% - Ênfase6 6 3 3 2 3" xfId="17764"/>
    <cellStyle name="40% - Ênfase6 6 3 3 2 3 2" xfId="42835"/>
    <cellStyle name="40% - Ênfase6 6 3 3 2 4" xfId="30294"/>
    <cellStyle name="40% - Ênfase6 6 3 3 3" xfId="8350"/>
    <cellStyle name="40% - Ênfase6 6 3 3 3 2" xfId="20894"/>
    <cellStyle name="40% - Ênfase6 6 3 3 3 2 2" xfId="45965"/>
    <cellStyle name="40% - Ênfase6 6 3 3 3 3" xfId="33424"/>
    <cellStyle name="40% - Ênfase6 6 3 3 4" xfId="14636"/>
    <cellStyle name="40% - Ênfase6 6 3 3 4 2" xfId="39707"/>
    <cellStyle name="40% - Ênfase6 6 3 3 5" xfId="27166"/>
    <cellStyle name="40% - Ênfase6 6 3 4" xfId="3655"/>
    <cellStyle name="40% - Ênfase6 6 3 4 2" xfId="9914"/>
    <cellStyle name="40% - Ênfase6 6 3 4 2 2" xfId="22458"/>
    <cellStyle name="40% - Ênfase6 6 3 4 2 2 2" xfId="47529"/>
    <cellStyle name="40% - Ênfase6 6 3 4 2 3" xfId="34988"/>
    <cellStyle name="40% - Ênfase6 6 3 4 3" xfId="16200"/>
    <cellStyle name="40% - Ênfase6 6 3 4 3 2" xfId="41271"/>
    <cellStyle name="40% - Ênfase6 6 3 4 4" xfId="28730"/>
    <cellStyle name="40% - Ênfase6 6 3 5" xfId="6786"/>
    <cellStyle name="40% - Ênfase6 6 3 5 2" xfId="19330"/>
    <cellStyle name="40% - Ênfase6 6 3 5 2 2" xfId="44401"/>
    <cellStyle name="40% - Ênfase6 6 3 5 3" xfId="31860"/>
    <cellStyle name="40% - Ênfase6 6 3 6" xfId="13072"/>
    <cellStyle name="40% - Ênfase6 6 3 6 2" xfId="38143"/>
    <cellStyle name="40% - Ênfase6 6 3 7" xfId="25602"/>
    <cellStyle name="40% - Ênfase6 6 4" xfId="913"/>
    <cellStyle name="40% - Ênfase6 6 4 2" xfId="2478"/>
    <cellStyle name="40% - Ênfase6 6 4 2 2" xfId="5607"/>
    <cellStyle name="40% - Ênfase6 6 4 2 2 2" xfId="11866"/>
    <cellStyle name="40% - Ênfase6 6 4 2 2 2 2" xfId="24410"/>
    <cellStyle name="40% - Ênfase6 6 4 2 2 2 2 2" xfId="49481"/>
    <cellStyle name="40% - Ênfase6 6 4 2 2 2 3" xfId="36940"/>
    <cellStyle name="40% - Ênfase6 6 4 2 2 3" xfId="18152"/>
    <cellStyle name="40% - Ênfase6 6 4 2 2 3 2" xfId="43223"/>
    <cellStyle name="40% - Ênfase6 6 4 2 2 4" xfId="30682"/>
    <cellStyle name="40% - Ênfase6 6 4 2 3" xfId="8738"/>
    <cellStyle name="40% - Ênfase6 6 4 2 3 2" xfId="21282"/>
    <cellStyle name="40% - Ênfase6 6 4 2 3 2 2" xfId="46353"/>
    <cellStyle name="40% - Ênfase6 6 4 2 3 3" xfId="33812"/>
    <cellStyle name="40% - Ênfase6 6 4 2 4" xfId="15024"/>
    <cellStyle name="40% - Ênfase6 6 4 2 4 2" xfId="40095"/>
    <cellStyle name="40% - Ênfase6 6 4 2 5" xfId="27554"/>
    <cellStyle name="40% - Ênfase6 6 4 3" xfId="4043"/>
    <cellStyle name="40% - Ênfase6 6 4 3 2" xfId="10302"/>
    <cellStyle name="40% - Ênfase6 6 4 3 2 2" xfId="22846"/>
    <cellStyle name="40% - Ênfase6 6 4 3 2 2 2" xfId="47917"/>
    <cellStyle name="40% - Ênfase6 6 4 3 2 3" xfId="35376"/>
    <cellStyle name="40% - Ênfase6 6 4 3 3" xfId="16588"/>
    <cellStyle name="40% - Ênfase6 6 4 3 3 2" xfId="41659"/>
    <cellStyle name="40% - Ênfase6 6 4 3 4" xfId="29118"/>
    <cellStyle name="40% - Ênfase6 6 4 4" xfId="7174"/>
    <cellStyle name="40% - Ênfase6 6 4 4 2" xfId="19718"/>
    <cellStyle name="40% - Ênfase6 6 4 4 2 2" xfId="44789"/>
    <cellStyle name="40% - Ênfase6 6 4 4 3" xfId="32248"/>
    <cellStyle name="40% - Ênfase6 6 4 5" xfId="13460"/>
    <cellStyle name="40% - Ênfase6 6 4 5 2" xfId="38531"/>
    <cellStyle name="40% - Ênfase6 6 4 6" xfId="25990"/>
    <cellStyle name="40% - Ênfase6 6 5" xfId="1702"/>
    <cellStyle name="40% - Ênfase6 6 5 2" xfId="4831"/>
    <cellStyle name="40% - Ênfase6 6 5 2 2" xfId="11090"/>
    <cellStyle name="40% - Ênfase6 6 5 2 2 2" xfId="23634"/>
    <cellStyle name="40% - Ênfase6 6 5 2 2 2 2" xfId="48705"/>
    <cellStyle name="40% - Ênfase6 6 5 2 2 3" xfId="36164"/>
    <cellStyle name="40% - Ênfase6 6 5 2 3" xfId="17376"/>
    <cellStyle name="40% - Ênfase6 6 5 2 3 2" xfId="42447"/>
    <cellStyle name="40% - Ênfase6 6 5 2 4" xfId="29906"/>
    <cellStyle name="40% - Ênfase6 6 5 3" xfId="7962"/>
    <cellStyle name="40% - Ênfase6 6 5 3 2" xfId="20506"/>
    <cellStyle name="40% - Ênfase6 6 5 3 2 2" xfId="45577"/>
    <cellStyle name="40% - Ênfase6 6 5 3 3" xfId="33036"/>
    <cellStyle name="40% - Ênfase6 6 5 4" xfId="14248"/>
    <cellStyle name="40% - Ênfase6 6 5 4 2" xfId="39319"/>
    <cellStyle name="40% - Ênfase6 6 5 5" xfId="26778"/>
    <cellStyle name="40% - Ênfase6 6 6" xfId="3267"/>
    <cellStyle name="40% - Ênfase6 6 6 2" xfId="9526"/>
    <cellStyle name="40% - Ênfase6 6 6 2 2" xfId="22070"/>
    <cellStyle name="40% - Ênfase6 6 6 2 2 2" xfId="47141"/>
    <cellStyle name="40% - Ênfase6 6 6 2 3" xfId="34600"/>
    <cellStyle name="40% - Ênfase6 6 6 3" xfId="15812"/>
    <cellStyle name="40% - Ênfase6 6 6 3 2" xfId="40883"/>
    <cellStyle name="40% - Ênfase6 6 6 4" xfId="28342"/>
    <cellStyle name="40% - Ênfase6 6 7" xfId="6398"/>
    <cellStyle name="40% - Ênfase6 6 7 2" xfId="18942"/>
    <cellStyle name="40% - Ênfase6 6 7 2 2" xfId="44013"/>
    <cellStyle name="40% - Ênfase6 6 7 3" xfId="31472"/>
    <cellStyle name="40% - Ênfase6 6 8" xfId="12684"/>
    <cellStyle name="40% - Ênfase6 6 8 2" xfId="37755"/>
    <cellStyle name="40% - Ênfase6 6 9" xfId="25214"/>
    <cellStyle name="40% - Ênfase6 7" xfId="149"/>
    <cellStyle name="40% - Ênfase6 7 2" xfId="336"/>
    <cellStyle name="40% - Ênfase6 7 2 2" xfId="725"/>
    <cellStyle name="40% - Ênfase6 7 2 2 2" xfId="1502"/>
    <cellStyle name="40% - Ênfase6 7 2 2 2 2" xfId="3067"/>
    <cellStyle name="40% - Ênfase6 7 2 2 2 2 2" xfId="6196"/>
    <cellStyle name="40% - Ênfase6 7 2 2 2 2 2 2" xfId="12455"/>
    <cellStyle name="40% - Ênfase6 7 2 2 2 2 2 2 2" xfId="24999"/>
    <cellStyle name="40% - Ênfase6 7 2 2 2 2 2 2 2 2" xfId="50070"/>
    <cellStyle name="40% - Ênfase6 7 2 2 2 2 2 2 3" xfId="37529"/>
    <cellStyle name="40% - Ênfase6 7 2 2 2 2 2 3" xfId="18741"/>
    <cellStyle name="40% - Ênfase6 7 2 2 2 2 2 3 2" xfId="43812"/>
    <cellStyle name="40% - Ênfase6 7 2 2 2 2 2 4" xfId="31271"/>
    <cellStyle name="40% - Ênfase6 7 2 2 2 2 3" xfId="9327"/>
    <cellStyle name="40% - Ênfase6 7 2 2 2 2 3 2" xfId="21871"/>
    <cellStyle name="40% - Ênfase6 7 2 2 2 2 3 2 2" xfId="46942"/>
    <cellStyle name="40% - Ênfase6 7 2 2 2 2 3 3" xfId="34401"/>
    <cellStyle name="40% - Ênfase6 7 2 2 2 2 4" xfId="15613"/>
    <cellStyle name="40% - Ênfase6 7 2 2 2 2 4 2" xfId="40684"/>
    <cellStyle name="40% - Ênfase6 7 2 2 2 2 5" xfId="28143"/>
    <cellStyle name="40% - Ênfase6 7 2 2 2 3" xfId="4632"/>
    <cellStyle name="40% - Ênfase6 7 2 2 2 3 2" xfId="10891"/>
    <cellStyle name="40% - Ênfase6 7 2 2 2 3 2 2" xfId="23435"/>
    <cellStyle name="40% - Ênfase6 7 2 2 2 3 2 2 2" xfId="48506"/>
    <cellStyle name="40% - Ênfase6 7 2 2 2 3 2 3" xfId="35965"/>
    <cellStyle name="40% - Ênfase6 7 2 2 2 3 3" xfId="17177"/>
    <cellStyle name="40% - Ênfase6 7 2 2 2 3 3 2" xfId="42248"/>
    <cellStyle name="40% - Ênfase6 7 2 2 2 3 4" xfId="29707"/>
    <cellStyle name="40% - Ênfase6 7 2 2 2 4" xfId="7763"/>
    <cellStyle name="40% - Ênfase6 7 2 2 2 4 2" xfId="20307"/>
    <cellStyle name="40% - Ênfase6 7 2 2 2 4 2 2" xfId="45378"/>
    <cellStyle name="40% - Ênfase6 7 2 2 2 4 3" xfId="32837"/>
    <cellStyle name="40% - Ênfase6 7 2 2 2 5" xfId="14049"/>
    <cellStyle name="40% - Ênfase6 7 2 2 2 5 2" xfId="39120"/>
    <cellStyle name="40% - Ênfase6 7 2 2 2 6" xfId="26579"/>
    <cellStyle name="40% - Ênfase6 7 2 2 3" xfId="2291"/>
    <cellStyle name="40% - Ênfase6 7 2 2 3 2" xfId="5420"/>
    <cellStyle name="40% - Ênfase6 7 2 2 3 2 2" xfId="11679"/>
    <cellStyle name="40% - Ênfase6 7 2 2 3 2 2 2" xfId="24223"/>
    <cellStyle name="40% - Ênfase6 7 2 2 3 2 2 2 2" xfId="49294"/>
    <cellStyle name="40% - Ênfase6 7 2 2 3 2 2 3" xfId="36753"/>
    <cellStyle name="40% - Ênfase6 7 2 2 3 2 3" xfId="17965"/>
    <cellStyle name="40% - Ênfase6 7 2 2 3 2 3 2" xfId="43036"/>
    <cellStyle name="40% - Ênfase6 7 2 2 3 2 4" xfId="30495"/>
    <cellStyle name="40% - Ênfase6 7 2 2 3 3" xfId="8551"/>
    <cellStyle name="40% - Ênfase6 7 2 2 3 3 2" xfId="21095"/>
    <cellStyle name="40% - Ênfase6 7 2 2 3 3 2 2" xfId="46166"/>
    <cellStyle name="40% - Ênfase6 7 2 2 3 3 3" xfId="33625"/>
    <cellStyle name="40% - Ênfase6 7 2 2 3 4" xfId="14837"/>
    <cellStyle name="40% - Ênfase6 7 2 2 3 4 2" xfId="39908"/>
    <cellStyle name="40% - Ênfase6 7 2 2 3 5" xfId="27367"/>
    <cellStyle name="40% - Ênfase6 7 2 2 4" xfId="3856"/>
    <cellStyle name="40% - Ênfase6 7 2 2 4 2" xfId="10115"/>
    <cellStyle name="40% - Ênfase6 7 2 2 4 2 2" xfId="22659"/>
    <cellStyle name="40% - Ênfase6 7 2 2 4 2 2 2" xfId="47730"/>
    <cellStyle name="40% - Ênfase6 7 2 2 4 2 3" xfId="35189"/>
    <cellStyle name="40% - Ênfase6 7 2 2 4 3" xfId="16401"/>
    <cellStyle name="40% - Ênfase6 7 2 2 4 3 2" xfId="41472"/>
    <cellStyle name="40% - Ênfase6 7 2 2 4 4" xfId="28931"/>
    <cellStyle name="40% - Ênfase6 7 2 2 5" xfId="6987"/>
    <cellStyle name="40% - Ênfase6 7 2 2 5 2" xfId="19531"/>
    <cellStyle name="40% - Ênfase6 7 2 2 5 2 2" xfId="44602"/>
    <cellStyle name="40% - Ênfase6 7 2 2 5 3" xfId="32061"/>
    <cellStyle name="40% - Ênfase6 7 2 2 6" xfId="13273"/>
    <cellStyle name="40% - Ênfase6 7 2 2 6 2" xfId="38344"/>
    <cellStyle name="40% - Ênfase6 7 2 2 7" xfId="25803"/>
    <cellStyle name="40% - Ênfase6 7 2 3" xfId="1114"/>
    <cellStyle name="40% - Ênfase6 7 2 3 2" xfId="2679"/>
    <cellStyle name="40% - Ênfase6 7 2 3 2 2" xfId="5808"/>
    <cellStyle name="40% - Ênfase6 7 2 3 2 2 2" xfId="12067"/>
    <cellStyle name="40% - Ênfase6 7 2 3 2 2 2 2" xfId="24611"/>
    <cellStyle name="40% - Ênfase6 7 2 3 2 2 2 2 2" xfId="49682"/>
    <cellStyle name="40% - Ênfase6 7 2 3 2 2 2 3" xfId="37141"/>
    <cellStyle name="40% - Ênfase6 7 2 3 2 2 3" xfId="18353"/>
    <cellStyle name="40% - Ênfase6 7 2 3 2 2 3 2" xfId="43424"/>
    <cellStyle name="40% - Ênfase6 7 2 3 2 2 4" xfId="30883"/>
    <cellStyle name="40% - Ênfase6 7 2 3 2 3" xfId="8939"/>
    <cellStyle name="40% - Ênfase6 7 2 3 2 3 2" xfId="21483"/>
    <cellStyle name="40% - Ênfase6 7 2 3 2 3 2 2" xfId="46554"/>
    <cellStyle name="40% - Ênfase6 7 2 3 2 3 3" xfId="34013"/>
    <cellStyle name="40% - Ênfase6 7 2 3 2 4" xfId="15225"/>
    <cellStyle name="40% - Ênfase6 7 2 3 2 4 2" xfId="40296"/>
    <cellStyle name="40% - Ênfase6 7 2 3 2 5" xfId="27755"/>
    <cellStyle name="40% - Ênfase6 7 2 3 3" xfId="4244"/>
    <cellStyle name="40% - Ênfase6 7 2 3 3 2" xfId="10503"/>
    <cellStyle name="40% - Ênfase6 7 2 3 3 2 2" xfId="23047"/>
    <cellStyle name="40% - Ênfase6 7 2 3 3 2 2 2" xfId="48118"/>
    <cellStyle name="40% - Ênfase6 7 2 3 3 2 3" xfId="35577"/>
    <cellStyle name="40% - Ênfase6 7 2 3 3 3" xfId="16789"/>
    <cellStyle name="40% - Ênfase6 7 2 3 3 3 2" xfId="41860"/>
    <cellStyle name="40% - Ênfase6 7 2 3 3 4" xfId="29319"/>
    <cellStyle name="40% - Ênfase6 7 2 3 4" xfId="7375"/>
    <cellStyle name="40% - Ênfase6 7 2 3 4 2" xfId="19919"/>
    <cellStyle name="40% - Ênfase6 7 2 3 4 2 2" xfId="44990"/>
    <cellStyle name="40% - Ênfase6 7 2 3 4 3" xfId="32449"/>
    <cellStyle name="40% - Ênfase6 7 2 3 5" xfId="13661"/>
    <cellStyle name="40% - Ênfase6 7 2 3 5 2" xfId="38732"/>
    <cellStyle name="40% - Ênfase6 7 2 3 6" xfId="26191"/>
    <cellStyle name="40% - Ênfase6 7 2 4" xfId="1903"/>
    <cellStyle name="40% - Ênfase6 7 2 4 2" xfId="5032"/>
    <cellStyle name="40% - Ênfase6 7 2 4 2 2" xfId="11291"/>
    <cellStyle name="40% - Ênfase6 7 2 4 2 2 2" xfId="23835"/>
    <cellStyle name="40% - Ênfase6 7 2 4 2 2 2 2" xfId="48906"/>
    <cellStyle name="40% - Ênfase6 7 2 4 2 2 3" xfId="36365"/>
    <cellStyle name="40% - Ênfase6 7 2 4 2 3" xfId="17577"/>
    <cellStyle name="40% - Ênfase6 7 2 4 2 3 2" xfId="42648"/>
    <cellStyle name="40% - Ênfase6 7 2 4 2 4" xfId="30107"/>
    <cellStyle name="40% - Ênfase6 7 2 4 3" xfId="8163"/>
    <cellStyle name="40% - Ênfase6 7 2 4 3 2" xfId="20707"/>
    <cellStyle name="40% - Ênfase6 7 2 4 3 2 2" xfId="45778"/>
    <cellStyle name="40% - Ênfase6 7 2 4 3 3" xfId="33237"/>
    <cellStyle name="40% - Ênfase6 7 2 4 4" xfId="14449"/>
    <cellStyle name="40% - Ênfase6 7 2 4 4 2" xfId="39520"/>
    <cellStyle name="40% - Ênfase6 7 2 4 5" xfId="26979"/>
    <cellStyle name="40% - Ênfase6 7 2 5" xfId="3468"/>
    <cellStyle name="40% - Ênfase6 7 2 5 2" xfId="9727"/>
    <cellStyle name="40% - Ênfase6 7 2 5 2 2" xfId="22271"/>
    <cellStyle name="40% - Ênfase6 7 2 5 2 2 2" xfId="47342"/>
    <cellStyle name="40% - Ênfase6 7 2 5 2 3" xfId="34801"/>
    <cellStyle name="40% - Ênfase6 7 2 5 3" xfId="16013"/>
    <cellStyle name="40% - Ênfase6 7 2 5 3 2" xfId="41084"/>
    <cellStyle name="40% - Ênfase6 7 2 5 4" xfId="28543"/>
    <cellStyle name="40% - Ênfase6 7 2 6" xfId="6599"/>
    <cellStyle name="40% - Ênfase6 7 2 6 2" xfId="19143"/>
    <cellStyle name="40% - Ênfase6 7 2 6 2 2" xfId="44214"/>
    <cellStyle name="40% - Ênfase6 7 2 6 3" xfId="31673"/>
    <cellStyle name="40% - Ênfase6 7 2 7" xfId="12885"/>
    <cellStyle name="40% - Ênfase6 7 2 7 2" xfId="37956"/>
    <cellStyle name="40% - Ênfase6 7 2 8" xfId="25415"/>
    <cellStyle name="40% - Ênfase6 7 3" xfId="538"/>
    <cellStyle name="40% - Ênfase6 7 3 2" xfId="1315"/>
    <cellStyle name="40% - Ênfase6 7 3 2 2" xfId="2880"/>
    <cellStyle name="40% - Ênfase6 7 3 2 2 2" xfId="6009"/>
    <cellStyle name="40% - Ênfase6 7 3 2 2 2 2" xfId="12268"/>
    <cellStyle name="40% - Ênfase6 7 3 2 2 2 2 2" xfId="24812"/>
    <cellStyle name="40% - Ênfase6 7 3 2 2 2 2 2 2" xfId="49883"/>
    <cellStyle name="40% - Ênfase6 7 3 2 2 2 2 3" xfId="37342"/>
    <cellStyle name="40% - Ênfase6 7 3 2 2 2 3" xfId="18554"/>
    <cellStyle name="40% - Ênfase6 7 3 2 2 2 3 2" xfId="43625"/>
    <cellStyle name="40% - Ênfase6 7 3 2 2 2 4" xfId="31084"/>
    <cellStyle name="40% - Ênfase6 7 3 2 2 3" xfId="9140"/>
    <cellStyle name="40% - Ênfase6 7 3 2 2 3 2" xfId="21684"/>
    <cellStyle name="40% - Ênfase6 7 3 2 2 3 2 2" xfId="46755"/>
    <cellStyle name="40% - Ênfase6 7 3 2 2 3 3" xfId="34214"/>
    <cellStyle name="40% - Ênfase6 7 3 2 2 4" xfId="15426"/>
    <cellStyle name="40% - Ênfase6 7 3 2 2 4 2" xfId="40497"/>
    <cellStyle name="40% - Ênfase6 7 3 2 2 5" xfId="27956"/>
    <cellStyle name="40% - Ênfase6 7 3 2 3" xfId="4445"/>
    <cellStyle name="40% - Ênfase6 7 3 2 3 2" xfId="10704"/>
    <cellStyle name="40% - Ênfase6 7 3 2 3 2 2" xfId="23248"/>
    <cellStyle name="40% - Ênfase6 7 3 2 3 2 2 2" xfId="48319"/>
    <cellStyle name="40% - Ênfase6 7 3 2 3 2 3" xfId="35778"/>
    <cellStyle name="40% - Ênfase6 7 3 2 3 3" xfId="16990"/>
    <cellStyle name="40% - Ênfase6 7 3 2 3 3 2" xfId="42061"/>
    <cellStyle name="40% - Ênfase6 7 3 2 3 4" xfId="29520"/>
    <cellStyle name="40% - Ênfase6 7 3 2 4" xfId="7576"/>
    <cellStyle name="40% - Ênfase6 7 3 2 4 2" xfId="20120"/>
    <cellStyle name="40% - Ênfase6 7 3 2 4 2 2" xfId="45191"/>
    <cellStyle name="40% - Ênfase6 7 3 2 4 3" xfId="32650"/>
    <cellStyle name="40% - Ênfase6 7 3 2 5" xfId="13862"/>
    <cellStyle name="40% - Ênfase6 7 3 2 5 2" xfId="38933"/>
    <cellStyle name="40% - Ênfase6 7 3 2 6" xfId="26392"/>
    <cellStyle name="40% - Ênfase6 7 3 3" xfId="2104"/>
    <cellStyle name="40% - Ênfase6 7 3 3 2" xfId="5233"/>
    <cellStyle name="40% - Ênfase6 7 3 3 2 2" xfId="11492"/>
    <cellStyle name="40% - Ênfase6 7 3 3 2 2 2" xfId="24036"/>
    <cellStyle name="40% - Ênfase6 7 3 3 2 2 2 2" xfId="49107"/>
    <cellStyle name="40% - Ênfase6 7 3 3 2 2 3" xfId="36566"/>
    <cellStyle name="40% - Ênfase6 7 3 3 2 3" xfId="17778"/>
    <cellStyle name="40% - Ênfase6 7 3 3 2 3 2" xfId="42849"/>
    <cellStyle name="40% - Ênfase6 7 3 3 2 4" xfId="30308"/>
    <cellStyle name="40% - Ênfase6 7 3 3 3" xfId="8364"/>
    <cellStyle name="40% - Ênfase6 7 3 3 3 2" xfId="20908"/>
    <cellStyle name="40% - Ênfase6 7 3 3 3 2 2" xfId="45979"/>
    <cellStyle name="40% - Ênfase6 7 3 3 3 3" xfId="33438"/>
    <cellStyle name="40% - Ênfase6 7 3 3 4" xfId="14650"/>
    <cellStyle name="40% - Ênfase6 7 3 3 4 2" xfId="39721"/>
    <cellStyle name="40% - Ênfase6 7 3 3 5" xfId="27180"/>
    <cellStyle name="40% - Ênfase6 7 3 4" xfId="3669"/>
    <cellStyle name="40% - Ênfase6 7 3 4 2" xfId="9928"/>
    <cellStyle name="40% - Ênfase6 7 3 4 2 2" xfId="22472"/>
    <cellStyle name="40% - Ênfase6 7 3 4 2 2 2" xfId="47543"/>
    <cellStyle name="40% - Ênfase6 7 3 4 2 3" xfId="35002"/>
    <cellStyle name="40% - Ênfase6 7 3 4 3" xfId="16214"/>
    <cellStyle name="40% - Ênfase6 7 3 4 3 2" xfId="41285"/>
    <cellStyle name="40% - Ênfase6 7 3 4 4" xfId="28744"/>
    <cellStyle name="40% - Ênfase6 7 3 5" xfId="6800"/>
    <cellStyle name="40% - Ênfase6 7 3 5 2" xfId="19344"/>
    <cellStyle name="40% - Ênfase6 7 3 5 2 2" xfId="44415"/>
    <cellStyle name="40% - Ênfase6 7 3 5 3" xfId="31874"/>
    <cellStyle name="40% - Ênfase6 7 3 6" xfId="13086"/>
    <cellStyle name="40% - Ênfase6 7 3 6 2" xfId="38157"/>
    <cellStyle name="40% - Ênfase6 7 3 7" xfId="25616"/>
    <cellStyle name="40% - Ênfase6 7 4" xfId="927"/>
    <cellStyle name="40% - Ênfase6 7 4 2" xfId="2492"/>
    <cellStyle name="40% - Ênfase6 7 4 2 2" xfId="5621"/>
    <cellStyle name="40% - Ênfase6 7 4 2 2 2" xfId="11880"/>
    <cellStyle name="40% - Ênfase6 7 4 2 2 2 2" xfId="24424"/>
    <cellStyle name="40% - Ênfase6 7 4 2 2 2 2 2" xfId="49495"/>
    <cellStyle name="40% - Ênfase6 7 4 2 2 2 3" xfId="36954"/>
    <cellStyle name="40% - Ênfase6 7 4 2 2 3" xfId="18166"/>
    <cellStyle name="40% - Ênfase6 7 4 2 2 3 2" xfId="43237"/>
    <cellStyle name="40% - Ênfase6 7 4 2 2 4" xfId="30696"/>
    <cellStyle name="40% - Ênfase6 7 4 2 3" xfId="8752"/>
    <cellStyle name="40% - Ênfase6 7 4 2 3 2" xfId="21296"/>
    <cellStyle name="40% - Ênfase6 7 4 2 3 2 2" xfId="46367"/>
    <cellStyle name="40% - Ênfase6 7 4 2 3 3" xfId="33826"/>
    <cellStyle name="40% - Ênfase6 7 4 2 4" xfId="15038"/>
    <cellStyle name="40% - Ênfase6 7 4 2 4 2" xfId="40109"/>
    <cellStyle name="40% - Ênfase6 7 4 2 5" xfId="27568"/>
    <cellStyle name="40% - Ênfase6 7 4 3" xfId="4057"/>
    <cellStyle name="40% - Ênfase6 7 4 3 2" xfId="10316"/>
    <cellStyle name="40% - Ênfase6 7 4 3 2 2" xfId="22860"/>
    <cellStyle name="40% - Ênfase6 7 4 3 2 2 2" xfId="47931"/>
    <cellStyle name="40% - Ênfase6 7 4 3 2 3" xfId="35390"/>
    <cellStyle name="40% - Ênfase6 7 4 3 3" xfId="16602"/>
    <cellStyle name="40% - Ênfase6 7 4 3 3 2" xfId="41673"/>
    <cellStyle name="40% - Ênfase6 7 4 3 4" xfId="29132"/>
    <cellStyle name="40% - Ênfase6 7 4 4" xfId="7188"/>
    <cellStyle name="40% - Ênfase6 7 4 4 2" xfId="19732"/>
    <cellStyle name="40% - Ênfase6 7 4 4 2 2" xfId="44803"/>
    <cellStyle name="40% - Ênfase6 7 4 4 3" xfId="32262"/>
    <cellStyle name="40% - Ênfase6 7 4 5" xfId="13474"/>
    <cellStyle name="40% - Ênfase6 7 4 5 2" xfId="38545"/>
    <cellStyle name="40% - Ênfase6 7 4 6" xfId="26004"/>
    <cellStyle name="40% - Ênfase6 7 5" xfId="1716"/>
    <cellStyle name="40% - Ênfase6 7 5 2" xfId="4845"/>
    <cellStyle name="40% - Ênfase6 7 5 2 2" xfId="11104"/>
    <cellStyle name="40% - Ênfase6 7 5 2 2 2" xfId="23648"/>
    <cellStyle name="40% - Ênfase6 7 5 2 2 2 2" xfId="48719"/>
    <cellStyle name="40% - Ênfase6 7 5 2 2 3" xfId="36178"/>
    <cellStyle name="40% - Ênfase6 7 5 2 3" xfId="17390"/>
    <cellStyle name="40% - Ênfase6 7 5 2 3 2" xfId="42461"/>
    <cellStyle name="40% - Ênfase6 7 5 2 4" xfId="29920"/>
    <cellStyle name="40% - Ênfase6 7 5 3" xfId="7976"/>
    <cellStyle name="40% - Ênfase6 7 5 3 2" xfId="20520"/>
    <cellStyle name="40% - Ênfase6 7 5 3 2 2" xfId="45591"/>
    <cellStyle name="40% - Ênfase6 7 5 3 3" xfId="33050"/>
    <cellStyle name="40% - Ênfase6 7 5 4" xfId="14262"/>
    <cellStyle name="40% - Ênfase6 7 5 4 2" xfId="39333"/>
    <cellStyle name="40% - Ênfase6 7 5 5" xfId="26792"/>
    <cellStyle name="40% - Ênfase6 7 6" xfId="3281"/>
    <cellStyle name="40% - Ênfase6 7 6 2" xfId="9540"/>
    <cellStyle name="40% - Ênfase6 7 6 2 2" xfId="22084"/>
    <cellStyle name="40% - Ênfase6 7 6 2 2 2" xfId="47155"/>
    <cellStyle name="40% - Ênfase6 7 6 2 3" xfId="34614"/>
    <cellStyle name="40% - Ênfase6 7 6 3" xfId="15826"/>
    <cellStyle name="40% - Ênfase6 7 6 3 2" xfId="40897"/>
    <cellStyle name="40% - Ênfase6 7 6 4" xfId="28356"/>
    <cellStyle name="40% - Ênfase6 7 7" xfId="6412"/>
    <cellStyle name="40% - Ênfase6 7 7 2" xfId="18956"/>
    <cellStyle name="40% - Ênfase6 7 7 2 2" xfId="44027"/>
    <cellStyle name="40% - Ênfase6 7 7 3" xfId="31486"/>
    <cellStyle name="40% - Ênfase6 7 8" xfId="12698"/>
    <cellStyle name="40% - Ênfase6 7 8 2" xfId="37769"/>
    <cellStyle name="40% - Ênfase6 7 9" xfId="25228"/>
    <cellStyle name="40% - Ênfase6 8" xfId="162"/>
    <cellStyle name="40% - Ênfase6 8 2" xfId="349"/>
    <cellStyle name="40% - Ênfase6 8 2 2" xfId="738"/>
    <cellStyle name="40% - Ênfase6 8 2 2 2" xfId="1515"/>
    <cellStyle name="40% - Ênfase6 8 2 2 2 2" xfId="3080"/>
    <cellStyle name="40% - Ênfase6 8 2 2 2 2 2" xfId="6209"/>
    <cellStyle name="40% - Ênfase6 8 2 2 2 2 2 2" xfId="12468"/>
    <cellStyle name="40% - Ênfase6 8 2 2 2 2 2 2 2" xfId="25012"/>
    <cellStyle name="40% - Ênfase6 8 2 2 2 2 2 2 2 2" xfId="50083"/>
    <cellStyle name="40% - Ênfase6 8 2 2 2 2 2 2 3" xfId="37542"/>
    <cellStyle name="40% - Ênfase6 8 2 2 2 2 2 3" xfId="18754"/>
    <cellStyle name="40% - Ênfase6 8 2 2 2 2 2 3 2" xfId="43825"/>
    <cellStyle name="40% - Ênfase6 8 2 2 2 2 2 4" xfId="31284"/>
    <cellStyle name="40% - Ênfase6 8 2 2 2 2 3" xfId="9340"/>
    <cellStyle name="40% - Ênfase6 8 2 2 2 2 3 2" xfId="21884"/>
    <cellStyle name="40% - Ênfase6 8 2 2 2 2 3 2 2" xfId="46955"/>
    <cellStyle name="40% - Ênfase6 8 2 2 2 2 3 3" xfId="34414"/>
    <cellStyle name="40% - Ênfase6 8 2 2 2 2 4" xfId="15626"/>
    <cellStyle name="40% - Ênfase6 8 2 2 2 2 4 2" xfId="40697"/>
    <cellStyle name="40% - Ênfase6 8 2 2 2 2 5" xfId="28156"/>
    <cellStyle name="40% - Ênfase6 8 2 2 2 3" xfId="4645"/>
    <cellStyle name="40% - Ênfase6 8 2 2 2 3 2" xfId="10904"/>
    <cellStyle name="40% - Ênfase6 8 2 2 2 3 2 2" xfId="23448"/>
    <cellStyle name="40% - Ênfase6 8 2 2 2 3 2 2 2" xfId="48519"/>
    <cellStyle name="40% - Ênfase6 8 2 2 2 3 2 3" xfId="35978"/>
    <cellStyle name="40% - Ênfase6 8 2 2 2 3 3" xfId="17190"/>
    <cellStyle name="40% - Ênfase6 8 2 2 2 3 3 2" xfId="42261"/>
    <cellStyle name="40% - Ênfase6 8 2 2 2 3 4" xfId="29720"/>
    <cellStyle name="40% - Ênfase6 8 2 2 2 4" xfId="7776"/>
    <cellStyle name="40% - Ênfase6 8 2 2 2 4 2" xfId="20320"/>
    <cellStyle name="40% - Ênfase6 8 2 2 2 4 2 2" xfId="45391"/>
    <cellStyle name="40% - Ênfase6 8 2 2 2 4 3" xfId="32850"/>
    <cellStyle name="40% - Ênfase6 8 2 2 2 5" xfId="14062"/>
    <cellStyle name="40% - Ênfase6 8 2 2 2 5 2" xfId="39133"/>
    <cellStyle name="40% - Ênfase6 8 2 2 2 6" xfId="26592"/>
    <cellStyle name="40% - Ênfase6 8 2 2 3" xfId="2304"/>
    <cellStyle name="40% - Ênfase6 8 2 2 3 2" xfId="5433"/>
    <cellStyle name="40% - Ênfase6 8 2 2 3 2 2" xfId="11692"/>
    <cellStyle name="40% - Ênfase6 8 2 2 3 2 2 2" xfId="24236"/>
    <cellStyle name="40% - Ênfase6 8 2 2 3 2 2 2 2" xfId="49307"/>
    <cellStyle name="40% - Ênfase6 8 2 2 3 2 2 3" xfId="36766"/>
    <cellStyle name="40% - Ênfase6 8 2 2 3 2 3" xfId="17978"/>
    <cellStyle name="40% - Ênfase6 8 2 2 3 2 3 2" xfId="43049"/>
    <cellStyle name="40% - Ênfase6 8 2 2 3 2 4" xfId="30508"/>
    <cellStyle name="40% - Ênfase6 8 2 2 3 3" xfId="8564"/>
    <cellStyle name="40% - Ênfase6 8 2 2 3 3 2" xfId="21108"/>
    <cellStyle name="40% - Ênfase6 8 2 2 3 3 2 2" xfId="46179"/>
    <cellStyle name="40% - Ênfase6 8 2 2 3 3 3" xfId="33638"/>
    <cellStyle name="40% - Ênfase6 8 2 2 3 4" xfId="14850"/>
    <cellStyle name="40% - Ênfase6 8 2 2 3 4 2" xfId="39921"/>
    <cellStyle name="40% - Ênfase6 8 2 2 3 5" xfId="27380"/>
    <cellStyle name="40% - Ênfase6 8 2 2 4" xfId="3869"/>
    <cellStyle name="40% - Ênfase6 8 2 2 4 2" xfId="10128"/>
    <cellStyle name="40% - Ênfase6 8 2 2 4 2 2" xfId="22672"/>
    <cellStyle name="40% - Ênfase6 8 2 2 4 2 2 2" xfId="47743"/>
    <cellStyle name="40% - Ênfase6 8 2 2 4 2 3" xfId="35202"/>
    <cellStyle name="40% - Ênfase6 8 2 2 4 3" xfId="16414"/>
    <cellStyle name="40% - Ênfase6 8 2 2 4 3 2" xfId="41485"/>
    <cellStyle name="40% - Ênfase6 8 2 2 4 4" xfId="28944"/>
    <cellStyle name="40% - Ênfase6 8 2 2 5" xfId="7000"/>
    <cellStyle name="40% - Ênfase6 8 2 2 5 2" xfId="19544"/>
    <cellStyle name="40% - Ênfase6 8 2 2 5 2 2" xfId="44615"/>
    <cellStyle name="40% - Ênfase6 8 2 2 5 3" xfId="32074"/>
    <cellStyle name="40% - Ênfase6 8 2 2 6" xfId="13286"/>
    <cellStyle name="40% - Ênfase6 8 2 2 6 2" xfId="38357"/>
    <cellStyle name="40% - Ênfase6 8 2 2 7" xfId="25816"/>
    <cellStyle name="40% - Ênfase6 8 2 3" xfId="1127"/>
    <cellStyle name="40% - Ênfase6 8 2 3 2" xfId="2692"/>
    <cellStyle name="40% - Ênfase6 8 2 3 2 2" xfId="5821"/>
    <cellStyle name="40% - Ênfase6 8 2 3 2 2 2" xfId="12080"/>
    <cellStyle name="40% - Ênfase6 8 2 3 2 2 2 2" xfId="24624"/>
    <cellStyle name="40% - Ênfase6 8 2 3 2 2 2 2 2" xfId="49695"/>
    <cellStyle name="40% - Ênfase6 8 2 3 2 2 2 3" xfId="37154"/>
    <cellStyle name="40% - Ênfase6 8 2 3 2 2 3" xfId="18366"/>
    <cellStyle name="40% - Ênfase6 8 2 3 2 2 3 2" xfId="43437"/>
    <cellStyle name="40% - Ênfase6 8 2 3 2 2 4" xfId="30896"/>
    <cellStyle name="40% - Ênfase6 8 2 3 2 3" xfId="8952"/>
    <cellStyle name="40% - Ênfase6 8 2 3 2 3 2" xfId="21496"/>
    <cellStyle name="40% - Ênfase6 8 2 3 2 3 2 2" xfId="46567"/>
    <cellStyle name="40% - Ênfase6 8 2 3 2 3 3" xfId="34026"/>
    <cellStyle name="40% - Ênfase6 8 2 3 2 4" xfId="15238"/>
    <cellStyle name="40% - Ênfase6 8 2 3 2 4 2" xfId="40309"/>
    <cellStyle name="40% - Ênfase6 8 2 3 2 5" xfId="27768"/>
    <cellStyle name="40% - Ênfase6 8 2 3 3" xfId="4257"/>
    <cellStyle name="40% - Ênfase6 8 2 3 3 2" xfId="10516"/>
    <cellStyle name="40% - Ênfase6 8 2 3 3 2 2" xfId="23060"/>
    <cellStyle name="40% - Ênfase6 8 2 3 3 2 2 2" xfId="48131"/>
    <cellStyle name="40% - Ênfase6 8 2 3 3 2 3" xfId="35590"/>
    <cellStyle name="40% - Ênfase6 8 2 3 3 3" xfId="16802"/>
    <cellStyle name="40% - Ênfase6 8 2 3 3 3 2" xfId="41873"/>
    <cellStyle name="40% - Ênfase6 8 2 3 3 4" xfId="29332"/>
    <cellStyle name="40% - Ênfase6 8 2 3 4" xfId="7388"/>
    <cellStyle name="40% - Ênfase6 8 2 3 4 2" xfId="19932"/>
    <cellStyle name="40% - Ênfase6 8 2 3 4 2 2" xfId="45003"/>
    <cellStyle name="40% - Ênfase6 8 2 3 4 3" xfId="32462"/>
    <cellStyle name="40% - Ênfase6 8 2 3 5" xfId="13674"/>
    <cellStyle name="40% - Ênfase6 8 2 3 5 2" xfId="38745"/>
    <cellStyle name="40% - Ênfase6 8 2 3 6" xfId="26204"/>
    <cellStyle name="40% - Ênfase6 8 2 4" xfId="1916"/>
    <cellStyle name="40% - Ênfase6 8 2 4 2" xfId="5045"/>
    <cellStyle name="40% - Ênfase6 8 2 4 2 2" xfId="11304"/>
    <cellStyle name="40% - Ênfase6 8 2 4 2 2 2" xfId="23848"/>
    <cellStyle name="40% - Ênfase6 8 2 4 2 2 2 2" xfId="48919"/>
    <cellStyle name="40% - Ênfase6 8 2 4 2 2 3" xfId="36378"/>
    <cellStyle name="40% - Ênfase6 8 2 4 2 3" xfId="17590"/>
    <cellStyle name="40% - Ênfase6 8 2 4 2 3 2" xfId="42661"/>
    <cellStyle name="40% - Ênfase6 8 2 4 2 4" xfId="30120"/>
    <cellStyle name="40% - Ênfase6 8 2 4 3" xfId="8176"/>
    <cellStyle name="40% - Ênfase6 8 2 4 3 2" xfId="20720"/>
    <cellStyle name="40% - Ênfase6 8 2 4 3 2 2" xfId="45791"/>
    <cellStyle name="40% - Ênfase6 8 2 4 3 3" xfId="33250"/>
    <cellStyle name="40% - Ênfase6 8 2 4 4" xfId="14462"/>
    <cellStyle name="40% - Ênfase6 8 2 4 4 2" xfId="39533"/>
    <cellStyle name="40% - Ênfase6 8 2 4 5" xfId="26992"/>
    <cellStyle name="40% - Ênfase6 8 2 5" xfId="3481"/>
    <cellStyle name="40% - Ênfase6 8 2 5 2" xfId="9740"/>
    <cellStyle name="40% - Ênfase6 8 2 5 2 2" xfId="22284"/>
    <cellStyle name="40% - Ênfase6 8 2 5 2 2 2" xfId="47355"/>
    <cellStyle name="40% - Ênfase6 8 2 5 2 3" xfId="34814"/>
    <cellStyle name="40% - Ênfase6 8 2 5 3" xfId="16026"/>
    <cellStyle name="40% - Ênfase6 8 2 5 3 2" xfId="41097"/>
    <cellStyle name="40% - Ênfase6 8 2 5 4" xfId="28556"/>
    <cellStyle name="40% - Ênfase6 8 2 6" xfId="6612"/>
    <cellStyle name="40% - Ênfase6 8 2 6 2" xfId="19156"/>
    <cellStyle name="40% - Ênfase6 8 2 6 2 2" xfId="44227"/>
    <cellStyle name="40% - Ênfase6 8 2 6 3" xfId="31686"/>
    <cellStyle name="40% - Ênfase6 8 2 7" xfId="12898"/>
    <cellStyle name="40% - Ênfase6 8 2 7 2" xfId="37969"/>
    <cellStyle name="40% - Ênfase6 8 2 8" xfId="25428"/>
    <cellStyle name="40% - Ênfase6 8 3" xfId="551"/>
    <cellStyle name="40% - Ênfase6 8 3 2" xfId="1328"/>
    <cellStyle name="40% - Ênfase6 8 3 2 2" xfId="2893"/>
    <cellStyle name="40% - Ênfase6 8 3 2 2 2" xfId="6022"/>
    <cellStyle name="40% - Ênfase6 8 3 2 2 2 2" xfId="12281"/>
    <cellStyle name="40% - Ênfase6 8 3 2 2 2 2 2" xfId="24825"/>
    <cellStyle name="40% - Ênfase6 8 3 2 2 2 2 2 2" xfId="49896"/>
    <cellStyle name="40% - Ênfase6 8 3 2 2 2 2 3" xfId="37355"/>
    <cellStyle name="40% - Ênfase6 8 3 2 2 2 3" xfId="18567"/>
    <cellStyle name="40% - Ênfase6 8 3 2 2 2 3 2" xfId="43638"/>
    <cellStyle name="40% - Ênfase6 8 3 2 2 2 4" xfId="31097"/>
    <cellStyle name="40% - Ênfase6 8 3 2 2 3" xfId="9153"/>
    <cellStyle name="40% - Ênfase6 8 3 2 2 3 2" xfId="21697"/>
    <cellStyle name="40% - Ênfase6 8 3 2 2 3 2 2" xfId="46768"/>
    <cellStyle name="40% - Ênfase6 8 3 2 2 3 3" xfId="34227"/>
    <cellStyle name="40% - Ênfase6 8 3 2 2 4" xfId="15439"/>
    <cellStyle name="40% - Ênfase6 8 3 2 2 4 2" xfId="40510"/>
    <cellStyle name="40% - Ênfase6 8 3 2 2 5" xfId="27969"/>
    <cellStyle name="40% - Ênfase6 8 3 2 3" xfId="4458"/>
    <cellStyle name="40% - Ênfase6 8 3 2 3 2" xfId="10717"/>
    <cellStyle name="40% - Ênfase6 8 3 2 3 2 2" xfId="23261"/>
    <cellStyle name="40% - Ênfase6 8 3 2 3 2 2 2" xfId="48332"/>
    <cellStyle name="40% - Ênfase6 8 3 2 3 2 3" xfId="35791"/>
    <cellStyle name="40% - Ênfase6 8 3 2 3 3" xfId="17003"/>
    <cellStyle name="40% - Ênfase6 8 3 2 3 3 2" xfId="42074"/>
    <cellStyle name="40% - Ênfase6 8 3 2 3 4" xfId="29533"/>
    <cellStyle name="40% - Ênfase6 8 3 2 4" xfId="7589"/>
    <cellStyle name="40% - Ênfase6 8 3 2 4 2" xfId="20133"/>
    <cellStyle name="40% - Ênfase6 8 3 2 4 2 2" xfId="45204"/>
    <cellStyle name="40% - Ênfase6 8 3 2 4 3" xfId="32663"/>
    <cellStyle name="40% - Ênfase6 8 3 2 5" xfId="13875"/>
    <cellStyle name="40% - Ênfase6 8 3 2 5 2" xfId="38946"/>
    <cellStyle name="40% - Ênfase6 8 3 2 6" xfId="26405"/>
    <cellStyle name="40% - Ênfase6 8 3 3" xfId="2117"/>
    <cellStyle name="40% - Ênfase6 8 3 3 2" xfId="5246"/>
    <cellStyle name="40% - Ênfase6 8 3 3 2 2" xfId="11505"/>
    <cellStyle name="40% - Ênfase6 8 3 3 2 2 2" xfId="24049"/>
    <cellStyle name="40% - Ênfase6 8 3 3 2 2 2 2" xfId="49120"/>
    <cellStyle name="40% - Ênfase6 8 3 3 2 2 3" xfId="36579"/>
    <cellStyle name="40% - Ênfase6 8 3 3 2 3" xfId="17791"/>
    <cellStyle name="40% - Ênfase6 8 3 3 2 3 2" xfId="42862"/>
    <cellStyle name="40% - Ênfase6 8 3 3 2 4" xfId="30321"/>
    <cellStyle name="40% - Ênfase6 8 3 3 3" xfId="8377"/>
    <cellStyle name="40% - Ênfase6 8 3 3 3 2" xfId="20921"/>
    <cellStyle name="40% - Ênfase6 8 3 3 3 2 2" xfId="45992"/>
    <cellStyle name="40% - Ênfase6 8 3 3 3 3" xfId="33451"/>
    <cellStyle name="40% - Ênfase6 8 3 3 4" xfId="14663"/>
    <cellStyle name="40% - Ênfase6 8 3 3 4 2" xfId="39734"/>
    <cellStyle name="40% - Ênfase6 8 3 3 5" xfId="27193"/>
    <cellStyle name="40% - Ênfase6 8 3 4" xfId="3682"/>
    <cellStyle name="40% - Ênfase6 8 3 4 2" xfId="9941"/>
    <cellStyle name="40% - Ênfase6 8 3 4 2 2" xfId="22485"/>
    <cellStyle name="40% - Ênfase6 8 3 4 2 2 2" xfId="47556"/>
    <cellStyle name="40% - Ênfase6 8 3 4 2 3" xfId="35015"/>
    <cellStyle name="40% - Ênfase6 8 3 4 3" xfId="16227"/>
    <cellStyle name="40% - Ênfase6 8 3 4 3 2" xfId="41298"/>
    <cellStyle name="40% - Ênfase6 8 3 4 4" xfId="28757"/>
    <cellStyle name="40% - Ênfase6 8 3 5" xfId="6813"/>
    <cellStyle name="40% - Ênfase6 8 3 5 2" xfId="19357"/>
    <cellStyle name="40% - Ênfase6 8 3 5 2 2" xfId="44428"/>
    <cellStyle name="40% - Ênfase6 8 3 5 3" xfId="31887"/>
    <cellStyle name="40% - Ênfase6 8 3 6" xfId="13099"/>
    <cellStyle name="40% - Ênfase6 8 3 6 2" xfId="38170"/>
    <cellStyle name="40% - Ênfase6 8 3 7" xfId="25629"/>
    <cellStyle name="40% - Ênfase6 8 4" xfId="940"/>
    <cellStyle name="40% - Ênfase6 8 4 2" xfId="2505"/>
    <cellStyle name="40% - Ênfase6 8 4 2 2" xfId="5634"/>
    <cellStyle name="40% - Ênfase6 8 4 2 2 2" xfId="11893"/>
    <cellStyle name="40% - Ênfase6 8 4 2 2 2 2" xfId="24437"/>
    <cellStyle name="40% - Ênfase6 8 4 2 2 2 2 2" xfId="49508"/>
    <cellStyle name="40% - Ênfase6 8 4 2 2 2 3" xfId="36967"/>
    <cellStyle name="40% - Ênfase6 8 4 2 2 3" xfId="18179"/>
    <cellStyle name="40% - Ênfase6 8 4 2 2 3 2" xfId="43250"/>
    <cellStyle name="40% - Ênfase6 8 4 2 2 4" xfId="30709"/>
    <cellStyle name="40% - Ênfase6 8 4 2 3" xfId="8765"/>
    <cellStyle name="40% - Ênfase6 8 4 2 3 2" xfId="21309"/>
    <cellStyle name="40% - Ênfase6 8 4 2 3 2 2" xfId="46380"/>
    <cellStyle name="40% - Ênfase6 8 4 2 3 3" xfId="33839"/>
    <cellStyle name="40% - Ênfase6 8 4 2 4" xfId="15051"/>
    <cellStyle name="40% - Ênfase6 8 4 2 4 2" xfId="40122"/>
    <cellStyle name="40% - Ênfase6 8 4 2 5" xfId="27581"/>
    <cellStyle name="40% - Ênfase6 8 4 3" xfId="4070"/>
    <cellStyle name="40% - Ênfase6 8 4 3 2" xfId="10329"/>
    <cellStyle name="40% - Ênfase6 8 4 3 2 2" xfId="22873"/>
    <cellStyle name="40% - Ênfase6 8 4 3 2 2 2" xfId="47944"/>
    <cellStyle name="40% - Ênfase6 8 4 3 2 3" xfId="35403"/>
    <cellStyle name="40% - Ênfase6 8 4 3 3" xfId="16615"/>
    <cellStyle name="40% - Ênfase6 8 4 3 3 2" xfId="41686"/>
    <cellStyle name="40% - Ênfase6 8 4 3 4" xfId="29145"/>
    <cellStyle name="40% - Ênfase6 8 4 4" xfId="7201"/>
    <cellStyle name="40% - Ênfase6 8 4 4 2" xfId="19745"/>
    <cellStyle name="40% - Ênfase6 8 4 4 2 2" xfId="44816"/>
    <cellStyle name="40% - Ênfase6 8 4 4 3" xfId="32275"/>
    <cellStyle name="40% - Ênfase6 8 4 5" xfId="13487"/>
    <cellStyle name="40% - Ênfase6 8 4 5 2" xfId="38558"/>
    <cellStyle name="40% - Ênfase6 8 4 6" xfId="26017"/>
    <cellStyle name="40% - Ênfase6 8 5" xfId="1729"/>
    <cellStyle name="40% - Ênfase6 8 5 2" xfId="4858"/>
    <cellStyle name="40% - Ênfase6 8 5 2 2" xfId="11117"/>
    <cellStyle name="40% - Ênfase6 8 5 2 2 2" xfId="23661"/>
    <cellStyle name="40% - Ênfase6 8 5 2 2 2 2" xfId="48732"/>
    <cellStyle name="40% - Ênfase6 8 5 2 2 3" xfId="36191"/>
    <cellStyle name="40% - Ênfase6 8 5 2 3" xfId="17403"/>
    <cellStyle name="40% - Ênfase6 8 5 2 3 2" xfId="42474"/>
    <cellStyle name="40% - Ênfase6 8 5 2 4" xfId="29933"/>
    <cellStyle name="40% - Ênfase6 8 5 3" xfId="7989"/>
    <cellStyle name="40% - Ênfase6 8 5 3 2" xfId="20533"/>
    <cellStyle name="40% - Ênfase6 8 5 3 2 2" xfId="45604"/>
    <cellStyle name="40% - Ênfase6 8 5 3 3" xfId="33063"/>
    <cellStyle name="40% - Ênfase6 8 5 4" xfId="14275"/>
    <cellStyle name="40% - Ênfase6 8 5 4 2" xfId="39346"/>
    <cellStyle name="40% - Ênfase6 8 5 5" xfId="26805"/>
    <cellStyle name="40% - Ênfase6 8 6" xfId="3294"/>
    <cellStyle name="40% - Ênfase6 8 6 2" xfId="9553"/>
    <cellStyle name="40% - Ênfase6 8 6 2 2" xfId="22097"/>
    <cellStyle name="40% - Ênfase6 8 6 2 2 2" xfId="47168"/>
    <cellStyle name="40% - Ênfase6 8 6 2 3" xfId="34627"/>
    <cellStyle name="40% - Ênfase6 8 6 3" xfId="15839"/>
    <cellStyle name="40% - Ênfase6 8 6 3 2" xfId="40910"/>
    <cellStyle name="40% - Ênfase6 8 6 4" xfId="28369"/>
    <cellStyle name="40% - Ênfase6 8 7" xfId="6425"/>
    <cellStyle name="40% - Ênfase6 8 7 2" xfId="18969"/>
    <cellStyle name="40% - Ênfase6 8 7 2 2" xfId="44040"/>
    <cellStyle name="40% - Ênfase6 8 7 3" xfId="31499"/>
    <cellStyle name="40% - Ênfase6 8 8" xfId="12711"/>
    <cellStyle name="40% - Ênfase6 8 8 2" xfId="37782"/>
    <cellStyle name="40% - Ênfase6 8 9" xfId="25241"/>
    <cellStyle name="40% - Ênfase6 9" xfId="175"/>
    <cellStyle name="40% - Ênfase6 9 2" xfId="362"/>
    <cellStyle name="40% - Ênfase6 9 2 2" xfId="751"/>
    <cellStyle name="40% - Ênfase6 9 2 2 2" xfId="1528"/>
    <cellStyle name="40% - Ênfase6 9 2 2 2 2" xfId="3093"/>
    <cellStyle name="40% - Ênfase6 9 2 2 2 2 2" xfId="6222"/>
    <cellStyle name="40% - Ênfase6 9 2 2 2 2 2 2" xfId="12481"/>
    <cellStyle name="40% - Ênfase6 9 2 2 2 2 2 2 2" xfId="25025"/>
    <cellStyle name="40% - Ênfase6 9 2 2 2 2 2 2 2 2" xfId="50096"/>
    <cellStyle name="40% - Ênfase6 9 2 2 2 2 2 2 3" xfId="37555"/>
    <cellStyle name="40% - Ênfase6 9 2 2 2 2 2 3" xfId="18767"/>
    <cellStyle name="40% - Ênfase6 9 2 2 2 2 2 3 2" xfId="43838"/>
    <cellStyle name="40% - Ênfase6 9 2 2 2 2 2 4" xfId="31297"/>
    <cellStyle name="40% - Ênfase6 9 2 2 2 2 3" xfId="9353"/>
    <cellStyle name="40% - Ênfase6 9 2 2 2 2 3 2" xfId="21897"/>
    <cellStyle name="40% - Ênfase6 9 2 2 2 2 3 2 2" xfId="46968"/>
    <cellStyle name="40% - Ênfase6 9 2 2 2 2 3 3" xfId="34427"/>
    <cellStyle name="40% - Ênfase6 9 2 2 2 2 4" xfId="15639"/>
    <cellStyle name="40% - Ênfase6 9 2 2 2 2 4 2" xfId="40710"/>
    <cellStyle name="40% - Ênfase6 9 2 2 2 2 5" xfId="28169"/>
    <cellStyle name="40% - Ênfase6 9 2 2 2 3" xfId="4658"/>
    <cellStyle name="40% - Ênfase6 9 2 2 2 3 2" xfId="10917"/>
    <cellStyle name="40% - Ênfase6 9 2 2 2 3 2 2" xfId="23461"/>
    <cellStyle name="40% - Ênfase6 9 2 2 2 3 2 2 2" xfId="48532"/>
    <cellStyle name="40% - Ênfase6 9 2 2 2 3 2 3" xfId="35991"/>
    <cellStyle name="40% - Ênfase6 9 2 2 2 3 3" xfId="17203"/>
    <cellStyle name="40% - Ênfase6 9 2 2 2 3 3 2" xfId="42274"/>
    <cellStyle name="40% - Ênfase6 9 2 2 2 3 4" xfId="29733"/>
    <cellStyle name="40% - Ênfase6 9 2 2 2 4" xfId="7789"/>
    <cellStyle name="40% - Ênfase6 9 2 2 2 4 2" xfId="20333"/>
    <cellStyle name="40% - Ênfase6 9 2 2 2 4 2 2" xfId="45404"/>
    <cellStyle name="40% - Ênfase6 9 2 2 2 4 3" xfId="32863"/>
    <cellStyle name="40% - Ênfase6 9 2 2 2 5" xfId="14075"/>
    <cellStyle name="40% - Ênfase6 9 2 2 2 5 2" xfId="39146"/>
    <cellStyle name="40% - Ênfase6 9 2 2 2 6" xfId="26605"/>
    <cellStyle name="40% - Ênfase6 9 2 2 3" xfId="2317"/>
    <cellStyle name="40% - Ênfase6 9 2 2 3 2" xfId="5446"/>
    <cellStyle name="40% - Ênfase6 9 2 2 3 2 2" xfId="11705"/>
    <cellStyle name="40% - Ênfase6 9 2 2 3 2 2 2" xfId="24249"/>
    <cellStyle name="40% - Ênfase6 9 2 2 3 2 2 2 2" xfId="49320"/>
    <cellStyle name="40% - Ênfase6 9 2 2 3 2 2 3" xfId="36779"/>
    <cellStyle name="40% - Ênfase6 9 2 2 3 2 3" xfId="17991"/>
    <cellStyle name="40% - Ênfase6 9 2 2 3 2 3 2" xfId="43062"/>
    <cellStyle name="40% - Ênfase6 9 2 2 3 2 4" xfId="30521"/>
    <cellStyle name="40% - Ênfase6 9 2 2 3 3" xfId="8577"/>
    <cellStyle name="40% - Ênfase6 9 2 2 3 3 2" xfId="21121"/>
    <cellStyle name="40% - Ênfase6 9 2 2 3 3 2 2" xfId="46192"/>
    <cellStyle name="40% - Ênfase6 9 2 2 3 3 3" xfId="33651"/>
    <cellStyle name="40% - Ênfase6 9 2 2 3 4" xfId="14863"/>
    <cellStyle name="40% - Ênfase6 9 2 2 3 4 2" xfId="39934"/>
    <cellStyle name="40% - Ênfase6 9 2 2 3 5" xfId="27393"/>
    <cellStyle name="40% - Ênfase6 9 2 2 4" xfId="3882"/>
    <cellStyle name="40% - Ênfase6 9 2 2 4 2" xfId="10141"/>
    <cellStyle name="40% - Ênfase6 9 2 2 4 2 2" xfId="22685"/>
    <cellStyle name="40% - Ênfase6 9 2 2 4 2 2 2" xfId="47756"/>
    <cellStyle name="40% - Ênfase6 9 2 2 4 2 3" xfId="35215"/>
    <cellStyle name="40% - Ênfase6 9 2 2 4 3" xfId="16427"/>
    <cellStyle name="40% - Ênfase6 9 2 2 4 3 2" xfId="41498"/>
    <cellStyle name="40% - Ênfase6 9 2 2 4 4" xfId="28957"/>
    <cellStyle name="40% - Ênfase6 9 2 2 5" xfId="7013"/>
    <cellStyle name="40% - Ênfase6 9 2 2 5 2" xfId="19557"/>
    <cellStyle name="40% - Ênfase6 9 2 2 5 2 2" xfId="44628"/>
    <cellStyle name="40% - Ênfase6 9 2 2 5 3" xfId="32087"/>
    <cellStyle name="40% - Ênfase6 9 2 2 6" xfId="13299"/>
    <cellStyle name="40% - Ênfase6 9 2 2 6 2" xfId="38370"/>
    <cellStyle name="40% - Ênfase6 9 2 2 7" xfId="25829"/>
    <cellStyle name="40% - Ênfase6 9 2 3" xfId="1140"/>
    <cellStyle name="40% - Ênfase6 9 2 3 2" xfId="2705"/>
    <cellStyle name="40% - Ênfase6 9 2 3 2 2" xfId="5834"/>
    <cellStyle name="40% - Ênfase6 9 2 3 2 2 2" xfId="12093"/>
    <cellStyle name="40% - Ênfase6 9 2 3 2 2 2 2" xfId="24637"/>
    <cellStyle name="40% - Ênfase6 9 2 3 2 2 2 2 2" xfId="49708"/>
    <cellStyle name="40% - Ênfase6 9 2 3 2 2 2 3" xfId="37167"/>
    <cellStyle name="40% - Ênfase6 9 2 3 2 2 3" xfId="18379"/>
    <cellStyle name="40% - Ênfase6 9 2 3 2 2 3 2" xfId="43450"/>
    <cellStyle name="40% - Ênfase6 9 2 3 2 2 4" xfId="30909"/>
    <cellStyle name="40% - Ênfase6 9 2 3 2 3" xfId="8965"/>
    <cellStyle name="40% - Ênfase6 9 2 3 2 3 2" xfId="21509"/>
    <cellStyle name="40% - Ênfase6 9 2 3 2 3 2 2" xfId="46580"/>
    <cellStyle name="40% - Ênfase6 9 2 3 2 3 3" xfId="34039"/>
    <cellStyle name="40% - Ênfase6 9 2 3 2 4" xfId="15251"/>
    <cellStyle name="40% - Ênfase6 9 2 3 2 4 2" xfId="40322"/>
    <cellStyle name="40% - Ênfase6 9 2 3 2 5" xfId="27781"/>
    <cellStyle name="40% - Ênfase6 9 2 3 3" xfId="4270"/>
    <cellStyle name="40% - Ênfase6 9 2 3 3 2" xfId="10529"/>
    <cellStyle name="40% - Ênfase6 9 2 3 3 2 2" xfId="23073"/>
    <cellStyle name="40% - Ênfase6 9 2 3 3 2 2 2" xfId="48144"/>
    <cellStyle name="40% - Ênfase6 9 2 3 3 2 3" xfId="35603"/>
    <cellStyle name="40% - Ênfase6 9 2 3 3 3" xfId="16815"/>
    <cellStyle name="40% - Ênfase6 9 2 3 3 3 2" xfId="41886"/>
    <cellStyle name="40% - Ênfase6 9 2 3 3 4" xfId="29345"/>
    <cellStyle name="40% - Ênfase6 9 2 3 4" xfId="7401"/>
    <cellStyle name="40% - Ênfase6 9 2 3 4 2" xfId="19945"/>
    <cellStyle name="40% - Ênfase6 9 2 3 4 2 2" xfId="45016"/>
    <cellStyle name="40% - Ênfase6 9 2 3 4 3" xfId="32475"/>
    <cellStyle name="40% - Ênfase6 9 2 3 5" xfId="13687"/>
    <cellStyle name="40% - Ênfase6 9 2 3 5 2" xfId="38758"/>
    <cellStyle name="40% - Ênfase6 9 2 3 6" xfId="26217"/>
    <cellStyle name="40% - Ênfase6 9 2 4" xfId="1929"/>
    <cellStyle name="40% - Ênfase6 9 2 4 2" xfId="5058"/>
    <cellStyle name="40% - Ênfase6 9 2 4 2 2" xfId="11317"/>
    <cellStyle name="40% - Ênfase6 9 2 4 2 2 2" xfId="23861"/>
    <cellStyle name="40% - Ênfase6 9 2 4 2 2 2 2" xfId="48932"/>
    <cellStyle name="40% - Ênfase6 9 2 4 2 2 3" xfId="36391"/>
    <cellStyle name="40% - Ênfase6 9 2 4 2 3" xfId="17603"/>
    <cellStyle name="40% - Ênfase6 9 2 4 2 3 2" xfId="42674"/>
    <cellStyle name="40% - Ênfase6 9 2 4 2 4" xfId="30133"/>
    <cellStyle name="40% - Ênfase6 9 2 4 3" xfId="8189"/>
    <cellStyle name="40% - Ênfase6 9 2 4 3 2" xfId="20733"/>
    <cellStyle name="40% - Ênfase6 9 2 4 3 2 2" xfId="45804"/>
    <cellStyle name="40% - Ênfase6 9 2 4 3 3" xfId="33263"/>
    <cellStyle name="40% - Ênfase6 9 2 4 4" xfId="14475"/>
    <cellStyle name="40% - Ênfase6 9 2 4 4 2" xfId="39546"/>
    <cellStyle name="40% - Ênfase6 9 2 4 5" xfId="27005"/>
    <cellStyle name="40% - Ênfase6 9 2 5" xfId="3494"/>
    <cellStyle name="40% - Ênfase6 9 2 5 2" xfId="9753"/>
    <cellStyle name="40% - Ênfase6 9 2 5 2 2" xfId="22297"/>
    <cellStyle name="40% - Ênfase6 9 2 5 2 2 2" xfId="47368"/>
    <cellStyle name="40% - Ênfase6 9 2 5 2 3" xfId="34827"/>
    <cellStyle name="40% - Ênfase6 9 2 5 3" xfId="16039"/>
    <cellStyle name="40% - Ênfase6 9 2 5 3 2" xfId="41110"/>
    <cellStyle name="40% - Ênfase6 9 2 5 4" xfId="28569"/>
    <cellStyle name="40% - Ênfase6 9 2 6" xfId="6625"/>
    <cellStyle name="40% - Ênfase6 9 2 6 2" xfId="19169"/>
    <cellStyle name="40% - Ênfase6 9 2 6 2 2" xfId="44240"/>
    <cellStyle name="40% - Ênfase6 9 2 6 3" xfId="31699"/>
    <cellStyle name="40% - Ênfase6 9 2 7" xfId="12911"/>
    <cellStyle name="40% - Ênfase6 9 2 7 2" xfId="37982"/>
    <cellStyle name="40% - Ênfase6 9 2 8" xfId="25441"/>
    <cellStyle name="40% - Ênfase6 9 3" xfId="564"/>
    <cellStyle name="40% - Ênfase6 9 3 2" xfId="1341"/>
    <cellStyle name="40% - Ênfase6 9 3 2 2" xfId="2906"/>
    <cellStyle name="40% - Ênfase6 9 3 2 2 2" xfId="6035"/>
    <cellStyle name="40% - Ênfase6 9 3 2 2 2 2" xfId="12294"/>
    <cellStyle name="40% - Ênfase6 9 3 2 2 2 2 2" xfId="24838"/>
    <cellStyle name="40% - Ênfase6 9 3 2 2 2 2 2 2" xfId="49909"/>
    <cellStyle name="40% - Ênfase6 9 3 2 2 2 2 3" xfId="37368"/>
    <cellStyle name="40% - Ênfase6 9 3 2 2 2 3" xfId="18580"/>
    <cellStyle name="40% - Ênfase6 9 3 2 2 2 3 2" xfId="43651"/>
    <cellStyle name="40% - Ênfase6 9 3 2 2 2 4" xfId="31110"/>
    <cellStyle name="40% - Ênfase6 9 3 2 2 3" xfId="9166"/>
    <cellStyle name="40% - Ênfase6 9 3 2 2 3 2" xfId="21710"/>
    <cellStyle name="40% - Ênfase6 9 3 2 2 3 2 2" xfId="46781"/>
    <cellStyle name="40% - Ênfase6 9 3 2 2 3 3" xfId="34240"/>
    <cellStyle name="40% - Ênfase6 9 3 2 2 4" xfId="15452"/>
    <cellStyle name="40% - Ênfase6 9 3 2 2 4 2" xfId="40523"/>
    <cellStyle name="40% - Ênfase6 9 3 2 2 5" xfId="27982"/>
    <cellStyle name="40% - Ênfase6 9 3 2 3" xfId="4471"/>
    <cellStyle name="40% - Ênfase6 9 3 2 3 2" xfId="10730"/>
    <cellStyle name="40% - Ênfase6 9 3 2 3 2 2" xfId="23274"/>
    <cellStyle name="40% - Ênfase6 9 3 2 3 2 2 2" xfId="48345"/>
    <cellStyle name="40% - Ênfase6 9 3 2 3 2 3" xfId="35804"/>
    <cellStyle name="40% - Ênfase6 9 3 2 3 3" xfId="17016"/>
    <cellStyle name="40% - Ênfase6 9 3 2 3 3 2" xfId="42087"/>
    <cellStyle name="40% - Ênfase6 9 3 2 3 4" xfId="29546"/>
    <cellStyle name="40% - Ênfase6 9 3 2 4" xfId="7602"/>
    <cellStyle name="40% - Ênfase6 9 3 2 4 2" xfId="20146"/>
    <cellStyle name="40% - Ênfase6 9 3 2 4 2 2" xfId="45217"/>
    <cellStyle name="40% - Ênfase6 9 3 2 4 3" xfId="32676"/>
    <cellStyle name="40% - Ênfase6 9 3 2 5" xfId="13888"/>
    <cellStyle name="40% - Ênfase6 9 3 2 5 2" xfId="38959"/>
    <cellStyle name="40% - Ênfase6 9 3 2 6" xfId="26418"/>
    <cellStyle name="40% - Ênfase6 9 3 3" xfId="2130"/>
    <cellStyle name="40% - Ênfase6 9 3 3 2" xfId="5259"/>
    <cellStyle name="40% - Ênfase6 9 3 3 2 2" xfId="11518"/>
    <cellStyle name="40% - Ênfase6 9 3 3 2 2 2" xfId="24062"/>
    <cellStyle name="40% - Ênfase6 9 3 3 2 2 2 2" xfId="49133"/>
    <cellStyle name="40% - Ênfase6 9 3 3 2 2 3" xfId="36592"/>
    <cellStyle name="40% - Ênfase6 9 3 3 2 3" xfId="17804"/>
    <cellStyle name="40% - Ênfase6 9 3 3 2 3 2" xfId="42875"/>
    <cellStyle name="40% - Ênfase6 9 3 3 2 4" xfId="30334"/>
    <cellStyle name="40% - Ênfase6 9 3 3 3" xfId="8390"/>
    <cellStyle name="40% - Ênfase6 9 3 3 3 2" xfId="20934"/>
    <cellStyle name="40% - Ênfase6 9 3 3 3 2 2" xfId="46005"/>
    <cellStyle name="40% - Ênfase6 9 3 3 3 3" xfId="33464"/>
    <cellStyle name="40% - Ênfase6 9 3 3 4" xfId="14676"/>
    <cellStyle name="40% - Ênfase6 9 3 3 4 2" xfId="39747"/>
    <cellStyle name="40% - Ênfase6 9 3 3 5" xfId="27206"/>
    <cellStyle name="40% - Ênfase6 9 3 4" xfId="3695"/>
    <cellStyle name="40% - Ênfase6 9 3 4 2" xfId="9954"/>
    <cellStyle name="40% - Ênfase6 9 3 4 2 2" xfId="22498"/>
    <cellStyle name="40% - Ênfase6 9 3 4 2 2 2" xfId="47569"/>
    <cellStyle name="40% - Ênfase6 9 3 4 2 3" xfId="35028"/>
    <cellStyle name="40% - Ênfase6 9 3 4 3" xfId="16240"/>
    <cellStyle name="40% - Ênfase6 9 3 4 3 2" xfId="41311"/>
    <cellStyle name="40% - Ênfase6 9 3 4 4" xfId="28770"/>
    <cellStyle name="40% - Ênfase6 9 3 5" xfId="6826"/>
    <cellStyle name="40% - Ênfase6 9 3 5 2" xfId="19370"/>
    <cellStyle name="40% - Ênfase6 9 3 5 2 2" xfId="44441"/>
    <cellStyle name="40% - Ênfase6 9 3 5 3" xfId="31900"/>
    <cellStyle name="40% - Ênfase6 9 3 6" xfId="13112"/>
    <cellStyle name="40% - Ênfase6 9 3 6 2" xfId="38183"/>
    <cellStyle name="40% - Ênfase6 9 3 7" xfId="25642"/>
    <cellStyle name="40% - Ênfase6 9 4" xfId="953"/>
    <cellStyle name="40% - Ênfase6 9 4 2" xfId="2518"/>
    <cellStyle name="40% - Ênfase6 9 4 2 2" xfId="5647"/>
    <cellStyle name="40% - Ênfase6 9 4 2 2 2" xfId="11906"/>
    <cellStyle name="40% - Ênfase6 9 4 2 2 2 2" xfId="24450"/>
    <cellStyle name="40% - Ênfase6 9 4 2 2 2 2 2" xfId="49521"/>
    <cellStyle name="40% - Ênfase6 9 4 2 2 2 3" xfId="36980"/>
    <cellStyle name="40% - Ênfase6 9 4 2 2 3" xfId="18192"/>
    <cellStyle name="40% - Ênfase6 9 4 2 2 3 2" xfId="43263"/>
    <cellStyle name="40% - Ênfase6 9 4 2 2 4" xfId="30722"/>
    <cellStyle name="40% - Ênfase6 9 4 2 3" xfId="8778"/>
    <cellStyle name="40% - Ênfase6 9 4 2 3 2" xfId="21322"/>
    <cellStyle name="40% - Ênfase6 9 4 2 3 2 2" xfId="46393"/>
    <cellStyle name="40% - Ênfase6 9 4 2 3 3" xfId="33852"/>
    <cellStyle name="40% - Ênfase6 9 4 2 4" xfId="15064"/>
    <cellStyle name="40% - Ênfase6 9 4 2 4 2" xfId="40135"/>
    <cellStyle name="40% - Ênfase6 9 4 2 5" xfId="27594"/>
    <cellStyle name="40% - Ênfase6 9 4 3" xfId="4083"/>
    <cellStyle name="40% - Ênfase6 9 4 3 2" xfId="10342"/>
    <cellStyle name="40% - Ênfase6 9 4 3 2 2" xfId="22886"/>
    <cellStyle name="40% - Ênfase6 9 4 3 2 2 2" xfId="47957"/>
    <cellStyle name="40% - Ênfase6 9 4 3 2 3" xfId="35416"/>
    <cellStyle name="40% - Ênfase6 9 4 3 3" xfId="16628"/>
    <cellStyle name="40% - Ênfase6 9 4 3 3 2" xfId="41699"/>
    <cellStyle name="40% - Ênfase6 9 4 3 4" xfId="29158"/>
    <cellStyle name="40% - Ênfase6 9 4 4" xfId="7214"/>
    <cellStyle name="40% - Ênfase6 9 4 4 2" xfId="19758"/>
    <cellStyle name="40% - Ênfase6 9 4 4 2 2" xfId="44829"/>
    <cellStyle name="40% - Ênfase6 9 4 4 3" xfId="32288"/>
    <cellStyle name="40% - Ênfase6 9 4 5" xfId="13500"/>
    <cellStyle name="40% - Ênfase6 9 4 5 2" xfId="38571"/>
    <cellStyle name="40% - Ênfase6 9 4 6" xfId="26030"/>
    <cellStyle name="40% - Ênfase6 9 5" xfId="1742"/>
    <cellStyle name="40% - Ênfase6 9 5 2" xfId="4871"/>
    <cellStyle name="40% - Ênfase6 9 5 2 2" xfId="11130"/>
    <cellStyle name="40% - Ênfase6 9 5 2 2 2" xfId="23674"/>
    <cellStyle name="40% - Ênfase6 9 5 2 2 2 2" xfId="48745"/>
    <cellStyle name="40% - Ênfase6 9 5 2 2 3" xfId="36204"/>
    <cellStyle name="40% - Ênfase6 9 5 2 3" xfId="17416"/>
    <cellStyle name="40% - Ênfase6 9 5 2 3 2" xfId="42487"/>
    <cellStyle name="40% - Ênfase6 9 5 2 4" xfId="29946"/>
    <cellStyle name="40% - Ênfase6 9 5 3" xfId="8002"/>
    <cellStyle name="40% - Ênfase6 9 5 3 2" xfId="20546"/>
    <cellStyle name="40% - Ênfase6 9 5 3 2 2" xfId="45617"/>
    <cellStyle name="40% - Ênfase6 9 5 3 3" xfId="33076"/>
    <cellStyle name="40% - Ênfase6 9 5 4" xfId="14288"/>
    <cellStyle name="40% - Ênfase6 9 5 4 2" xfId="39359"/>
    <cellStyle name="40% - Ênfase6 9 5 5" xfId="26818"/>
    <cellStyle name="40% - Ênfase6 9 6" xfId="3307"/>
    <cellStyle name="40% - Ênfase6 9 6 2" xfId="9566"/>
    <cellStyle name="40% - Ênfase6 9 6 2 2" xfId="22110"/>
    <cellStyle name="40% - Ênfase6 9 6 2 2 2" xfId="47181"/>
    <cellStyle name="40% - Ênfase6 9 6 2 3" xfId="34640"/>
    <cellStyle name="40% - Ênfase6 9 6 3" xfId="15852"/>
    <cellStyle name="40% - Ênfase6 9 6 3 2" xfId="40923"/>
    <cellStyle name="40% - Ênfase6 9 6 4" xfId="28382"/>
    <cellStyle name="40% - Ênfase6 9 7" xfId="6438"/>
    <cellStyle name="40% - Ênfase6 9 7 2" xfId="18982"/>
    <cellStyle name="40% - Ênfase6 9 7 2 2" xfId="44053"/>
    <cellStyle name="40% - Ênfase6 9 7 3" xfId="31512"/>
    <cellStyle name="40% - Ênfase6 9 8" xfId="12724"/>
    <cellStyle name="40% - Ênfase6 9 8 2" xfId="37795"/>
    <cellStyle name="40% - Ênfase6 9 9" xfId="25254"/>
    <cellStyle name="60% - Ênfase1" xfId="21" builtinId="32" customBuiltin="1"/>
    <cellStyle name="60% - Ênfase1 2" xfId="50265"/>
    <cellStyle name="60% - Ênfase1 3" xfId="50286"/>
    <cellStyle name="60% - Ênfase1 4" xfId="50307"/>
    <cellStyle name="60% - Ênfase1 5" xfId="50327"/>
    <cellStyle name="60% - Ênfase1 6" xfId="50348"/>
    <cellStyle name="60% - Ênfase1 7" xfId="50368"/>
    <cellStyle name="60% - Ênfase2" xfId="25" builtinId="36" customBuiltin="1"/>
    <cellStyle name="60% - Ênfase2 2" xfId="50268"/>
    <cellStyle name="60% - Ênfase2 3" xfId="50290"/>
    <cellStyle name="60% - Ênfase2 4" xfId="50310"/>
    <cellStyle name="60% - Ênfase2 5" xfId="50330"/>
    <cellStyle name="60% - Ênfase2 6" xfId="50351"/>
    <cellStyle name="60% - Ênfase2 7" xfId="50371"/>
    <cellStyle name="60% - Ênfase3" xfId="29" builtinId="40" customBuiltin="1"/>
    <cellStyle name="60% - Ênfase3 2" xfId="50271"/>
    <cellStyle name="60% - Ênfase3 3" xfId="50293"/>
    <cellStyle name="60% - Ênfase3 4" xfId="50313"/>
    <cellStyle name="60% - Ênfase3 5" xfId="50333"/>
    <cellStyle name="60% - Ênfase3 6" xfId="50354"/>
    <cellStyle name="60% - Ênfase3 7" xfId="50374"/>
    <cellStyle name="60% - Ênfase4" xfId="33" builtinId="44" customBuiltin="1"/>
    <cellStyle name="60% - Ênfase4 2" xfId="50274"/>
    <cellStyle name="60% - Ênfase4 3" xfId="50296"/>
    <cellStyle name="60% - Ênfase4 4" xfId="50316"/>
    <cellStyle name="60% - Ênfase4 5" xfId="50336"/>
    <cellStyle name="60% - Ênfase4 6" xfId="50357"/>
    <cellStyle name="60% - Ênfase4 7" xfId="50377"/>
    <cellStyle name="60% - Ênfase5" xfId="37" builtinId="48" customBuiltin="1"/>
    <cellStyle name="60% - Ênfase5 2" xfId="50277"/>
    <cellStyle name="60% - Ênfase5 3" xfId="50299"/>
    <cellStyle name="60% - Ênfase5 4" xfId="50319"/>
    <cellStyle name="60% - Ênfase5 5" xfId="50339"/>
    <cellStyle name="60% - Ênfase5 6" xfId="50360"/>
    <cellStyle name="60% - Ênfase5 7" xfId="50380"/>
    <cellStyle name="60% - Ênfase6" xfId="41" builtinId="52" customBuiltin="1"/>
    <cellStyle name="60% - Ênfase6 2" xfId="50280"/>
    <cellStyle name="60% - Ênfase6 3" xfId="50302"/>
    <cellStyle name="60% - Ênfase6 4" xfId="50322"/>
    <cellStyle name="60% - Ênfase6 5" xfId="50342"/>
    <cellStyle name="60% - Ênfase6 6" xfId="50363"/>
    <cellStyle name="60% - Ênfase6 7" xfId="50383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eutro 2" xfId="50261"/>
    <cellStyle name="Normal" xfId="0" builtinId="0" customBuiltin="1"/>
    <cellStyle name="Normal 10" xfId="806"/>
    <cellStyle name="Normal 10 2" xfId="2372"/>
    <cellStyle name="Normal 10 2 2" xfId="5501"/>
    <cellStyle name="Normal 10 2 2 2" xfId="11760"/>
    <cellStyle name="Normal 10 2 2 2 2" xfId="24304"/>
    <cellStyle name="Normal 10 2 2 2 2 2" xfId="49375"/>
    <cellStyle name="Normal 10 2 2 2 3" xfId="36834"/>
    <cellStyle name="Normal 10 2 2 3" xfId="18046"/>
    <cellStyle name="Normal 10 2 2 3 2" xfId="43117"/>
    <cellStyle name="Normal 10 2 2 4" xfId="30576"/>
    <cellStyle name="Normal 10 2 3" xfId="8632"/>
    <cellStyle name="Normal 10 2 3 2" xfId="21176"/>
    <cellStyle name="Normal 10 2 3 2 2" xfId="46247"/>
    <cellStyle name="Normal 10 2 3 3" xfId="33706"/>
    <cellStyle name="Normal 10 2 4" xfId="14918"/>
    <cellStyle name="Normal 10 2 4 2" xfId="39989"/>
    <cellStyle name="Normal 10 2 5" xfId="27448"/>
    <cellStyle name="Normal 10 3" xfId="3937"/>
    <cellStyle name="Normal 10 3 2" xfId="10196"/>
    <cellStyle name="Normal 10 3 2 2" xfId="22740"/>
    <cellStyle name="Normal 10 3 2 2 2" xfId="47811"/>
    <cellStyle name="Normal 10 3 2 3" xfId="35270"/>
    <cellStyle name="Normal 10 3 3" xfId="16482"/>
    <cellStyle name="Normal 10 3 3 2" xfId="41553"/>
    <cellStyle name="Normal 10 3 4" xfId="29012"/>
    <cellStyle name="Normal 10 4" xfId="7068"/>
    <cellStyle name="Normal 10 4 2" xfId="19612"/>
    <cellStyle name="Normal 10 4 2 2" xfId="44683"/>
    <cellStyle name="Normal 10 4 3" xfId="32142"/>
    <cellStyle name="Normal 10 5" xfId="13354"/>
    <cellStyle name="Normal 10 5 2" xfId="38425"/>
    <cellStyle name="Normal 10 6" xfId="25884"/>
    <cellStyle name="Normal 11" xfId="1596"/>
    <cellStyle name="Normal 12" xfId="3161"/>
    <cellStyle name="Normal 13" xfId="6277"/>
    <cellStyle name="Normal 13 2" xfId="12536"/>
    <cellStyle name="Normal 13 2 2" xfId="25080"/>
    <cellStyle name="Normal 13 2 2 2" xfId="50151"/>
    <cellStyle name="Normal 13 2 3" xfId="37610"/>
    <cellStyle name="Normal 13 3" xfId="18822"/>
    <cellStyle name="Normal 13 3 2" xfId="43893"/>
    <cellStyle name="Normal 13 4" xfId="31352"/>
    <cellStyle name="Normal 14" xfId="6305"/>
    <cellStyle name="Normal 15" xfId="6291"/>
    <cellStyle name="Normal 15 2" xfId="18836"/>
    <cellStyle name="Normal 15 2 2" xfId="43907"/>
    <cellStyle name="Normal 15 3" xfId="31366"/>
    <cellStyle name="Normal 16" xfId="12560"/>
    <cellStyle name="Normal 17" xfId="12561"/>
    <cellStyle name="Normal 18" xfId="12578"/>
    <cellStyle name="Normal 19" xfId="25121"/>
    <cellStyle name="Normal 2" xfId="42"/>
    <cellStyle name="Normal 2 10" xfId="25122"/>
    <cellStyle name="Normal 2 2" xfId="96"/>
    <cellStyle name="Normal 2 2 2" xfId="283"/>
    <cellStyle name="Normal 2 2 2 2" xfId="672"/>
    <cellStyle name="Normal 2 2 2 2 2" xfId="1449"/>
    <cellStyle name="Normal 2 2 2 2 2 2" xfId="3014"/>
    <cellStyle name="Normal 2 2 2 2 2 2 2" xfId="6143"/>
    <cellStyle name="Normal 2 2 2 2 2 2 2 2" xfId="12402"/>
    <cellStyle name="Normal 2 2 2 2 2 2 2 2 2" xfId="24946"/>
    <cellStyle name="Normal 2 2 2 2 2 2 2 2 2 2" xfId="50017"/>
    <cellStyle name="Normal 2 2 2 2 2 2 2 2 3" xfId="37476"/>
    <cellStyle name="Normal 2 2 2 2 2 2 2 3" xfId="18688"/>
    <cellStyle name="Normal 2 2 2 2 2 2 2 3 2" xfId="43759"/>
    <cellStyle name="Normal 2 2 2 2 2 2 2 4" xfId="31218"/>
    <cellStyle name="Normal 2 2 2 2 2 2 3" xfId="9274"/>
    <cellStyle name="Normal 2 2 2 2 2 2 3 2" xfId="21818"/>
    <cellStyle name="Normal 2 2 2 2 2 2 3 2 2" xfId="46889"/>
    <cellStyle name="Normal 2 2 2 2 2 2 3 3" xfId="34348"/>
    <cellStyle name="Normal 2 2 2 2 2 2 4" xfId="15560"/>
    <cellStyle name="Normal 2 2 2 2 2 2 4 2" xfId="40631"/>
    <cellStyle name="Normal 2 2 2 2 2 2 5" xfId="28090"/>
    <cellStyle name="Normal 2 2 2 2 2 3" xfId="4579"/>
    <cellStyle name="Normal 2 2 2 2 2 3 2" xfId="10838"/>
    <cellStyle name="Normal 2 2 2 2 2 3 2 2" xfId="23382"/>
    <cellStyle name="Normal 2 2 2 2 2 3 2 2 2" xfId="48453"/>
    <cellStyle name="Normal 2 2 2 2 2 3 2 3" xfId="35912"/>
    <cellStyle name="Normal 2 2 2 2 2 3 3" xfId="17124"/>
    <cellStyle name="Normal 2 2 2 2 2 3 3 2" xfId="42195"/>
    <cellStyle name="Normal 2 2 2 2 2 3 4" xfId="29654"/>
    <cellStyle name="Normal 2 2 2 2 2 4" xfId="7710"/>
    <cellStyle name="Normal 2 2 2 2 2 4 2" xfId="20254"/>
    <cellStyle name="Normal 2 2 2 2 2 4 2 2" xfId="45325"/>
    <cellStyle name="Normal 2 2 2 2 2 4 3" xfId="32784"/>
    <cellStyle name="Normal 2 2 2 2 2 5" xfId="13996"/>
    <cellStyle name="Normal 2 2 2 2 2 5 2" xfId="39067"/>
    <cellStyle name="Normal 2 2 2 2 2 6" xfId="26526"/>
    <cellStyle name="Normal 2 2 2 2 3" xfId="2238"/>
    <cellStyle name="Normal 2 2 2 2 3 2" xfId="5367"/>
    <cellStyle name="Normal 2 2 2 2 3 2 2" xfId="11626"/>
    <cellStyle name="Normal 2 2 2 2 3 2 2 2" xfId="24170"/>
    <cellStyle name="Normal 2 2 2 2 3 2 2 2 2" xfId="49241"/>
    <cellStyle name="Normal 2 2 2 2 3 2 2 3" xfId="36700"/>
    <cellStyle name="Normal 2 2 2 2 3 2 3" xfId="17912"/>
    <cellStyle name="Normal 2 2 2 2 3 2 3 2" xfId="42983"/>
    <cellStyle name="Normal 2 2 2 2 3 2 4" xfId="30442"/>
    <cellStyle name="Normal 2 2 2 2 3 3" xfId="8498"/>
    <cellStyle name="Normal 2 2 2 2 3 3 2" xfId="21042"/>
    <cellStyle name="Normal 2 2 2 2 3 3 2 2" xfId="46113"/>
    <cellStyle name="Normal 2 2 2 2 3 3 3" xfId="33572"/>
    <cellStyle name="Normal 2 2 2 2 3 4" xfId="14784"/>
    <cellStyle name="Normal 2 2 2 2 3 4 2" xfId="39855"/>
    <cellStyle name="Normal 2 2 2 2 3 5" xfId="27314"/>
    <cellStyle name="Normal 2 2 2 2 4" xfId="3803"/>
    <cellStyle name="Normal 2 2 2 2 4 2" xfId="10062"/>
    <cellStyle name="Normal 2 2 2 2 4 2 2" xfId="22606"/>
    <cellStyle name="Normal 2 2 2 2 4 2 2 2" xfId="47677"/>
    <cellStyle name="Normal 2 2 2 2 4 2 3" xfId="35136"/>
    <cellStyle name="Normal 2 2 2 2 4 3" xfId="16348"/>
    <cellStyle name="Normal 2 2 2 2 4 3 2" xfId="41419"/>
    <cellStyle name="Normal 2 2 2 2 4 4" xfId="28878"/>
    <cellStyle name="Normal 2 2 2 2 5" xfId="6934"/>
    <cellStyle name="Normal 2 2 2 2 5 2" xfId="19478"/>
    <cellStyle name="Normal 2 2 2 2 5 2 2" xfId="44549"/>
    <cellStyle name="Normal 2 2 2 2 5 3" xfId="32008"/>
    <cellStyle name="Normal 2 2 2 2 6" xfId="13220"/>
    <cellStyle name="Normal 2 2 2 2 6 2" xfId="38291"/>
    <cellStyle name="Normal 2 2 2 2 7" xfId="25750"/>
    <cellStyle name="Normal 2 2 2 3" xfId="1061"/>
    <cellStyle name="Normal 2 2 2 3 2" xfId="2626"/>
    <cellStyle name="Normal 2 2 2 3 2 2" xfId="5755"/>
    <cellStyle name="Normal 2 2 2 3 2 2 2" xfId="12014"/>
    <cellStyle name="Normal 2 2 2 3 2 2 2 2" xfId="24558"/>
    <cellStyle name="Normal 2 2 2 3 2 2 2 2 2" xfId="49629"/>
    <cellStyle name="Normal 2 2 2 3 2 2 2 3" xfId="37088"/>
    <cellStyle name="Normal 2 2 2 3 2 2 3" xfId="18300"/>
    <cellStyle name="Normal 2 2 2 3 2 2 3 2" xfId="43371"/>
    <cellStyle name="Normal 2 2 2 3 2 2 4" xfId="30830"/>
    <cellStyle name="Normal 2 2 2 3 2 3" xfId="8886"/>
    <cellStyle name="Normal 2 2 2 3 2 3 2" xfId="21430"/>
    <cellStyle name="Normal 2 2 2 3 2 3 2 2" xfId="46501"/>
    <cellStyle name="Normal 2 2 2 3 2 3 3" xfId="33960"/>
    <cellStyle name="Normal 2 2 2 3 2 4" xfId="15172"/>
    <cellStyle name="Normal 2 2 2 3 2 4 2" xfId="40243"/>
    <cellStyle name="Normal 2 2 2 3 2 5" xfId="27702"/>
    <cellStyle name="Normal 2 2 2 3 3" xfId="4191"/>
    <cellStyle name="Normal 2 2 2 3 3 2" xfId="10450"/>
    <cellStyle name="Normal 2 2 2 3 3 2 2" xfId="22994"/>
    <cellStyle name="Normal 2 2 2 3 3 2 2 2" xfId="48065"/>
    <cellStyle name="Normal 2 2 2 3 3 2 3" xfId="35524"/>
    <cellStyle name="Normal 2 2 2 3 3 3" xfId="16736"/>
    <cellStyle name="Normal 2 2 2 3 3 3 2" xfId="41807"/>
    <cellStyle name="Normal 2 2 2 3 3 4" xfId="29266"/>
    <cellStyle name="Normal 2 2 2 3 4" xfId="7322"/>
    <cellStyle name="Normal 2 2 2 3 4 2" xfId="19866"/>
    <cellStyle name="Normal 2 2 2 3 4 2 2" xfId="44937"/>
    <cellStyle name="Normal 2 2 2 3 4 3" xfId="32396"/>
    <cellStyle name="Normal 2 2 2 3 5" xfId="13608"/>
    <cellStyle name="Normal 2 2 2 3 5 2" xfId="38679"/>
    <cellStyle name="Normal 2 2 2 3 6" xfId="26138"/>
    <cellStyle name="Normal 2 2 2 4" xfId="1850"/>
    <cellStyle name="Normal 2 2 2 4 2" xfId="4979"/>
    <cellStyle name="Normal 2 2 2 4 2 2" xfId="11238"/>
    <cellStyle name="Normal 2 2 2 4 2 2 2" xfId="23782"/>
    <cellStyle name="Normal 2 2 2 4 2 2 2 2" xfId="48853"/>
    <cellStyle name="Normal 2 2 2 4 2 2 3" xfId="36312"/>
    <cellStyle name="Normal 2 2 2 4 2 3" xfId="17524"/>
    <cellStyle name="Normal 2 2 2 4 2 3 2" xfId="42595"/>
    <cellStyle name="Normal 2 2 2 4 2 4" xfId="30054"/>
    <cellStyle name="Normal 2 2 2 4 3" xfId="8110"/>
    <cellStyle name="Normal 2 2 2 4 3 2" xfId="20654"/>
    <cellStyle name="Normal 2 2 2 4 3 2 2" xfId="45725"/>
    <cellStyle name="Normal 2 2 2 4 3 3" xfId="33184"/>
    <cellStyle name="Normal 2 2 2 4 4" xfId="14396"/>
    <cellStyle name="Normal 2 2 2 4 4 2" xfId="39467"/>
    <cellStyle name="Normal 2 2 2 4 5" xfId="26926"/>
    <cellStyle name="Normal 2 2 2 5" xfId="3415"/>
    <cellStyle name="Normal 2 2 2 5 2" xfId="9674"/>
    <cellStyle name="Normal 2 2 2 5 2 2" xfId="22218"/>
    <cellStyle name="Normal 2 2 2 5 2 2 2" xfId="47289"/>
    <cellStyle name="Normal 2 2 2 5 2 3" xfId="34748"/>
    <cellStyle name="Normal 2 2 2 5 3" xfId="15960"/>
    <cellStyle name="Normal 2 2 2 5 3 2" xfId="41031"/>
    <cellStyle name="Normal 2 2 2 5 4" xfId="28490"/>
    <cellStyle name="Normal 2 2 2 6" xfId="6546"/>
    <cellStyle name="Normal 2 2 2 6 2" xfId="19090"/>
    <cellStyle name="Normal 2 2 2 6 2 2" xfId="44161"/>
    <cellStyle name="Normal 2 2 2 6 3" xfId="31620"/>
    <cellStyle name="Normal 2 2 2 7" xfId="12832"/>
    <cellStyle name="Normal 2 2 2 7 2" xfId="37903"/>
    <cellStyle name="Normal 2 2 2 8" xfId="25362"/>
    <cellStyle name="Normal 2 2 3" xfId="485"/>
    <cellStyle name="Normal 2 2 3 2" xfId="1262"/>
    <cellStyle name="Normal 2 2 3 2 2" xfId="2827"/>
    <cellStyle name="Normal 2 2 3 2 2 2" xfId="5956"/>
    <cellStyle name="Normal 2 2 3 2 2 2 2" xfId="12215"/>
    <cellStyle name="Normal 2 2 3 2 2 2 2 2" xfId="24759"/>
    <cellStyle name="Normal 2 2 3 2 2 2 2 2 2" xfId="49830"/>
    <cellStyle name="Normal 2 2 3 2 2 2 2 3" xfId="37289"/>
    <cellStyle name="Normal 2 2 3 2 2 2 3" xfId="18501"/>
    <cellStyle name="Normal 2 2 3 2 2 2 3 2" xfId="43572"/>
    <cellStyle name="Normal 2 2 3 2 2 2 4" xfId="31031"/>
    <cellStyle name="Normal 2 2 3 2 2 3" xfId="9087"/>
    <cellStyle name="Normal 2 2 3 2 2 3 2" xfId="21631"/>
    <cellStyle name="Normal 2 2 3 2 2 3 2 2" xfId="46702"/>
    <cellStyle name="Normal 2 2 3 2 2 3 3" xfId="34161"/>
    <cellStyle name="Normal 2 2 3 2 2 4" xfId="15373"/>
    <cellStyle name="Normal 2 2 3 2 2 4 2" xfId="40444"/>
    <cellStyle name="Normal 2 2 3 2 2 5" xfId="27903"/>
    <cellStyle name="Normal 2 2 3 2 3" xfId="4392"/>
    <cellStyle name="Normal 2 2 3 2 3 2" xfId="10651"/>
    <cellStyle name="Normal 2 2 3 2 3 2 2" xfId="23195"/>
    <cellStyle name="Normal 2 2 3 2 3 2 2 2" xfId="48266"/>
    <cellStyle name="Normal 2 2 3 2 3 2 3" xfId="35725"/>
    <cellStyle name="Normal 2 2 3 2 3 3" xfId="16937"/>
    <cellStyle name="Normal 2 2 3 2 3 3 2" xfId="42008"/>
    <cellStyle name="Normal 2 2 3 2 3 4" xfId="29467"/>
    <cellStyle name="Normal 2 2 3 2 4" xfId="7523"/>
    <cellStyle name="Normal 2 2 3 2 4 2" xfId="20067"/>
    <cellStyle name="Normal 2 2 3 2 4 2 2" xfId="45138"/>
    <cellStyle name="Normal 2 2 3 2 4 3" xfId="32597"/>
    <cellStyle name="Normal 2 2 3 2 5" xfId="13809"/>
    <cellStyle name="Normal 2 2 3 2 5 2" xfId="38880"/>
    <cellStyle name="Normal 2 2 3 2 6" xfId="26339"/>
    <cellStyle name="Normal 2 2 3 3" xfId="2051"/>
    <cellStyle name="Normal 2 2 3 3 2" xfId="5180"/>
    <cellStyle name="Normal 2 2 3 3 2 2" xfId="11439"/>
    <cellStyle name="Normal 2 2 3 3 2 2 2" xfId="23983"/>
    <cellStyle name="Normal 2 2 3 3 2 2 2 2" xfId="49054"/>
    <cellStyle name="Normal 2 2 3 3 2 2 3" xfId="36513"/>
    <cellStyle name="Normal 2 2 3 3 2 3" xfId="17725"/>
    <cellStyle name="Normal 2 2 3 3 2 3 2" xfId="42796"/>
    <cellStyle name="Normal 2 2 3 3 2 4" xfId="30255"/>
    <cellStyle name="Normal 2 2 3 3 3" xfId="8311"/>
    <cellStyle name="Normal 2 2 3 3 3 2" xfId="20855"/>
    <cellStyle name="Normal 2 2 3 3 3 2 2" xfId="45926"/>
    <cellStyle name="Normal 2 2 3 3 3 3" xfId="33385"/>
    <cellStyle name="Normal 2 2 3 3 4" xfId="14597"/>
    <cellStyle name="Normal 2 2 3 3 4 2" xfId="39668"/>
    <cellStyle name="Normal 2 2 3 3 5" xfId="27127"/>
    <cellStyle name="Normal 2 2 3 4" xfId="3616"/>
    <cellStyle name="Normal 2 2 3 4 2" xfId="9875"/>
    <cellStyle name="Normal 2 2 3 4 2 2" xfId="22419"/>
    <cellStyle name="Normal 2 2 3 4 2 2 2" xfId="47490"/>
    <cellStyle name="Normal 2 2 3 4 2 3" xfId="34949"/>
    <cellStyle name="Normal 2 2 3 4 3" xfId="16161"/>
    <cellStyle name="Normal 2 2 3 4 3 2" xfId="41232"/>
    <cellStyle name="Normal 2 2 3 4 4" xfId="28691"/>
    <cellStyle name="Normal 2 2 3 5" xfId="6747"/>
    <cellStyle name="Normal 2 2 3 5 2" xfId="19291"/>
    <cellStyle name="Normal 2 2 3 5 2 2" xfId="44362"/>
    <cellStyle name="Normal 2 2 3 5 3" xfId="31821"/>
    <cellStyle name="Normal 2 2 3 6" xfId="13033"/>
    <cellStyle name="Normal 2 2 3 6 2" xfId="38104"/>
    <cellStyle name="Normal 2 2 3 7" xfId="25563"/>
    <cellStyle name="Normal 2 2 4" xfId="874"/>
    <cellStyle name="Normal 2 2 4 2" xfId="2439"/>
    <cellStyle name="Normal 2 2 4 2 2" xfId="5568"/>
    <cellStyle name="Normal 2 2 4 2 2 2" xfId="11827"/>
    <cellStyle name="Normal 2 2 4 2 2 2 2" xfId="24371"/>
    <cellStyle name="Normal 2 2 4 2 2 2 2 2" xfId="49442"/>
    <cellStyle name="Normal 2 2 4 2 2 2 3" xfId="36901"/>
    <cellStyle name="Normal 2 2 4 2 2 3" xfId="18113"/>
    <cellStyle name="Normal 2 2 4 2 2 3 2" xfId="43184"/>
    <cellStyle name="Normal 2 2 4 2 2 4" xfId="30643"/>
    <cellStyle name="Normal 2 2 4 2 3" xfId="8699"/>
    <cellStyle name="Normal 2 2 4 2 3 2" xfId="21243"/>
    <cellStyle name="Normal 2 2 4 2 3 2 2" xfId="46314"/>
    <cellStyle name="Normal 2 2 4 2 3 3" xfId="33773"/>
    <cellStyle name="Normal 2 2 4 2 4" xfId="14985"/>
    <cellStyle name="Normal 2 2 4 2 4 2" xfId="40056"/>
    <cellStyle name="Normal 2 2 4 2 5" xfId="27515"/>
    <cellStyle name="Normal 2 2 4 3" xfId="4004"/>
    <cellStyle name="Normal 2 2 4 3 2" xfId="10263"/>
    <cellStyle name="Normal 2 2 4 3 2 2" xfId="22807"/>
    <cellStyle name="Normal 2 2 4 3 2 2 2" xfId="47878"/>
    <cellStyle name="Normal 2 2 4 3 2 3" xfId="35337"/>
    <cellStyle name="Normal 2 2 4 3 3" xfId="16549"/>
    <cellStyle name="Normal 2 2 4 3 3 2" xfId="41620"/>
    <cellStyle name="Normal 2 2 4 3 4" xfId="29079"/>
    <cellStyle name="Normal 2 2 4 4" xfId="7135"/>
    <cellStyle name="Normal 2 2 4 4 2" xfId="19679"/>
    <cellStyle name="Normal 2 2 4 4 2 2" xfId="44750"/>
    <cellStyle name="Normal 2 2 4 4 3" xfId="32209"/>
    <cellStyle name="Normal 2 2 4 5" xfId="13421"/>
    <cellStyle name="Normal 2 2 4 5 2" xfId="38492"/>
    <cellStyle name="Normal 2 2 4 6" xfId="25951"/>
    <cellStyle name="Normal 2 2 5" xfId="1663"/>
    <cellStyle name="Normal 2 2 5 2" xfId="4792"/>
    <cellStyle name="Normal 2 2 5 2 2" xfId="11051"/>
    <cellStyle name="Normal 2 2 5 2 2 2" xfId="23595"/>
    <cellStyle name="Normal 2 2 5 2 2 2 2" xfId="48666"/>
    <cellStyle name="Normal 2 2 5 2 2 3" xfId="36125"/>
    <cellStyle name="Normal 2 2 5 2 3" xfId="17337"/>
    <cellStyle name="Normal 2 2 5 2 3 2" xfId="42408"/>
    <cellStyle name="Normal 2 2 5 2 4" xfId="29867"/>
    <cellStyle name="Normal 2 2 5 3" xfId="7923"/>
    <cellStyle name="Normal 2 2 5 3 2" xfId="20467"/>
    <cellStyle name="Normal 2 2 5 3 2 2" xfId="45538"/>
    <cellStyle name="Normal 2 2 5 3 3" xfId="32997"/>
    <cellStyle name="Normal 2 2 5 4" xfId="14209"/>
    <cellStyle name="Normal 2 2 5 4 2" xfId="39280"/>
    <cellStyle name="Normal 2 2 5 5" xfId="26739"/>
    <cellStyle name="Normal 2 2 6" xfId="3228"/>
    <cellStyle name="Normal 2 2 6 2" xfId="9487"/>
    <cellStyle name="Normal 2 2 6 2 2" xfId="22031"/>
    <cellStyle name="Normal 2 2 6 2 2 2" xfId="47102"/>
    <cellStyle name="Normal 2 2 6 2 3" xfId="34561"/>
    <cellStyle name="Normal 2 2 6 3" xfId="15773"/>
    <cellStyle name="Normal 2 2 6 3 2" xfId="40844"/>
    <cellStyle name="Normal 2 2 6 4" xfId="28303"/>
    <cellStyle name="Normal 2 2 7" xfId="6359"/>
    <cellStyle name="Normal 2 2 7 2" xfId="18903"/>
    <cellStyle name="Normal 2 2 7 2 2" xfId="43974"/>
    <cellStyle name="Normal 2 2 7 3" xfId="31433"/>
    <cellStyle name="Normal 2 2 8" xfId="12645"/>
    <cellStyle name="Normal 2 2 8 2" xfId="37716"/>
    <cellStyle name="Normal 2 2 9" xfId="25175"/>
    <cellStyle name="Normal 2 3" xfId="230"/>
    <cellStyle name="Normal 2 3 2" xfId="619"/>
    <cellStyle name="Normal 2 3 2 2" xfId="1396"/>
    <cellStyle name="Normal 2 3 2 2 2" xfId="2961"/>
    <cellStyle name="Normal 2 3 2 2 2 2" xfId="6090"/>
    <cellStyle name="Normal 2 3 2 2 2 2 2" xfId="12349"/>
    <cellStyle name="Normal 2 3 2 2 2 2 2 2" xfId="24893"/>
    <cellStyle name="Normal 2 3 2 2 2 2 2 2 2" xfId="49964"/>
    <cellStyle name="Normal 2 3 2 2 2 2 2 3" xfId="37423"/>
    <cellStyle name="Normal 2 3 2 2 2 2 3" xfId="18635"/>
    <cellStyle name="Normal 2 3 2 2 2 2 3 2" xfId="43706"/>
    <cellStyle name="Normal 2 3 2 2 2 2 4" xfId="31165"/>
    <cellStyle name="Normal 2 3 2 2 2 3" xfId="9221"/>
    <cellStyle name="Normal 2 3 2 2 2 3 2" xfId="21765"/>
    <cellStyle name="Normal 2 3 2 2 2 3 2 2" xfId="46836"/>
    <cellStyle name="Normal 2 3 2 2 2 3 3" xfId="34295"/>
    <cellStyle name="Normal 2 3 2 2 2 4" xfId="15507"/>
    <cellStyle name="Normal 2 3 2 2 2 4 2" xfId="40578"/>
    <cellStyle name="Normal 2 3 2 2 2 5" xfId="28037"/>
    <cellStyle name="Normal 2 3 2 2 3" xfId="4526"/>
    <cellStyle name="Normal 2 3 2 2 3 2" xfId="10785"/>
    <cellStyle name="Normal 2 3 2 2 3 2 2" xfId="23329"/>
    <cellStyle name="Normal 2 3 2 2 3 2 2 2" xfId="48400"/>
    <cellStyle name="Normal 2 3 2 2 3 2 3" xfId="35859"/>
    <cellStyle name="Normal 2 3 2 2 3 3" xfId="17071"/>
    <cellStyle name="Normal 2 3 2 2 3 3 2" xfId="42142"/>
    <cellStyle name="Normal 2 3 2 2 3 4" xfId="29601"/>
    <cellStyle name="Normal 2 3 2 2 4" xfId="7657"/>
    <cellStyle name="Normal 2 3 2 2 4 2" xfId="20201"/>
    <cellStyle name="Normal 2 3 2 2 4 2 2" xfId="45272"/>
    <cellStyle name="Normal 2 3 2 2 4 3" xfId="32731"/>
    <cellStyle name="Normal 2 3 2 2 5" xfId="13943"/>
    <cellStyle name="Normal 2 3 2 2 5 2" xfId="39014"/>
    <cellStyle name="Normal 2 3 2 2 6" xfId="26473"/>
    <cellStyle name="Normal 2 3 2 3" xfId="2185"/>
    <cellStyle name="Normal 2 3 2 3 2" xfId="5314"/>
    <cellStyle name="Normal 2 3 2 3 2 2" xfId="11573"/>
    <cellStyle name="Normal 2 3 2 3 2 2 2" xfId="24117"/>
    <cellStyle name="Normal 2 3 2 3 2 2 2 2" xfId="49188"/>
    <cellStyle name="Normal 2 3 2 3 2 2 3" xfId="36647"/>
    <cellStyle name="Normal 2 3 2 3 2 3" xfId="17859"/>
    <cellStyle name="Normal 2 3 2 3 2 3 2" xfId="42930"/>
    <cellStyle name="Normal 2 3 2 3 2 4" xfId="30389"/>
    <cellStyle name="Normal 2 3 2 3 3" xfId="8445"/>
    <cellStyle name="Normal 2 3 2 3 3 2" xfId="20989"/>
    <cellStyle name="Normal 2 3 2 3 3 2 2" xfId="46060"/>
    <cellStyle name="Normal 2 3 2 3 3 3" xfId="33519"/>
    <cellStyle name="Normal 2 3 2 3 4" xfId="14731"/>
    <cellStyle name="Normal 2 3 2 3 4 2" xfId="39802"/>
    <cellStyle name="Normal 2 3 2 3 5" xfId="27261"/>
    <cellStyle name="Normal 2 3 2 4" xfId="3750"/>
    <cellStyle name="Normal 2 3 2 4 2" xfId="10009"/>
    <cellStyle name="Normal 2 3 2 4 2 2" xfId="22553"/>
    <cellStyle name="Normal 2 3 2 4 2 2 2" xfId="47624"/>
    <cellStyle name="Normal 2 3 2 4 2 3" xfId="35083"/>
    <cellStyle name="Normal 2 3 2 4 3" xfId="16295"/>
    <cellStyle name="Normal 2 3 2 4 3 2" xfId="41366"/>
    <cellStyle name="Normal 2 3 2 4 4" xfId="28825"/>
    <cellStyle name="Normal 2 3 2 5" xfId="6881"/>
    <cellStyle name="Normal 2 3 2 5 2" xfId="19425"/>
    <cellStyle name="Normal 2 3 2 5 2 2" xfId="44496"/>
    <cellStyle name="Normal 2 3 2 5 3" xfId="31955"/>
    <cellStyle name="Normal 2 3 2 6" xfId="13167"/>
    <cellStyle name="Normal 2 3 2 6 2" xfId="38238"/>
    <cellStyle name="Normal 2 3 2 7" xfId="25697"/>
    <cellStyle name="Normal 2 3 3" xfId="1008"/>
    <cellStyle name="Normal 2 3 3 2" xfId="2573"/>
    <cellStyle name="Normal 2 3 3 2 2" xfId="5702"/>
    <cellStyle name="Normal 2 3 3 2 2 2" xfId="11961"/>
    <cellStyle name="Normal 2 3 3 2 2 2 2" xfId="24505"/>
    <cellStyle name="Normal 2 3 3 2 2 2 2 2" xfId="49576"/>
    <cellStyle name="Normal 2 3 3 2 2 2 3" xfId="37035"/>
    <cellStyle name="Normal 2 3 3 2 2 3" xfId="18247"/>
    <cellStyle name="Normal 2 3 3 2 2 3 2" xfId="43318"/>
    <cellStyle name="Normal 2 3 3 2 2 4" xfId="30777"/>
    <cellStyle name="Normal 2 3 3 2 3" xfId="8833"/>
    <cellStyle name="Normal 2 3 3 2 3 2" xfId="21377"/>
    <cellStyle name="Normal 2 3 3 2 3 2 2" xfId="46448"/>
    <cellStyle name="Normal 2 3 3 2 3 3" xfId="33907"/>
    <cellStyle name="Normal 2 3 3 2 4" xfId="15119"/>
    <cellStyle name="Normal 2 3 3 2 4 2" xfId="40190"/>
    <cellStyle name="Normal 2 3 3 2 5" xfId="27649"/>
    <cellStyle name="Normal 2 3 3 3" xfId="4138"/>
    <cellStyle name="Normal 2 3 3 3 2" xfId="10397"/>
    <cellStyle name="Normal 2 3 3 3 2 2" xfId="22941"/>
    <cellStyle name="Normal 2 3 3 3 2 2 2" xfId="48012"/>
    <cellStyle name="Normal 2 3 3 3 2 3" xfId="35471"/>
    <cellStyle name="Normal 2 3 3 3 3" xfId="16683"/>
    <cellStyle name="Normal 2 3 3 3 3 2" xfId="41754"/>
    <cellStyle name="Normal 2 3 3 3 4" xfId="29213"/>
    <cellStyle name="Normal 2 3 3 4" xfId="7269"/>
    <cellStyle name="Normal 2 3 3 4 2" xfId="19813"/>
    <cellStyle name="Normal 2 3 3 4 2 2" xfId="44884"/>
    <cellStyle name="Normal 2 3 3 4 3" xfId="32343"/>
    <cellStyle name="Normal 2 3 3 5" xfId="13555"/>
    <cellStyle name="Normal 2 3 3 5 2" xfId="38626"/>
    <cellStyle name="Normal 2 3 3 6" xfId="26085"/>
    <cellStyle name="Normal 2 3 4" xfId="1797"/>
    <cellStyle name="Normal 2 3 4 2" xfId="4926"/>
    <cellStyle name="Normal 2 3 4 2 2" xfId="11185"/>
    <cellStyle name="Normal 2 3 4 2 2 2" xfId="23729"/>
    <cellStyle name="Normal 2 3 4 2 2 2 2" xfId="48800"/>
    <cellStyle name="Normal 2 3 4 2 2 3" xfId="36259"/>
    <cellStyle name="Normal 2 3 4 2 3" xfId="17471"/>
    <cellStyle name="Normal 2 3 4 2 3 2" xfId="42542"/>
    <cellStyle name="Normal 2 3 4 2 4" xfId="30001"/>
    <cellStyle name="Normal 2 3 4 3" xfId="8057"/>
    <cellStyle name="Normal 2 3 4 3 2" xfId="20601"/>
    <cellStyle name="Normal 2 3 4 3 2 2" xfId="45672"/>
    <cellStyle name="Normal 2 3 4 3 3" xfId="33131"/>
    <cellStyle name="Normal 2 3 4 4" xfId="14343"/>
    <cellStyle name="Normal 2 3 4 4 2" xfId="39414"/>
    <cellStyle name="Normal 2 3 4 5" xfId="26873"/>
    <cellStyle name="Normal 2 3 5" xfId="3362"/>
    <cellStyle name="Normal 2 3 5 2" xfId="9621"/>
    <cellStyle name="Normal 2 3 5 2 2" xfId="22165"/>
    <cellStyle name="Normal 2 3 5 2 2 2" xfId="47236"/>
    <cellStyle name="Normal 2 3 5 2 3" xfId="34695"/>
    <cellStyle name="Normal 2 3 5 3" xfId="15907"/>
    <cellStyle name="Normal 2 3 5 3 2" xfId="40978"/>
    <cellStyle name="Normal 2 3 5 4" xfId="28437"/>
    <cellStyle name="Normal 2 3 6" xfId="6493"/>
    <cellStyle name="Normal 2 3 6 2" xfId="19037"/>
    <cellStyle name="Normal 2 3 6 2 2" xfId="44108"/>
    <cellStyle name="Normal 2 3 6 3" xfId="31567"/>
    <cellStyle name="Normal 2 3 7" xfId="12779"/>
    <cellStyle name="Normal 2 3 7 2" xfId="37850"/>
    <cellStyle name="Normal 2 3 8" xfId="25309"/>
    <cellStyle name="Normal 2 4" xfId="432"/>
    <cellStyle name="Normal 2 4 2" xfId="1209"/>
    <cellStyle name="Normal 2 4 2 2" xfId="2774"/>
    <cellStyle name="Normal 2 4 2 2 2" xfId="5903"/>
    <cellStyle name="Normal 2 4 2 2 2 2" xfId="12162"/>
    <cellStyle name="Normal 2 4 2 2 2 2 2" xfId="24706"/>
    <cellStyle name="Normal 2 4 2 2 2 2 2 2" xfId="49777"/>
    <cellStyle name="Normal 2 4 2 2 2 2 3" xfId="37236"/>
    <cellStyle name="Normal 2 4 2 2 2 3" xfId="18448"/>
    <cellStyle name="Normal 2 4 2 2 2 3 2" xfId="43519"/>
    <cellStyle name="Normal 2 4 2 2 2 4" xfId="30978"/>
    <cellStyle name="Normal 2 4 2 2 3" xfId="9034"/>
    <cellStyle name="Normal 2 4 2 2 3 2" xfId="21578"/>
    <cellStyle name="Normal 2 4 2 2 3 2 2" xfId="46649"/>
    <cellStyle name="Normal 2 4 2 2 3 3" xfId="34108"/>
    <cellStyle name="Normal 2 4 2 2 4" xfId="15320"/>
    <cellStyle name="Normal 2 4 2 2 4 2" xfId="40391"/>
    <cellStyle name="Normal 2 4 2 2 5" xfId="27850"/>
    <cellStyle name="Normal 2 4 2 3" xfId="4339"/>
    <cellStyle name="Normal 2 4 2 3 2" xfId="10598"/>
    <cellStyle name="Normal 2 4 2 3 2 2" xfId="23142"/>
    <cellStyle name="Normal 2 4 2 3 2 2 2" xfId="48213"/>
    <cellStyle name="Normal 2 4 2 3 2 3" xfId="35672"/>
    <cellStyle name="Normal 2 4 2 3 3" xfId="16884"/>
    <cellStyle name="Normal 2 4 2 3 3 2" xfId="41955"/>
    <cellStyle name="Normal 2 4 2 3 4" xfId="29414"/>
    <cellStyle name="Normal 2 4 2 4" xfId="7470"/>
    <cellStyle name="Normal 2 4 2 4 2" xfId="20014"/>
    <cellStyle name="Normal 2 4 2 4 2 2" xfId="45085"/>
    <cellStyle name="Normal 2 4 2 4 3" xfId="32544"/>
    <cellStyle name="Normal 2 4 2 5" xfId="13756"/>
    <cellStyle name="Normal 2 4 2 5 2" xfId="38827"/>
    <cellStyle name="Normal 2 4 2 6" xfId="26286"/>
    <cellStyle name="Normal 2 4 3" xfId="1998"/>
    <cellStyle name="Normal 2 4 3 2" xfId="5127"/>
    <cellStyle name="Normal 2 4 3 2 2" xfId="11386"/>
    <cellStyle name="Normal 2 4 3 2 2 2" xfId="23930"/>
    <cellStyle name="Normal 2 4 3 2 2 2 2" xfId="49001"/>
    <cellStyle name="Normal 2 4 3 2 2 3" xfId="36460"/>
    <cellStyle name="Normal 2 4 3 2 3" xfId="17672"/>
    <cellStyle name="Normal 2 4 3 2 3 2" xfId="42743"/>
    <cellStyle name="Normal 2 4 3 2 4" xfId="30202"/>
    <cellStyle name="Normal 2 4 3 3" xfId="8258"/>
    <cellStyle name="Normal 2 4 3 3 2" xfId="20802"/>
    <cellStyle name="Normal 2 4 3 3 2 2" xfId="45873"/>
    <cellStyle name="Normal 2 4 3 3 3" xfId="33332"/>
    <cellStyle name="Normal 2 4 3 4" xfId="14544"/>
    <cellStyle name="Normal 2 4 3 4 2" xfId="39615"/>
    <cellStyle name="Normal 2 4 3 5" xfId="27074"/>
    <cellStyle name="Normal 2 4 4" xfId="3563"/>
    <cellStyle name="Normal 2 4 4 2" xfId="9822"/>
    <cellStyle name="Normal 2 4 4 2 2" xfId="22366"/>
    <cellStyle name="Normal 2 4 4 2 2 2" xfId="47437"/>
    <cellStyle name="Normal 2 4 4 2 3" xfId="34896"/>
    <cellStyle name="Normal 2 4 4 3" xfId="16108"/>
    <cellStyle name="Normal 2 4 4 3 2" xfId="41179"/>
    <cellStyle name="Normal 2 4 4 4" xfId="28638"/>
    <cellStyle name="Normal 2 4 5" xfId="6694"/>
    <cellStyle name="Normal 2 4 5 2" xfId="19238"/>
    <cellStyle name="Normal 2 4 5 2 2" xfId="44309"/>
    <cellStyle name="Normal 2 4 5 3" xfId="31768"/>
    <cellStyle name="Normal 2 4 6" xfId="12980"/>
    <cellStyle name="Normal 2 4 6 2" xfId="38051"/>
    <cellStyle name="Normal 2 4 7" xfId="25510"/>
    <cellStyle name="Normal 2 5" xfId="821"/>
    <cellStyle name="Normal 2 5 2" xfId="2386"/>
    <cellStyle name="Normal 2 5 2 2" xfId="5515"/>
    <cellStyle name="Normal 2 5 2 2 2" xfId="11774"/>
    <cellStyle name="Normal 2 5 2 2 2 2" xfId="24318"/>
    <cellStyle name="Normal 2 5 2 2 2 2 2" xfId="49389"/>
    <cellStyle name="Normal 2 5 2 2 2 3" xfId="36848"/>
    <cellStyle name="Normal 2 5 2 2 3" xfId="18060"/>
    <cellStyle name="Normal 2 5 2 2 3 2" xfId="43131"/>
    <cellStyle name="Normal 2 5 2 2 4" xfId="30590"/>
    <cellStyle name="Normal 2 5 2 3" xfId="8646"/>
    <cellStyle name="Normal 2 5 2 3 2" xfId="21190"/>
    <cellStyle name="Normal 2 5 2 3 2 2" xfId="46261"/>
    <cellStyle name="Normal 2 5 2 3 3" xfId="33720"/>
    <cellStyle name="Normal 2 5 2 4" xfId="14932"/>
    <cellStyle name="Normal 2 5 2 4 2" xfId="40003"/>
    <cellStyle name="Normal 2 5 2 5" xfId="27462"/>
    <cellStyle name="Normal 2 5 3" xfId="3951"/>
    <cellStyle name="Normal 2 5 3 2" xfId="10210"/>
    <cellStyle name="Normal 2 5 3 2 2" xfId="22754"/>
    <cellStyle name="Normal 2 5 3 2 2 2" xfId="47825"/>
    <cellStyle name="Normal 2 5 3 2 3" xfId="35284"/>
    <cellStyle name="Normal 2 5 3 3" xfId="16496"/>
    <cellStyle name="Normal 2 5 3 3 2" xfId="41567"/>
    <cellStyle name="Normal 2 5 3 4" xfId="29026"/>
    <cellStyle name="Normal 2 5 4" xfId="7082"/>
    <cellStyle name="Normal 2 5 4 2" xfId="19626"/>
    <cellStyle name="Normal 2 5 4 2 2" xfId="44697"/>
    <cellStyle name="Normal 2 5 4 3" xfId="32156"/>
    <cellStyle name="Normal 2 5 5" xfId="13368"/>
    <cellStyle name="Normal 2 5 5 2" xfId="38439"/>
    <cellStyle name="Normal 2 5 6" xfId="25898"/>
    <cellStyle name="Normal 2 6" xfId="1610"/>
    <cellStyle name="Normal 2 6 2" xfId="4739"/>
    <cellStyle name="Normal 2 6 2 2" xfId="10998"/>
    <cellStyle name="Normal 2 6 2 2 2" xfId="23542"/>
    <cellStyle name="Normal 2 6 2 2 2 2" xfId="48613"/>
    <cellStyle name="Normal 2 6 2 2 3" xfId="36072"/>
    <cellStyle name="Normal 2 6 2 3" xfId="17284"/>
    <cellStyle name="Normal 2 6 2 3 2" xfId="42355"/>
    <cellStyle name="Normal 2 6 2 4" xfId="29814"/>
    <cellStyle name="Normal 2 6 3" xfId="7870"/>
    <cellStyle name="Normal 2 6 3 2" xfId="20414"/>
    <cellStyle name="Normal 2 6 3 2 2" xfId="45485"/>
    <cellStyle name="Normal 2 6 3 3" xfId="32944"/>
    <cellStyle name="Normal 2 6 4" xfId="14156"/>
    <cellStyle name="Normal 2 6 4 2" xfId="39227"/>
    <cellStyle name="Normal 2 6 5" xfId="26686"/>
    <cellStyle name="Normal 2 7" xfId="3175"/>
    <cellStyle name="Normal 2 7 2" xfId="9434"/>
    <cellStyle name="Normal 2 7 2 2" xfId="21978"/>
    <cellStyle name="Normal 2 7 2 2 2" xfId="47049"/>
    <cellStyle name="Normal 2 7 2 3" xfId="34508"/>
    <cellStyle name="Normal 2 7 3" xfId="15720"/>
    <cellStyle name="Normal 2 7 3 2" xfId="40791"/>
    <cellStyle name="Normal 2 7 4" xfId="28250"/>
    <cellStyle name="Normal 2 8" xfId="6306"/>
    <cellStyle name="Normal 2 8 2" xfId="18850"/>
    <cellStyle name="Normal 2 8 2 2" xfId="43921"/>
    <cellStyle name="Normal 2 8 3" xfId="31380"/>
    <cellStyle name="Normal 2 9" xfId="12592"/>
    <cellStyle name="Normal 2 9 2" xfId="37663"/>
    <cellStyle name="Normal 20" xfId="25107"/>
    <cellStyle name="Normal 21" xfId="50198"/>
    <cellStyle name="Normal 22" xfId="50218"/>
    <cellStyle name="Normal 23" xfId="50232"/>
    <cellStyle name="Normal 24" xfId="50259"/>
    <cellStyle name="Normal 25" xfId="50281"/>
    <cellStyle name="Normal 26" xfId="50282"/>
    <cellStyle name="Normal 27" xfId="50287"/>
    <cellStyle name="Normal 28" xfId="50303"/>
    <cellStyle name="Normal 29" xfId="50343"/>
    <cellStyle name="Normal 3" xfId="82"/>
    <cellStyle name="Normal 30" xfId="50323"/>
    <cellStyle name="Normal 31" xfId="50344"/>
    <cellStyle name="Normal 32" xfId="50364"/>
    <cellStyle name="Normal 33" xfId="50384"/>
    <cellStyle name="Normal 34" xfId="50398"/>
    <cellStyle name="Normal 35" xfId="50412"/>
    <cellStyle name="Normal 36" xfId="50426"/>
    <cellStyle name="Normal 37" xfId="50440"/>
    <cellStyle name="Normal 38" xfId="50454"/>
    <cellStyle name="Normal 39" xfId="50468"/>
    <cellStyle name="Normal 4" xfId="136"/>
    <cellStyle name="Normal 4 2" xfId="323"/>
    <cellStyle name="Normal 4 2 2" xfId="712"/>
    <cellStyle name="Normal 4 2 2 2" xfId="1489"/>
    <cellStyle name="Normal 4 2 2 2 2" xfId="3054"/>
    <cellStyle name="Normal 4 2 2 2 2 2" xfId="6183"/>
    <cellStyle name="Normal 4 2 2 2 2 2 2" xfId="12442"/>
    <cellStyle name="Normal 4 2 2 2 2 2 2 2" xfId="24986"/>
    <cellStyle name="Normal 4 2 2 2 2 2 2 2 2" xfId="50057"/>
    <cellStyle name="Normal 4 2 2 2 2 2 2 3" xfId="37516"/>
    <cellStyle name="Normal 4 2 2 2 2 2 3" xfId="18728"/>
    <cellStyle name="Normal 4 2 2 2 2 2 3 2" xfId="43799"/>
    <cellStyle name="Normal 4 2 2 2 2 2 4" xfId="31258"/>
    <cellStyle name="Normal 4 2 2 2 2 3" xfId="9314"/>
    <cellStyle name="Normal 4 2 2 2 2 3 2" xfId="21858"/>
    <cellStyle name="Normal 4 2 2 2 2 3 2 2" xfId="46929"/>
    <cellStyle name="Normal 4 2 2 2 2 3 3" xfId="34388"/>
    <cellStyle name="Normal 4 2 2 2 2 4" xfId="15600"/>
    <cellStyle name="Normal 4 2 2 2 2 4 2" xfId="40671"/>
    <cellStyle name="Normal 4 2 2 2 2 5" xfId="28130"/>
    <cellStyle name="Normal 4 2 2 2 3" xfId="4619"/>
    <cellStyle name="Normal 4 2 2 2 3 2" xfId="10878"/>
    <cellStyle name="Normal 4 2 2 2 3 2 2" xfId="23422"/>
    <cellStyle name="Normal 4 2 2 2 3 2 2 2" xfId="48493"/>
    <cellStyle name="Normal 4 2 2 2 3 2 3" xfId="35952"/>
    <cellStyle name="Normal 4 2 2 2 3 3" xfId="17164"/>
    <cellStyle name="Normal 4 2 2 2 3 3 2" xfId="42235"/>
    <cellStyle name="Normal 4 2 2 2 3 4" xfId="29694"/>
    <cellStyle name="Normal 4 2 2 2 4" xfId="7750"/>
    <cellStyle name="Normal 4 2 2 2 4 2" xfId="20294"/>
    <cellStyle name="Normal 4 2 2 2 4 2 2" xfId="45365"/>
    <cellStyle name="Normal 4 2 2 2 4 3" xfId="32824"/>
    <cellStyle name="Normal 4 2 2 2 5" xfId="14036"/>
    <cellStyle name="Normal 4 2 2 2 5 2" xfId="39107"/>
    <cellStyle name="Normal 4 2 2 2 6" xfId="26566"/>
    <cellStyle name="Normal 4 2 2 3" xfId="2278"/>
    <cellStyle name="Normal 4 2 2 3 2" xfId="5407"/>
    <cellStyle name="Normal 4 2 2 3 2 2" xfId="11666"/>
    <cellStyle name="Normal 4 2 2 3 2 2 2" xfId="24210"/>
    <cellStyle name="Normal 4 2 2 3 2 2 2 2" xfId="49281"/>
    <cellStyle name="Normal 4 2 2 3 2 2 3" xfId="36740"/>
    <cellStyle name="Normal 4 2 2 3 2 3" xfId="17952"/>
    <cellStyle name="Normal 4 2 2 3 2 3 2" xfId="43023"/>
    <cellStyle name="Normal 4 2 2 3 2 4" xfId="30482"/>
    <cellStyle name="Normal 4 2 2 3 3" xfId="8538"/>
    <cellStyle name="Normal 4 2 2 3 3 2" xfId="21082"/>
    <cellStyle name="Normal 4 2 2 3 3 2 2" xfId="46153"/>
    <cellStyle name="Normal 4 2 2 3 3 3" xfId="33612"/>
    <cellStyle name="Normal 4 2 2 3 4" xfId="14824"/>
    <cellStyle name="Normal 4 2 2 3 4 2" xfId="39895"/>
    <cellStyle name="Normal 4 2 2 3 5" xfId="27354"/>
    <cellStyle name="Normal 4 2 2 4" xfId="3843"/>
    <cellStyle name="Normal 4 2 2 4 2" xfId="10102"/>
    <cellStyle name="Normal 4 2 2 4 2 2" xfId="22646"/>
    <cellStyle name="Normal 4 2 2 4 2 2 2" xfId="47717"/>
    <cellStyle name="Normal 4 2 2 4 2 3" xfId="35176"/>
    <cellStyle name="Normal 4 2 2 4 3" xfId="16388"/>
    <cellStyle name="Normal 4 2 2 4 3 2" xfId="41459"/>
    <cellStyle name="Normal 4 2 2 4 4" xfId="28918"/>
    <cellStyle name="Normal 4 2 2 5" xfId="6974"/>
    <cellStyle name="Normal 4 2 2 5 2" xfId="19518"/>
    <cellStyle name="Normal 4 2 2 5 2 2" xfId="44589"/>
    <cellStyle name="Normal 4 2 2 5 3" xfId="32048"/>
    <cellStyle name="Normal 4 2 2 6" xfId="13260"/>
    <cellStyle name="Normal 4 2 2 6 2" xfId="38331"/>
    <cellStyle name="Normal 4 2 2 7" xfId="25790"/>
    <cellStyle name="Normal 4 2 3" xfId="1101"/>
    <cellStyle name="Normal 4 2 3 2" xfId="2666"/>
    <cellStyle name="Normal 4 2 3 2 2" xfId="5795"/>
    <cellStyle name="Normal 4 2 3 2 2 2" xfId="12054"/>
    <cellStyle name="Normal 4 2 3 2 2 2 2" xfId="24598"/>
    <cellStyle name="Normal 4 2 3 2 2 2 2 2" xfId="49669"/>
    <cellStyle name="Normal 4 2 3 2 2 2 3" xfId="37128"/>
    <cellStyle name="Normal 4 2 3 2 2 3" xfId="18340"/>
    <cellStyle name="Normal 4 2 3 2 2 3 2" xfId="43411"/>
    <cellStyle name="Normal 4 2 3 2 2 4" xfId="30870"/>
    <cellStyle name="Normal 4 2 3 2 3" xfId="8926"/>
    <cellStyle name="Normal 4 2 3 2 3 2" xfId="21470"/>
    <cellStyle name="Normal 4 2 3 2 3 2 2" xfId="46541"/>
    <cellStyle name="Normal 4 2 3 2 3 3" xfId="34000"/>
    <cellStyle name="Normal 4 2 3 2 4" xfId="15212"/>
    <cellStyle name="Normal 4 2 3 2 4 2" xfId="40283"/>
    <cellStyle name="Normal 4 2 3 2 5" xfId="27742"/>
    <cellStyle name="Normal 4 2 3 3" xfId="4231"/>
    <cellStyle name="Normal 4 2 3 3 2" xfId="10490"/>
    <cellStyle name="Normal 4 2 3 3 2 2" xfId="23034"/>
    <cellStyle name="Normal 4 2 3 3 2 2 2" xfId="48105"/>
    <cellStyle name="Normal 4 2 3 3 2 3" xfId="35564"/>
    <cellStyle name="Normal 4 2 3 3 3" xfId="16776"/>
    <cellStyle name="Normal 4 2 3 3 3 2" xfId="41847"/>
    <cellStyle name="Normal 4 2 3 3 4" xfId="29306"/>
    <cellStyle name="Normal 4 2 3 4" xfId="7362"/>
    <cellStyle name="Normal 4 2 3 4 2" xfId="19906"/>
    <cellStyle name="Normal 4 2 3 4 2 2" xfId="44977"/>
    <cellStyle name="Normal 4 2 3 4 3" xfId="32436"/>
    <cellStyle name="Normal 4 2 3 5" xfId="13648"/>
    <cellStyle name="Normal 4 2 3 5 2" xfId="38719"/>
    <cellStyle name="Normal 4 2 3 6" xfId="26178"/>
    <cellStyle name="Normal 4 2 4" xfId="1890"/>
    <cellStyle name="Normal 4 2 4 2" xfId="5019"/>
    <cellStyle name="Normal 4 2 4 2 2" xfId="11278"/>
    <cellStyle name="Normal 4 2 4 2 2 2" xfId="23822"/>
    <cellStyle name="Normal 4 2 4 2 2 2 2" xfId="48893"/>
    <cellStyle name="Normal 4 2 4 2 2 3" xfId="36352"/>
    <cellStyle name="Normal 4 2 4 2 3" xfId="17564"/>
    <cellStyle name="Normal 4 2 4 2 3 2" xfId="42635"/>
    <cellStyle name="Normal 4 2 4 2 4" xfId="30094"/>
    <cellStyle name="Normal 4 2 4 3" xfId="8150"/>
    <cellStyle name="Normal 4 2 4 3 2" xfId="20694"/>
    <cellStyle name="Normal 4 2 4 3 2 2" xfId="45765"/>
    <cellStyle name="Normal 4 2 4 3 3" xfId="33224"/>
    <cellStyle name="Normal 4 2 4 4" xfId="14436"/>
    <cellStyle name="Normal 4 2 4 4 2" xfId="39507"/>
    <cellStyle name="Normal 4 2 4 5" xfId="26966"/>
    <cellStyle name="Normal 4 2 5" xfId="3455"/>
    <cellStyle name="Normal 4 2 5 2" xfId="9714"/>
    <cellStyle name="Normal 4 2 5 2 2" xfId="22258"/>
    <cellStyle name="Normal 4 2 5 2 2 2" xfId="47329"/>
    <cellStyle name="Normal 4 2 5 2 3" xfId="34788"/>
    <cellStyle name="Normal 4 2 5 3" xfId="16000"/>
    <cellStyle name="Normal 4 2 5 3 2" xfId="41071"/>
    <cellStyle name="Normal 4 2 5 4" xfId="28530"/>
    <cellStyle name="Normal 4 2 6" xfId="6586"/>
    <cellStyle name="Normal 4 2 6 2" xfId="19130"/>
    <cellStyle name="Normal 4 2 6 2 2" xfId="44201"/>
    <cellStyle name="Normal 4 2 6 3" xfId="31660"/>
    <cellStyle name="Normal 4 2 7" xfId="12872"/>
    <cellStyle name="Normal 4 2 7 2" xfId="37943"/>
    <cellStyle name="Normal 4 2 8" xfId="25402"/>
    <cellStyle name="Normal 4 3" xfId="525"/>
    <cellStyle name="Normal 4 3 2" xfId="1302"/>
    <cellStyle name="Normal 4 3 2 2" xfId="2867"/>
    <cellStyle name="Normal 4 3 2 2 2" xfId="5996"/>
    <cellStyle name="Normal 4 3 2 2 2 2" xfId="12255"/>
    <cellStyle name="Normal 4 3 2 2 2 2 2" xfId="24799"/>
    <cellStyle name="Normal 4 3 2 2 2 2 2 2" xfId="49870"/>
    <cellStyle name="Normal 4 3 2 2 2 2 3" xfId="37329"/>
    <cellStyle name="Normal 4 3 2 2 2 3" xfId="18541"/>
    <cellStyle name="Normal 4 3 2 2 2 3 2" xfId="43612"/>
    <cellStyle name="Normal 4 3 2 2 2 4" xfId="31071"/>
    <cellStyle name="Normal 4 3 2 2 3" xfId="9127"/>
    <cellStyle name="Normal 4 3 2 2 3 2" xfId="21671"/>
    <cellStyle name="Normal 4 3 2 2 3 2 2" xfId="46742"/>
    <cellStyle name="Normal 4 3 2 2 3 3" xfId="34201"/>
    <cellStyle name="Normal 4 3 2 2 4" xfId="15413"/>
    <cellStyle name="Normal 4 3 2 2 4 2" xfId="40484"/>
    <cellStyle name="Normal 4 3 2 2 5" xfId="27943"/>
    <cellStyle name="Normal 4 3 2 3" xfId="4432"/>
    <cellStyle name="Normal 4 3 2 3 2" xfId="10691"/>
    <cellStyle name="Normal 4 3 2 3 2 2" xfId="23235"/>
    <cellStyle name="Normal 4 3 2 3 2 2 2" xfId="48306"/>
    <cellStyle name="Normal 4 3 2 3 2 3" xfId="35765"/>
    <cellStyle name="Normal 4 3 2 3 3" xfId="16977"/>
    <cellStyle name="Normal 4 3 2 3 3 2" xfId="42048"/>
    <cellStyle name="Normal 4 3 2 3 4" xfId="29507"/>
    <cellStyle name="Normal 4 3 2 4" xfId="7563"/>
    <cellStyle name="Normal 4 3 2 4 2" xfId="20107"/>
    <cellStyle name="Normal 4 3 2 4 2 2" xfId="45178"/>
    <cellStyle name="Normal 4 3 2 4 3" xfId="32637"/>
    <cellStyle name="Normal 4 3 2 5" xfId="13849"/>
    <cellStyle name="Normal 4 3 2 5 2" xfId="38920"/>
    <cellStyle name="Normal 4 3 2 6" xfId="26379"/>
    <cellStyle name="Normal 4 3 3" xfId="2091"/>
    <cellStyle name="Normal 4 3 3 2" xfId="5220"/>
    <cellStyle name="Normal 4 3 3 2 2" xfId="11479"/>
    <cellStyle name="Normal 4 3 3 2 2 2" xfId="24023"/>
    <cellStyle name="Normal 4 3 3 2 2 2 2" xfId="49094"/>
    <cellStyle name="Normal 4 3 3 2 2 3" xfId="36553"/>
    <cellStyle name="Normal 4 3 3 2 3" xfId="17765"/>
    <cellStyle name="Normal 4 3 3 2 3 2" xfId="42836"/>
    <cellStyle name="Normal 4 3 3 2 4" xfId="30295"/>
    <cellStyle name="Normal 4 3 3 3" xfId="8351"/>
    <cellStyle name="Normal 4 3 3 3 2" xfId="20895"/>
    <cellStyle name="Normal 4 3 3 3 2 2" xfId="45966"/>
    <cellStyle name="Normal 4 3 3 3 3" xfId="33425"/>
    <cellStyle name="Normal 4 3 3 4" xfId="14637"/>
    <cellStyle name="Normal 4 3 3 4 2" xfId="39708"/>
    <cellStyle name="Normal 4 3 3 5" xfId="27167"/>
    <cellStyle name="Normal 4 3 4" xfId="3656"/>
    <cellStyle name="Normal 4 3 4 2" xfId="9915"/>
    <cellStyle name="Normal 4 3 4 2 2" xfId="22459"/>
    <cellStyle name="Normal 4 3 4 2 2 2" xfId="47530"/>
    <cellStyle name="Normal 4 3 4 2 3" xfId="34989"/>
    <cellStyle name="Normal 4 3 4 3" xfId="16201"/>
    <cellStyle name="Normal 4 3 4 3 2" xfId="41272"/>
    <cellStyle name="Normal 4 3 4 4" xfId="28731"/>
    <cellStyle name="Normal 4 3 5" xfId="6787"/>
    <cellStyle name="Normal 4 3 5 2" xfId="19331"/>
    <cellStyle name="Normal 4 3 5 2 2" xfId="44402"/>
    <cellStyle name="Normal 4 3 5 3" xfId="31861"/>
    <cellStyle name="Normal 4 3 6" xfId="13073"/>
    <cellStyle name="Normal 4 3 6 2" xfId="38144"/>
    <cellStyle name="Normal 4 3 7" xfId="25603"/>
    <cellStyle name="Normal 4 4" xfId="914"/>
    <cellStyle name="Normal 4 4 2" xfId="2479"/>
    <cellStyle name="Normal 4 4 2 2" xfId="5608"/>
    <cellStyle name="Normal 4 4 2 2 2" xfId="11867"/>
    <cellStyle name="Normal 4 4 2 2 2 2" xfId="24411"/>
    <cellStyle name="Normal 4 4 2 2 2 2 2" xfId="49482"/>
    <cellStyle name="Normal 4 4 2 2 2 3" xfId="36941"/>
    <cellStyle name="Normal 4 4 2 2 3" xfId="18153"/>
    <cellStyle name="Normal 4 4 2 2 3 2" xfId="43224"/>
    <cellStyle name="Normal 4 4 2 2 4" xfId="30683"/>
    <cellStyle name="Normal 4 4 2 3" xfId="8739"/>
    <cellStyle name="Normal 4 4 2 3 2" xfId="21283"/>
    <cellStyle name="Normal 4 4 2 3 2 2" xfId="46354"/>
    <cellStyle name="Normal 4 4 2 3 3" xfId="33813"/>
    <cellStyle name="Normal 4 4 2 4" xfId="15025"/>
    <cellStyle name="Normal 4 4 2 4 2" xfId="40096"/>
    <cellStyle name="Normal 4 4 2 5" xfId="27555"/>
    <cellStyle name="Normal 4 4 3" xfId="4044"/>
    <cellStyle name="Normal 4 4 3 2" xfId="10303"/>
    <cellStyle name="Normal 4 4 3 2 2" xfId="22847"/>
    <cellStyle name="Normal 4 4 3 2 2 2" xfId="47918"/>
    <cellStyle name="Normal 4 4 3 2 3" xfId="35377"/>
    <cellStyle name="Normal 4 4 3 3" xfId="16589"/>
    <cellStyle name="Normal 4 4 3 3 2" xfId="41660"/>
    <cellStyle name="Normal 4 4 3 4" xfId="29119"/>
    <cellStyle name="Normal 4 4 4" xfId="7175"/>
    <cellStyle name="Normal 4 4 4 2" xfId="19719"/>
    <cellStyle name="Normal 4 4 4 2 2" xfId="44790"/>
    <cellStyle name="Normal 4 4 4 3" xfId="32249"/>
    <cellStyle name="Normal 4 4 5" xfId="13461"/>
    <cellStyle name="Normal 4 4 5 2" xfId="38532"/>
    <cellStyle name="Normal 4 4 6" xfId="25991"/>
    <cellStyle name="Normal 4 5" xfId="1703"/>
    <cellStyle name="Normal 4 5 2" xfId="4832"/>
    <cellStyle name="Normal 4 5 2 2" xfId="11091"/>
    <cellStyle name="Normal 4 5 2 2 2" xfId="23635"/>
    <cellStyle name="Normal 4 5 2 2 2 2" xfId="48706"/>
    <cellStyle name="Normal 4 5 2 2 3" xfId="36165"/>
    <cellStyle name="Normal 4 5 2 3" xfId="17377"/>
    <cellStyle name="Normal 4 5 2 3 2" xfId="42448"/>
    <cellStyle name="Normal 4 5 2 4" xfId="29907"/>
    <cellStyle name="Normal 4 5 3" xfId="7963"/>
    <cellStyle name="Normal 4 5 3 2" xfId="20507"/>
    <cellStyle name="Normal 4 5 3 2 2" xfId="45578"/>
    <cellStyle name="Normal 4 5 3 3" xfId="33037"/>
    <cellStyle name="Normal 4 5 4" xfId="14249"/>
    <cellStyle name="Normal 4 5 4 2" xfId="39320"/>
    <cellStyle name="Normal 4 5 5" xfId="26779"/>
    <cellStyle name="Normal 4 6" xfId="3268"/>
    <cellStyle name="Normal 4 6 2" xfId="9527"/>
    <cellStyle name="Normal 4 6 2 2" xfId="22071"/>
    <cellStyle name="Normal 4 6 2 2 2" xfId="47142"/>
    <cellStyle name="Normal 4 6 2 3" xfId="34601"/>
    <cellStyle name="Normal 4 6 3" xfId="15813"/>
    <cellStyle name="Normal 4 6 3 2" xfId="40884"/>
    <cellStyle name="Normal 4 6 4" xfId="28343"/>
    <cellStyle name="Normal 4 7" xfId="6399"/>
    <cellStyle name="Normal 4 7 2" xfId="18943"/>
    <cellStyle name="Normal 4 7 2 2" xfId="44014"/>
    <cellStyle name="Normal 4 7 3" xfId="31473"/>
    <cellStyle name="Normal 4 8" xfId="12685"/>
    <cellStyle name="Normal 4 8 2" xfId="37756"/>
    <cellStyle name="Normal 4 9" xfId="25215"/>
    <cellStyle name="Normal 5" xfId="176"/>
    <cellStyle name="Normal 5 2" xfId="363"/>
    <cellStyle name="Normal 5 2 2" xfId="752"/>
    <cellStyle name="Normal 5 2 2 2" xfId="1529"/>
    <cellStyle name="Normal 5 2 2 2 2" xfId="3094"/>
    <cellStyle name="Normal 5 2 2 2 2 2" xfId="6223"/>
    <cellStyle name="Normal 5 2 2 2 2 2 2" xfId="12482"/>
    <cellStyle name="Normal 5 2 2 2 2 2 2 2" xfId="25026"/>
    <cellStyle name="Normal 5 2 2 2 2 2 2 2 2" xfId="50097"/>
    <cellStyle name="Normal 5 2 2 2 2 2 2 3" xfId="37556"/>
    <cellStyle name="Normal 5 2 2 2 2 2 3" xfId="18768"/>
    <cellStyle name="Normal 5 2 2 2 2 2 3 2" xfId="43839"/>
    <cellStyle name="Normal 5 2 2 2 2 2 4" xfId="31298"/>
    <cellStyle name="Normal 5 2 2 2 2 3" xfId="9354"/>
    <cellStyle name="Normal 5 2 2 2 2 3 2" xfId="21898"/>
    <cellStyle name="Normal 5 2 2 2 2 3 2 2" xfId="46969"/>
    <cellStyle name="Normal 5 2 2 2 2 3 3" xfId="34428"/>
    <cellStyle name="Normal 5 2 2 2 2 4" xfId="15640"/>
    <cellStyle name="Normal 5 2 2 2 2 4 2" xfId="40711"/>
    <cellStyle name="Normal 5 2 2 2 2 5" xfId="28170"/>
    <cellStyle name="Normal 5 2 2 2 3" xfId="4659"/>
    <cellStyle name="Normal 5 2 2 2 3 2" xfId="10918"/>
    <cellStyle name="Normal 5 2 2 2 3 2 2" xfId="23462"/>
    <cellStyle name="Normal 5 2 2 2 3 2 2 2" xfId="48533"/>
    <cellStyle name="Normal 5 2 2 2 3 2 3" xfId="35992"/>
    <cellStyle name="Normal 5 2 2 2 3 3" xfId="17204"/>
    <cellStyle name="Normal 5 2 2 2 3 3 2" xfId="42275"/>
    <cellStyle name="Normal 5 2 2 2 3 4" xfId="29734"/>
    <cellStyle name="Normal 5 2 2 2 4" xfId="7790"/>
    <cellStyle name="Normal 5 2 2 2 4 2" xfId="20334"/>
    <cellStyle name="Normal 5 2 2 2 4 2 2" xfId="45405"/>
    <cellStyle name="Normal 5 2 2 2 4 3" xfId="32864"/>
    <cellStyle name="Normal 5 2 2 2 5" xfId="14076"/>
    <cellStyle name="Normal 5 2 2 2 5 2" xfId="39147"/>
    <cellStyle name="Normal 5 2 2 2 6" xfId="26606"/>
    <cellStyle name="Normal 5 2 2 3" xfId="2318"/>
    <cellStyle name="Normal 5 2 2 3 2" xfId="5447"/>
    <cellStyle name="Normal 5 2 2 3 2 2" xfId="11706"/>
    <cellStyle name="Normal 5 2 2 3 2 2 2" xfId="24250"/>
    <cellStyle name="Normal 5 2 2 3 2 2 2 2" xfId="49321"/>
    <cellStyle name="Normal 5 2 2 3 2 2 3" xfId="36780"/>
    <cellStyle name="Normal 5 2 2 3 2 3" xfId="17992"/>
    <cellStyle name="Normal 5 2 2 3 2 3 2" xfId="43063"/>
    <cellStyle name="Normal 5 2 2 3 2 4" xfId="30522"/>
    <cellStyle name="Normal 5 2 2 3 3" xfId="8578"/>
    <cellStyle name="Normal 5 2 2 3 3 2" xfId="21122"/>
    <cellStyle name="Normal 5 2 2 3 3 2 2" xfId="46193"/>
    <cellStyle name="Normal 5 2 2 3 3 3" xfId="33652"/>
    <cellStyle name="Normal 5 2 2 3 4" xfId="14864"/>
    <cellStyle name="Normal 5 2 2 3 4 2" xfId="39935"/>
    <cellStyle name="Normal 5 2 2 3 5" xfId="27394"/>
    <cellStyle name="Normal 5 2 2 4" xfId="3883"/>
    <cellStyle name="Normal 5 2 2 4 2" xfId="10142"/>
    <cellStyle name="Normal 5 2 2 4 2 2" xfId="22686"/>
    <cellStyle name="Normal 5 2 2 4 2 2 2" xfId="47757"/>
    <cellStyle name="Normal 5 2 2 4 2 3" xfId="35216"/>
    <cellStyle name="Normal 5 2 2 4 3" xfId="16428"/>
    <cellStyle name="Normal 5 2 2 4 3 2" xfId="41499"/>
    <cellStyle name="Normal 5 2 2 4 4" xfId="28958"/>
    <cellStyle name="Normal 5 2 2 5" xfId="7014"/>
    <cellStyle name="Normal 5 2 2 5 2" xfId="19558"/>
    <cellStyle name="Normal 5 2 2 5 2 2" xfId="44629"/>
    <cellStyle name="Normal 5 2 2 5 3" xfId="32088"/>
    <cellStyle name="Normal 5 2 2 6" xfId="13300"/>
    <cellStyle name="Normal 5 2 2 6 2" xfId="38371"/>
    <cellStyle name="Normal 5 2 2 7" xfId="25830"/>
    <cellStyle name="Normal 5 2 3" xfId="1141"/>
    <cellStyle name="Normal 5 2 3 2" xfId="2706"/>
    <cellStyle name="Normal 5 2 3 2 2" xfId="5835"/>
    <cellStyle name="Normal 5 2 3 2 2 2" xfId="12094"/>
    <cellStyle name="Normal 5 2 3 2 2 2 2" xfId="24638"/>
    <cellStyle name="Normal 5 2 3 2 2 2 2 2" xfId="49709"/>
    <cellStyle name="Normal 5 2 3 2 2 2 3" xfId="37168"/>
    <cellStyle name="Normal 5 2 3 2 2 3" xfId="18380"/>
    <cellStyle name="Normal 5 2 3 2 2 3 2" xfId="43451"/>
    <cellStyle name="Normal 5 2 3 2 2 4" xfId="30910"/>
    <cellStyle name="Normal 5 2 3 2 3" xfId="8966"/>
    <cellStyle name="Normal 5 2 3 2 3 2" xfId="21510"/>
    <cellStyle name="Normal 5 2 3 2 3 2 2" xfId="46581"/>
    <cellStyle name="Normal 5 2 3 2 3 3" xfId="34040"/>
    <cellStyle name="Normal 5 2 3 2 4" xfId="15252"/>
    <cellStyle name="Normal 5 2 3 2 4 2" xfId="40323"/>
    <cellStyle name="Normal 5 2 3 2 5" xfId="27782"/>
    <cellStyle name="Normal 5 2 3 3" xfId="4271"/>
    <cellStyle name="Normal 5 2 3 3 2" xfId="10530"/>
    <cellStyle name="Normal 5 2 3 3 2 2" xfId="23074"/>
    <cellStyle name="Normal 5 2 3 3 2 2 2" xfId="48145"/>
    <cellStyle name="Normal 5 2 3 3 2 3" xfId="35604"/>
    <cellStyle name="Normal 5 2 3 3 3" xfId="16816"/>
    <cellStyle name="Normal 5 2 3 3 3 2" xfId="41887"/>
    <cellStyle name="Normal 5 2 3 3 4" xfId="29346"/>
    <cellStyle name="Normal 5 2 3 4" xfId="7402"/>
    <cellStyle name="Normal 5 2 3 4 2" xfId="19946"/>
    <cellStyle name="Normal 5 2 3 4 2 2" xfId="45017"/>
    <cellStyle name="Normal 5 2 3 4 3" xfId="32476"/>
    <cellStyle name="Normal 5 2 3 5" xfId="13688"/>
    <cellStyle name="Normal 5 2 3 5 2" xfId="38759"/>
    <cellStyle name="Normal 5 2 3 6" xfId="26218"/>
    <cellStyle name="Normal 5 2 4" xfId="1930"/>
    <cellStyle name="Normal 5 2 4 2" xfId="5059"/>
    <cellStyle name="Normal 5 2 4 2 2" xfId="11318"/>
    <cellStyle name="Normal 5 2 4 2 2 2" xfId="23862"/>
    <cellStyle name="Normal 5 2 4 2 2 2 2" xfId="48933"/>
    <cellStyle name="Normal 5 2 4 2 2 3" xfId="36392"/>
    <cellStyle name="Normal 5 2 4 2 3" xfId="17604"/>
    <cellStyle name="Normal 5 2 4 2 3 2" xfId="42675"/>
    <cellStyle name="Normal 5 2 4 2 4" xfId="30134"/>
    <cellStyle name="Normal 5 2 4 3" xfId="8190"/>
    <cellStyle name="Normal 5 2 4 3 2" xfId="20734"/>
    <cellStyle name="Normal 5 2 4 3 2 2" xfId="45805"/>
    <cellStyle name="Normal 5 2 4 3 3" xfId="33264"/>
    <cellStyle name="Normal 5 2 4 4" xfId="14476"/>
    <cellStyle name="Normal 5 2 4 4 2" xfId="39547"/>
    <cellStyle name="Normal 5 2 4 5" xfId="27006"/>
    <cellStyle name="Normal 5 2 5" xfId="3495"/>
    <cellStyle name="Normal 5 2 5 2" xfId="9754"/>
    <cellStyle name="Normal 5 2 5 2 2" xfId="22298"/>
    <cellStyle name="Normal 5 2 5 2 2 2" xfId="47369"/>
    <cellStyle name="Normal 5 2 5 2 3" xfId="34828"/>
    <cellStyle name="Normal 5 2 5 3" xfId="16040"/>
    <cellStyle name="Normal 5 2 5 3 2" xfId="41111"/>
    <cellStyle name="Normal 5 2 5 4" xfId="28570"/>
    <cellStyle name="Normal 5 2 6" xfId="6626"/>
    <cellStyle name="Normal 5 2 6 2" xfId="19170"/>
    <cellStyle name="Normal 5 2 6 2 2" xfId="44241"/>
    <cellStyle name="Normal 5 2 6 3" xfId="31700"/>
    <cellStyle name="Normal 5 2 7" xfId="12912"/>
    <cellStyle name="Normal 5 2 7 2" xfId="37983"/>
    <cellStyle name="Normal 5 2 8" xfId="25442"/>
    <cellStyle name="Normal 5 3" xfId="565"/>
    <cellStyle name="Normal 5 3 2" xfId="1342"/>
    <cellStyle name="Normal 5 3 2 2" xfId="2907"/>
    <cellStyle name="Normal 5 3 2 2 2" xfId="6036"/>
    <cellStyle name="Normal 5 3 2 2 2 2" xfId="12295"/>
    <cellStyle name="Normal 5 3 2 2 2 2 2" xfId="24839"/>
    <cellStyle name="Normal 5 3 2 2 2 2 2 2" xfId="49910"/>
    <cellStyle name="Normal 5 3 2 2 2 2 3" xfId="37369"/>
    <cellStyle name="Normal 5 3 2 2 2 3" xfId="18581"/>
    <cellStyle name="Normal 5 3 2 2 2 3 2" xfId="43652"/>
    <cellStyle name="Normal 5 3 2 2 2 4" xfId="31111"/>
    <cellStyle name="Normal 5 3 2 2 3" xfId="9167"/>
    <cellStyle name="Normal 5 3 2 2 3 2" xfId="21711"/>
    <cellStyle name="Normal 5 3 2 2 3 2 2" xfId="46782"/>
    <cellStyle name="Normal 5 3 2 2 3 3" xfId="34241"/>
    <cellStyle name="Normal 5 3 2 2 4" xfId="15453"/>
    <cellStyle name="Normal 5 3 2 2 4 2" xfId="40524"/>
    <cellStyle name="Normal 5 3 2 2 5" xfId="27983"/>
    <cellStyle name="Normal 5 3 2 3" xfId="4472"/>
    <cellStyle name="Normal 5 3 2 3 2" xfId="10731"/>
    <cellStyle name="Normal 5 3 2 3 2 2" xfId="23275"/>
    <cellStyle name="Normal 5 3 2 3 2 2 2" xfId="48346"/>
    <cellStyle name="Normal 5 3 2 3 2 3" xfId="35805"/>
    <cellStyle name="Normal 5 3 2 3 3" xfId="17017"/>
    <cellStyle name="Normal 5 3 2 3 3 2" xfId="42088"/>
    <cellStyle name="Normal 5 3 2 3 4" xfId="29547"/>
    <cellStyle name="Normal 5 3 2 4" xfId="7603"/>
    <cellStyle name="Normal 5 3 2 4 2" xfId="20147"/>
    <cellStyle name="Normal 5 3 2 4 2 2" xfId="45218"/>
    <cellStyle name="Normal 5 3 2 4 3" xfId="32677"/>
    <cellStyle name="Normal 5 3 2 5" xfId="13889"/>
    <cellStyle name="Normal 5 3 2 5 2" xfId="38960"/>
    <cellStyle name="Normal 5 3 2 6" xfId="26419"/>
    <cellStyle name="Normal 5 3 3" xfId="2131"/>
    <cellStyle name="Normal 5 3 3 2" xfId="5260"/>
    <cellStyle name="Normal 5 3 3 2 2" xfId="11519"/>
    <cellStyle name="Normal 5 3 3 2 2 2" xfId="24063"/>
    <cellStyle name="Normal 5 3 3 2 2 2 2" xfId="49134"/>
    <cellStyle name="Normal 5 3 3 2 2 3" xfId="36593"/>
    <cellStyle name="Normal 5 3 3 2 3" xfId="17805"/>
    <cellStyle name="Normal 5 3 3 2 3 2" xfId="42876"/>
    <cellStyle name="Normal 5 3 3 2 4" xfId="30335"/>
    <cellStyle name="Normal 5 3 3 3" xfId="8391"/>
    <cellStyle name="Normal 5 3 3 3 2" xfId="20935"/>
    <cellStyle name="Normal 5 3 3 3 2 2" xfId="46006"/>
    <cellStyle name="Normal 5 3 3 3 3" xfId="33465"/>
    <cellStyle name="Normal 5 3 3 4" xfId="14677"/>
    <cellStyle name="Normal 5 3 3 4 2" xfId="39748"/>
    <cellStyle name="Normal 5 3 3 5" xfId="27207"/>
    <cellStyle name="Normal 5 3 4" xfId="3696"/>
    <cellStyle name="Normal 5 3 4 2" xfId="9955"/>
    <cellStyle name="Normal 5 3 4 2 2" xfId="22499"/>
    <cellStyle name="Normal 5 3 4 2 2 2" xfId="47570"/>
    <cellStyle name="Normal 5 3 4 2 3" xfId="35029"/>
    <cellStyle name="Normal 5 3 4 3" xfId="16241"/>
    <cellStyle name="Normal 5 3 4 3 2" xfId="41312"/>
    <cellStyle name="Normal 5 3 4 4" xfId="28771"/>
    <cellStyle name="Normal 5 3 5" xfId="6827"/>
    <cellStyle name="Normal 5 3 5 2" xfId="19371"/>
    <cellStyle name="Normal 5 3 5 2 2" xfId="44442"/>
    <cellStyle name="Normal 5 3 5 3" xfId="31901"/>
    <cellStyle name="Normal 5 3 6" xfId="13113"/>
    <cellStyle name="Normal 5 3 6 2" xfId="38184"/>
    <cellStyle name="Normal 5 3 7" xfId="25643"/>
    <cellStyle name="Normal 5 4" xfId="954"/>
    <cellStyle name="Normal 5 4 2" xfId="2519"/>
    <cellStyle name="Normal 5 4 2 2" xfId="5648"/>
    <cellStyle name="Normal 5 4 2 2 2" xfId="11907"/>
    <cellStyle name="Normal 5 4 2 2 2 2" xfId="24451"/>
    <cellStyle name="Normal 5 4 2 2 2 2 2" xfId="49522"/>
    <cellStyle name="Normal 5 4 2 2 2 3" xfId="36981"/>
    <cellStyle name="Normal 5 4 2 2 3" xfId="18193"/>
    <cellStyle name="Normal 5 4 2 2 3 2" xfId="43264"/>
    <cellStyle name="Normal 5 4 2 2 4" xfId="30723"/>
    <cellStyle name="Normal 5 4 2 3" xfId="8779"/>
    <cellStyle name="Normal 5 4 2 3 2" xfId="21323"/>
    <cellStyle name="Normal 5 4 2 3 2 2" xfId="46394"/>
    <cellStyle name="Normal 5 4 2 3 3" xfId="33853"/>
    <cellStyle name="Normal 5 4 2 4" xfId="15065"/>
    <cellStyle name="Normal 5 4 2 4 2" xfId="40136"/>
    <cellStyle name="Normal 5 4 2 5" xfId="27595"/>
    <cellStyle name="Normal 5 4 3" xfId="4084"/>
    <cellStyle name="Normal 5 4 3 2" xfId="10343"/>
    <cellStyle name="Normal 5 4 3 2 2" xfId="22887"/>
    <cellStyle name="Normal 5 4 3 2 2 2" xfId="47958"/>
    <cellStyle name="Normal 5 4 3 2 3" xfId="35417"/>
    <cellStyle name="Normal 5 4 3 3" xfId="16629"/>
    <cellStyle name="Normal 5 4 3 3 2" xfId="41700"/>
    <cellStyle name="Normal 5 4 3 4" xfId="29159"/>
    <cellStyle name="Normal 5 4 4" xfId="7215"/>
    <cellStyle name="Normal 5 4 4 2" xfId="19759"/>
    <cellStyle name="Normal 5 4 4 2 2" xfId="44830"/>
    <cellStyle name="Normal 5 4 4 3" xfId="32289"/>
    <cellStyle name="Normal 5 4 5" xfId="13501"/>
    <cellStyle name="Normal 5 4 5 2" xfId="38572"/>
    <cellStyle name="Normal 5 4 6" xfId="26031"/>
    <cellStyle name="Normal 5 5" xfId="1743"/>
    <cellStyle name="Normal 5 5 2" xfId="4872"/>
    <cellStyle name="Normal 5 5 2 2" xfId="11131"/>
    <cellStyle name="Normal 5 5 2 2 2" xfId="23675"/>
    <cellStyle name="Normal 5 5 2 2 2 2" xfId="48746"/>
    <cellStyle name="Normal 5 5 2 2 3" xfId="36205"/>
    <cellStyle name="Normal 5 5 2 3" xfId="17417"/>
    <cellStyle name="Normal 5 5 2 3 2" xfId="42488"/>
    <cellStyle name="Normal 5 5 2 4" xfId="29947"/>
    <cellStyle name="Normal 5 5 3" xfId="8003"/>
    <cellStyle name="Normal 5 5 3 2" xfId="20547"/>
    <cellStyle name="Normal 5 5 3 2 2" xfId="45618"/>
    <cellStyle name="Normal 5 5 3 3" xfId="33077"/>
    <cellStyle name="Normal 5 5 4" xfId="14289"/>
    <cellStyle name="Normal 5 5 4 2" xfId="39360"/>
    <cellStyle name="Normal 5 5 5" xfId="26819"/>
    <cellStyle name="Normal 5 6" xfId="3308"/>
    <cellStyle name="Normal 5 6 2" xfId="9567"/>
    <cellStyle name="Normal 5 6 2 2" xfId="22111"/>
    <cellStyle name="Normal 5 6 2 2 2" xfId="47182"/>
    <cellStyle name="Normal 5 6 2 3" xfId="34641"/>
    <cellStyle name="Normal 5 6 3" xfId="15853"/>
    <cellStyle name="Normal 5 6 3 2" xfId="40924"/>
    <cellStyle name="Normal 5 6 4" xfId="28383"/>
    <cellStyle name="Normal 5 7" xfId="6439"/>
    <cellStyle name="Normal 5 7 2" xfId="18983"/>
    <cellStyle name="Normal 5 7 2 2" xfId="44054"/>
    <cellStyle name="Normal 5 7 3" xfId="31513"/>
    <cellStyle name="Normal 5 8" xfId="12725"/>
    <cellStyle name="Normal 5 8 2" xfId="37796"/>
    <cellStyle name="Normal 5 9" xfId="25255"/>
    <cellStyle name="Normal 6" xfId="190"/>
    <cellStyle name="Normal 6 2" xfId="377"/>
    <cellStyle name="Normal 6 2 2" xfId="766"/>
    <cellStyle name="Normal 6 2 2 2" xfId="1543"/>
    <cellStyle name="Normal 6 2 2 2 2" xfId="3108"/>
    <cellStyle name="Normal 6 2 2 2 2 2" xfId="6237"/>
    <cellStyle name="Normal 6 2 2 2 2 2 2" xfId="12496"/>
    <cellStyle name="Normal 6 2 2 2 2 2 2 2" xfId="25040"/>
    <cellStyle name="Normal 6 2 2 2 2 2 2 2 2" xfId="50111"/>
    <cellStyle name="Normal 6 2 2 2 2 2 2 3" xfId="37570"/>
    <cellStyle name="Normal 6 2 2 2 2 2 3" xfId="18782"/>
    <cellStyle name="Normal 6 2 2 2 2 2 3 2" xfId="43853"/>
    <cellStyle name="Normal 6 2 2 2 2 2 4" xfId="31312"/>
    <cellStyle name="Normal 6 2 2 2 2 3" xfId="9368"/>
    <cellStyle name="Normal 6 2 2 2 2 3 2" xfId="21912"/>
    <cellStyle name="Normal 6 2 2 2 2 3 2 2" xfId="46983"/>
    <cellStyle name="Normal 6 2 2 2 2 3 3" xfId="34442"/>
    <cellStyle name="Normal 6 2 2 2 2 4" xfId="15654"/>
    <cellStyle name="Normal 6 2 2 2 2 4 2" xfId="40725"/>
    <cellStyle name="Normal 6 2 2 2 2 5" xfId="28184"/>
    <cellStyle name="Normal 6 2 2 2 3" xfId="4673"/>
    <cellStyle name="Normal 6 2 2 2 3 2" xfId="10932"/>
    <cellStyle name="Normal 6 2 2 2 3 2 2" xfId="23476"/>
    <cellStyle name="Normal 6 2 2 2 3 2 2 2" xfId="48547"/>
    <cellStyle name="Normal 6 2 2 2 3 2 3" xfId="36006"/>
    <cellStyle name="Normal 6 2 2 2 3 3" xfId="17218"/>
    <cellStyle name="Normal 6 2 2 2 3 3 2" xfId="42289"/>
    <cellStyle name="Normal 6 2 2 2 3 4" xfId="29748"/>
    <cellStyle name="Normal 6 2 2 2 4" xfId="7804"/>
    <cellStyle name="Normal 6 2 2 2 4 2" xfId="20348"/>
    <cellStyle name="Normal 6 2 2 2 4 2 2" xfId="45419"/>
    <cellStyle name="Normal 6 2 2 2 4 3" xfId="32878"/>
    <cellStyle name="Normal 6 2 2 2 5" xfId="14090"/>
    <cellStyle name="Normal 6 2 2 2 5 2" xfId="39161"/>
    <cellStyle name="Normal 6 2 2 2 6" xfId="26620"/>
    <cellStyle name="Normal 6 2 2 3" xfId="2332"/>
    <cellStyle name="Normal 6 2 2 3 2" xfId="5461"/>
    <cellStyle name="Normal 6 2 2 3 2 2" xfId="11720"/>
    <cellStyle name="Normal 6 2 2 3 2 2 2" xfId="24264"/>
    <cellStyle name="Normal 6 2 2 3 2 2 2 2" xfId="49335"/>
    <cellStyle name="Normal 6 2 2 3 2 2 3" xfId="36794"/>
    <cellStyle name="Normal 6 2 2 3 2 3" xfId="18006"/>
    <cellStyle name="Normal 6 2 2 3 2 3 2" xfId="43077"/>
    <cellStyle name="Normal 6 2 2 3 2 4" xfId="30536"/>
    <cellStyle name="Normal 6 2 2 3 3" xfId="8592"/>
    <cellStyle name="Normal 6 2 2 3 3 2" xfId="21136"/>
    <cellStyle name="Normal 6 2 2 3 3 2 2" xfId="46207"/>
    <cellStyle name="Normal 6 2 2 3 3 3" xfId="33666"/>
    <cellStyle name="Normal 6 2 2 3 4" xfId="14878"/>
    <cellStyle name="Normal 6 2 2 3 4 2" xfId="39949"/>
    <cellStyle name="Normal 6 2 2 3 5" xfId="27408"/>
    <cellStyle name="Normal 6 2 2 4" xfId="3897"/>
    <cellStyle name="Normal 6 2 2 4 2" xfId="10156"/>
    <cellStyle name="Normal 6 2 2 4 2 2" xfId="22700"/>
    <cellStyle name="Normal 6 2 2 4 2 2 2" xfId="47771"/>
    <cellStyle name="Normal 6 2 2 4 2 3" xfId="35230"/>
    <cellStyle name="Normal 6 2 2 4 3" xfId="16442"/>
    <cellStyle name="Normal 6 2 2 4 3 2" xfId="41513"/>
    <cellStyle name="Normal 6 2 2 4 4" xfId="28972"/>
    <cellStyle name="Normal 6 2 2 5" xfId="7028"/>
    <cellStyle name="Normal 6 2 2 5 2" xfId="19572"/>
    <cellStyle name="Normal 6 2 2 5 2 2" xfId="44643"/>
    <cellStyle name="Normal 6 2 2 5 3" xfId="32102"/>
    <cellStyle name="Normal 6 2 2 6" xfId="13314"/>
    <cellStyle name="Normal 6 2 2 6 2" xfId="38385"/>
    <cellStyle name="Normal 6 2 2 7" xfId="25844"/>
    <cellStyle name="Normal 6 2 3" xfId="1155"/>
    <cellStyle name="Normal 6 2 3 2" xfId="2720"/>
    <cellStyle name="Normal 6 2 3 2 2" xfId="5849"/>
    <cellStyle name="Normal 6 2 3 2 2 2" xfId="12108"/>
    <cellStyle name="Normal 6 2 3 2 2 2 2" xfId="24652"/>
    <cellStyle name="Normal 6 2 3 2 2 2 2 2" xfId="49723"/>
    <cellStyle name="Normal 6 2 3 2 2 2 3" xfId="37182"/>
    <cellStyle name="Normal 6 2 3 2 2 3" xfId="18394"/>
    <cellStyle name="Normal 6 2 3 2 2 3 2" xfId="43465"/>
    <cellStyle name="Normal 6 2 3 2 2 4" xfId="30924"/>
    <cellStyle name="Normal 6 2 3 2 3" xfId="8980"/>
    <cellStyle name="Normal 6 2 3 2 3 2" xfId="21524"/>
    <cellStyle name="Normal 6 2 3 2 3 2 2" xfId="46595"/>
    <cellStyle name="Normal 6 2 3 2 3 3" xfId="34054"/>
    <cellStyle name="Normal 6 2 3 2 4" xfId="15266"/>
    <cellStyle name="Normal 6 2 3 2 4 2" xfId="40337"/>
    <cellStyle name="Normal 6 2 3 2 5" xfId="27796"/>
    <cellStyle name="Normal 6 2 3 3" xfId="4285"/>
    <cellStyle name="Normal 6 2 3 3 2" xfId="10544"/>
    <cellStyle name="Normal 6 2 3 3 2 2" xfId="23088"/>
    <cellStyle name="Normal 6 2 3 3 2 2 2" xfId="48159"/>
    <cellStyle name="Normal 6 2 3 3 2 3" xfId="35618"/>
    <cellStyle name="Normal 6 2 3 3 3" xfId="16830"/>
    <cellStyle name="Normal 6 2 3 3 3 2" xfId="41901"/>
    <cellStyle name="Normal 6 2 3 3 4" xfId="29360"/>
    <cellStyle name="Normal 6 2 3 4" xfId="7416"/>
    <cellStyle name="Normal 6 2 3 4 2" xfId="19960"/>
    <cellStyle name="Normal 6 2 3 4 2 2" xfId="45031"/>
    <cellStyle name="Normal 6 2 3 4 3" xfId="32490"/>
    <cellStyle name="Normal 6 2 3 5" xfId="13702"/>
    <cellStyle name="Normal 6 2 3 5 2" xfId="38773"/>
    <cellStyle name="Normal 6 2 3 6" xfId="26232"/>
    <cellStyle name="Normal 6 2 4" xfId="1944"/>
    <cellStyle name="Normal 6 2 4 2" xfId="5073"/>
    <cellStyle name="Normal 6 2 4 2 2" xfId="11332"/>
    <cellStyle name="Normal 6 2 4 2 2 2" xfId="23876"/>
    <cellStyle name="Normal 6 2 4 2 2 2 2" xfId="48947"/>
    <cellStyle name="Normal 6 2 4 2 2 3" xfId="36406"/>
    <cellStyle name="Normal 6 2 4 2 3" xfId="17618"/>
    <cellStyle name="Normal 6 2 4 2 3 2" xfId="42689"/>
    <cellStyle name="Normal 6 2 4 2 4" xfId="30148"/>
    <cellStyle name="Normal 6 2 4 3" xfId="8204"/>
    <cellStyle name="Normal 6 2 4 3 2" xfId="20748"/>
    <cellStyle name="Normal 6 2 4 3 2 2" xfId="45819"/>
    <cellStyle name="Normal 6 2 4 3 3" xfId="33278"/>
    <cellStyle name="Normal 6 2 4 4" xfId="14490"/>
    <cellStyle name="Normal 6 2 4 4 2" xfId="39561"/>
    <cellStyle name="Normal 6 2 4 5" xfId="27020"/>
    <cellStyle name="Normal 6 2 5" xfId="3509"/>
    <cellStyle name="Normal 6 2 5 2" xfId="9768"/>
    <cellStyle name="Normal 6 2 5 2 2" xfId="22312"/>
    <cellStyle name="Normal 6 2 5 2 2 2" xfId="47383"/>
    <cellStyle name="Normal 6 2 5 2 3" xfId="34842"/>
    <cellStyle name="Normal 6 2 5 3" xfId="16054"/>
    <cellStyle name="Normal 6 2 5 3 2" xfId="41125"/>
    <cellStyle name="Normal 6 2 5 4" xfId="28584"/>
    <cellStyle name="Normal 6 2 6" xfId="6640"/>
    <cellStyle name="Normal 6 2 6 2" xfId="19184"/>
    <cellStyle name="Normal 6 2 6 2 2" xfId="44255"/>
    <cellStyle name="Normal 6 2 6 3" xfId="31714"/>
    <cellStyle name="Normal 6 2 7" xfId="12926"/>
    <cellStyle name="Normal 6 2 7 2" xfId="37997"/>
    <cellStyle name="Normal 6 2 8" xfId="25456"/>
    <cellStyle name="Normal 6 3" xfId="579"/>
    <cellStyle name="Normal 6 3 2" xfId="1356"/>
    <cellStyle name="Normal 6 3 2 2" xfId="2921"/>
    <cellStyle name="Normal 6 3 2 2 2" xfId="6050"/>
    <cellStyle name="Normal 6 3 2 2 2 2" xfId="12309"/>
    <cellStyle name="Normal 6 3 2 2 2 2 2" xfId="24853"/>
    <cellStyle name="Normal 6 3 2 2 2 2 2 2" xfId="49924"/>
    <cellStyle name="Normal 6 3 2 2 2 2 3" xfId="37383"/>
    <cellStyle name="Normal 6 3 2 2 2 3" xfId="18595"/>
    <cellStyle name="Normal 6 3 2 2 2 3 2" xfId="43666"/>
    <cellStyle name="Normal 6 3 2 2 2 4" xfId="31125"/>
    <cellStyle name="Normal 6 3 2 2 3" xfId="9181"/>
    <cellStyle name="Normal 6 3 2 2 3 2" xfId="21725"/>
    <cellStyle name="Normal 6 3 2 2 3 2 2" xfId="46796"/>
    <cellStyle name="Normal 6 3 2 2 3 3" xfId="34255"/>
    <cellStyle name="Normal 6 3 2 2 4" xfId="15467"/>
    <cellStyle name="Normal 6 3 2 2 4 2" xfId="40538"/>
    <cellStyle name="Normal 6 3 2 2 5" xfId="27997"/>
    <cellStyle name="Normal 6 3 2 3" xfId="4486"/>
    <cellStyle name="Normal 6 3 2 3 2" xfId="10745"/>
    <cellStyle name="Normal 6 3 2 3 2 2" xfId="23289"/>
    <cellStyle name="Normal 6 3 2 3 2 2 2" xfId="48360"/>
    <cellStyle name="Normal 6 3 2 3 2 3" xfId="35819"/>
    <cellStyle name="Normal 6 3 2 3 3" xfId="17031"/>
    <cellStyle name="Normal 6 3 2 3 3 2" xfId="42102"/>
    <cellStyle name="Normal 6 3 2 3 4" xfId="29561"/>
    <cellStyle name="Normal 6 3 2 4" xfId="7617"/>
    <cellStyle name="Normal 6 3 2 4 2" xfId="20161"/>
    <cellStyle name="Normal 6 3 2 4 2 2" xfId="45232"/>
    <cellStyle name="Normal 6 3 2 4 3" xfId="32691"/>
    <cellStyle name="Normal 6 3 2 5" xfId="13903"/>
    <cellStyle name="Normal 6 3 2 5 2" xfId="38974"/>
    <cellStyle name="Normal 6 3 2 6" xfId="26433"/>
    <cellStyle name="Normal 6 3 3" xfId="2145"/>
    <cellStyle name="Normal 6 3 3 2" xfId="5274"/>
    <cellStyle name="Normal 6 3 3 2 2" xfId="11533"/>
    <cellStyle name="Normal 6 3 3 2 2 2" xfId="24077"/>
    <cellStyle name="Normal 6 3 3 2 2 2 2" xfId="49148"/>
    <cellStyle name="Normal 6 3 3 2 2 3" xfId="36607"/>
    <cellStyle name="Normal 6 3 3 2 3" xfId="17819"/>
    <cellStyle name="Normal 6 3 3 2 3 2" xfId="42890"/>
    <cellStyle name="Normal 6 3 3 2 4" xfId="30349"/>
    <cellStyle name="Normal 6 3 3 3" xfId="8405"/>
    <cellStyle name="Normal 6 3 3 3 2" xfId="20949"/>
    <cellStyle name="Normal 6 3 3 3 2 2" xfId="46020"/>
    <cellStyle name="Normal 6 3 3 3 3" xfId="33479"/>
    <cellStyle name="Normal 6 3 3 4" xfId="14691"/>
    <cellStyle name="Normal 6 3 3 4 2" xfId="39762"/>
    <cellStyle name="Normal 6 3 3 5" xfId="27221"/>
    <cellStyle name="Normal 6 3 4" xfId="3710"/>
    <cellStyle name="Normal 6 3 4 2" xfId="9969"/>
    <cellStyle name="Normal 6 3 4 2 2" xfId="22513"/>
    <cellStyle name="Normal 6 3 4 2 2 2" xfId="47584"/>
    <cellStyle name="Normal 6 3 4 2 3" xfId="35043"/>
    <cellStyle name="Normal 6 3 4 3" xfId="16255"/>
    <cellStyle name="Normal 6 3 4 3 2" xfId="41326"/>
    <cellStyle name="Normal 6 3 4 4" xfId="28785"/>
    <cellStyle name="Normal 6 3 5" xfId="6841"/>
    <cellStyle name="Normal 6 3 5 2" xfId="19385"/>
    <cellStyle name="Normal 6 3 5 2 2" xfId="44456"/>
    <cellStyle name="Normal 6 3 5 3" xfId="31915"/>
    <cellStyle name="Normal 6 3 6" xfId="13127"/>
    <cellStyle name="Normal 6 3 6 2" xfId="38198"/>
    <cellStyle name="Normal 6 3 7" xfId="25657"/>
    <cellStyle name="Normal 6 4" xfId="968"/>
    <cellStyle name="Normal 6 4 2" xfId="2533"/>
    <cellStyle name="Normal 6 4 2 2" xfId="5662"/>
    <cellStyle name="Normal 6 4 2 2 2" xfId="11921"/>
    <cellStyle name="Normal 6 4 2 2 2 2" xfId="24465"/>
    <cellStyle name="Normal 6 4 2 2 2 2 2" xfId="49536"/>
    <cellStyle name="Normal 6 4 2 2 2 3" xfId="36995"/>
    <cellStyle name="Normal 6 4 2 2 3" xfId="18207"/>
    <cellStyle name="Normal 6 4 2 2 3 2" xfId="43278"/>
    <cellStyle name="Normal 6 4 2 2 4" xfId="30737"/>
    <cellStyle name="Normal 6 4 2 3" xfId="8793"/>
    <cellStyle name="Normal 6 4 2 3 2" xfId="21337"/>
    <cellStyle name="Normal 6 4 2 3 2 2" xfId="46408"/>
    <cellStyle name="Normal 6 4 2 3 3" xfId="33867"/>
    <cellStyle name="Normal 6 4 2 4" xfId="15079"/>
    <cellStyle name="Normal 6 4 2 4 2" xfId="40150"/>
    <cellStyle name="Normal 6 4 2 5" xfId="27609"/>
    <cellStyle name="Normal 6 4 3" xfId="4098"/>
    <cellStyle name="Normal 6 4 3 2" xfId="10357"/>
    <cellStyle name="Normal 6 4 3 2 2" xfId="22901"/>
    <cellStyle name="Normal 6 4 3 2 2 2" xfId="47972"/>
    <cellStyle name="Normal 6 4 3 2 3" xfId="35431"/>
    <cellStyle name="Normal 6 4 3 3" xfId="16643"/>
    <cellStyle name="Normal 6 4 3 3 2" xfId="41714"/>
    <cellStyle name="Normal 6 4 3 4" xfId="29173"/>
    <cellStyle name="Normal 6 4 4" xfId="7229"/>
    <cellStyle name="Normal 6 4 4 2" xfId="19773"/>
    <cellStyle name="Normal 6 4 4 2 2" xfId="44844"/>
    <cellStyle name="Normal 6 4 4 3" xfId="32303"/>
    <cellStyle name="Normal 6 4 5" xfId="13515"/>
    <cellStyle name="Normal 6 4 5 2" xfId="38586"/>
    <cellStyle name="Normal 6 4 6" xfId="26045"/>
    <cellStyle name="Normal 6 5" xfId="1757"/>
    <cellStyle name="Normal 6 5 2" xfId="4886"/>
    <cellStyle name="Normal 6 5 2 2" xfId="11145"/>
    <cellStyle name="Normal 6 5 2 2 2" xfId="23689"/>
    <cellStyle name="Normal 6 5 2 2 2 2" xfId="48760"/>
    <cellStyle name="Normal 6 5 2 2 3" xfId="36219"/>
    <cellStyle name="Normal 6 5 2 3" xfId="17431"/>
    <cellStyle name="Normal 6 5 2 3 2" xfId="42502"/>
    <cellStyle name="Normal 6 5 2 4" xfId="29961"/>
    <cellStyle name="Normal 6 5 3" xfId="8017"/>
    <cellStyle name="Normal 6 5 3 2" xfId="20561"/>
    <cellStyle name="Normal 6 5 3 2 2" xfId="45632"/>
    <cellStyle name="Normal 6 5 3 3" xfId="33091"/>
    <cellStyle name="Normal 6 5 4" xfId="14303"/>
    <cellStyle name="Normal 6 5 4 2" xfId="39374"/>
    <cellStyle name="Normal 6 5 5" xfId="26833"/>
    <cellStyle name="Normal 6 6" xfId="3322"/>
    <cellStyle name="Normal 6 6 2" xfId="9581"/>
    <cellStyle name="Normal 6 6 2 2" xfId="22125"/>
    <cellStyle name="Normal 6 6 2 2 2" xfId="47196"/>
    <cellStyle name="Normal 6 6 2 3" xfId="34655"/>
    <cellStyle name="Normal 6 6 3" xfId="15867"/>
    <cellStyle name="Normal 6 6 3 2" xfId="40938"/>
    <cellStyle name="Normal 6 6 4" xfId="28397"/>
    <cellStyle name="Normal 6 7" xfId="6453"/>
    <cellStyle name="Normal 6 7 2" xfId="18997"/>
    <cellStyle name="Normal 6 7 2 2" xfId="44068"/>
    <cellStyle name="Normal 6 7 3" xfId="31527"/>
    <cellStyle name="Normal 6 8" xfId="12739"/>
    <cellStyle name="Normal 6 8 2" xfId="37810"/>
    <cellStyle name="Normal 6 9" xfId="25269"/>
    <cellStyle name="Normal 7" xfId="431"/>
    <cellStyle name="Normal 8" xfId="417"/>
    <cellStyle name="Normal 8 2" xfId="1195"/>
    <cellStyle name="Normal 8 2 2" xfId="2760"/>
    <cellStyle name="Normal 8 2 2 2" xfId="5889"/>
    <cellStyle name="Normal 8 2 2 2 2" xfId="12148"/>
    <cellStyle name="Normal 8 2 2 2 2 2" xfId="24692"/>
    <cellStyle name="Normal 8 2 2 2 2 2 2" xfId="49763"/>
    <cellStyle name="Normal 8 2 2 2 2 3" xfId="37222"/>
    <cellStyle name="Normal 8 2 2 2 3" xfId="18434"/>
    <cellStyle name="Normal 8 2 2 2 3 2" xfId="43505"/>
    <cellStyle name="Normal 8 2 2 2 4" xfId="30964"/>
    <cellStyle name="Normal 8 2 2 3" xfId="9020"/>
    <cellStyle name="Normal 8 2 2 3 2" xfId="21564"/>
    <cellStyle name="Normal 8 2 2 3 2 2" xfId="46635"/>
    <cellStyle name="Normal 8 2 2 3 3" xfId="34094"/>
    <cellStyle name="Normal 8 2 2 4" xfId="15306"/>
    <cellStyle name="Normal 8 2 2 4 2" xfId="40377"/>
    <cellStyle name="Normal 8 2 2 5" xfId="27836"/>
    <cellStyle name="Normal 8 2 3" xfId="4325"/>
    <cellStyle name="Normal 8 2 3 2" xfId="10584"/>
    <cellStyle name="Normal 8 2 3 2 2" xfId="23128"/>
    <cellStyle name="Normal 8 2 3 2 2 2" xfId="48199"/>
    <cellStyle name="Normal 8 2 3 2 3" xfId="35658"/>
    <cellStyle name="Normal 8 2 3 3" xfId="16870"/>
    <cellStyle name="Normal 8 2 3 3 2" xfId="41941"/>
    <cellStyle name="Normal 8 2 3 4" xfId="29400"/>
    <cellStyle name="Normal 8 2 4" xfId="7456"/>
    <cellStyle name="Normal 8 2 4 2" xfId="20000"/>
    <cellStyle name="Normal 8 2 4 2 2" xfId="45071"/>
    <cellStyle name="Normal 8 2 4 3" xfId="32530"/>
    <cellStyle name="Normal 8 2 5" xfId="13742"/>
    <cellStyle name="Normal 8 2 5 2" xfId="38813"/>
    <cellStyle name="Normal 8 2 6" xfId="26272"/>
    <cellStyle name="Normal 8 3" xfId="1984"/>
    <cellStyle name="Normal 8 3 2" xfId="5113"/>
    <cellStyle name="Normal 8 3 2 2" xfId="11372"/>
    <cellStyle name="Normal 8 3 2 2 2" xfId="23916"/>
    <cellStyle name="Normal 8 3 2 2 2 2" xfId="48987"/>
    <cellStyle name="Normal 8 3 2 2 3" xfId="36446"/>
    <cellStyle name="Normal 8 3 2 3" xfId="17658"/>
    <cellStyle name="Normal 8 3 2 3 2" xfId="42729"/>
    <cellStyle name="Normal 8 3 2 4" xfId="30188"/>
    <cellStyle name="Normal 8 3 3" xfId="8244"/>
    <cellStyle name="Normal 8 3 3 2" xfId="20788"/>
    <cellStyle name="Normal 8 3 3 2 2" xfId="45859"/>
    <cellStyle name="Normal 8 3 3 3" xfId="33318"/>
    <cellStyle name="Normal 8 3 4" xfId="14530"/>
    <cellStyle name="Normal 8 3 4 2" xfId="39601"/>
    <cellStyle name="Normal 8 3 5" xfId="27060"/>
    <cellStyle name="Normal 8 4" xfId="3549"/>
    <cellStyle name="Normal 8 4 2" xfId="9808"/>
    <cellStyle name="Normal 8 4 2 2" xfId="22352"/>
    <cellStyle name="Normal 8 4 2 2 2" xfId="47423"/>
    <cellStyle name="Normal 8 4 2 3" xfId="34882"/>
    <cellStyle name="Normal 8 4 3" xfId="16094"/>
    <cellStyle name="Normal 8 4 3 2" xfId="41165"/>
    <cellStyle name="Normal 8 4 4" xfId="28624"/>
    <cellStyle name="Normal 8 5" xfId="6680"/>
    <cellStyle name="Normal 8 5 2" xfId="19224"/>
    <cellStyle name="Normal 8 5 2 2" xfId="44295"/>
    <cellStyle name="Normal 8 5 3" xfId="31754"/>
    <cellStyle name="Normal 8 6" xfId="12966"/>
    <cellStyle name="Normal 8 6 2" xfId="38037"/>
    <cellStyle name="Normal 8 7" xfId="25496"/>
    <cellStyle name="Normal 9" xfId="820"/>
    <cellStyle name="Nota" xfId="15" builtinId="10" customBuiltin="1"/>
    <cellStyle name="Nota 10" xfId="177"/>
    <cellStyle name="Nota 10 2" xfId="364"/>
    <cellStyle name="Nota 10 2 2" xfId="753"/>
    <cellStyle name="Nota 10 2 2 2" xfId="1530"/>
    <cellStyle name="Nota 10 2 2 2 2" xfId="3095"/>
    <cellStyle name="Nota 10 2 2 2 2 2" xfId="6224"/>
    <cellStyle name="Nota 10 2 2 2 2 2 2" xfId="12483"/>
    <cellStyle name="Nota 10 2 2 2 2 2 2 2" xfId="25027"/>
    <cellStyle name="Nota 10 2 2 2 2 2 2 2 2" xfId="50098"/>
    <cellStyle name="Nota 10 2 2 2 2 2 2 3" xfId="37557"/>
    <cellStyle name="Nota 10 2 2 2 2 2 3" xfId="18769"/>
    <cellStyle name="Nota 10 2 2 2 2 2 3 2" xfId="43840"/>
    <cellStyle name="Nota 10 2 2 2 2 2 4" xfId="31299"/>
    <cellStyle name="Nota 10 2 2 2 2 3" xfId="9355"/>
    <cellStyle name="Nota 10 2 2 2 2 3 2" xfId="21899"/>
    <cellStyle name="Nota 10 2 2 2 2 3 2 2" xfId="46970"/>
    <cellStyle name="Nota 10 2 2 2 2 3 3" xfId="34429"/>
    <cellStyle name="Nota 10 2 2 2 2 4" xfId="15641"/>
    <cellStyle name="Nota 10 2 2 2 2 4 2" xfId="40712"/>
    <cellStyle name="Nota 10 2 2 2 2 5" xfId="28171"/>
    <cellStyle name="Nota 10 2 2 2 3" xfId="4660"/>
    <cellStyle name="Nota 10 2 2 2 3 2" xfId="10919"/>
    <cellStyle name="Nota 10 2 2 2 3 2 2" xfId="23463"/>
    <cellStyle name="Nota 10 2 2 2 3 2 2 2" xfId="48534"/>
    <cellStyle name="Nota 10 2 2 2 3 2 3" xfId="35993"/>
    <cellStyle name="Nota 10 2 2 2 3 3" xfId="17205"/>
    <cellStyle name="Nota 10 2 2 2 3 3 2" xfId="42276"/>
    <cellStyle name="Nota 10 2 2 2 3 4" xfId="29735"/>
    <cellStyle name="Nota 10 2 2 2 4" xfId="7791"/>
    <cellStyle name="Nota 10 2 2 2 4 2" xfId="20335"/>
    <cellStyle name="Nota 10 2 2 2 4 2 2" xfId="45406"/>
    <cellStyle name="Nota 10 2 2 2 4 3" xfId="32865"/>
    <cellStyle name="Nota 10 2 2 2 5" xfId="14077"/>
    <cellStyle name="Nota 10 2 2 2 5 2" xfId="39148"/>
    <cellStyle name="Nota 10 2 2 2 6" xfId="26607"/>
    <cellStyle name="Nota 10 2 2 3" xfId="2319"/>
    <cellStyle name="Nota 10 2 2 3 2" xfId="5448"/>
    <cellStyle name="Nota 10 2 2 3 2 2" xfId="11707"/>
    <cellStyle name="Nota 10 2 2 3 2 2 2" xfId="24251"/>
    <cellStyle name="Nota 10 2 2 3 2 2 2 2" xfId="49322"/>
    <cellStyle name="Nota 10 2 2 3 2 2 3" xfId="36781"/>
    <cellStyle name="Nota 10 2 2 3 2 3" xfId="17993"/>
    <cellStyle name="Nota 10 2 2 3 2 3 2" xfId="43064"/>
    <cellStyle name="Nota 10 2 2 3 2 4" xfId="30523"/>
    <cellStyle name="Nota 10 2 2 3 3" xfId="8579"/>
    <cellStyle name="Nota 10 2 2 3 3 2" xfId="21123"/>
    <cellStyle name="Nota 10 2 2 3 3 2 2" xfId="46194"/>
    <cellStyle name="Nota 10 2 2 3 3 3" xfId="33653"/>
    <cellStyle name="Nota 10 2 2 3 4" xfId="14865"/>
    <cellStyle name="Nota 10 2 2 3 4 2" xfId="39936"/>
    <cellStyle name="Nota 10 2 2 3 5" xfId="27395"/>
    <cellStyle name="Nota 10 2 2 4" xfId="3884"/>
    <cellStyle name="Nota 10 2 2 4 2" xfId="10143"/>
    <cellStyle name="Nota 10 2 2 4 2 2" xfId="22687"/>
    <cellStyle name="Nota 10 2 2 4 2 2 2" xfId="47758"/>
    <cellStyle name="Nota 10 2 2 4 2 3" xfId="35217"/>
    <cellStyle name="Nota 10 2 2 4 3" xfId="16429"/>
    <cellStyle name="Nota 10 2 2 4 3 2" xfId="41500"/>
    <cellStyle name="Nota 10 2 2 4 4" xfId="28959"/>
    <cellStyle name="Nota 10 2 2 5" xfId="7015"/>
    <cellStyle name="Nota 10 2 2 5 2" xfId="19559"/>
    <cellStyle name="Nota 10 2 2 5 2 2" xfId="44630"/>
    <cellStyle name="Nota 10 2 2 5 3" xfId="32089"/>
    <cellStyle name="Nota 10 2 2 6" xfId="13301"/>
    <cellStyle name="Nota 10 2 2 6 2" xfId="38372"/>
    <cellStyle name="Nota 10 2 2 7" xfId="25831"/>
    <cellStyle name="Nota 10 2 3" xfId="1142"/>
    <cellStyle name="Nota 10 2 3 2" xfId="2707"/>
    <cellStyle name="Nota 10 2 3 2 2" xfId="5836"/>
    <cellStyle name="Nota 10 2 3 2 2 2" xfId="12095"/>
    <cellStyle name="Nota 10 2 3 2 2 2 2" xfId="24639"/>
    <cellStyle name="Nota 10 2 3 2 2 2 2 2" xfId="49710"/>
    <cellStyle name="Nota 10 2 3 2 2 2 3" xfId="37169"/>
    <cellStyle name="Nota 10 2 3 2 2 3" xfId="18381"/>
    <cellStyle name="Nota 10 2 3 2 2 3 2" xfId="43452"/>
    <cellStyle name="Nota 10 2 3 2 2 4" xfId="30911"/>
    <cellStyle name="Nota 10 2 3 2 3" xfId="8967"/>
    <cellStyle name="Nota 10 2 3 2 3 2" xfId="21511"/>
    <cellStyle name="Nota 10 2 3 2 3 2 2" xfId="46582"/>
    <cellStyle name="Nota 10 2 3 2 3 3" xfId="34041"/>
    <cellStyle name="Nota 10 2 3 2 4" xfId="15253"/>
    <cellStyle name="Nota 10 2 3 2 4 2" xfId="40324"/>
    <cellStyle name="Nota 10 2 3 2 5" xfId="27783"/>
    <cellStyle name="Nota 10 2 3 3" xfId="4272"/>
    <cellStyle name="Nota 10 2 3 3 2" xfId="10531"/>
    <cellStyle name="Nota 10 2 3 3 2 2" xfId="23075"/>
    <cellStyle name="Nota 10 2 3 3 2 2 2" xfId="48146"/>
    <cellStyle name="Nota 10 2 3 3 2 3" xfId="35605"/>
    <cellStyle name="Nota 10 2 3 3 3" xfId="16817"/>
    <cellStyle name="Nota 10 2 3 3 3 2" xfId="41888"/>
    <cellStyle name="Nota 10 2 3 3 4" xfId="29347"/>
    <cellStyle name="Nota 10 2 3 4" xfId="7403"/>
    <cellStyle name="Nota 10 2 3 4 2" xfId="19947"/>
    <cellStyle name="Nota 10 2 3 4 2 2" xfId="45018"/>
    <cellStyle name="Nota 10 2 3 4 3" xfId="32477"/>
    <cellStyle name="Nota 10 2 3 5" xfId="13689"/>
    <cellStyle name="Nota 10 2 3 5 2" xfId="38760"/>
    <cellStyle name="Nota 10 2 3 6" xfId="26219"/>
    <cellStyle name="Nota 10 2 4" xfId="1931"/>
    <cellStyle name="Nota 10 2 4 2" xfId="5060"/>
    <cellStyle name="Nota 10 2 4 2 2" xfId="11319"/>
    <cellStyle name="Nota 10 2 4 2 2 2" xfId="23863"/>
    <cellStyle name="Nota 10 2 4 2 2 2 2" xfId="48934"/>
    <cellStyle name="Nota 10 2 4 2 2 3" xfId="36393"/>
    <cellStyle name="Nota 10 2 4 2 3" xfId="17605"/>
    <cellStyle name="Nota 10 2 4 2 3 2" xfId="42676"/>
    <cellStyle name="Nota 10 2 4 2 4" xfId="30135"/>
    <cellStyle name="Nota 10 2 4 3" xfId="8191"/>
    <cellStyle name="Nota 10 2 4 3 2" xfId="20735"/>
    <cellStyle name="Nota 10 2 4 3 2 2" xfId="45806"/>
    <cellStyle name="Nota 10 2 4 3 3" xfId="33265"/>
    <cellStyle name="Nota 10 2 4 4" xfId="14477"/>
    <cellStyle name="Nota 10 2 4 4 2" xfId="39548"/>
    <cellStyle name="Nota 10 2 4 5" xfId="27007"/>
    <cellStyle name="Nota 10 2 5" xfId="3496"/>
    <cellStyle name="Nota 10 2 5 2" xfId="9755"/>
    <cellStyle name="Nota 10 2 5 2 2" xfId="22299"/>
    <cellStyle name="Nota 10 2 5 2 2 2" xfId="47370"/>
    <cellStyle name="Nota 10 2 5 2 3" xfId="34829"/>
    <cellStyle name="Nota 10 2 5 3" xfId="16041"/>
    <cellStyle name="Nota 10 2 5 3 2" xfId="41112"/>
    <cellStyle name="Nota 10 2 5 4" xfId="28571"/>
    <cellStyle name="Nota 10 2 6" xfId="6627"/>
    <cellStyle name="Nota 10 2 6 2" xfId="19171"/>
    <cellStyle name="Nota 10 2 6 2 2" xfId="44242"/>
    <cellStyle name="Nota 10 2 6 3" xfId="31701"/>
    <cellStyle name="Nota 10 2 7" xfId="12913"/>
    <cellStyle name="Nota 10 2 7 2" xfId="37984"/>
    <cellStyle name="Nota 10 2 8" xfId="25443"/>
    <cellStyle name="Nota 10 3" xfId="566"/>
    <cellStyle name="Nota 10 3 2" xfId="1343"/>
    <cellStyle name="Nota 10 3 2 2" xfId="2908"/>
    <cellStyle name="Nota 10 3 2 2 2" xfId="6037"/>
    <cellStyle name="Nota 10 3 2 2 2 2" xfId="12296"/>
    <cellStyle name="Nota 10 3 2 2 2 2 2" xfId="24840"/>
    <cellStyle name="Nota 10 3 2 2 2 2 2 2" xfId="49911"/>
    <cellStyle name="Nota 10 3 2 2 2 2 3" xfId="37370"/>
    <cellStyle name="Nota 10 3 2 2 2 3" xfId="18582"/>
    <cellStyle name="Nota 10 3 2 2 2 3 2" xfId="43653"/>
    <cellStyle name="Nota 10 3 2 2 2 4" xfId="31112"/>
    <cellStyle name="Nota 10 3 2 2 3" xfId="9168"/>
    <cellStyle name="Nota 10 3 2 2 3 2" xfId="21712"/>
    <cellStyle name="Nota 10 3 2 2 3 2 2" xfId="46783"/>
    <cellStyle name="Nota 10 3 2 2 3 3" xfId="34242"/>
    <cellStyle name="Nota 10 3 2 2 4" xfId="15454"/>
    <cellStyle name="Nota 10 3 2 2 4 2" xfId="40525"/>
    <cellStyle name="Nota 10 3 2 2 5" xfId="27984"/>
    <cellStyle name="Nota 10 3 2 3" xfId="4473"/>
    <cellStyle name="Nota 10 3 2 3 2" xfId="10732"/>
    <cellStyle name="Nota 10 3 2 3 2 2" xfId="23276"/>
    <cellStyle name="Nota 10 3 2 3 2 2 2" xfId="48347"/>
    <cellStyle name="Nota 10 3 2 3 2 3" xfId="35806"/>
    <cellStyle name="Nota 10 3 2 3 3" xfId="17018"/>
    <cellStyle name="Nota 10 3 2 3 3 2" xfId="42089"/>
    <cellStyle name="Nota 10 3 2 3 4" xfId="29548"/>
    <cellStyle name="Nota 10 3 2 4" xfId="7604"/>
    <cellStyle name="Nota 10 3 2 4 2" xfId="20148"/>
    <cellStyle name="Nota 10 3 2 4 2 2" xfId="45219"/>
    <cellStyle name="Nota 10 3 2 4 3" xfId="32678"/>
    <cellStyle name="Nota 10 3 2 5" xfId="13890"/>
    <cellStyle name="Nota 10 3 2 5 2" xfId="38961"/>
    <cellStyle name="Nota 10 3 2 6" xfId="26420"/>
    <cellStyle name="Nota 10 3 3" xfId="2132"/>
    <cellStyle name="Nota 10 3 3 2" xfId="5261"/>
    <cellStyle name="Nota 10 3 3 2 2" xfId="11520"/>
    <cellStyle name="Nota 10 3 3 2 2 2" xfId="24064"/>
    <cellStyle name="Nota 10 3 3 2 2 2 2" xfId="49135"/>
    <cellStyle name="Nota 10 3 3 2 2 3" xfId="36594"/>
    <cellStyle name="Nota 10 3 3 2 3" xfId="17806"/>
    <cellStyle name="Nota 10 3 3 2 3 2" xfId="42877"/>
    <cellStyle name="Nota 10 3 3 2 4" xfId="30336"/>
    <cellStyle name="Nota 10 3 3 3" xfId="8392"/>
    <cellStyle name="Nota 10 3 3 3 2" xfId="20936"/>
    <cellStyle name="Nota 10 3 3 3 2 2" xfId="46007"/>
    <cellStyle name="Nota 10 3 3 3 3" xfId="33466"/>
    <cellStyle name="Nota 10 3 3 4" xfId="14678"/>
    <cellStyle name="Nota 10 3 3 4 2" xfId="39749"/>
    <cellStyle name="Nota 10 3 3 5" xfId="27208"/>
    <cellStyle name="Nota 10 3 4" xfId="3697"/>
    <cellStyle name="Nota 10 3 4 2" xfId="9956"/>
    <cellStyle name="Nota 10 3 4 2 2" xfId="22500"/>
    <cellStyle name="Nota 10 3 4 2 2 2" xfId="47571"/>
    <cellStyle name="Nota 10 3 4 2 3" xfId="35030"/>
    <cellStyle name="Nota 10 3 4 3" xfId="16242"/>
    <cellStyle name="Nota 10 3 4 3 2" xfId="41313"/>
    <cellStyle name="Nota 10 3 4 4" xfId="28772"/>
    <cellStyle name="Nota 10 3 5" xfId="6828"/>
    <cellStyle name="Nota 10 3 5 2" xfId="19372"/>
    <cellStyle name="Nota 10 3 5 2 2" xfId="44443"/>
    <cellStyle name="Nota 10 3 5 3" xfId="31902"/>
    <cellStyle name="Nota 10 3 6" xfId="13114"/>
    <cellStyle name="Nota 10 3 6 2" xfId="38185"/>
    <cellStyle name="Nota 10 3 7" xfId="25644"/>
    <cellStyle name="Nota 10 4" xfId="955"/>
    <cellStyle name="Nota 10 4 2" xfId="2520"/>
    <cellStyle name="Nota 10 4 2 2" xfId="5649"/>
    <cellStyle name="Nota 10 4 2 2 2" xfId="11908"/>
    <cellStyle name="Nota 10 4 2 2 2 2" xfId="24452"/>
    <cellStyle name="Nota 10 4 2 2 2 2 2" xfId="49523"/>
    <cellStyle name="Nota 10 4 2 2 2 3" xfId="36982"/>
    <cellStyle name="Nota 10 4 2 2 3" xfId="18194"/>
    <cellStyle name="Nota 10 4 2 2 3 2" xfId="43265"/>
    <cellStyle name="Nota 10 4 2 2 4" xfId="30724"/>
    <cellStyle name="Nota 10 4 2 3" xfId="8780"/>
    <cellStyle name="Nota 10 4 2 3 2" xfId="21324"/>
    <cellStyle name="Nota 10 4 2 3 2 2" xfId="46395"/>
    <cellStyle name="Nota 10 4 2 3 3" xfId="33854"/>
    <cellStyle name="Nota 10 4 2 4" xfId="15066"/>
    <cellStyle name="Nota 10 4 2 4 2" xfId="40137"/>
    <cellStyle name="Nota 10 4 2 5" xfId="27596"/>
    <cellStyle name="Nota 10 4 3" xfId="4085"/>
    <cellStyle name="Nota 10 4 3 2" xfId="10344"/>
    <cellStyle name="Nota 10 4 3 2 2" xfId="22888"/>
    <cellStyle name="Nota 10 4 3 2 2 2" xfId="47959"/>
    <cellStyle name="Nota 10 4 3 2 3" xfId="35418"/>
    <cellStyle name="Nota 10 4 3 3" xfId="16630"/>
    <cellStyle name="Nota 10 4 3 3 2" xfId="41701"/>
    <cellStyle name="Nota 10 4 3 4" xfId="29160"/>
    <cellStyle name="Nota 10 4 4" xfId="7216"/>
    <cellStyle name="Nota 10 4 4 2" xfId="19760"/>
    <cellStyle name="Nota 10 4 4 2 2" xfId="44831"/>
    <cellStyle name="Nota 10 4 4 3" xfId="32290"/>
    <cellStyle name="Nota 10 4 5" xfId="13502"/>
    <cellStyle name="Nota 10 4 5 2" xfId="38573"/>
    <cellStyle name="Nota 10 4 6" xfId="26032"/>
    <cellStyle name="Nota 10 5" xfId="1744"/>
    <cellStyle name="Nota 10 5 2" xfId="4873"/>
    <cellStyle name="Nota 10 5 2 2" xfId="11132"/>
    <cellStyle name="Nota 10 5 2 2 2" xfId="23676"/>
    <cellStyle name="Nota 10 5 2 2 2 2" xfId="48747"/>
    <cellStyle name="Nota 10 5 2 2 3" xfId="36206"/>
    <cellStyle name="Nota 10 5 2 3" xfId="17418"/>
    <cellStyle name="Nota 10 5 2 3 2" xfId="42489"/>
    <cellStyle name="Nota 10 5 2 4" xfId="29948"/>
    <cellStyle name="Nota 10 5 3" xfId="8004"/>
    <cellStyle name="Nota 10 5 3 2" xfId="20548"/>
    <cellStyle name="Nota 10 5 3 2 2" xfId="45619"/>
    <cellStyle name="Nota 10 5 3 3" xfId="33078"/>
    <cellStyle name="Nota 10 5 4" xfId="14290"/>
    <cellStyle name="Nota 10 5 4 2" xfId="39361"/>
    <cellStyle name="Nota 10 5 5" xfId="26820"/>
    <cellStyle name="Nota 10 6" xfId="3309"/>
    <cellStyle name="Nota 10 6 2" xfId="9568"/>
    <cellStyle name="Nota 10 6 2 2" xfId="22112"/>
    <cellStyle name="Nota 10 6 2 2 2" xfId="47183"/>
    <cellStyle name="Nota 10 6 2 3" xfId="34642"/>
    <cellStyle name="Nota 10 6 3" xfId="15854"/>
    <cellStyle name="Nota 10 6 3 2" xfId="40925"/>
    <cellStyle name="Nota 10 6 4" xfId="28384"/>
    <cellStyle name="Nota 10 7" xfId="6440"/>
    <cellStyle name="Nota 10 7 2" xfId="18984"/>
    <cellStyle name="Nota 10 7 2 2" xfId="44055"/>
    <cellStyle name="Nota 10 7 3" xfId="31514"/>
    <cellStyle name="Nota 10 8" xfId="12726"/>
    <cellStyle name="Nota 10 8 2" xfId="37797"/>
    <cellStyle name="Nota 10 9" xfId="25256"/>
    <cellStyle name="Nota 11" xfId="191"/>
    <cellStyle name="Nota 11 2" xfId="378"/>
    <cellStyle name="Nota 11 2 2" xfId="767"/>
    <cellStyle name="Nota 11 2 2 2" xfId="1544"/>
    <cellStyle name="Nota 11 2 2 2 2" xfId="3109"/>
    <cellStyle name="Nota 11 2 2 2 2 2" xfId="6238"/>
    <cellStyle name="Nota 11 2 2 2 2 2 2" xfId="12497"/>
    <cellStyle name="Nota 11 2 2 2 2 2 2 2" xfId="25041"/>
    <cellStyle name="Nota 11 2 2 2 2 2 2 2 2" xfId="50112"/>
    <cellStyle name="Nota 11 2 2 2 2 2 2 3" xfId="37571"/>
    <cellStyle name="Nota 11 2 2 2 2 2 3" xfId="18783"/>
    <cellStyle name="Nota 11 2 2 2 2 2 3 2" xfId="43854"/>
    <cellStyle name="Nota 11 2 2 2 2 2 4" xfId="31313"/>
    <cellStyle name="Nota 11 2 2 2 2 3" xfId="9369"/>
    <cellStyle name="Nota 11 2 2 2 2 3 2" xfId="21913"/>
    <cellStyle name="Nota 11 2 2 2 2 3 2 2" xfId="46984"/>
    <cellStyle name="Nota 11 2 2 2 2 3 3" xfId="34443"/>
    <cellStyle name="Nota 11 2 2 2 2 4" xfId="15655"/>
    <cellStyle name="Nota 11 2 2 2 2 4 2" xfId="40726"/>
    <cellStyle name="Nota 11 2 2 2 2 5" xfId="28185"/>
    <cellStyle name="Nota 11 2 2 2 3" xfId="4674"/>
    <cellStyle name="Nota 11 2 2 2 3 2" xfId="10933"/>
    <cellStyle name="Nota 11 2 2 2 3 2 2" xfId="23477"/>
    <cellStyle name="Nota 11 2 2 2 3 2 2 2" xfId="48548"/>
    <cellStyle name="Nota 11 2 2 2 3 2 3" xfId="36007"/>
    <cellStyle name="Nota 11 2 2 2 3 3" xfId="17219"/>
    <cellStyle name="Nota 11 2 2 2 3 3 2" xfId="42290"/>
    <cellStyle name="Nota 11 2 2 2 3 4" xfId="29749"/>
    <cellStyle name="Nota 11 2 2 2 4" xfId="7805"/>
    <cellStyle name="Nota 11 2 2 2 4 2" xfId="20349"/>
    <cellStyle name="Nota 11 2 2 2 4 2 2" xfId="45420"/>
    <cellStyle name="Nota 11 2 2 2 4 3" xfId="32879"/>
    <cellStyle name="Nota 11 2 2 2 5" xfId="14091"/>
    <cellStyle name="Nota 11 2 2 2 5 2" xfId="39162"/>
    <cellStyle name="Nota 11 2 2 2 6" xfId="26621"/>
    <cellStyle name="Nota 11 2 2 3" xfId="2333"/>
    <cellStyle name="Nota 11 2 2 3 2" xfId="5462"/>
    <cellStyle name="Nota 11 2 2 3 2 2" xfId="11721"/>
    <cellStyle name="Nota 11 2 2 3 2 2 2" xfId="24265"/>
    <cellStyle name="Nota 11 2 2 3 2 2 2 2" xfId="49336"/>
    <cellStyle name="Nota 11 2 2 3 2 2 3" xfId="36795"/>
    <cellStyle name="Nota 11 2 2 3 2 3" xfId="18007"/>
    <cellStyle name="Nota 11 2 2 3 2 3 2" xfId="43078"/>
    <cellStyle name="Nota 11 2 2 3 2 4" xfId="30537"/>
    <cellStyle name="Nota 11 2 2 3 3" xfId="8593"/>
    <cellStyle name="Nota 11 2 2 3 3 2" xfId="21137"/>
    <cellStyle name="Nota 11 2 2 3 3 2 2" xfId="46208"/>
    <cellStyle name="Nota 11 2 2 3 3 3" xfId="33667"/>
    <cellStyle name="Nota 11 2 2 3 4" xfId="14879"/>
    <cellStyle name="Nota 11 2 2 3 4 2" xfId="39950"/>
    <cellStyle name="Nota 11 2 2 3 5" xfId="27409"/>
    <cellStyle name="Nota 11 2 2 4" xfId="3898"/>
    <cellStyle name="Nota 11 2 2 4 2" xfId="10157"/>
    <cellStyle name="Nota 11 2 2 4 2 2" xfId="22701"/>
    <cellStyle name="Nota 11 2 2 4 2 2 2" xfId="47772"/>
    <cellStyle name="Nota 11 2 2 4 2 3" xfId="35231"/>
    <cellStyle name="Nota 11 2 2 4 3" xfId="16443"/>
    <cellStyle name="Nota 11 2 2 4 3 2" xfId="41514"/>
    <cellStyle name="Nota 11 2 2 4 4" xfId="28973"/>
    <cellStyle name="Nota 11 2 2 5" xfId="7029"/>
    <cellStyle name="Nota 11 2 2 5 2" xfId="19573"/>
    <cellStyle name="Nota 11 2 2 5 2 2" xfId="44644"/>
    <cellStyle name="Nota 11 2 2 5 3" xfId="32103"/>
    <cellStyle name="Nota 11 2 2 6" xfId="13315"/>
    <cellStyle name="Nota 11 2 2 6 2" xfId="38386"/>
    <cellStyle name="Nota 11 2 2 7" xfId="25845"/>
    <cellStyle name="Nota 11 2 3" xfId="1156"/>
    <cellStyle name="Nota 11 2 3 2" xfId="2721"/>
    <cellStyle name="Nota 11 2 3 2 2" xfId="5850"/>
    <cellStyle name="Nota 11 2 3 2 2 2" xfId="12109"/>
    <cellStyle name="Nota 11 2 3 2 2 2 2" xfId="24653"/>
    <cellStyle name="Nota 11 2 3 2 2 2 2 2" xfId="49724"/>
    <cellStyle name="Nota 11 2 3 2 2 2 3" xfId="37183"/>
    <cellStyle name="Nota 11 2 3 2 2 3" xfId="18395"/>
    <cellStyle name="Nota 11 2 3 2 2 3 2" xfId="43466"/>
    <cellStyle name="Nota 11 2 3 2 2 4" xfId="30925"/>
    <cellStyle name="Nota 11 2 3 2 3" xfId="8981"/>
    <cellStyle name="Nota 11 2 3 2 3 2" xfId="21525"/>
    <cellStyle name="Nota 11 2 3 2 3 2 2" xfId="46596"/>
    <cellStyle name="Nota 11 2 3 2 3 3" xfId="34055"/>
    <cellStyle name="Nota 11 2 3 2 4" xfId="15267"/>
    <cellStyle name="Nota 11 2 3 2 4 2" xfId="40338"/>
    <cellStyle name="Nota 11 2 3 2 5" xfId="27797"/>
    <cellStyle name="Nota 11 2 3 3" xfId="4286"/>
    <cellStyle name="Nota 11 2 3 3 2" xfId="10545"/>
    <cellStyle name="Nota 11 2 3 3 2 2" xfId="23089"/>
    <cellStyle name="Nota 11 2 3 3 2 2 2" xfId="48160"/>
    <cellStyle name="Nota 11 2 3 3 2 3" xfId="35619"/>
    <cellStyle name="Nota 11 2 3 3 3" xfId="16831"/>
    <cellStyle name="Nota 11 2 3 3 3 2" xfId="41902"/>
    <cellStyle name="Nota 11 2 3 3 4" xfId="29361"/>
    <cellStyle name="Nota 11 2 3 4" xfId="7417"/>
    <cellStyle name="Nota 11 2 3 4 2" xfId="19961"/>
    <cellStyle name="Nota 11 2 3 4 2 2" xfId="45032"/>
    <cellStyle name="Nota 11 2 3 4 3" xfId="32491"/>
    <cellStyle name="Nota 11 2 3 5" xfId="13703"/>
    <cellStyle name="Nota 11 2 3 5 2" xfId="38774"/>
    <cellStyle name="Nota 11 2 3 6" xfId="26233"/>
    <cellStyle name="Nota 11 2 4" xfId="1945"/>
    <cellStyle name="Nota 11 2 4 2" xfId="5074"/>
    <cellStyle name="Nota 11 2 4 2 2" xfId="11333"/>
    <cellStyle name="Nota 11 2 4 2 2 2" xfId="23877"/>
    <cellStyle name="Nota 11 2 4 2 2 2 2" xfId="48948"/>
    <cellStyle name="Nota 11 2 4 2 2 3" xfId="36407"/>
    <cellStyle name="Nota 11 2 4 2 3" xfId="17619"/>
    <cellStyle name="Nota 11 2 4 2 3 2" xfId="42690"/>
    <cellStyle name="Nota 11 2 4 2 4" xfId="30149"/>
    <cellStyle name="Nota 11 2 4 3" xfId="8205"/>
    <cellStyle name="Nota 11 2 4 3 2" xfId="20749"/>
    <cellStyle name="Nota 11 2 4 3 2 2" xfId="45820"/>
    <cellStyle name="Nota 11 2 4 3 3" xfId="33279"/>
    <cellStyle name="Nota 11 2 4 4" xfId="14491"/>
    <cellStyle name="Nota 11 2 4 4 2" xfId="39562"/>
    <cellStyle name="Nota 11 2 4 5" xfId="27021"/>
    <cellStyle name="Nota 11 2 5" xfId="3510"/>
    <cellStyle name="Nota 11 2 5 2" xfId="9769"/>
    <cellStyle name="Nota 11 2 5 2 2" xfId="22313"/>
    <cellStyle name="Nota 11 2 5 2 2 2" xfId="47384"/>
    <cellStyle name="Nota 11 2 5 2 3" xfId="34843"/>
    <cellStyle name="Nota 11 2 5 3" xfId="16055"/>
    <cellStyle name="Nota 11 2 5 3 2" xfId="41126"/>
    <cellStyle name="Nota 11 2 5 4" xfId="28585"/>
    <cellStyle name="Nota 11 2 6" xfId="6641"/>
    <cellStyle name="Nota 11 2 6 2" xfId="19185"/>
    <cellStyle name="Nota 11 2 6 2 2" xfId="44256"/>
    <cellStyle name="Nota 11 2 6 3" xfId="31715"/>
    <cellStyle name="Nota 11 2 7" xfId="12927"/>
    <cellStyle name="Nota 11 2 7 2" xfId="37998"/>
    <cellStyle name="Nota 11 2 8" xfId="25457"/>
    <cellStyle name="Nota 11 3" xfId="580"/>
    <cellStyle name="Nota 11 3 2" xfId="1357"/>
    <cellStyle name="Nota 11 3 2 2" xfId="2922"/>
    <cellStyle name="Nota 11 3 2 2 2" xfId="6051"/>
    <cellStyle name="Nota 11 3 2 2 2 2" xfId="12310"/>
    <cellStyle name="Nota 11 3 2 2 2 2 2" xfId="24854"/>
    <cellStyle name="Nota 11 3 2 2 2 2 2 2" xfId="49925"/>
    <cellStyle name="Nota 11 3 2 2 2 2 3" xfId="37384"/>
    <cellStyle name="Nota 11 3 2 2 2 3" xfId="18596"/>
    <cellStyle name="Nota 11 3 2 2 2 3 2" xfId="43667"/>
    <cellStyle name="Nota 11 3 2 2 2 4" xfId="31126"/>
    <cellStyle name="Nota 11 3 2 2 3" xfId="9182"/>
    <cellStyle name="Nota 11 3 2 2 3 2" xfId="21726"/>
    <cellStyle name="Nota 11 3 2 2 3 2 2" xfId="46797"/>
    <cellStyle name="Nota 11 3 2 2 3 3" xfId="34256"/>
    <cellStyle name="Nota 11 3 2 2 4" xfId="15468"/>
    <cellStyle name="Nota 11 3 2 2 4 2" xfId="40539"/>
    <cellStyle name="Nota 11 3 2 2 5" xfId="27998"/>
    <cellStyle name="Nota 11 3 2 3" xfId="4487"/>
    <cellStyle name="Nota 11 3 2 3 2" xfId="10746"/>
    <cellStyle name="Nota 11 3 2 3 2 2" xfId="23290"/>
    <cellStyle name="Nota 11 3 2 3 2 2 2" xfId="48361"/>
    <cellStyle name="Nota 11 3 2 3 2 3" xfId="35820"/>
    <cellStyle name="Nota 11 3 2 3 3" xfId="17032"/>
    <cellStyle name="Nota 11 3 2 3 3 2" xfId="42103"/>
    <cellStyle name="Nota 11 3 2 3 4" xfId="29562"/>
    <cellStyle name="Nota 11 3 2 4" xfId="7618"/>
    <cellStyle name="Nota 11 3 2 4 2" xfId="20162"/>
    <cellStyle name="Nota 11 3 2 4 2 2" xfId="45233"/>
    <cellStyle name="Nota 11 3 2 4 3" xfId="32692"/>
    <cellStyle name="Nota 11 3 2 5" xfId="13904"/>
    <cellStyle name="Nota 11 3 2 5 2" xfId="38975"/>
    <cellStyle name="Nota 11 3 2 6" xfId="26434"/>
    <cellStyle name="Nota 11 3 3" xfId="2146"/>
    <cellStyle name="Nota 11 3 3 2" xfId="5275"/>
    <cellStyle name="Nota 11 3 3 2 2" xfId="11534"/>
    <cellStyle name="Nota 11 3 3 2 2 2" xfId="24078"/>
    <cellStyle name="Nota 11 3 3 2 2 2 2" xfId="49149"/>
    <cellStyle name="Nota 11 3 3 2 2 3" xfId="36608"/>
    <cellStyle name="Nota 11 3 3 2 3" xfId="17820"/>
    <cellStyle name="Nota 11 3 3 2 3 2" xfId="42891"/>
    <cellStyle name="Nota 11 3 3 2 4" xfId="30350"/>
    <cellStyle name="Nota 11 3 3 3" xfId="8406"/>
    <cellStyle name="Nota 11 3 3 3 2" xfId="20950"/>
    <cellStyle name="Nota 11 3 3 3 2 2" xfId="46021"/>
    <cellStyle name="Nota 11 3 3 3 3" xfId="33480"/>
    <cellStyle name="Nota 11 3 3 4" xfId="14692"/>
    <cellStyle name="Nota 11 3 3 4 2" xfId="39763"/>
    <cellStyle name="Nota 11 3 3 5" xfId="27222"/>
    <cellStyle name="Nota 11 3 4" xfId="3711"/>
    <cellStyle name="Nota 11 3 4 2" xfId="9970"/>
    <cellStyle name="Nota 11 3 4 2 2" xfId="22514"/>
    <cellStyle name="Nota 11 3 4 2 2 2" xfId="47585"/>
    <cellStyle name="Nota 11 3 4 2 3" xfId="35044"/>
    <cellStyle name="Nota 11 3 4 3" xfId="16256"/>
    <cellStyle name="Nota 11 3 4 3 2" xfId="41327"/>
    <cellStyle name="Nota 11 3 4 4" xfId="28786"/>
    <cellStyle name="Nota 11 3 5" xfId="6842"/>
    <cellStyle name="Nota 11 3 5 2" xfId="19386"/>
    <cellStyle name="Nota 11 3 5 2 2" xfId="44457"/>
    <cellStyle name="Nota 11 3 5 3" xfId="31916"/>
    <cellStyle name="Nota 11 3 6" xfId="13128"/>
    <cellStyle name="Nota 11 3 6 2" xfId="38199"/>
    <cellStyle name="Nota 11 3 7" xfId="25658"/>
    <cellStyle name="Nota 11 4" xfId="969"/>
    <cellStyle name="Nota 11 4 2" xfId="2534"/>
    <cellStyle name="Nota 11 4 2 2" xfId="5663"/>
    <cellStyle name="Nota 11 4 2 2 2" xfId="11922"/>
    <cellStyle name="Nota 11 4 2 2 2 2" xfId="24466"/>
    <cellStyle name="Nota 11 4 2 2 2 2 2" xfId="49537"/>
    <cellStyle name="Nota 11 4 2 2 2 3" xfId="36996"/>
    <cellStyle name="Nota 11 4 2 2 3" xfId="18208"/>
    <cellStyle name="Nota 11 4 2 2 3 2" xfId="43279"/>
    <cellStyle name="Nota 11 4 2 2 4" xfId="30738"/>
    <cellStyle name="Nota 11 4 2 3" xfId="8794"/>
    <cellStyle name="Nota 11 4 2 3 2" xfId="21338"/>
    <cellStyle name="Nota 11 4 2 3 2 2" xfId="46409"/>
    <cellStyle name="Nota 11 4 2 3 3" xfId="33868"/>
    <cellStyle name="Nota 11 4 2 4" xfId="15080"/>
    <cellStyle name="Nota 11 4 2 4 2" xfId="40151"/>
    <cellStyle name="Nota 11 4 2 5" xfId="27610"/>
    <cellStyle name="Nota 11 4 3" xfId="4099"/>
    <cellStyle name="Nota 11 4 3 2" xfId="10358"/>
    <cellStyle name="Nota 11 4 3 2 2" xfId="22902"/>
    <cellStyle name="Nota 11 4 3 2 2 2" xfId="47973"/>
    <cellStyle name="Nota 11 4 3 2 3" xfId="35432"/>
    <cellStyle name="Nota 11 4 3 3" xfId="16644"/>
    <cellStyle name="Nota 11 4 3 3 2" xfId="41715"/>
    <cellStyle name="Nota 11 4 3 4" xfId="29174"/>
    <cellStyle name="Nota 11 4 4" xfId="7230"/>
    <cellStyle name="Nota 11 4 4 2" xfId="19774"/>
    <cellStyle name="Nota 11 4 4 2 2" xfId="44845"/>
    <cellStyle name="Nota 11 4 4 3" xfId="32304"/>
    <cellStyle name="Nota 11 4 5" xfId="13516"/>
    <cellStyle name="Nota 11 4 5 2" xfId="38587"/>
    <cellStyle name="Nota 11 4 6" xfId="26046"/>
    <cellStyle name="Nota 11 5" xfId="1758"/>
    <cellStyle name="Nota 11 5 2" xfId="4887"/>
    <cellStyle name="Nota 11 5 2 2" xfId="11146"/>
    <cellStyle name="Nota 11 5 2 2 2" xfId="23690"/>
    <cellStyle name="Nota 11 5 2 2 2 2" xfId="48761"/>
    <cellStyle name="Nota 11 5 2 2 3" xfId="36220"/>
    <cellStyle name="Nota 11 5 2 3" xfId="17432"/>
    <cellStyle name="Nota 11 5 2 3 2" xfId="42503"/>
    <cellStyle name="Nota 11 5 2 4" xfId="29962"/>
    <cellStyle name="Nota 11 5 3" xfId="8018"/>
    <cellStyle name="Nota 11 5 3 2" xfId="20562"/>
    <cellStyle name="Nota 11 5 3 2 2" xfId="45633"/>
    <cellStyle name="Nota 11 5 3 3" xfId="33092"/>
    <cellStyle name="Nota 11 5 4" xfId="14304"/>
    <cellStyle name="Nota 11 5 4 2" xfId="39375"/>
    <cellStyle name="Nota 11 5 5" xfId="26834"/>
    <cellStyle name="Nota 11 6" xfId="3323"/>
    <cellStyle name="Nota 11 6 2" xfId="9582"/>
    <cellStyle name="Nota 11 6 2 2" xfId="22126"/>
    <cellStyle name="Nota 11 6 2 2 2" xfId="47197"/>
    <cellStyle name="Nota 11 6 2 3" xfId="34656"/>
    <cellStyle name="Nota 11 6 3" xfId="15868"/>
    <cellStyle name="Nota 11 6 3 2" xfId="40939"/>
    <cellStyle name="Nota 11 6 4" xfId="28398"/>
    <cellStyle name="Nota 11 7" xfId="6454"/>
    <cellStyle name="Nota 11 7 2" xfId="18998"/>
    <cellStyle name="Nota 11 7 2 2" xfId="44069"/>
    <cellStyle name="Nota 11 7 3" xfId="31528"/>
    <cellStyle name="Nota 11 8" xfId="12740"/>
    <cellStyle name="Nota 11 8 2" xfId="37811"/>
    <cellStyle name="Nota 11 9" xfId="25270"/>
    <cellStyle name="Nota 12" xfId="217"/>
    <cellStyle name="Nota 12 2" xfId="606"/>
    <cellStyle name="Nota 12 2 2" xfId="1383"/>
    <cellStyle name="Nota 12 2 2 2" xfId="2948"/>
    <cellStyle name="Nota 12 2 2 2 2" xfId="6077"/>
    <cellStyle name="Nota 12 2 2 2 2 2" xfId="12336"/>
    <cellStyle name="Nota 12 2 2 2 2 2 2" xfId="24880"/>
    <cellStyle name="Nota 12 2 2 2 2 2 2 2" xfId="49951"/>
    <cellStyle name="Nota 12 2 2 2 2 2 3" xfId="37410"/>
    <cellStyle name="Nota 12 2 2 2 2 3" xfId="18622"/>
    <cellStyle name="Nota 12 2 2 2 2 3 2" xfId="43693"/>
    <cellStyle name="Nota 12 2 2 2 2 4" xfId="31152"/>
    <cellStyle name="Nota 12 2 2 2 3" xfId="9208"/>
    <cellStyle name="Nota 12 2 2 2 3 2" xfId="21752"/>
    <cellStyle name="Nota 12 2 2 2 3 2 2" xfId="46823"/>
    <cellStyle name="Nota 12 2 2 2 3 3" xfId="34282"/>
    <cellStyle name="Nota 12 2 2 2 4" xfId="15494"/>
    <cellStyle name="Nota 12 2 2 2 4 2" xfId="40565"/>
    <cellStyle name="Nota 12 2 2 2 5" xfId="28024"/>
    <cellStyle name="Nota 12 2 2 3" xfId="4513"/>
    <cellStyle name="Nota 12 2 2 3 2" xfId="10772"/>
    <cellStyle name="Nota 12 2 2 3 2 2" xfId="23316"/>
    <cellStyle name="Nota 12 2 2 3 2 2 2" xfId="48387"/>
    <cellStyle name="Nota 12 2 2 3 2 3" xfId="35846"/>
    <cellStyle name="Nota 12 2 2 3 3" xfId="17058"/>
    <cellStyle name="Nota 12 2 2 3 3 2" xfId="42129"/>
    <cellStyle name="Nota 12 2 2 3 4" xfId="29588"/>
    <cellStyle name="Nota 12 2 2 4" xfId="7644"/>
    <cellStyle name="Nota 12 2 2 4 2" xfId="20188"/>
    <cellStyle name="Nota 12 2 2 4 2 2" xfId="45259"/>
    <cellStyle name="Nota 12 2 2 4 3" xfId="32718"/>
    <cellStyle name="Nota 12 2 2 5" xfId="13930"/>
    <cellStyle name="Nota 12 2 2 5 2" xfId="39001"/>
    <cellStyle name="Nota 12 2 2 6" xfId="26460"/>
    <cellStyle name="Nota 12 2 3" xfId="2172"/>
    <cellStyle name="Nota 12 2 3 2" xfId="5301"/>
    <cellStyle name="Nota 12 2 3 2 2" xfId="11560"/>
    <cellStyle name="Nota 12 2 3 2 2 2" xfId="24104"/>
    <cellStyle name="Nota 12 2 3 2 2 2 2" xfId="49175"/>
    <cellStyle name="Nota 12 2 3 2 2 3" xfId="36634"/>
    <cellStyle name="Nota 12 2 3 2 3" xfId="17846"/>
    <cellStyle name="Nota 12 2 3 2 3 2" xfId="42917"/>
    <cellStyle name="Nota 12 2 3 2 4" xfId="30376"/>
    <cellStyle name="Nota 12 2 3 3" xfId="8432"/>
    <cellStyle name="Nota 12 2 3 3 2" xfId="20976"/>
    <cellStyle name="Nota 12 2 3 3 2 2" xfId="46047"/>
    <cellStyle name="Nota 12 2 3 3 3" xfId="33506"/>
    <cellStyle name="Nota 12 2 3 4" xfId="14718"/>
    <cellStyle name="Nota 12 2 3 4 2" xfId="39789"/>
    <cellStyle name="Nota 12 2 3 5" xfId="27248"/>
    <cellStyle name="Nota 12 2 4" xfId="3737"/>
    <cellStyle name="Nota 12 2 4 2" xfId="9996"/>
    <cellStyle name="Nota 12 2 4 2 2" xfId="22540"/>
    <cellStyle name="Nota 12 2 4 2 2 2" xfId="47611"/>
    <cellStyle name="Nota 12 2 4 2 3" xfId="35070"/>
    <cellStyle name="Nota 12 2 4 3" xfId="16282"/>
    <cellStyle name="Nota 12 2 4 3 2" xfId="41353"/>
    <cellStyle name="Nota 12 2 4 4" xfId="28812"/>
    <cellStyle name="Nota 12 2 5" xfId="6868"/>
    <cellStyle name="Nota 12 2 5 2" xfId="19412"/>
    <cellStyle name="Nota 12 2 5 2 2" xfId="44483"/>
    <cellStyle name="Nota 12 2 5 3" xfId="31942"/>
    <cellStyle name="Nota 12 2 6" xfId="13154"/>
    <cellStyle name="Nota 12 2 6 2" xfId="38225"/>
    <cellStyle name="Nota 12 2 7" xfId="25684"/>
    <cellStyle name="Nota 12 3" xfId="995"/>
    <cellStyle name="Nota 12 3 2" xfId="2560"/>
    <cellStyle name="Nota 12 3 2 2" xfId="5689"/>
    <cellStyle name="Nota 12 3 2 2 2" xfId="11948"/>
    <cellStyle name="Nota 12 3 2 2 2 2" xfId="24492"/>
    <cellStyle name="Nota 12 3 2 2 2 2 2" xfId="49563"/>
    <cellStyle name="Nota 12 3 2 2 2 3" xfId="37022"/>
    <cellStyle name="Nota 12 3 2 2 3" xfId="18234"/>
    <cellStyle name="Nota 12 3 2 2 3 2" xfId="43305"/>
    <cellStyle name="Nota 12 3 2 2 4" xfId="30764"/>
    <cellStyle name="Nota 12 3 2 3" xfId="8820"/>
    <cellStyle name="Nota 12 3 2 3 2" xfId="21364"/>
    <cellStyle name="Nota 12 3 2 3 2 2" xfId="46435"/>
    <cellStyle name="Nota 12 3 2 3 3" xfId="33894"/>
    <cellStyle name="Nota 12 3 2 4" xfId="15106"/>
    <cellStyle name="Nota 12 3 2 4 2" xfId="40177"/>
    <cellStyle name="Nota 12 3 2 5" xfId="27636"/>
    <cellStyle name="Nota 12 3 3" xfId="4125"/>
    <cellStyle name="Nota 12 3 3 2" xfId="10384"/>
    <cellStyle name="Nota 12 3 3 2 2" xfId="22928"/>
    <cellStyle name="Nota 12 3 3 2 2 2" xfId="47999"/>
    <cellStyle name="Nota 12 3 3 2 3" xfId="35458"/>
    <cellStyle name="Nota 12 3 3 3" xfId="16670"/>
    <cellStyle name="Nota 12 3 3 3 2" xfId="41741"/>
    <cellStyle name="Nota 12 3 3 4" xfId="29200"/>
    <cellStyle name="Nota 12 3 4" xfId="7256"/>
    <cellStyle name="Nota 12 3 4 2" xfId="19800"/>
    <cellStyle name="Nota 12 3 4 2 2" xfId="44871"/>
    <cellStyle name="Nota 12 3 4 3" xfId="32330"/>
    <cellStyle name="Nota 12 3 5" xfId="13542"/>
    <cellStyle name="Nota 12 3 5 2" xfId="38613"/>
    <cellStyle name="Nota 12 3 6" xfId="26072"/>
    <cellStyle name="Nota 12 4" xfId="1784"/>
    <cellStyle name="Nota 12 4 2" xfId="4913"/>
    <cellStyle name="Nota 12 4 2 2" xfId="11172"/>
    <cellStyle name="Nota 12 4 2 2 2" xfId="23716"/>
    <cellStyle name="Nota 12 4 2 2 2 2" xfId="48787"/>
    <cellStyle name="Nota 12 4 2 2 3" xfId="36246"/>
    <cellStyle name="Nota 12 4 2 3" xfId="17458"/>
    <cellStyle name="Nota 12 4 2 3 2" xfId="42529"/>
    <cellStyle name="Nota 12 4 2 4" xfId="29988"/>
    <cellStyle name="Nota 12 4 3" xfId="8044"/>
    <cellStyle name="Nota 12 4 3 2" xfId="20588"/>
    <cellStyle name="Nota 12 4 3 2 2" xfId="45659"/>
    <cellStyle name="Nota 12 4 3 3" xfId="33118"/>
    <cellStyle name="Nota 12 4 4" xfId="14330"/>
    <cellStyle name="Nota 12 4 4 2" xfId="39401"/>
    <cellStyle name="Nota 12 4 5" xfId="26860"/>
    <cellStyle name="Nota 12 5" xfId="3349"/>
    <cellStyle name="Nota 12 5 2" xfId="9608"/>
    <cellStyle name="Nota 12 5 2 2" xfId="22152"/>
    <cellStyle name="Nota 12 5 2 2 2" xfId="47223"/>
    <cellStyle name="Nota 12 5 2 3" xfId="34682"/>
    <cellStyle name="Nota 12 5 3" xfId="15894"/>
    <cellStyle name="Nota 12 5 3 2" xfId="40965"/>
    <cellStyle name="Nota 12 5 4" xfId="28424"/>
    <cellStyle name="Nota 12 6" xfId="6480"/>
    <cellStyle name="Nota 12 6 2" xfId="19024"/>
    <cellStyle name="Nota 12 6 2 2" xfId="44095"/>
    <cellStyle name="Nota 12 6 3" xfId="31554"/>
    <cellStyle name="Nota 12 7" xfId="12766"/>
    <cellStyle name="Nota 12 7 2" xfId="37837"/>
    <cellStyle name="Nota 12 8" xfId="25296"/>
    <cellStyle name="Nota 13" xfId="391"/>
    <cellStyle name="Nota 13 2" xfId="780"/>
    <cellStyle name="Nota 13 2 2" xfId="1557"/>
    <cellStyle name="Nota 13 2 2 2" xfId="3122"/>
    <cellStyle name="Nota 13 2 2 2 2" xfId="6251"/>
    <cellStyle name="Nota 13 2 2 2 2 2" xfId="12510"/>
    <cellStyle name="Nota 13 2 2 2 2 2 2" xfId="25054"/>
    <cellStyle name="Nota 13 2 2 2 2 2 2 2" xfId="50125"/>
    <cellStyle name="Nota 13 2 2 2 2 2 3" xfId="37584"/>
    <cellStyle name="Nota 13 2 2 2 2 3" xfId="18796"/>
    <cellStyle name="Nota 13 2 2 2 2 3 2" xfId="43867"/>
    <cellStyle name="Nota 13 2 2 2 2 4" xfId="31326"/>
    <cellStyle name="Nota 13 2 2 2 3" xfId="9382"/>
    <cellStyle name="Nota 13 2 2 2 3 2" xfId="21926"/>
    <cellStyle name="Nota 13 2 2 2 3 2 2" xfId="46997"/>
    <cellStyle name="Nota 13 2 2 2 3 3" xfId="34456"/>
    <cellStyle name="Nota 13 2 2 2 4" xfId="15668"/>
    <cellStyle name="Nota 13 2 2 2 4 2" xfId="40739"/>
    <cellStyle name="Nota 13 2 2 2 5" xfId="28198"/>
    <cellStyle name="Nota 13 2 2 3" xfId="4687"/>
    <cellStyle name="Nota 13 2 2 3 2" xfId="10946"/>
    <cellStyle name="Nota 13 2 2 3 2 2" xfId="23490"/>
    <cellStyle name="Nota 13 2 2 3 2 2 2" xfId="48561"/>
    <cellStyle name="Nota 13 2 2 3 2 3" xfId="36020"/>
    <cellStyle name="Nota 13 2 2 3 3" xfId="17232"/>
    <cellStyle name="Nota 13 2 2 3 3 2" xfId="42303"/>
    <cellStyle name="Nota 13 2 2 3 4" xfId="29762"/>
    <cellStyle name="Nota 13 2 2 4" xfId="7818"/>
    <cellStyle name="Nota 13 2 2 4 2" xfId="20362"/>
    <cellStyle name="Nota 13 2 2 4 2 2" xfId="45433"/>
    <cellStyle name="Nota 13 2 2 4 3" xfId="32892"/>
    <cellStyle name="Nota 13 2 2 5" xfId="14104"/>
    <cellStyle name="Nota 13 2 2 5 2" xfId="39175"/>
    <cellStyle name="Nota 13 2 2 6" xfId="26634"/>
    <cellStyle name="Nota 13 2 3" xfId="2346"/>
    <cellStyle name="Nota 13 2 3 2" xfId="5475"/>
    <cellStyle name="Nota 13 2 3 2 2" xfId="11734"/>
    <cellStyle name="Nota 13 2 3 2 2 2" xfId="24278"/>
    <cellStyle name="Nota 13 2 3 2 2 2 2" xfId="49349"/>
    <cellStyle name="Nota 13 2 3 2 2 3" xfId="36808"/>
    <cellStyle name="Nota 13 2 3 2 3" xfId="18020"/>
    <cellStyle name="Nota 13 2 3 2 3 2" xfId="43091"/>
    <cellStyle name="Nota 13 2 3 2 4" xfId="30550"/>
    <cellStyle name="Nota 13 2 3 3" xfId="8606"/>
    <cellStyle name="Nota 13 2 3 3 2" xfId="21150"/>
    <cellStyle name="Nota 13 2 3 3 2 2" xfId="46221"/>
    <cellStyle name="Nota 13 2 3 3 3" xfId="33680"/>
    <cellStyle name="Nota 13 2 3 4" xfId="14892"/>
    <cellStyle name="Nota 13 2 3 4 2" xfId="39963"/>
    <cellStyle name="Nota 13 2 3 5" xfId="27422"/>
    <cellStyle name="Nota 13 2 4" xfId="3911"/>
    <cellStyle name="Nota 13 2 4 2" xfId="10170"/>
    <cellStyle name="Nota 13 2 4 2 2" xfId="22714"/>
    <cellStyle name="Nota 13 2 4 2 2 2" xfId="47785"/>
    <cellStyle name="Nota 13 2 4 2 3" xfId="35244"/>
    <cellStyle name="Nota 13 2 4 3" xfId="16456"/>
    <cellStyle name="Nota 13 2 4 3 2" xfId="41527"/>
    <cellStyle name="Nota 13 2 4 4" xfId="28986"/>
    <cellStyle name="Nota 13 2 5" xfId="7042"/>
    <cellStyle name="Nota 13 2 5 2" xfId="19586"/>
    <cellStyle name="Nota 13 2 5 2 2" xfId="44657"/>
    <cellStyle name="Nota 13 2 5 3" xfId="32116"/>
    <cellStyle name="Nota 13 2 6" xfId="13328"/>
    <cellStyle name="Nota 13 2 6 2" xfId="38399"/>
    <cellStyle name="Nota 13 2 7" xfId="25858"/>
    <cellStyle name="Nota 13 3" xfId="1169"/>
    <cellStyle name="Nota 13 3 2" xfId="2734"/>
    <cellStyle name="Nota 13 3 2 2" xfId="5863"/>
    <cellStyle name="Nota 13 3 2 2 2" xfId="12122"/>
    <cellStyle name="Nota 13 3 2 2 2 2" xfId="24666"/>
    <cellStyle name="Nota 13 3 2 2 2 2 2" xfId="49737"/>
    <cellStyle name="Nota 13 3 2 2 2 3" xfId="37196"/>
    <cellStyle name="Nota 13 3 2 2 3" xfId="18408"/>
    <cellStyle name="Nota 13 3 2 2 3 2" xfId="43479"/>
    <cellStyle name="Nota 13 3 2 2 4" xfId="30938"/>
    <cellStyle name="Nota 13 3 2 3" xfId="8994"/>
    <cellStyle name="Nota 13 3 2 3 2" xfId="21538"/>
    <cellStyle name="Nota 13 3 2 3 2 2" xfId="46609"/>
    <cellStyle name="Nota 13 3 2 3 3" xfId="34068"/>
    <cellStyle name="Nota 13 3 2 4" xfId="15280"/>
    <cellStyle name="Nota 13 3 2 4 2" xfId="40351"/>
    <cellStyle name="Nota 13 3 2 5" xfId="27810"/>
    <cellStyle name="Nota 13 3 3" xfId="4299"/>
    <cellStyle name="Nota 13 3 3 2" xfId="10558"/>
    <cellStyle name="Nota 13 3 3 2 2" xfId="23102"/>
    <cellStyle name="Nota 13 3 3 2 2 2" xfId="48173"/>
    <cellStyle name="Nota 13 3 3 2 3" xfId="35632"/>
    <cellStyle name="Nota 13 3 3 3" xfId="16844"/>
    <cellStyle name="Nota 13 3 3 3 2" xfId="41915"/>
    <cellStyle name="Nota 13 3 3 4" xfId="29374"/>
    <cellStyle name="Nota 13 3 4" xfId="7430"/>
    <cellStyle name="Nota 13 3 4 2" xfId="19974"/>
    <cellStyle name="Nota 13 3 4 2 2" xfId="45045"/>
    <cellStyle name="Nota 13 3 4 3" xfId="32504"/>
    <cellStyle name="Nota 13 3 5" xfId="13716"/>
    <cellStyle name="Nota 13 3 5 2" xfId="38787"/>
    <cellStyle name="Nota 13 3 6" xfId="26246"/>
    <cellStyle name="Nota 13 4" xfId="1958"/>
    <cellStyle name="Nota 13 4 2" xfId="5087"/>
    <cellStyle name="Nota 13 4 2 2" xfId="11346"/>
    <cellStyle name="Nota 13 4 2 2 2" xfId="23890"/>
    <cellStyle name="Nota 13 4 2 2 2 2" xfId="48961"/>
    <cellStyle name="Nota 13 4 2 2 3" xfId="36420"/>
    <cellStyle name="Nota 13 4 2 3" xfId="17632"/>
    <cellStyle name="Nota 13 4 2 3 2" xfId="42703"/>
    <cellStyle name="Nota 13 4 2 4" xfId="30162"/>
    <cellStyle name="Nota 13 4 3" xfId="8218"/>
    <cellStyle name="Nota 13 4 3 2" xfId="20762"/>
    <cellStyle name="Nota 13 4 3 2 2" xfId="45833"/>
    <cellStyle name="Nota 13 4 3 3" xfId="33292"/>
    <cellStyle name="Nota 13 4 4" xfId="14504"/>
    <cellStyle name="Nota 13 4 4 2" xfId="39575"/>
    <cellStyle name="Nota 13 4 5" xfId="27034"/>
    <cellStyle name="Nota 13 5" xfId="3523"/>
    <cellStyle name="Nota 13 5 2" xfId="9782"/>
    <cellStyle name="Nota 13 5 2 2" xfId="22326"/>
    <cellStyle name="Nota 13 5 2 2 2" xfId="47397"/>
    <cellStyle name="Nota 13 5 2 3" xfId="34856"/>
    <cellStyle name="Nota 13 5 3" xfId="16068"/>
    <cellStyle name="Nota 13 5 3 2" xfId="41139"/>
    <cellStyle name="Nota 13 5 4" xfId="28598"/>
    <cellStyle name="Nota 13 6" xfId="6654"/>
    <cellStyle name="Nota 13 6 2" xfId="19198"/>
    <cellStyle name="Nota 13 6 2 2" xfId="44269"/>
    <cellStyle name="Nota 13 6 3" xfId="31728"/>
    <cellStyle name="Nota 13 7" xfId="12940"/>
    <cellStyle name="Nota 13 7 2" xfId="38011"/>
    <cellStyle name="Nota 13 8" xfId="25470"/>
    <cellStyle name="Nota 14" xfId="204"/>
    <cellStyle name="Nota 14 2" xfId="593"/>
    <cellStyle name="Nota 14 2 2" xfId="1370"/>
    <cellStyle name="Nota 14 2 2 2" xfId="2935"/>
    <cellStyle name="Nota 14 2 2 2 2" xfId="6064"/>
    <cellStyle name="Nota 14 2 2 2 2 2" xfId="12323"/>
    <cellStyle name="Nota 14 2 2 2 2 2 2" xfId="24867"/>
    <cellStyle name="Nota 14 2 2 2 2 2 2 2" xfId="49938"/>
    <cellStyle name="Nota 14 2 2 2 2 2 3" xfId="37397"/>
    <cellStyle name="Nota 14 2 2 2 2 3" xfId="18609"/>
    <cellStyle name="Nota 14 2 2 2 2 3 2" xfId="43680"/>
    <cellStyle name="Nota 14 2 2 2 2 4" xfId="31139"/>
    <cellStyle name="Nota 14 2 2 2 3" xfId="9195"/>
    <cellStyle name="Nota 14 2 2 2 3 2" xfId="21739"/>
    <cellStyle name="Nota 14 2 2 2 3 2 2" xfId="46810"/>
    <cellStyle name="Nota 14 2 2 2 3 3" xfId="34269"/>
    <cellStyle name="Nota 14 2 2 2 4" xfId="15481"/>
    <cellStyle name="Nota 14 2 2 2 4 2" xfId="40552"/>
    <cellStyle name="Nota 14 2 2 2 5" xfId="28011"/>
    <cellStyle name="Nota 14 2 2 3" xfId="4500"/>
    <cellStyle name="Nota 14 2 2 3 2" xfId="10759"/>
    <cellStyle name="Nota 14 2 2 3 2 2" xfId="23303"/>
    <cellStyle name="Nota 14 2 2 3 2 2 2" xfId="48374"/>
    <cellStyle name="Nota 14 2 2 3 2 3" xfId="35833"/>
    <cellStyle name="Nota 14 2 2 3 3" xfId="17045"/>
    <cellStyle name="Nota 14 2 2 3 3 2" xfId="42116"/>
    <cellStyle name="Nota 14 2 2 3 4" xfId="29575"/>
    <cellStyle name="Nota 14 2 2 4" xfId="7631"/>
    <cellStyle name="Nota 14 2 2 4 2" xfId="20175"/>
    <cellStyle name="Nota 14 2 2 4 2 2" xfId="45246"/>
    <cellStyle name="Nota 14 2 2 4 3" xfId="32705"/>
    <cellStyle name="Nota 14 2 2 5" xfId="13917"/>
    <cellStyle name="Nota 14 2 2 5 2" xfId="38988"/>
    <cellStyle name="Nota 14 2 2 6" xfId="26447"/>
    <cellStyle name="Nota 14 2 3" xfId="2159"/>
    <cellStyle name="Nota 14 2 3 2" xfId="5288"/>
    <cellStyle name="Nota 14 2 3 2 2" xfId="11547"/>
    <cellStyle name="Nota 14 2 3 2 2 2" xfId="24091"/>
    <cellStyle name="Nota 14 2 3 2 2 2 2" xfId="49162"/>
    <cellStyle name="Nota 14 2 3 2 2 3" xfId="36621"/>
    <cellStyle name="Nota 14 2 3 2 3" xfId="17833"/>
    <cellStyle name="Nota 14 2 3 2 3 2" xfId="42904"/>
    <cellStyle name="Nota 14 2 3 2 4" xfId="30363"/>
    <cellStyle name="Nota 14 2 3 3" xfId="8419"/>
    <cellStyle name="Nota 14 2 3 3 2" xfId="20963"/>
    <cellStyle name="Nota 14 2 3 3 2 2" xfId="46034"/>
    <cellStyle name="Nota 14 2 3 3 3" xfId="33493"/>
    <cellStyle name="Nota 14 2 3 4" xfId="14705"/>
    <cellStyle name="Nota 14 2 3 4 2" xfId="39776"/>
    <cellStyle name="Nota 14 2 3 5" xfId="27235"/>
    <cellStyle name="Nota 14 2 4" xfId="3724"/>
    <cellStyle name="Nota 14 2 4 2" xfId="9983"/>
    <cellStyle name="Nota 14 2 4 2 2" xfId="22527"/>
    <cellStyle name="Nota 14 2 4 2 2 2" xfId="47598"/>
    <cellStyle name="Nota 14 2 4 2 3" xfId="35057"/>
    <cellStyle name="Nota 14 2 4 3" xfId="16269"/>
    <cellStyle name="Nota 14 2 4 3 2" xfId="41340"/>
    <cellStyle name="Nota 14 2 4 4" xfId="28799"/>
    <cellStyle name="Nota 14 2 5" xfId="6855"/>
    <cellStyle name="Nota 14 2 5 2" xfId="19399"/>
    <cellStyle name="Nota 14 2 5 2 2" xfId="44470"/>
    <cellStyle name="Nota 14 2 5 3" xfId="31929"/>
    <cellStyle name="Nota 14 2 6" xfId="13141"/>
    <cellStyle name="Nota 14 2 6 2" xfId="38212"/>
    <cellStyle name="Nota 14 2 7" xfId="25671"/>
    <cellStyle name="Nota 14 3" xfId="982"/>
    <cellStyle name="Nota 14 3 2" xfId="2547"/>
    <cellStyle name="Nota 14 3 2 2" xfId="5676"/>
    <cellStyle name="Nota 14 3 2 2 2" xfId="11935"/>
    <cellStyle name="Nota 14 3 2 2 2 2" xfId="24479"/>
    <cellStyle name="Nota 14 3 2 2 2 2 2" xfId="49550"/>
    <cellStyle name="Nota 14 3 2 2 2 3" xfId="37009"/>
    <cellStyle name="Nota 14 3 2 2 3" xfId="18221"/>
    <cellStyle name="Nota 14 3 2 2 3 2" xfId="43292"/>
    <cellStyle name="Nota 14 3 2 2 4" xfId="30751"/>
    <cellStyle name="Nota 14 3 2 3" xfId="8807"/>
    <cellStyle name="Nota 14 3 2 3 2" xfId="21351"/>
    <cellStyle name="Nota 14 3 2 3 2 2" xfId="46422"/>
    <cellStyle name="Nota 14 3 2 3 3" xfId="33881"/>
    <cellStyle name="Nota 14 3 2 4" xfId="15093"/>
    <cellStyle name="Nota 14 3 2 4 2" xfId="40164"/>
    <cellStyle name="Nota 14 3 2 5" xfId="27623"/>
    <cellStyle name="Nota 14 3 3" xfId="4112"/>
    <cellStyle name="Nota 14 3 3 2" xfId="10371"/>
    <cellStyle name="Nota 14 3 3 2 2" xfId="22915"/>
    <cellStyle name="Nota 14 3 3 2 2 2" xfId="47986"/>
    <cellStyle name="Nota 14 3 3 2 3" xfId="35445"/>
    <cellStyle name="Nota 14 3 3 3" xfId="16657"/>
    <cellStyle name="Nota 14 3 3 3 2" xfId="41728"/>
    <cellStyle name="Nota 14 3 3 4" xfId="29187"/>
    <cellStyle name="Nota 14 3 4" xfId="7243"/>
    <cellStyle name="Nota 14 3 4 2" xfId="19787"/>
    <cellStyle name="Nota 14 3 4 2 2" xfId="44858"/>
    <cellStyle name="Nota 14 3 4 3" xfId="32317"/>
    <cellStyle name="Nota 14 3 5" xfId="13529"/>
    <cellStyle name="Nota 14 3 5 2" xfId="38600"/>
    <cellStyle name="Nota 14 3 6" xfId="26059"/>
    <cellStyle name="Nota 14 4" xfId="1771"/>
    <cellStyle name="Nota 14 4 2" xfId="4900"/>
    <cellStyle name="Nota 14 4 2 2" xfId="11159"/>
    <cellStyle name="Nota 14 4 2 2 2" xfId="23703"/>
    <cellStyle name="Nota 14 4 2 2 2 2" xfId="48774"/>
    <cellStyle name="Nota 14 4 2 2 3" xfId="36233"/>
    <cellStyle name="Nota 14 4 2 3" xfId="17445"/>
    <cellStyle name="Nota 14 4 2 3 2" xfId="42516"/>
    <cellStyle name="Nota 14 4 2 4" xfId="29975"/>
    <cellStyle name="Nota 14 4 3" xfId="8031"/>
    <cellStyle name="Nota 14 4 3 2" xfId="20575"/>
    <cellStyle name="Nota 14 4 3 2 2" xfId="45646"/>
    <cellStyle name="Nota 14 4 3 3" xfId="33105"/>
    <cellStyle name="Nota 14 4 4" xfId="14317"/>
    <cellStyle name="Nota 14 4 4 2" xfId="39388"/>
    <cellStyle name="Nota 14 4 5" xfId="26847"/>
    <cellStyle name="Nota 14 5" xfId="3336"/>
    <cellStyle name="Nota 14 5 2" xfId="9595"/>
    <cellStyle name="Nota 14 5 2 2" xfId="22139"/>
    <cellStyle name="Nota 14 5 2 2 2" xfId="47210"/>
    <cellStyle name="Nota 14 5 2 3" xfId="34669"/>
    <cellStyle name="Nota 14 5 3" xfId="15881"/>
    <cellStyle name="Nota 14 5 3 2" xfId="40952"/>
    <cellStyle name="Nota 14 5 4" xfId="28411"/>
    <cellStyle name="Nota 14 6" xfId="6467"/>
    <cellStyle name="Nota 14 6 2" xfId="19011"/>
    <cellStyle name="Nota 14 6 2 2" xfId="44082"/>
    <cellStyle name="Nota 14 6 3" xfId="31541"/>
    <cellStyle name="Nota 14 7" xfId="12753"/>
    <cellStyle name="Nota 14 7 2" xfId="37824"/>
    <cellStyle name="Nota 14 8" xfId="25283"/>
    <cellStyle name="Nota 15" xfId="404"/>
    <cellStyle name="Nota 15 2" xfId="793"/>
    <cellStyle name="Nota 15 2 2" xfId="1570"/>
    <cellStyle name="Nota 15 2 2 2" xfId="3135"/>
    <cellStyle name="Nota 15 2 2 2 2" xfId="6264"/>
    <cellStyle name="Nota 15 2 2 2 2 2" xfId="12523"/>
    <cellStyle name="Nota 15 2 2 2 2 2 2" xfId="25067"/>
    <cellStyle name="Nota 15 2 2 2 2 2 2 2" xfId="50138"/>
    <cellStyle name="Nota 15 2 2 2 2 2 3" xfId="37597"/>
    <cellStyle name="Nota 15 2 2 2 2 3" xfId="18809"/>
    <cellStyle name="Nota 15 2 2 2 2 3 2" xfId="43880"/>
    <cellStyle name="Nota 15 2 2 2 2 4" xfId="31339"/>
    <cellStyle name="Nota 15 2 2 2 3" xfId="9395"/>
    <cellStyle name="Nota 15 2 2 2 3 2" xfId="21939"/>
    <cellStyle name="Nota 15 2 2 2 3 2 2" xfId="47010"/>
    <cellStyle name="Nota 15 2 2 2 3 3" xfId="34469"/>
    <cellStyle name="Nota 15 2 2 2 4" xfId="15681"/>
    <cellStyle name="Nota 15 2 2 2 4 2" xfId="40752"/>
    <cellStyle name="Nota 15 2 2 2 5" xfId="28211"/>
    <cellStyle name="Nota 15 2 2 3" xfId="4700"/>
    <cellStyle name="Nota 15 2 2 3 2" xfId="10959"/>
    <cellStyle name="Nota 15 2 2 3 2 2" xfId="23503"/>
    <cellStyle name="Nota 15 2 2 3 2 2 2" xfId="48574"/>
    <cellStyle name="Nota 15 2 2 3 2 3" xfId="36033"/>
    <cellStyle name="Nota 15 2 2 3 3" xfId="17245"/>
    <cellStyle name="Nota 15 2 2 3 3 2" xfId="42316"/>
    <cellStyle name="Nota 15 2 2 3 4" xfId="29775"/>
    <cellStyle name="Nota 15 2 2 4" xfId="7831"/>
    <cellStyle name="Nota 15 2 2 4 2" xfId="20375"/>
    <cellStyle name="Nota 15 2 2 4 2 2" xfId="45446"/>
    <cellStyle name="Nota 15 2 2 4 3" xfId="32905"/>
    <cellStyle name="Nota 15 2 2 5" xfId="14117"/>
    <cellStyle name="Nota 15 2 2 5 2" xfId="39188"/>
    <cellStyle name="Nota 15 2 2 6" xfId="26647"/>
    <cellStyle name="Nota 15 2 3" xfId="2359"/>
    <cellStyle name="Nota 15 2 3 2" xfId="5488"/>
    <cellStyle name="Nota 15 2 3 2 2" xfId="11747"/>
    <cellStyle name="Nota 15 2 3 2 2 2" xfId="24291"/>
    <cellStyle name="Nota 15 2 3 2 2 2 2" xfId="49362"/>
    <cellStyle name="Nota 15 2 3 2 2 3" xfId="36821"/>
    <cellStyle name="Nota 15 2 3 2 3" xfId="18033"/>
    <cellStyle name="Nota 15 2 3 2 3 2" xfId="43104"/>
    <cellStyle name="Nota 15 2 3 2 4" xfId="30563"/>
    <cellStyle name="Nota 15 2 3 3" xfId="8619"/>
    <cellStyle name="Nota 15 2 3 3 2" xfId="21163"/>
    <cellStyle name="Nota 15 2 3 3 2 2" xfId="46234"/>
    <cellStyle name="Nota 15 2 3 3 3" xfId="33693"/>
    <cellStyle name="Nota 15 2 3 4" xfId="14905"/>
    <cellStyle name="Nota 15 2 3 4 2" xfId="39976"/>
    <cellStyle name="Nota 15 2 3 5" xfId="27435"/>
    <cellStyle name="Nota 15 2 4" xfId="3924"/>
    <cellStyle name="Nota 15 2 4 2" xfId="10183"/>
    <cellStyle name="Nota 15 2 4 2 2" xfId="22727"/>
    <cellStyle name="Nota 15 2 4 2 2 2" xfId="47798"/>
    <cellStyle name="Nota 15 2 4 2 3" xfId="35257"/>
    <cellStyle name="Nota 15 2 4 3" xfId="16469"/>
    <cellStyle name="Nota 15 2 4 3 2" xfId="41540"/>
    <cellStyle name="Nota 15 2 4 4" xfId="28999"/>
    <cellStyle name="Nota 15 2 5" xfId="7055"/>
    <cellStyle name="Nota 15 2 5 2" xfId="19599"/>
    <cellStyle name="Nota 15 2 5 2 2" xfId="44670"/>
    <cellStyle name="Nota 15 2 5 3" xfId="32129"/>
    <cellStyle name="Nota 15 2 6" xfId="13341"/>
    <cellStyle name="Nota 15 2 6 2" xfId="38412"/>
    <cellStyle name="Nota 15 2 7" xfId="25871"/>
    <cellStyle name="Nota 15 3" xfId="1182"/>
    <cellStyle name="Nota 15 3 2" xfId="2747"/>
    <cellStyle name="Nota 15 3 2 2" xfId="5876"/>
    <cellStyle name="Nota 15 3 2 2 2" xfId="12135"/>
    <cellStyle name="Nota 15 3 2 2 2 2" xfId="24679"/>
    <cellStyle name="Nota 15 3 2 2 2 2 2" xfId="49750"/>
    <cellStyle name="Nota 15 3 2 2 2 3" xfId="37209"/>
    <cellStyle name="Nota 15 3 2 2 3" xfId="18421"/>
    <cellStyle name="Nota 15 3 2 2 3 2" xfId="43492"/>
    <cellStyle name="Nota 15 3 2 2 4" xfId="30951"/>
    <cellStyle name="Nota 15 3 2 3" xfId="9007"/>
    <cellStyle name="Nota 15 3 2 3 2" xfId="21551"/>
    <cellStyle name="Nota 15 3 2 3 2 2" xfId="46622"/>
    <cellStyle name="Nota 15 3 2 3 3" xfId="34081"/>
    <cellStyle name="Nota 15 3 2 4" xfId="15293"/>
    <cellStyle name="Nota 15 3 2 4 2" xfId="40364"/>
    <cellStyle name="Nota 15 3 2 5" xfId="27823"/>
    <cellStyle name="Nota 15 3 3" xfId="4312"/>
    <cellStyle name="Nota 15 3 3 2" xfId="10571"/>
    <cellStyle name="Nota 15 3 3 2 2" xfId="23115"/>
    <cellStyle name="Nota 15 3 3 2 2 2" xfId="48186"/>
    <cellStyle name="Nota 15 3 3 2 3" xfId="35645"/>
    <cellStyle name="Nota 15 3 3 3" xfId="16857"/>
    <cellStyle name="Nota 15 3 3 3 2" xfId="41928"/>
    <cellStyle name="Nota 15 3 3 4" xfId="29387"/>
    <cellStyle name="Nota 15 3 4" xfId="7443"/>
    <cellStyle name="Nota 15 3 4 2" xfId="19987"/>
    <cellStyle name="Nota 15 3 4 2 2" xfId="45058"/>
    <cellStyle name="Nota 15 3 4 3" xfId="32517"/>
    <cellStyle name="Nota 15 3 5" xfId="13729"/>
    <cellStyle name="Nota 15 3 5 2" xfId="38800"/>
    <cellStyle name="Nota 15 3 6" xfId="26259"/>
    <cellStyle name="Nota 15 4" xfId="1971"/>
    <cellStyle name="Nota 15 4 2" xfId="5100"/>
    <cellStyle name="Nota 15 4 2 2" xfId="11359"/>
    <cellStyle name="Nota 15 4 2 2 2" xfId="23903"/>
    <cellStyle name="Nota 15 4 2 2 2 2" xfId="48974"/>
    <cellStyle name="Nota 15 4 2 2 3" xfId="36433"/>
    <cellStyle name="Nota 15 4 2 3" xfId="17645"/>
    <cellStyle name="Nota 15 4 2 3 2" xfId="42716"/>
    <cellStyle name="Nota 15 4 2 4" xfId="30175"/>
    <cellStyle name="Nota 15 4 3" xfId="8231"/>
    <cellStyle name="Nota 15 4 3 2" xfId="20775"/>
    <cellStyle name="Nota 15 4 3 2 2" xfId="45846"/>
    <cellStyle name="Nota 15 4 3 3" xfId="33305"/>
    <cellStyle name="Nota 15 4 4" xfId="14517"/>
    <cellStyle name="Nota 15 4 4 2" xfId="39588"/>
    <cellStyle name="Nota 15 4 5" xfId="27047"/>
    <cellStyle name="Nota 15 5" xfId="3536"/>
    <cellStyle name="Nota 15 5 2" xfId="9795"/>
    <cellStyle name="Nota 15 5 2 2" xfId="22339"/>
    <cellStyle name="Nota 15 5 2 2 2" xfId="47410"/>
    <cellStyle name="Nota 15 5 2 3" xfId="34869"/>
    <cellStyle name="Nota 15 5 3" xfId="16081"/>
    <cellStyle name="Nota 15 5 3 2" xfId="41152"/>
    <cellStyle name="Nota 15 5 4" xfId="28611"/>
    <cellStyle name="Nota 15 6" xfId="6667"/>
    <cellStyle name="Nota 15 6 2" xfId="19211"/>
    <cellStyle name="Nota 15 6 2 2" xfId="44282"/>
    <cellStyle name="Nota 15 6 3" xfId="31741"/>
    <cellStyle name="Nota 15 7" xfId="12953"/>
    <cellStyle name="Nota 15 7 2" xfId="38024"/>
    <cellStyle name="Nota 15 8" xfId="25483"/>
    <cellStyle name="Nota 16" xfId="418"/>
    <cellStyle name="Nota 16 2" xfId="1196"/>
    <cellStyle name="Nota 16 2 2" xfId="2761"/>
    <cellStyle name="Nota 16 2 2 2" xfId="5890"/>
    <cellStyle name="Nota 16 2 2 2 2" xfId="12149"/>
    <cellStyle name="Nota 16 2 2 2 2 2" xfId="24693"/>
    <cellStyle name="Nota 16 2 2 2 2 2 2" xfId="49764"/>
    <cellStyle name="Nota 16 2 2 2 2 3" xfId="37223"/>
    <cellStyle name="Nota 16 2 2 2 3" xfId="18435"/>
    <cellStyle name="Nota 16 2 2 2 3 2" xfId="43506"/>
    <cellStyle name="Nota 16 2 2 2 4" xfId="30965"/>
    <cellStyle name="Nota 16 2 2 3" xfId="9021"/>
    <cellStyle name="Nota 16 2 2 3 2" xfId="21565"/>
    <cellStyle name="Nota 16 2 2 3 2 2" xfId="46636"/>
    <cellStyle name="Nota 16 2 2 3 3" xfId="34095"/>
    <cellStyle name="Nota 16 2 2 4" xfId="15307"/>
    <cellStyle name="Nota 16 2 2 4 2" xfId="40378"/>
    <cellStyle name="Nota 16 2 2 5" xfId="27837"/>
    <cellStyle name="Nota 16 2 3" xfId="4326"/>
    <cellStyle name="Nota 16 2 3 2" xfId="10585"/>
    <cellStyle name="Nota 16 2 3 2 2" xfId="23129"/>
    <cellStyle name="Nota 16 2 3 2 2 2" xfId="48200"/>
    <cellStyle name="Nota 16 2 3 2 3" xfId="35659"/>
    <cellStyle name="Nota 16 2 3 3" xfId="16871"/>
    <cellStyle name="Nota 16 2 3 3 2" xfId="41942"/>
    <cellStyle name="Nota 16 2 3 4" xfId="29401"/>
    <cellStyle name="Nota 16 2 4" xfId="7457"/>
    <cellStyle name="Nota 16 2 4 2" xfId="20001"/>
    <cellStyle name="Nota 16 2 4 2 2" xfId="45072"/>
    <cellStyle name="Nota 16 2 4 3" xfId="32531"/>
    <cellStyle name="Nota 16 2 5" xfId="13743"/>
    <cellStyle name="Nota 16 2 5 2" xfId="38814"/>
    <cellStyle name="Nota 16 2 6" xfId="26273"/>
    <cellStyle name="Nota 16 3" xfId="1985"/>
    <cellStyle name="Nota 16 3 2" xfId="5114"/>
    <cellStyle name="Nota 16 3 2 2" xfId="11373"/>
    <cellStyle name="Nota 16 3 2 2 2" xfId="23917"/>
    <cellStyle name="Nota 16 3 2 2 2 2" xfId="48988"/>
    <cellStyle name="Nota 16 3 2 2 3" xfId="36447"/>
    <cellStyle name="Nota 16 3 2 3" xfId="17659"/>
    <cellStyle name="Nota 16 3 2 3 2" xfId="42730"/>
    <cellStyle name="Nota 16 3 2 4" xfId="30189"/>
    <cellStyle name="Nota 16 3 3" xfId="8245"/>
    <cellStyle name="Nota 16 3 3 2" xfId="20789"/>
    <cellStyle name="Nota 16 3 3 2 2" xfId="45860"/>
    <cellStyle name="Nota 16 3 3 3" xfId="33319"/>
    <cellStyle name="Nota 16 3 4" xfId="14531"/>
    <cellStyle name="Nota 16 3 4 2" xfId="39602"/>
    <cellStyle name="Nota 16 3 5" xfId="27061"/>
    <cellStyle name="Nota 16 4" xfId="3550"/>
    <cellStyle name="Nota 16 4 2" xfId="9809"/>
    <cellStyle name="Nota 16 4 2 2" xfId="22353"/>
    <cellStyle name="Nota 16 4 2 2 2" xfId="47424"/>
    <cellStyle name="Nota 16 4 2 3" xfId="34883"/>
    <cellStyle name="Nota 16 4 3" xfId="16095"/>
    <cellStyle name="Nota 16 4 3 2" xfId="41166"/>
    <cellStyle name="Nota 16 4 4" xfId="28625"/>
    <cellStyle name="Nota 16 5" xfId="6681"/>
    <cellStyle name="Nota 16 5 2" xfId="19225"/>
    <cellStyle name="Nota 16 5 2 2" xfId="44296"/>
    <cellStyle name="Nota 16 5 3" xfId="31755"/>
    <cellStyle name="Nota 16 6" xfId="12967"/>
    <cellStyle name="Nota 16 6 2" xfId="38038"/>
    <cellStyle name="Nota 16 7" xfId="25497"/>
    <cellStyle name="Nota 17" xfId="807"/>
    <cellStyle name="Nota 17 2" xfId="2373"/>
    <cellStyle name="Nota 17 2 2" xfId="5502"/>
    <cellStyle name="Nota 17 2 2 2" xfId="11761"/>
    <cellStyle name="Nota 17 2 2 2 2" xfId="24305"/>
    <cellStyle name="Nota 17 2 2 2 2 2" xfId="49376"/>
    <cellStyle name="Nota 17 2 2 2 3" xfId="36835"/>
    <cellStyle name="Nota 17 2 2 3" xfId="18047"/>
    <cellStyle name="Nota 17 2 2 3 2" xfId="43118"/>
    <cellStyle name="Nota 17 2 2 4" xfId="30577"/>
    <cellStyle name="Nota 17 2 3" xfId="8633"/>
    <cellStyle name="Nota 17 2 3 2" xfId="21177"/>
    <cellStyle name="Nota 17 2 3 2 2" xfId="46248"/>
    <cellStyle name="Nota 17 2 3 3" xfId="33707"/>
    <cellStyle name="Nota 17 2 4" xfId="14919"/>
    <cellStyle name="Nota 17 2 4 2" xfId="39990"/>
    <cellStyle name="Nota 17 2 5" xfId="27449"/>
    <cellStyle name="Nota 17 3" xfId="3938"/>
    <cellStyle name="Nota 17 3 2" xfId="10197"/>
    <cellStyle name="Nota 17 3 2 2" xfId="22741"/>
    <cellStyle name="Nota 17 3 2 2 2" xfId="47812"/>
    <cellStyle name="Nota 17 3 2 3" xfId="35271"/>
    <cellStyle name="Nota 17 3 3" xfId="16483"/>
    <cellStyle name="Nota 17 3 3 2" xfId="41554"/>
    <cellStyle name="Nota 17 3 4" xfId="29013"/>
    <cellStyle name="Nota 17 4" xfId="7069"/>
    <cellStyle name="Nota 17 4 2" xfId="19613"/>
    <cellStyle name="Nota 17 4 2 2" xfId="44684"/>
    <cellStyle name="Nota 17 4 3" xfId="32143"/>
    <cellStyle name="Nota 17 5" xfId="13355"/>
    <cellStyle name="Nota 17 5 2" xfId="38426"/>
    <cellStyle name="Nota 17 6" xfId="25885"/>
    <cellStyle name="Nota 18" xfId="1583"/>
    <cellStyle name="Nota 18 2" xfId="4713"/>
    <cellStyle name="Nota 18 2 2" xfId="10972"/>
    <cellStyle name="Nota 18 2 2 2" xfId="23516"/>
    <cellStyle name="Nota 18 2 2 2 2" xfId="48587"/>
    <cellStyle name="Nota 18 2 2 3" xfId="36046"/>
    <cellStyle name="Nota 18 2 3" xfId="17258"/>
    <cellStyle name="Nota 18 2 3 2" xfId="42329"/>
    <cellStyle name="Nota 18 2 4" xfId="29788"/>
    <cellStyle name="Nota 18 3" xfId="7844"/>
    <cellStyle name="Nota 18 3 2" xfId="20388"/>
    <cellStyle name="Nota 18 3 2 2" xfId="45459"/>
    <cellStyle name="Nota 18 3 3" xfId="32918"/>
    <cellStyle name="Nota 18 4" xfId="14130"/>
    <cellStyle name="Nota 18 4 2" xfId="39201"/>
    <cellStyle name="Nota 18 5" xfId="26660"/>
    <cellStyle name="Nota 19" xfId="1597"/>
    <cellStyle name="Nota 19 2" xfId="4726"/>
    <cellStyle name="Nota 19 2 2" xfId="10985"/>
    <cellStyle name="Nota 19 2 2 2" xfId="23529"/>
    <cellStyle name="Nota 19 2 2 2 2" xfId="48600"/>
    <cellStyle name="Nota 19 2 2 3" xfId="36059"/>
    <cellStyle name="Nota 19 2 3" xfId="17271"/>
    <cellStyle name="Nota 19 2 3 2" xfId="42342"/>
    <cellStyle name="Nota 19 2 4" xfId="29801"/>
    <cellStyle name="Nota 19 3" xfId="7857"/>
    <cellStyle name="Nota 19 3 2" xfId="20401"/>
    <cellStyle name="Nota 19 3 2 2" xfId="45472"/>
    <cellStyle name="Nota 19 3 3" xfId="32931"/>
    <cellStyle name="Nota 19 4" xfId="14143"/>
    <cellStyle name="Nota 19 4 2" xfId="39214"/>
    <cellStyle name="Nota 19 5" xfId="26673"/>
    <cellStyle name="Nota 2" xfId="43"/>
    <cellStyle name="Nota 2 10" xfId="25123"/>
    <cellStyle name="Nota 2 2" xfId="97"/>
    <cellStyle name="Nota 2 2 2" xfId="284"/>
    <cellStyle name="Nota 2 2 2 2" xfId="673"/>
    <cellStyle name="Nota 2 2 2 2 2" xfId="1450"/>
    <cellStyle name="Nota 2 2 2 2 2 2" xfId="3015"/>
    <cellStyle name="Nota 2 2 2 2 2 2 2" xfId="6144"/>
    <cellStyle name="Nota 2 2 2 2 2 2 2 2" xfId="12403"/>
    <cellStyle name="Nota 2 2 2 2 2 2 2 2 2" xfId="24947"/>
    <cellStyle name="Nota 2 2 2 2 2 2 2 2 2 2" xfId="50018"/>
    <cellStyle name="Nota 2 2 2 2 2 2 2 2 3" xfId="37477"/>
    <cellStyle name="Nota 2 2 2 2 2 2 2 3" xfId="18689"/>
    <cellStyle name="Nota 2 2 2 2 2 2 2 3 2" xfId="43760"/>
    <cellStyle name="Nota 2 2 2 2 2 2 2 4" xfId="31219"/>
    <cellStyle name="Nota 2 2 2 2 2 2 3" xfId="9275"/>
    <cellStyle name="Nota 2 2 2 2 2 2 3 2" xfId="21819"/>
    <cellStyle name="Nota 2 2 2 2 2 2 3 2 2" xfId="46890"/>
    <cellStyle name="Nota 2 2 2 2 2 2 3 3" xfId="34349"/>
    <cellStyle name="Nota 2 2 2 2 2 2 4" xfId="15561"/>
    <cellStyle name="Nota 2 2 2 2 2 2 4 2" xfId="40632"/>
    <cellStyle name="Nota 2 2 2 2 2 2 5" xfId="28091"/>
    <cellStyle name="Nota 2 2 2 2 2 3" xfId="4580"/>
    <cellStyle name="Nota 2 2 2 2 2 3 2" xfId="10839"/>
    <cellStyle name="Nota 2 2 2 2 2 3 2 2" xfId="23383"/>
    <cellStyle name="Nota 2 2 2 2 2 3 2 2 2" xfId="48454"/>
    <cellStyle name="Nota 2 2 2 2 2 3 2 3" xfId="35913"/>
    <cellStyle name="Nota 2 2 2 2 2 3 3" xfId="17125"/>
    <cellStyle name="Nota 2 2 2 2 2 3 3 2" xfId="42196"/>
    <cellStyle name="Nota 2 2 2 2 2 3 4" xfId="29655"/>
    <cellStyle name="Nota 2 2 2 2 2 4" xfId="7711"/>
    <cellStyle name="Nota 2 2 2 2 2 4 2" xfId="20255"/>
    <cellStyle name="Nota 2 2 2 2 2 4 2 2" xfId="45326"/>
    <cellStyle name="Nota 2 2 2 2 2 4 3" xfId="32785"/>
    <cellStyle name="Nota 2 2 2 2 2 5" xfId="13997"/>
    <cellStyle name="Nota 2 2 2 2 2 5 2" xfId="39068"/>
    <cellStyle name="Nota 2 2 2 2 2 6" xfId="26527"/>
    <cellStyle name="Nota 2 2 2 2 3" xfId="2239"/>
    <cellStyle name="Nota 2 2 2 2 3 2" xfId="5368"/>
    <cellStyle name="Nota 2 2 2 2 3 2 2" xfId="11627"/>
    <cellStyle name="Nota 2 2 2 2 3 2 2 2" xfId="24171"/>
    <cellStyle name="Nota 2 2 2 2 3 2 2 2 2" xfId="49242"/>
    <cellStyle name="Nota 2 2 2 2 3 2 2 3" xfId="36701"/>
    <cellStyle name="Nota 2 2 2 2 3 2 3" xfId="17913"/>
    <cellStyle name="Nota 2 2 2 2 3 2 3 2" xfId="42984"/>
    <cellStyle name="Nota 2 2 2 2 3 2 4" xfId="30443"/>
    <cellStyle name="Nota 2 2 2 2 3 3" xfId="8499"/>
    <cellStyle name="Nota 2 2 2 2 3 3 2" xfId="21043"/>
    <cellStyle name="Nota 2 2 2 2 3 3 2 2" xfId="46114"/>
    <cellStyle name="Nota 2 2 2 2 3 3 3" xfId="33573"/>
    <cellStyle name="Nota 2 2 2 2 3 4" xfId="14785"/>
    <cellStyle name="Nota 2 2 2 2 3 4 2" xfId="39856"/>
    <cellStyle name="Nota 2 2 2 2 3 5" xfId="27315"/>
    <cellStyle name="Nota 2 2 2 2 4" xfId="3804"/>
    <cellStyle name="Nota 2 2 2 2 4 2" xfId="10063"/>
    <cellStyle name="Nota 2 2 2 2 4 2 2" xfId="22607"/>
    <cellStyle name="Nota 2 2 2 2 4 2 2 2" xfId="47678"/>
    <cellStyle name="Nota 2 2 2 2 4 2 3" xfId="35137"/>
    <cellStyle name="Nota 2 2 2 2 4 3" xfId="16349"/>
    <cellStyle name="Nota 2 2 2 2 4 3 2" xfId="41420"/>
    <cellStyle name="Nota 2 2 2 2 4 4" xfId="28879"/>
    <cellStyle name="Nota 2 2 2 2 5" xfId="6935"/>
    <cellStyle name="Nota 2 2 2 2 5 2" xfId="19479"/>
    <cellStyle name="Nota 2 2 2 2 5 2 2" xfId="44550"/>
    <cellStyle name="Nota 2 2 2 2 5 3" xfId="32009"/>
    <cellStyle name="Nota 2 2 2 2 6" xfId="13221"/>
    <cellStyle name="Nota 2 2 2 2 6 2" xfId="38292"/>
    <cellStyle name="Nota 2 2 2 2 7" xfId="25751"/>
    <cellStyle name="Nota 2 2 2 3" xfId="1062"/>
    <cellStyle name="Nota 2 2 2 3 2" xfId="2627"/>
    <cellStyle name="Nota 2 2 2 3 2 2" xfId="5756"/>
    <cellStyle name="Nota 2 2 2 3 2 2 2" xfId="12015"/>
    <cellStyle name="Nota 2 2 2 3 2 2 2 2" xfId="24559"/>
    <cellStyle name="Nota 2 2 2 3 2 2 2 2 2" xfId="49630"/>
    <cellStyle name="Nota 2 2 2 3 2 2 2 3" xfId="37089"/>
    <cellStyle name="Nota 2 2 2 3 2 2 3" xfId="18301"/>
    <cellStyle name="Nota 2 2 2 3 2 2 3 2" xfId="43372"/>
    <cellStyle name="Nota 2 2 2 3 2 2 4" xfId="30831"/>
    <cellStyle name="Nota 2 2 2 3 2 3" xfId="8887"/>
    <cellStyle name="Nota 2 2 2 3 2 3 2" xfId="21431"/>
    <cellStyle name="Nota 2 2 2 3 2 3 2 2" xfId="46502"/>
    <cellStyle name="Nota 2 2 2 3 2 3 3" xfId="33961"/>
    <cellStyle name="Nota 2 2 2 3 2 4" xfId="15173"/>
    <cellStyle name="Nota 2 2 2 3 2 4 2" xfId="40244"/>
    <cellStyle name="Nota 2 2 2 3 2 5" xfId="27703"/>
    <cellStyle name="Nota 2 2 2 3 3" xfId="4192"/>
    <cellStyle name="Nota 2 2 2 3 3 2" xfId="10451"/>
    <cellStyle name="Nota 2 2 2 3 3 2 2" xfId="22995"/>
    <cellStyle name="Nota 2 2 2 3 3 2 2 2" xfId="48066"/>
    <cellStyle name="Nota 2 2 2 3 3 2 3" xfId="35525"/>
    <cellStyle name="Nota 2 2 2 3 3 3" xfId="16737"/>
    <cellStyle name="Nota 2 2 2 3 3 3 2" xfId="41808"/>
    <cellStyle name="Nota 2 2 2 3 3 4" xfId="29267"/>
    <cellStyle name="Nota 2 2 2 3 4" xfId="7323"/>
    <cellStyle name="Nota 2 2 2 3 4 2" xfId="19867"/>
    <cellStyle name="Nota 2 2 2 3 4 2 2" xfId="44938"/>
    <cellStyle name="Nota 2 2 2 3 4 3" xfId="32397"/>
    <cellStyle name="Nota 2 2 2 3 5" xfId="13609"/>
    <cellStyle name="Nota 2 2 2 3 5 2" xfId="38680"/>
    <cellStyle name="Nota 2 2 2 3 6" xfId="26139"/>
    <cellStyle name="Nota 2 2 2 4" xfId="1851"/>
    <cellStyle name="Nota 2 2 2 4 2" xfId="4980"/>
    <cellStyle name="Nota 2 2 2 4 2 2" xfId="11239"/>
    <cellStyle name="Nota 2 2 2 4 2 2 2" xfId="23783"/>
    <cellStyle name="Nota 2 2 2 4 2 2 2 2" xfId="48854"/>
    <cellStyle name="Nota 2 2 2 4 2 2 3" xfId="36313"/>
    <cellStyle name="Nota 2 2 2 4 2 3" xfId="17525"/>
    <cellStyle name="Nota 2 2 2 4 2 3 2" xfId="42596"/>
    <cellStyle name="Nota 2 2 2 4 2 4" xfId="30055"/>
    <cellStyle name="Nota 2 2 2 4 3" xfId="8111"/>
    <cellStyle name="Nota 2 2 2 4 3 2" xfId="20655"/>
    <cellStyle name="Nota 2 2 2 4 3 2 2" xfId="45726"/>
    <cellStyle name="Nota 2 2 2 4 3 3" xfId="33185"/>
    <cellStyle name="Nota 2 2 2 4 4" xfId="14397"/>
    <cellStyle name="Nota 2 2 2 4 4 2" xfId="39468"/>
    <cellStyle name="Nota 2 2 2 4 5" xfId="26927"/>
    <cellStyle name="Nota 2 2 2 5" xfId="3416"/>
    <cellStyle name="Nota 2 2 2 5 2" xfId="9675"/>
    <cellStyle name="Nota 2 2 2 5 2 2" xfId="22219"/>
    <cellStyle name="Nota 2 2 2 5 2 2 2" xfId="47290"/>
    <cellStyle name="Nota 2 2 2 5 2 3" xfId="34749"/>
    <cellStyle name="Nota 2 2 2 5 3" xfId="15961"/>
    <cellStyle name="Nota 2 2 2 5 3 2" xfId="41032"/>
    <cellStyle name="Nota 2 2 2 5 4" xfId="28491"/>
    <cellStyle name="Nota 2 2 2 6" xfId="6547"/>
    <cellStyle name="Nota 2 2 2 6 2" xfId="19091"/>
    <cellStyle name="Nota 2 2 2 6 2 2" xfId="44162"/>
    <cellStyle name="Nota 2 2 2 6 3" xfId="31621"/>
    <cellStyle name="Nota 2 2 2 7" xfId="12833"/>
    <cellStyle name="Nota 2 2 2 7 2" xfId="37904"/>
    <cellStyle name="Nota 2 2 2 8" xfId="25363"/>
    <cellStyle name="Nota 2 2 3" xfId="486"/>
    <cellStyle name="Nota 2 2 3 2" xfId="1263"/>
    <cellStyle name="Nota 2 2 3 2 2" xfId="2828"/>
    <cellStyle name="Nota 2 2 3 2 2 2" xfId="5957"/>
    <cellStyle name="Nota 2 2 3 2 2 2 2" xfId="12216"/>
    <cellStyle name="Nota 2 2 3 2 2 2 2 2" xfId="24760"/>
    <cellStyle name="Nota 2 2 3 2 2 2 2 2 2" xfId="49831"/>
    <cellStyle name="Nota 2 2 3 2 2 2 2 3" xfId="37290"/>
    <cellStyle name="Nota 2 2 3 2 2 2 3" xfId="18502"/>
    <cellStyle name="Nota 2 2 3 2 2 2 3 2" xfId="43573"/>
    <cellStyle name="Nota 2 2 3 2 2 2 4" xfId="31032"/>
    <cellStyle name="Nota 2 2 3 2 2 3" xfId="9088"/>
    <cellStyle name="Nota 2 2 3 2 2 3 2" xfId="21632"/>
    <cellStyle name="Nota 2 2 3 2 2 3 2 2" xfId="46703"/>
    <cellStyle name="Nota 2 2 3 2 2 3 3" xfId="34162"/>
    <cellStyle name="Nota 2 2 3 2 2 4" xfId="15374"/>
    <cellStyle name="Nota 2 2 3 2 2 4 2" xfId="40445"/>
    <cellStyle name="Nota 2 2 3 2 2 5" xfId="27904"/>
    <cellStyle name="Nota 2 2 3 2 3" xfId="4393"/>
    <cellStyle name="Nota 2 2 3 2 3 2" xfId="10652"/>
    <cellStyle name="Nota 2 2 3 2 3 2 2" xfId="23196"/>
    <cellStyle name="Nota 2 2 3 2 3 2 2 2" xfId="48267"/>
    <cellStyle name="Nota 2 2 3 2 3 2 3" xfId="35726"/>
    <cellStyle name="Nota 2 2 3 2 3 3" xfId="16938"/>
    <cellStyle name="Nota 2 2 3 2 3 3 2" xfId="42009"/>
    <cellStyle name="Nota 2 2 3 2 3 4" xfId="29468"/>
    <cellStyle name="Nota 2 2 3 2 4" xfId="7524"/>
    <cellStyle name="Nota 2 2 3 2 4 2" xfId="20068"/>
    <cellStyle name="Nota 2 2 3 2 4 2 2" xfId="45139"/>
    <cellStyle name="Nota 2 2 3 2 4 3" xfId="32598"/>
    <cellStyle name="Nota 2 2 3 2 5" xfId="13810"/>
    <cellStyle name="Nota 2 2 3 2 5 2" xfId="38881"/>
    <cellStyle name="Nota 2 2 3 2 6" xfId="26340"/>
    <cellStyle name="Nota 2 2 3 3" xfId="2052"/>
    <cellStyle name="Nota 2 2 3 3 2" xfId="5181"/>
    <cellStyle name="Nota 2 2 3 3 2 2" xfId="11440"/>
    <cellStyle name="Nota 2 2 3 3 2 2 2" xfId="23984"/>
    <cellStyle name="Nota 2 2 3 3 2 2 2 2" xfId="49055"/>
    <cellStyle name="Nota 2 2 3 3 2 2 3" xfId="36514"/>
    <cellStyle name="Nota 2 2 3 3 2 3" xfId="17726"/>
    <cellStyle name="Nota 2 2 3 3 2 3 2" xfId="42797"/>
    <cellStyle name="Nota 2 2 3 3 2 4" xfId="30256"/>
    <cellStyle name="Nota 2 2 3 3 3" xfId="8312"/>
    <cellStyle name="Nota 2 2 3 3 3 2" xfId="20856"/>
    <cellStyle name="Nota 2 2 3 3 3 2 2" xfId="45927"/>
    <cellStyle name="Nota 2 2 3 3 3 3" xfId="33386"/>
    <cellStyle name="Nota 2 2 3 3 4" xfId="14598"/>
    <cellStyle name="Nota 2 2 3 3 4 2" xfId="39669"/>
    <cellStyle name="Nota 2 2 3 3 5" xfId="27128"/>
    <cellStyle name="Nota 2 2 3 4" xfId="3617"/>
    <cellStyle name="Nota 2 2 3 4 2" xfId="9876"/>
    <cellStyle name="Nota 2 2 3 4 2 2" xfId="22420"/>
    <cellStyle name="Nota 2 2 3 4 2 2 2" xfId="47491"/>
    <cellStyle name="Nota 2 2 3 4 2 3" xfId="34950"/>
    <cellStyle name="Nota 2 2 3 4 3" xfId="16162"/>
    <cellStyle name="Nota 2 2 3 4 3 2" xfId="41233"/>
    <cellStyle name="Nota 2 2 3 4 4" xfId="28692"/>
    <cellStyle name="Nota 2 2 3 5" xfId="6748"/>
    <cellStyle name="Nota 2 2 3 5 2" xfId="19292"/>
    <cellStyle name="Nota 2 2 3 5 2 2" xfId="44363"/>
    <cellStyle name="Nota 2 2 3 5 3" xfId="31822"/>
    <cellStyle name="Nota 2 2 3 6" xfId="13034"/>
    <cellStyle name="Nota 2 2 3 6 2" xfId="38105"/>
    <cellStyle name="Nota 2 2 3 7" xfId="25564"/>
    <cellStyle name="Nota 2 2 4" xfId="875"/>
    <cellStyle name="Nota 2 2 4 2" xfId="2440"/>
    <cellStyle name="Nota 2 2 4 2 2" xfId="5569"/>
    <cellStyle name="Nota 2 2 4 2 2 2" xfId="11828"/>
    <cellStyle name="Nota 2 2 4 2 2 2 2" xfId="24372"/>
    <cellStyle name="Nota 2 2 4 2 2 2 2 2" xfId="49443"/>
    <cellStyle name="Nota 2 2 4 2 2 2 3" xfId="36902"/>
    <cellStyle name="Nota 2 2 4 2 2 3" xfId="18114"/>
    <cellStyle name="Nota 2 2 4 2 2 3 2" xfId="43185"/>
    <cellStyle name="Nota 2 2 4 2 2 4" xfId="30644"/>
    <cellStyle name="Nota 2 2 4 2 3" xfId="8700"/>
    <cellStyle name="Nota 2 2 4 2 3 2" xfId="21244"/>
    <cellStyle name="Nota 2 2 4 2 3 2 2" xfId="46315"/>
    <cellStyle name="Nota 2 2 4 2 3 3" xfId="33774"/>
    <cellStyle name="Nota 2 2 4 2 4" xfId="14986"/>
    <cellStyle name="Nota 2 2 4 2 4 2" xfId="40057"/>
    <cellStyle name="Nota 2 2 4 2 5" xfId="27516"/>
    <cellStyle name="Nota 2 2 4 3" xfId="4005"/>
    <cellStyle name="Nota 2 2 4 3 2" xfId="10264"/>
    <cellStyle name="Nota 2 2 4 3 2 2" xfId="22808"/>
    <cellStyle name="Nota 2 2 4 3 2 2 2" xfId="47879"/>
    <cellStyle name="Nota 2 2 4 3 2 3" xfId="35338"/>
    <cellStyle name="Nota 2 2 4 3 3" xfId="16550"/>
    <cellStyle name="Nota 2 2 4 3 3 2" xfId="41621"/>
    <cellStyle name="Nota 2 2 4 3 4" xfId="29080"/>
    <cellStyle name="Nota 2 2 4 4" xfId="7136"/>
    <cellStyle name="Nota 2 2 4 4 2" xfId="19680"/>
    <cellStyle name="Nota 2 2 4 4 2 2" xfId="44751"/>
    <cellStyle name="Nota 2 2 4 4 3" xfId="32210"/>
    <cellStyle name="Nota 2 2 4 5" xfId="13422"/>
    <cellStyle name="Nota 2 2 4 5 2" xfId="38493"/>
    <cellStyle name="Nota 2 2 4 6" xfId="25952"/>
    <cellStyle name="Nota 2 2 5" xfId="1664"/>
    <cellStyle name="Nota 2 2 5 2" xfId="4793"/>
    <cellStyle name="Nota 2 2 5 2 2" xfId="11052"/>
    <cellStyle name="Nota 2 2 5 2 2 2" xfId="23596"/>
    <cellStyle name="Nota 2 2 5 2 2 2 2" xfId="48667"/>
    <cellStyle name="Nota 2 2 5 2 2 3" xfId="36126"/>
    <cellStyle name="Nota 2 2 5 2 3" xfId="17338"/>
    <cellStyle name="Nota 2 2 5 2 3 2" xfId="42409"/>
    <cellStyle name="Nota 2 2 5 2 4" xfId="29868"/>
    <cellStyle name="Nota 2 2 5 3" xfId="7924"/>
    <cellStyle name="Nota 2 2 5 3 2" xfId="20468"/>
    <cellStyle name="Nota 2 2 5 3 2 2" xfId="45539"/>
    <cellStyle name="Nota 2 2 5 3 3" xfId="32998"/>
    <cellStyle name="Nota 2 2 5 4" xfId="14210"/>
    <cellStyle name="Nota 2 2 5 4 2" xfId="39281"/>
    <cellStyle name="Nota 2 2 5 5" xfId="26740"/>
    <cellStyle name="Nota 2 2 6" xfId="3229"/>
    <cellStyle name="Nota 2 2 6 2" xfId="9488"/>
    <cellStyle name="Nota 2 2 6 2 2" xfId="22032"/>
    <cellStyle name="Nota 2 2 6 2 2 2" xfId="47103"/>
    <cellStyle name="Nota 2 2 6 2 3" xfId="34562"/>
    <cellStyle name="Nota 2 2 6 3" xfId="15774"/>
    <cellStyle name="Nota 2 2 6 3 2" xfId="40845"/>
    <cellStyle name="Nota 2 2 6 4" xfId="28304"/>
    <cellStyle name="Nota 2 2 7" xfId="6360"/>
    <cellStyle name="Nota 2 2 7 2" xfId="18904"/>
    <cellStyle name="Nota 2 2 7 2 2" xfId="43975"/>
    <cellStyle name="Nota 2 2 7 3" xfId="31434"/>
    <cellStyle name="Nota 2 2 8" xfId="12646"/>
    <cellStyle name="Nota 2 2 8 2" xfId="37717"/>
    <cellStyle name="Nota 2 2 9" xfId="25176"/>
    <cellStyle name="Nota 2 3" xfId="231"/>
    <cellStyle name="Nota 2 3 2" xfId="620"/>
    <cellStyle name="Nota 2 3 2 2" xfId="1397"/>
    <cellStyle name="Nota 2 3 2 2 2" xfId="2962"/>
    <cellStyle name="Nota 2 3 2 2 2 2" xfId="6091"/>
    <cellStyle name="Nota 2 3 2 2 2 2 2" xfId="12350"/>
    <cellStyle name="Nota 2 3 2 2 2 2 2 2" xfId="24894"/>
    <cellStyle name="Nota 2 3 2 2 2 2 2 2 2" xfId="49965"/>
    <cellStyle name="Nota 2 3 2 2 2 2 2 3" xfId="37424"/>
    <cellStyle name="Nota 2 3 2 2 2 2 3" xfId="18636"/>
    <cellStyle name="Nota 2 3 2 2 2 2 3 2" xfId="43707"/>
    <cellStyle name="Nota 2 3 2 2 2 2 4" xfId="31166"/>
    <cellStyle name="Nota 2 3 2 2 2 3" xfId="9222"/>
    <cellStyle name="Nota 2 3 2 2 2 3 2" xfId="21766"/>
    <cellStyle name="Nota 2 3 2 2 2 3 2 2" xfId="46837"/>
    <cellStyle name="Nota 2 3 2 2 2 3 3" xfId="34296"/>
    <cellStyle name="Nota 2 3 2 2 2 4" xfId="15508"/>
    <cellStyle name="Nota 2 3 2 2 2 4 2" xfId="40579"/>
    <cellStyle name="Nota 2 3 2 2 2 5" xfId="28038"/>
    <cellStyle name="Nota 2 3 2 2 3" xfId="4527"/>
    <cellStyle name="Nota 2 3 2 2 3 2" xfId="10786"/>
    <cellStyle name="Nota 2 3 2 2 3 2 2" xfId="23330"/>
    <cellStyle name="Nota 2 3 2 2 3 2 2 2" xfId="48401"/>
    <cellStyle name="Nota 2 3 2 2 3 2 3" xfId="35860"/>
    <cellStyle name="Nota 2 3 2 2 3 3" xfId="17072"/>
    <cellStyle name="Nota 2 3 2 2 3 3 2" xfId="42143"/>
    <cellStyle name="Nota 2 3 2 2 3 4" xfId="29602"/>
    <cellStyle name="Nota 2 3 2 2 4" xfId="7658"/>
    <cellStyle name="Nota 2 3 2 2 4 2" xfId="20202"/>
    <cellStyle name="Nota 2 3 2 2 4 2 2" xfId="45273"/>
    <cellStyle name="Nota 2 3 2 2 4 3" xfId="32732"/>
    <cellStyle name="Nota 2 3 2 2 5" xfId="13944"/>
    <cellStyle name="Nota 2 3 2 2 5 2" xfId="39015"/>
    <cellStyle name="Nota 2 3 2 2 6" xfId="26474"/>
    <cellStyle name="Nota 2 3 2 3" xfId="2186"/>
    <cellStyle name="Nota 2 3 2 3 2" xfId="5315"/>
    <cellStyle name="Nota 2 3 2 3 2 2" xfId="11574"/>
    <cellStyle name="Nota 2 3 2 3 2 2 2" xfId="24118"/>
    <cellStyle name="Nota 2 3 2 3 2 2 2 2" xfId="49189"/>
    <cellStyle name="Nota 2 3 2 3 2 2 3" xfId="36648"/>
    <cellStyle name="Nota 2 3 2 3 2 3" xfId="17860"/>
    <cellStyle name="Nota 2 3 2 3 2 3 2" xfId="42931"/>
    <cellStyle name="Nota 2 3 2 3 2 4" xfId="30390"/>
    <cellStyle name="Nota 2 3 2 3 3" xfId="8446"/>
    <cellStyle name="Nota 2 3 2 3 3 2" xfId="20990"/>
    <cellStyle name="Nota 2 3 2 3 3 2 2" xfId="46061"/>
    <cellStyle name="Nota 2 3 2 3 3 3" xfId="33520"/>
    <cellStyle name="Nota 2 3 2 3 4" xfId="14732"/>
    <cellStyle name="Nota 2 3 2 3 4 2" xfId="39803"/>
    <cellStyle name="Nota 2 3 2 3 5" xfId="27262"/>
    <cellStyle name="Nota 2 3 2 4" xfId="3751"/>
    <cellStyle name="Nota 2 3 2 4 2" xfId="10010"/>
    <cellStyle name="Nota 2 3 2 4 2 2" xfId="22554"/>
    <cellStyle name="Nota 2 3 2 4 2 2 2" xfId="47625"/>
    <cellStyle name="Nota 2 3 2 4 2 3" xfId="35084"/>
    <cellStyle name="Nota 2 3 2 4 3" xfId="16296"/>
    <cellStyle name="Nota 2 3 2 4 3 2" xfId="41367"/>
    <cellStyle name="Nota 2 3 2 4 4" xfId="28826"/>
    <cellStyle name="Nota 2 3 2 5" xfId="6882"/>
    <cellStyle name="Nota 2 3 2 5 2" xfId="19426"/>
    <cellStyle name="Nota 2 3 2 5 2 2" xfId="44497"/>
    <cellStyle name="Nota 2 3 2 5 3" xfId="31956"/>
    <cellStyle name="Nota 2 3 2 6" xfId="13168"/>
    <cellStyle name="Nota 2 3 2 6 2" xfId="38239"/>
    <cellStyle name="Nota 2 3 2 7" xfId="25698"/>
    <cellStyle name="Nota 2 3 3" xfId="1009"/>
    <cellStyle name="Nota 2 3 3 2" xfId="2574"/>
    <cellStyle name="Nota 2 3 3 2 2" xfId="5703"/>
    <cellStyle name="Nota 2 3 3 2 2 2" xfId="11962"/>
    <cellStyle name="Nota 2 3 3 2 2 2 2" xfId="24506"/>
    <cellStyle name="Nota 2 3 3 2 2 2 2 2" xfId="49577"/>
    <cellStyle name="Nota 2 3 3 2 2 2 3" xfId="37036"/>
    <cellStyle name="Nota 2 3 3 2 2 3" xfId="18248"/>
    <cellStyle name="Nota 2 3 3 2 2 3 2" xfId="43319"/>
    <cellStyle name="Nota 2 3 3 2 2 4" xfId="30778"/>
    <cellStyle name="Nota 2 3 3 2 3" xfId="8834"/>
    <cellStyle name="Nota 2 3 3 2 3 2" xfId="21378"/>
    <cellStyle name="Nota 2 3 3 2 3 2 2" xfId="46449"/>
    <cellStyle name="Nota 2 3 3 2 3 3" xfId="33908"/>
    <cellStyle name="Nota 2 3 3 2 4" xfId="15120"/>
    <cellStyle name="Nota 2 3 3 2 4 2" xfId="40191"/>
    <cellStyle name="Nota 2 3 3 2 5" xfId="27650"/>
    <cellStyle name="Nota 2 3 3 3" xfId="4139"/>
    <cellStyle name="Nota 2 3 3 3 2" xfId="10398"/>
    <cellStyle name="Nota 2 3 3 3 2 2" xfId="22942"/>
    <cellStyle name="Nota 2 3 3 3 2 2 2" xfId="48013"/>
    <cellStyle name="Nota 2 3 3 3 2 3" xfId="35472"/>
    <cellStyle name="Nota 2 3 3 3 3" xfId="16684"/>
    <cellStyle name="Nota 2 3 3 3 3 2" xfId="41755"/>
    <cellStyle name="Nota 2 3 3 3 4" xfId="29214"/>
    <cellStyle name="Nota 2 3 3 4" xfId="7270"/>
    <cellStyle name="Nota 2 3 3 4 2" xfId="19814"/>
    <cellStyle name="Nota 2 3 3 4 2 2" xfId="44885"/>
    <cellStyle name="Nota 2 3 3 4 3" xfId="32344"/>
    <cellStyle name="Nota 2 3 3 5" xfId="13556"/>
    <cellStyle name="Nota 2 3 3 5 2" xfId="38627"/>
    <cellStyle name="Nota 2 3 3 6" xfId="26086"/>
    <cellStyle name="Nota 2 3 4" xfId="1798"/>
    <cellStyle name="Nota 2 3 4 2" xfId="4927"/>
    <cellStyle name="Nota 2 3 4 2 2" xfId="11186"/>
    <cellStyle name="Nota 2 3 4 2 2 2" xfId="23730"/>
    <cellStyle name="Nota 2 3 4 2 2 2 2" xfId="48801"/>
    <cellStyle name="Nota 2 3 4 2 2 3" xfId="36260"/>
    <cellStyle name="Nota 2 3 4 2 3" xfId="17472"/>
    <cellStyle name="Nota 2 3 4 2 3 2" xfId="42543"/>
    <cellStyle name="Nota 2 3 4 2 4" xfId="30002"/>
    <cellStyle name="Nota 2 3 4 3" xfId="8058"/>
    <cellStyle name="Nota 2 3 4 3 2" xfId="20602"/>
    <cellStyle name="Nota 2 3 4 3 2 2" xfId="45673"/>
    <cellStyle name="Nota 2 3 4 3 3" xfId="33132"/>
    <cellStyle name="Nota 2 3 4 4" xfId="14344"/>
    <cellStyle name="Nota 2 3 4 4 2" xfId="39415"/>
    <cellStyle name="Nota 2 3 4 5" xfId="26874"/>
    <cellStyle name="Nota 2 3 5" xfId="3363"/>
    <cellStyle name="Nota 2 3 5 2" xfId="9622"/>
    <cellStyle name="Nota 2 3 5 2 2" xfId="22166"/>
    <cellStyle name="Nota 2 3 5 2 2 2" xfId="47237"/>
    <cellStyle name="Nota 2 3 5 2 3" xfId="34696"/>
    <cellStyle name="Nota 2 3 5 3" xfId="15908"/>
    <cellStyle name="Nota 2 3 5 3 2" xfId="40979"/>
    <cellStyle name="Nota 2 3 5 4" xfId="28438"/>
    <cellStyle name="Nota 2 3 6" xfId="6494"/>
    <cellStyle name="Nota 2 3 6 2" xfId="19038"/>
    <cellStyle name="Nota 2 3 6 2 2" xfId="44109"/>
    <cellStyle name="Nota 2 3 6 3" xfId="31568"/>
    <cellStyle name="Nota 2 3 7" xfId="12780"/>
    <cellStyle name="Nota 2 3 7 2" xfId="37851"/>
    <cellStyle name="Nota 2 3 8" xfId="25310"/>
    <cellStyle name="Nota 2 4" xfId="433"/>
    <cellStyle name="Nota 2 4 2" xfId="1210"/>
    <cellStyle name="Nota 2 4 2 2" xfId="2775"/>
    <cellStyle name="Nota 2 4 2 2 2" xfId="5904"/>
    <cellStyle name="Nota 2 4 2 2 2 2" xfId="12163"/>
    <cellStyle name="Nota 2 4 2 2 2 2 2" xfId="24707"/>
    <cellStyle name="Nota 2 4 2 2 2 2 2 2" xfId="49778"/>
    <cellStyle name="Nota 2 4 2 2 2 2 3" xfId="37237"/>
    <cellStyle name="Nota 2 4 2 2 2 3" xfId="18449"/>
    <cellStyle name="Nota 2 4 2 2 2 3 2" xfId="43520"/>
    <cellStyle name="Nota 2 4 2 2 2 4" xfId="30979"/>
    <cellStyle name="Nota 2 4 2 2 3" xfId="9035"/>
    <cellStyle name="Nota 2 4 2 2 3 2" xfId="21579"/>
    <cellStyle name="Nota 2 4 2 2 3 2 2" xfId="46650"/>
    <cellStyle name="Nota 2 4 2 2 3 3" xfId="34109"/>
    <cellStyle name="Nota 2 4 2 2 4" xfId="15321"/>
    <cellStyle name="Nota 2 4 2 2 4 2" xfId="40392"/>
    <cellStyle name="Nota 2 4 2 2 5" xfId="27851"/>
    <cellStyle name="Nota 2 4 2 3" xfId="4340"/>
    <cellStyle name="Nota 2 4 2 3 2" xfId="10599"/>
    <cellStyle name="Nota 2 4 2 3 2 2" xfId="23143"/>
    <cellStyle name="Nota 2 4 2 3 2 2 2" xfId="48214"/>
    <cellStyle name="Nota 2 4 2 3 2 3" xfId="35673"/>
    <cellStyle name="Nota 2 4 2 3 3" xfId="16885"/>
    <cellStyle name="Nota 2 4 2 3 3 2" xfId="41956"/>
    <cellStyle name="Nota 2 4 2 3 4" xfId="29415"/>
    <cellStyle name="Nota 2 4 2 4" xfId="7471"/>
    <cellStyle name="Nota 2 4 2 4 2" xfId="20015"/>
    <cellStyle name="Nota 2 4 2 4 2 2" xfId="45086"/>
    <cellStyle name="Nota 2 4 2 4 3" xfId="32545"/>
    <cellStyle name="Nota 2 4 2 5" xfId="13757"/>
    <cellStyle name="Nota 2 4 2 5 2" xfId="38828"/>
    <cellStyle name="Nota 2 4 2 6" xfId="26287"/>
    <cellStyle name="Nota 2 4 3" xfId="1999"/>
    <cellStyle name="Nota 2 4 3 2" xfId="5128"/>
    <cellStyle name="Nota 2 4 3 2 2" xfId="11387"/>
    <cellStyle name="Nota 2 4 3 2 2 2" xfId="23931"/>
    <cellStyle name="Nota 2 4 3 2 2 2 2" xfId="49002"/>
    <cellStyle name="Nota 2 4 3 2 2 3" xfId="36461"/>
    <cellStyle name="Nota 2 4 3 2 3" xfId="17673"/>
    <cellStyle name="Nota 2 4 3 2 3 2" xfId="42744"/>
    <cellStyle name="Nota 2 4 3 2 4" xfId="30203"/>
    <cellStyle name="Nota 2 4 3 3" xfId="8259"/>
    <cellStyle name="Nota 2 4 3 3 2" xfId="20803"/>
    <cellStyle name="Nota 2 4 3 3 2 2" xfId="45874"/>
    <cellStyle name="Nota 2 4 3 3 3" xfId="33333"/>
    <cellStyle name="Nota 2 4 3 4" xfId="14545"/>
    <cellStyle name="Nota 2 4 3 4 2" xfId="39616"/>
    <cellStyle name="Nota 2 4 3 5" xfId="27075"/>
    <cellStyle name="Nota 2 4 4" xfId="3564"/>
    <cellStyle name="Nota 2 4 4 2" xfId="9823"/>
    <cellStyle name="Nota 2 4 4 2 2" xfId="22367"/>
    <cellStyle name="Nota 2 4 4 2 2 2" xfId="47438"/>
    <cellStyle name="Nota 2 4 4 2 3" xfId="34897"/>
    <cellStyle name="Nota 2 4 4 3" xfId="16109"/>
    <cellStyle name="Nota 2 4 4 3 2" xfId="41180"/>
    <cellStyle name="Nota 2 4 4 4" xfId="28639"/>
    <cellStyle name="Nota 2 4 5" xfId="6695"/>
    <cellStyle name="Nota 2 4 5 2" xfId="19239"/>
    <cellStyle name="Nota 2 4 5 2 2" xfId="44310"/>
    <cellStyle name="Nota 2 4 5 3" xfId="31769"/>
    <cellStyle name="Nota 2 4 6" xfId="12981"/>
    <cellStyle name="Nota 2 4 6 2" xfId="38052"/>
    <cellStyle name="Nota 2 4 7" xfId="25511"/>
    <cellStyle name="Nota 2 5" xfId="822"/>
    <cellStyle name="Nota 2 5 2" xfId="2387"/>
    <cellStyle name="Nota 2 5 2 2" xfId="5516"/>
    <cellStyle name="Nota 2 5 2 2 2" xfId="11775"/>
    <cellStyle name="Nota 2 5 2 2 2 2" xfId="24319"/>
    <cellStyle name="Nota 2 5 2 2 2 2 2" xfId="49390"/>
    <cellStyle name="Nota 2 5 2 2 2 3" xfId="36849"/>
    <cellStyle name="Nota 2 5 2 2 3" xfId="18061"/>
    <cellStyle name="Nota 2 5 2 2 3 2" xfId="43132"/>
    <cellStyle name="Nota 2 5 2 2 4" xfId="30591"/>
    <cellStyle name="Nota 2 5 2 3" xfId="8647"/>
    <cellStyle name="Nota 2 5 2 3 2" xfId="21191"/>
    <cellStyle name="Nota 2 5 2 3 2 2" xfId="46262"/>
    <cellStyle name="Nota 2 5 2 3 3" xfId="33721"/>
    <cellStyle name="Nota 2 5 2 4" xfId="14933"/>
    <cellStyle name="Nota 2 5 2 4 2" xfId="40004"/>
    <cellStyle name="Nota 2 5 2 5" xfId="27463"/>
    <cellStyle name="Nota 2 5 3" xfId="3952"/>
    <cellStyle name="Nota 2 5 3 2" xfId="10211"/>
    <cellStyle name="Nota 2 5 3 2 2" xfId="22755"/>
    <cellStyle name="Nota 2 5 3 2 2 2" xfId="47826"/>
    <cellStyle name="Nota 2 5 3 2 3" xfId="35285"/>
    <cellStyle name="Nota 2 5 3 3" xfId="16497"/>
    <cellStyle name="Nota 2 5 3 3 2" xfId="41568"/>
    <cellStyle name="Nota 2 5 3 4" xfId="29027"/>
    <cellStyle name="Nota 2 5 4" xfId="7083"/>
    <cellStyle name="Nota 2 5 4 2" xfId="19627"/>
    <cellStyle name="Nota 2 5 4 2 2" xfId="44698"/>
    <cellStyle name="Nota 2 5 4 3" xfId="32157"/>
    <cellStyle name="Nota 2 5 5" xfId="13369"/>
    <cellStyle name="Nota 2 5 5 2" xfId="38440"/>
    <cellStyle name="Nota 2 5 6" xfId="25899"/>
    <cellStyle name="Nota 2 6" xfId="1611"/>
    <cellStyle name="Nota 2 6 2" xfId="4740"/>
    <cellStyle name="Nota 2 6 2 2" xfId="10999"/>
    <cellStyle name="Nota 2 6 2 2 2" xfId="23543"/>
    <cellStyle name="Nota 2 6 2 2 2 2" xfId="48614"/>
    <cellStyle name="Nota 2 6 2 2 3" xfId="36073"/>
    <cellStyle name="Nota 2 6 2 3" xfId="17285"/>
    <cellStyle name="Nota 2 6 2 3 2" xfId="42356"/>
    <cellStyle name="Nota 2 6 2 4" xfId="29815"/>
    <cellStyle name="Nota 2 6 3" xfId="7871"/>
    <cellStyle name="Nota 2 6 3 2" xfId="20415"/>
    <cellStyle name="Nota 2 6 3 2 2" xfId="45486"/>
    <cellStyle name="Nota 2 6 3 3" xfId="32945"/>
    <cellStyle name="Nota 2 6 4" xfId="14157"/>
    <cellStyle name="Nota 2 6 4 2" xfId="39228"/>
    <cellStyle name="Nota 2 6 5" xfId="26687"/>
    <cellStyle name="Nota 2 7" xfId="3176"/>
    <cellStyle name="Nota 2 7 2" xfId="9435"/>
    <cellStyle name="Nota 2 7 2 2" xfId="21979"/>
    <cellStyle name="Nota 2 7 2 2 2" xfId="47050"/>
    <cellStyle name="Nota 2 7 2 3" xfId="34509"/>
    <cellStyle name="Nota 2 7 3" xfId="15721"/>
    <cellStyle name="Nota 2 7 3 2" xfId="40792"/>
    <cellStyle name="Nota 2 7 4" xfId="28251"/>
    <cellStyle name="Nota 2 8" xfId="6307"/>
    <cellStyle name="Nota 2 8 2" xfId="18851"/>
    <cellStyle name="Nota 2 8 2 2" xfId="43922"/>
    <cellStyle name="Nota 2 8 3" xfId="31381"/>
    <cellStyle name="Nota 2 9" xfId="12593"/>
    <cellStyle name="Nota 2 9 2" xfId="37664"/>
    <cellStyle name="Nota 20" xfId="3162"/>
    <cellStyle name="Nota 20 2" xfId="9421"/>
    <cellStyle name="Nota 20 2 2" xfId="21965"/>
    <cellStyle name="Nota 20 2 2 2" xfId="47036"/>
    <cellStyle name="Nota 20 2 3" xfId="34495"/>
    <cellStyle name="Nota 20 3" xfId="15707"/>
    <cellStyle name="Nota 20 3 2" xfId="40778"/>
    <cellStyle name="Nota 20 4" xfId="28237"/>
    <cellStyle name="Nota 21" xfId="3148"/>
    <cellStyle name="Nota 21 2" xfId="9408"/>
    <cellStyle name="Nota 21 2 2" xfId="21952"/>
    <cellStyle name="Nota 21 2 2 2" xfId="47023"/>
    <cellStyle name="Nota 21 2 3" xfId="34482"/>
    <cellStyle name="Nota 21 3" xfId="15694"/>
    <cellStyle name="Nota 21 3 2" xfId="40765"/>
    <cellStyle name="Nota 21 4" xfId="28224"/>
    <cellStyle name="Nota 22" xfId="6278"/>
    <cellStyle name="Nota 22 2" xfId="12537"/>
    <cellStyle name="Nota 22 2 2" xfId="25081"/>
    <cellStyle name="Nota 22 2 2 2" xfId="50152"/>
    <cellStyle name="Nota 22 2 3" xfId="37611"/>
    <cellStyle name="Nota 22 3" xfId="18823"/>
    <cellStyle name="Nota 22 3 2" xfId="43894"/>
    <cellStyle name="Nota 22 4" xfId="31353"/>
    <cellStyle name="Nota 23" xfId="6292"/>
    <cellStyle name="Nota 23 2" xfId="18837"/>
    <cellStyle name="Nota 23 2 2" xfId="43908"/>
    <cellStyle name="Nota 23 3" xfId="31367"/>
    <cellStyle name="Nota 24" xfId="12563"/>
    <cellStyle name="Nota 24 2" xfId="25105"/>
    <cellStyle name="Nota 24 2 2" xfId="50176"/>
    <cellStyle name="Nota 24 3" xfId="37635"/>
    <cellStyle name="Nota 25" xfId="12579"/>
    <cellStyle name="Nota 25 2" xfId="37650"/>
    <cellStyle name="Nota 26" xfId="12565"/>
    <cellStyle name="Nota 26 2" xfId="37637"/>
    <cellStyle name="Nota 27" xfId="25108"/>
    <cellStyle name="Nota 28" xfId="50178"/>
    <cellStyle name="Nota 29" xfId="50191"/>
    <cellStyle name="Nota 3" xfId="56"/>
    <cellStyle name="Nota 3 10" xfId="25136"/>
    <cellStyle name="Nota 3 2" xfId="110"/>
    <cellStyle name="Nota 3 2 2" xfId="297"/>
    <cellStyle name="Nota 3 2 2 2" xfId="686"/>
    <cellStyle name="Nota 3 2 2 2 2" xfId="1463"/>
    <cellStyle name="Nota 3 2 2 2 2 2" xfId="3028"/>
    <cellStyle name="Nota 3 2 2 2 2 2 2" xfId="6157"/>
    <cellStyle name="Nota 3 2 2 2 2 2 2 2" xfId="12416"/>
    <cellStyle name="Nota 3 2 2 2 2 2 2 2 2" xfId="24960"/>
    <cellStyle name="Nota 3 2 2 2 2 2 2 2 2 2" xfId="50031"/>
    <cellStyle name="Nota 3 2 2 2 2 2 2 2 3" xfId="37490"/>
    <cellStyle name="Nota 3 2 2 2 2 2 2 3" xfId="18702"/>
    <cellStyle name="Nota 3 2 2 2 2 2 2 3 2" xfId="43773"/>
    <cellStyle name="Nota 3 2 2 2 2 2 2 4" xfId="31232"/>
    <cellStyle name="Nota 3 2 2 2 2 2 3" xfId="9288"/>
    <cellStyle name="Nota 3 2 2 2 2 2 3 2" xfId="21832"/>
    <cellStyle name="Nota 3 2 2 2 2 2 3 2 2" xfId="46903"/>
    <cellStyle name="Nota 3 2 2 2 2 2 3 3" xfId="34362"/>
    <cellStyle name="Nota 3 2 2 2 2 2 4" xfId="15574"/>
    <cellStyle name="Nota 3 2 2 2 2 2 4 2" xfId="40645"/>
    <cellStyle name="Nota 3 2 2 2 2 2 5" xfId="28104"/>
    <cellStyle name="Nota 3 2 2 2 2 3" xfId="4593"/>
    <cellStyle name="Nota 3 2 2 2 2 3 2" xfId="10852"/>
    <cellStyle name="Nota 3 2 2 2 2 3 2 2" xfId="23396"/>
    <cellStyle name="Nota 3 2 2 2 2 3 2 2 2" xfId="48467"/>
    <cellStyle name="Nota 3 2 2 2 2 3 2 3" xfId="35926"/>
    <cellStyle name="Nota 3 2 2 2 2 3 3" xfId="17138"/>
    <cellStyle name="Nota 3 2 2 2 2 3 3 2" xfId="42209"/>
    <cellStyle name="Nota 3 2 2 2 2 3 4" xfId="29668"/>
    <cellStyle name="Nota 3 2 2 2 2 4" xfId="7724"/>
    <cellStyle name="Nota 3 2 2 2 2 4 2" xfId="20268"/>
    <cellStyle name="Nota 3 2 2 2 2 4 2 2" xfId="45339"/>
    <cellStyle name="Nota 3 2 2 2 2 4 3" xfId="32798"/>
    <cellStyle name="Nota 3 2 2 2 2 5" xfId="14010"/>
    <cellStyle name="Nota 3 2 2 2 2 5 2" xfId="39081"/>
    <cellStyle name="Nota 3 2 2 2 2 6" xfId="26540"/>
    <cellStyle name="Nota 3 2 2 2 3" xfId="2252"/>
    <cellStyle name="Nota 3 2 2 2 3 2" xfId="5381"/>
    <cellStyle name="Nota 3 2 2 2 3 2 2" xfId="11640"/>
    <cellStyle name="Nota 3 2 2 2 3 2 2 2" xfId="24184"/>
    <cellStyle name="Nota 3 2 2 2 3 2 2 2 2" xfId="49255"/>
    <cellStyle name="Nota 3 2 2 2 3 2 2 3" xfId="36714"/>
    <cellStyle name="Nota 3 2 2 2 3 2 3" xfId="17926"/>
    <cellStyle name="Nota 3 2 2 2 3 2 3 2" xfId="42997"/>
    <cellStyle name="Nota 3 2 2 2 3 2 4" xfId="30456"/>
    <cellStyle name="Nota 3 2 2 2 3 3" xfId="8512"/>
    <cellStyle name="Nota 3 2 2 2 3 3 2" xfId="21056"/>
    <cellStyle name="Nota 3 2 2 2 3 3 2 2" xfId="46127"/>
    <cellStyle name="Nota 3 2 2 2 3 3 3" xfId="33586"/>
    <cellStyle name="Nota 3 2 2 2 3 4" xfId="14798"/>
    <cellStyle name="Nota 3 2 2 2 3 4 2" xfId="39869"/>
    <cellStyle name="Nota 3 2 2 2 3 5" xfId="27328"/>
    <cellStyle name="Nota 3 2 2 2 4" xfId="3817"/>
    <cellStyle name="Nota 3 2 2 2 4 2" xfId="10076"/>
    <cellStyle name="Nota 3 2 2 2 4 2 2" xfId="22620"/>
    <cellStyle name="Nota 3 2 2 2 4 2 2 2" xfId="47691"/>
    <cellStyle name="Nota 3 2 2 2 4 2 3" xfId="35150"/>
    <cellStyle name="Nota 3 2 2 2 4 3" xfId="16362"/>
    <cellStyle name="Nota 3 2 2 2 4 3 2" xfId="41433"/>
    <cellStyle name="Nota 3 2 2 2 4 4" xfId="28892"/>
    <cellStyle name="Nota 3 2 2 2 5" xfId="6948"/>
    <cellStyle name="Nota 3 2 2 2 5 2" xfId="19492"/>
    <cellStyle name="Nota 3 2 2 2 5 2 2" xfId="44563"/>
    <cellStyle name="Nota 3 2 2 2 5 3" xfId="32022"/>
    <cellStyle name="Nota 3 2 2 2 6" xfId="13234"/>
    <cellStyle name="Nota 3 2 2 2 6 2" xfId="38305"/>
    <cellStyle name="Nota 3 2 2 2 7" xfId="25764"/>
    <cellStyle name="Nota 3 2 2 3" xfId="1075"/>
    <cellStyle name="Nota 3 2 2 3 2" xfId="2640"/>
    <cellStyle name="Nota 3 2 2 3 2 2" xfId="5769"/>
    <cellStyle name="Nota 3 2 2 3 2 2 2" xfId="12028"/>
    <cellStyle name="Nota 3 2 2 3 2 2 2 2" xfId="24572"/>
    <cellStyle name="Nota 3 2 2 3 2 2 2 2 2" xfId="49643"/>
    <cellStyle name="Nota 3 2 2 3 2 2 2 3" xfId="37102"/>
    <cellStyle name="Nota 3 2 2 3 2 2 3" xfId="18314"/>
    <cellStyle name="Nota 3 2 2 3 2 2 3 2" xfId="43385"/>
    <cellStyle name="Nota 3 2 2 3 2 2 4" xfId="30844"/>
    <cellStyle name="Nota 3 2 2 3 2 3" xfId="8900"/>
    <cellStyle name="Nota 3 2 2 3 2 3 2" xfId="21444"/>
    <cellStyle name="Nota 3 2 2 3 2 3 2 2" xfId="46515"/>
    <cellStyle name="Nota 3 2 2 3 2 3 3" xfId="33974"/>
    <cellStyle name="Nota 3 2 2 3 2 4" xfId="15186"/>
    <cellStyle name="Nota 3 2 2 3 2 4 2" xfId="40257"/>
    <cellStyle name="Nota 3 2 2 3 2 5" xfId="27716"/>
    <cellStyle name="Nota 3 2 2 3 3" xfId="4205"/>
    <cellStyle name="Nota 3 2 2 3 3 2" xfId="10464"/>
    <cellStyle name="Nota 3 2 2 3 3 2 2" xfId="23008"/>
    <cellStyle name="Nota 3 2 2 3 3 2 2 2" xfId="48079"/>
    <cellStyle name="Nota 3 2 2 3 3 2 3" xfId="35538"/>
    <cellStyle name="Nota 3 2 2 3 3 3" xfId="16750"/>
    <cellStyle name="Nota 3 2 2 3 3 3 2" xfId="41821"/>
    <cellStyle name="Nota 3 2 2 3 3 4" xfId="29280"/>
    <cellStyle name="Nota 3 2 2 3 4" xfId="7336"/>
    <cellStyle name="Nota 3 2 2 3 4 2" xfId="19880"/>
    <cellStyle name="Nota 3 2 2 3 4 2 2" xfId="44951"/>
    <cellStyle name="Nota 3 2 2 3 4 3" xfId="32410"/>
    <cellStyle name="Nota 3 2 2 3 5" xfId="13622"/>
    <cellStyle name="Nota 3 2 2 3 5 2" xfId="38693"/>
    <cellStyle name="Nota 3 2 2 3 6" xfId="26152"/>
    <cellStyle name="Nota 3 2 2 4" xfId="1864"/>
    <cellStyle name="Nota 3 2 2 4 2" xfId="4993"/>
    <cellStyle name="Nota 3 2 2 4 2 2" xfId="11252"/>
    <cellStyle name="Nota 3 2 2 4 2 2 2" xfId="23796"/>
    <cellStyle name="Nota 3 2 2 4 2 2 2 2" xfId="48867"/>
    <cellStyle name="Nota 3 2 2 4 2 2 3" xfId="36326"/>
    <cellStyle name="Nota 3 2 2 4 2 3" xfId="17538"/>
    <cellStyle name="Nota 3 2 2 4 2 3 2" xfId="42609"/>
    <cellStyle name="Nota 3 2 2 4 2 4" xfId="30068"/>
    <cellStyle name="Nota 3 2 2 4 3" xfId="8124"/>
    <cellStyle name="Nota 3 2 2 4 3 2" xfId="20668"/>
    <cellStyle name="Nota 3 2 2 4 3 2 2" xfId="45739"/>
    <cellStyle name="Nota 3 2 2 4 3 3" xfId="33198"/>
    <cellStyle name="Nota 3 2 2 4 4" xfId="14410"/>
    <cellStyle name="Nota 3 2 2 4 4 2" xfId="39481"/>
    <cellStyle name="Nota 3 2 2 4 5" xfId="26940"/>
    <cellStyle name="Nota 3 2 2 5" xfId="3429"/>
    <cellStyle name="Nota 3 2 2 5 2" xfId="9688"/>
    <cellStyle name="Nota 3 2 2 5 2 2" xfId="22232"/>
    <cellStyle name="Nota 3 2 2 5 2 2 2" xfId="47303"/>
    <cellStyle name="Nota 3 2 2 5 2 3" xfId="34762"/>
    <cellStyle name="Nota 3 2 2 5 3" xfId="15974"/>
    <cellStyle name="Nota 3 2 2 5 3 2" xfId="41045"/>
    <cellStyle name="Nota 3 2 2 5 4" xfId="28504"/>
    <cellStyle name="Nota 3 2 2 6" xfId="6560"/>
    <cellStyle name="Nota 3 2 2 6 2" xfId="19104"/>
    <cellStyle name="Nota 3 2 2 6 2 2" xfId="44175"/>
    <cellStyle name="Nota 3 2 2 6 3" xfId="31634"/>
    <cellStyle name="Nota 3 2 2 7" xfId="12846"/>
    <cellStyle name="Nota 3 2 2 7 2" xfId="37917"/>
    <cellStyle name="Nota 3 2 2 8" xfId="25376"/>
    <cellStyle name="Nota 3 2 3" xfId="499"/>
    <cellStyle name="Nota 3 2 3 2" xfId="1276"/>
    <cellStyle name="Nota 3 2 3 2 2" xfId="2841"/>
    <cellStyle name="Nota 3 2 3 2 2 2" xfId="5970"/>
    <cellStyle name="Nota 3 2 3 2 2 2 2" xfId="12229"/>
    <cellStyle name="Nota 3 2 3 2 2 2 2 2" xfId="24773"/>
    <cellStyle name="Nota 3 2 3 2 2 2 2 2 2" xfId="49844"/>
    <cellStyle name="Nota 3 2 3 2 2 2 2 3" xfId="37303"/>
    <cellStyle name="Nota 3 2 3 2 2 2 3" xfId="18515"/>
    <cellStyle name="Nota 3 2 3 2 2 2 3 2" xfId="43586"/>
    <cellStyle name="Nota 3 2 3 2 2 2 4" xfId="31045"/>
    <cellStyle name="Nota 3 2 3 2 2 3" xfId="9101"/>
    <cellStyle name="Nota 3 2 3 2 2 3 2" xfId="21645"/>
    <cellStyle name="Nota 3 2 3 2 2 3 2 2" xfId="46716"/>
    <cellStyle name="Nota 3 2 3 2 2 3 3" xfId="34175"/>
    <cellStyle name="Nota 3 2 3 2 2 4" xfId="15387"/>
    <cellStyle name="Nota 3 2 3 2 2 4 2" xfId="40458"/>
    <cellStyle name="Nota 3 2 3 2 2 5" xfId="27917"/>
    <cellStyle name="Nota 3 2 3 2 3" xfId="4406"/>
    <cellStyle name="Nota 3 2 3 2 3 2" xfId="10665"/>
    <cellStyle name="Nota 3 2 3 2 3 2 2" xfId="23209"/>
    <cellStyle name="Nota 3 2 3 2 3 2 2 2" xfId="48280"/>
    <cellStyle name="Nota 3 2 3 2 3 2 3" xfId="35739"/>
    <cellStyle name="Nota 3 2 3 2 3 3" xfId="16951"/>
    <cellStyle name="Nota 3 2 3 2 3 3 2" xfId="42022"/>
    <cellStyle name="Nota 3 2 3 2 3 4" xfId="29481"/>
    <cellStyle name="Nota 3 2 3 2 4" xfId="7537"/>
    <cellStyle name="Nota 3 2 3 2 4 2" xfId="20081"/>
    <cellStyle name="Nota 3 2 3 2 4 2 2" xfId="45152"/>
    <cellStyle name="Nota 3 2 3 2 4 3" xfId="32611"/>
    <cellStyle name="Nota 3 2 3 2 5" xfId="13823"/>
    <cellStyle name="Nota 3 2 3 2 5 2" xfId="38894"/>
    <cellStyle name="Nota 3 2 3 2 6" xfId="26353"/>
    <cellStyle name="Nota 3 2 3 3" xfId="2065"/>
    <cellStyle name="Nota 3 2 3 3 2" xfId="5194"/>
    <cellStyle name="Nota 3 2 3 3 2 2" xfId="11453"/>
    <cellStyle name="Nota 3 2 3 3 2 2 2" xfId="23997"/>
    <cellStyle name="Nota 3 2 3 3 2 2 2 2" xfId="49068"/>
    <cellStyle name="Nota 3 2 3 3 2 2 3" xfId="36527"/>
    <cellStyle name="Nota 3 2 3 3 2 3" xfId="17739"/>
    <cellStyle name="Nota 3 2 3 3 2 3 2" xfId="42810"/>
    <cellStyle name="Nota 3 2 3 3 2 4" xfId="30269"/>
    <cellStyle name="Nota 3 2 3 3 3" xfId="8325"/>
    <cellStyle name="Nota 3 2 3 3 3 2" xfId="20869"/>
    <cellStyle name="Nota 3 2 3 3 3 2 2" xfId="45940"/>
    <cellStyle name="Nota 3 2 3 3 3 3" xfId="33399"/>
    <cellStyle name="Nota 3 2 3 3 4" xfId="14611"/>
    <cellStyle name="Nota 3 2 3 3 4 2" xfId="39682"/>
    <cellStyle name="Nota 3 2 3 3 5" xfId="27141"/>
    <cellStyle name="Nota 3 2 3 4" xfId="3630"/>
    <cellStyle name="Nota 3 2 3 4 2" xfId="9889"/>
    <cellStyle name="Nota 3 2 3 4 2 2" xfId="22433"/>
    <cellStyle name="Nota 3 2 3 4 2 2 2" xfId="47504"/>
    <cellStyle name="Nota 3 2 3 4 2 3" xfId="34963"/>
    <cellStyle name="Nota 3 2 3 4 3" xfId="16175"/>
    <cellStyle name="Nota 3 2 3 4 3 2" xfId="41246"/>
    <cellStyle name="Nota 3 2 3 4 4" xfId="28705"/>
    <cellStyle name="Nota 3 2 3 5" xfId="6761"/>
    <cellStyle name="Nota 3 2 3 5 2" xfId="19305"/>
    <cellStyle name="Nota 3 2 3 5 2 2" xfId="44376"/>
    <cellStyle name="Nota 3 2 3 5 3" xfId="31835"/>
    <cellStyle name="Nota 3 2 3 6" xfId="13047"/>
    <cellStyle name="Nota 3 2 3 6 2" xfId="38118"/>
    <cellStyle name="Nota 3 2 3 7" xfId="25577"/>
    <cellStyle name="Nota 3 2 4" xfId="888"/>
    <cellStyle name="Nota 3 2 4 2" xfId="2453"/>
    <cellStyle name="Nota 3 2 4 2 2" xfId="5582"/>
    <cellStyle name="Nota 3 2 4 2 2 2" xfId="11841"/>
    <cellStyle name="Nota 3 2 4 2 2 2 2" xfId="24385"/>
    <cellStyle name="Nota 3 2 4 2 2 2 2 2" xfId="49456"/>
    <cellStyle name="Nota 3 2 4 2 2 2 3" xfId="36915"/>
    <cellStyle name="Nota 3 2 4 2 2 3" xfId="18127"/>
    <cellStyle name="Nota 3 2 4 2 2 3 2" xfId="43198"/>
    <cellStyle name="Nota 3 2 4 2 2 4" xfId="30657"/>
    <cellStyle name="Nota 3 2 4 2 3" xfId="8713"/>
    <cellStyle name="Nota 3 2 4 2 3 2" xfId="21257"/>
    <cellStyle name="Nota 3 2 4 2 3 2 2" xfId="46328"/>
    <cellStyle name="Nota 3 2 4 2 3 3" xfId="33787"/>
    <cellStyle name="Nota 3 2 4 2 4" xfId="14999"/>
    <cellStyle name="Nota 3 2 4 2 4 2" xfId="40070"/>
    <cellStyle name="Nota 3 2 4 2 5" xfId="27529"/>
    <cellStyle name="Nota 3 2 4 3" xfId="4018"/>
    <cellStyle name="Nota 3 2 4 3 2" xfId="10277"/>
    <cellStyle name="Nota 3 2 4 3 2 2" xfId="22821"/>
    <cellStyle name="Nota 3 2 4 3 2 2 2" xfId="47892"/>
    <cellStyle name="Nota 3 2 4 3 2 3" xfId="35351"/>
    <cellStyle name="Nota 3 2 4 3 3" xfId="16563"/>
    <cellStyle name="Nota 3 2 4 3 3 2" xfId="41634"/>
    <cellStyle name="Nota 3 2 4 3 4" xfId="29093"/>
    <cellStyle name="Nota 3 2 4 4" xfId="7149"/>
    <cellStyle name="Nota 3 2 4 4 2" xfId="19693"/>
    <cellStyle name="Nota 3 2 4 4 2 2" xfId="44764"/>
    <cellStyle name="Nota 3 2 4 4 3" xfId="32223"/>
    <cellStyle name="Nota 3 2 4 5" xfId="13435"/>
    <cellStyle name="Nota 3 2 4 5 2" xfId="38506"/>
    <cellStyle name="Nota 3 2 4 6" xfId="25965"/>
    <cellStyle name="Nota 3 2 5" xfId="1677"/>
    <cellStyle name="Nota 3 2 5 2" xfId="4806"/>
    <cellStyle name="Nota 3 2 5 2 2" xfId="11065"/>
    <cellStyle name="Nota 3 2 5 2 2 2" xfId="23609"/>
    <cellStyle name="Nota 3 2 5 2 2 2 2" xfId="48680"/>
    <cellStyle name="Nota 3 2 5 2 2 3" xfId="36139"/>
    <cellStyle name="Nota 3 2 5 2 3" xfId="17351"/>
    <cellStyle name="Nota 3 2 5 2 3 2" xfId="42422"/>
    <cellStyle name="Nota 3 2 5 2 4" xfId="29881"/>
    <cellStyle name="Nota 3 2 5 3" xfId="7937"/>
    <cellStyle name="Nota 3 2 5 3 2" xfId="20481"/>
    <cellStyle name="Nota 3 2 5 3 2 2" xfId="45552"/>
    <cellStyle name="Nota 3 2 5 3 3" xfId="33011"/>
    <cellStyle name="Nota 3 2 5 4" xfId="14223"/>
    <cellStyle name="Nota 3 2 5 4 2" xfId="39294"/>
    <cellStyle name="Nota 3 2 5 5" xfId="26753"/>
    <cellStyle name="Nota 3 2 6" xfId="3242"/>
    <cellStyle name="Nota 3 2 6 2" xfId="9501"/>
    <cellStyle name="Nota 3 2 6 2 2" xfId="22045"/>
    <cellStyle name="Nota 3 2 6 2 2 2" xfId="47116"/>
    <cellStyle name="Nota 3 2 6 2 3" xfId="34575"/>
    <cellStyle name="Nota 3 2 6 3" xfId="15787"/>
    <cellStyle name="Nota 3 2 6 3 2" xfId="40858"/>
    <cellStyle name="Nota 3 2 6 4" xfId="28317"/>
    <cellStyle name="Nota 3 2 7" xfId="6373"/>
    <cellStyle name="Nota 3 2 7 2" xfId="18917"/>
    <cellStyle name="Nota 3 2 7 2 2" xfId="43988"/>
    <cellStyle name="Nota 3 2 7 3" xfId="31447"/>
    <cellStyle name="Nota 3 2 8" xfId="12659"/>
    <cellStyle name="Nota 3 2 8 2" xfId="37730"/>
    <cellStyle name="Nota 3 2 9" xfId="25189"/>
    <cellStyle name="Nota 3 3" xfId="244"/>
    <cellStyle name="Nota 3 3 2" xfId="633"/>
    <cellStyle name="Nota 3 3 2 2" xfId="1410"/>
    <cellStyle name="Nota 3 3 2 2 2" xfId="2975"/>
    <cellStyle name="Nota 3 3 2 2 2 2" xfId="6104"/>
    <cellStyle name="Nota 3 3 2 2 2 2 2" xfId="12363"/>
    <cellStyle name="Nota 3 3 2 2 2 2 2 2" xfId="24907"/>
    <cellStyle name="Nota 3 3 2 2 2 2 2 2 2" xfId="49978"/>
    <cellStyle name="Nota 3 3 2 2 2 2 2 3" xfId="37437"/>
    <cellStyle name="Nota 3 3 2 2 2 2 3" xfId="18649"/>
    <cellStyle name="Nota 3 3 2 2 2 2 3 2" xfId="43720"/>
    <cellStyle name="Nota 3 3 2 2 2 2 4" xfId="31179"/>
    <cellStyle name="Nota 3 3 2 2 2 3" xfId="9235"/>
    <cellStyle name="Nota 3 3 2 2 2 3 2" xfId="21779"/>
    <cellStyle name="Nota 3 3 2 2 2 3 2 2" xfId="46850"/>
    <cellStyle name="Nota 3 3 2 2 2 3 3" xfId="34309"/>
    <cellStyle name="Nota 3 3 2 2 2 4" xfId="15521"/>
    <cellStyle name="Nota 3 3 2 2 2 4 2" xfId="40592"/>
    <cellStyle name="Nota 3 3 2 2 2 5" xfId="28051"/>
    <cellStyle name="Nota 3 3 2 2 3" xfId="4540"/>
    <cellStyle name="Nota 3 3 2 2 3 2" xfId="10799"/>
    <cellStyle name="Nota 3 3 2 2 3 2 2" xfId="23343"/>
    <cellStyle name="Nota 3 3 2 2 3 2 2 2" xfId="48414"/>
    <cellStyle name="Nota 3 3 2 2 3 2 3" xfId="35873"/>
    <cellStyle name="Nota 3 3 2 2 3 3" xfId="17085"/>
    <cellStyle name="Nota 3 3 2 2 3 3 2" xfId="42156"/>
    <cellStyle name="Nota 3 3 2 2 3 4" xfId="29615"/>
    <cellStyle name="Nota 3 3 2 2 4" xfId="7671"/>
    <cellStyle name="Nota 3 3 2 2 4 2" xfId="20215"/>
    <cellStyle name="Nota 3 3 2 2 4 2 2" xfId="45286"/>
    <cellStyle name="Nota 3 3 2 2 4 3" xfId="32745"/>
    <cellStyle name="Nota 3 3 2 2 5" xfId="13957"/>
    <cellStyle name="Nota 3 3 2 2 5 2" xfId="39028"/>
    <cellStyle name="Nota 3 3 2 2 6" xfId="26487"/>
    <cellStyle name="Nota 3 3 2 3" xfId="2199"/>
    <cellStyle name="Nota 3 3 2 3 2" xfId="5328"/>
    <cellStyle name="Nota 3 3 2 3 2 2" xfId="11587"/>
    <cellStyle name="Nota 3 3 2 3 2 2 2" xfId="24131"/>
    <cellStyle name="Nota 3 3 2 3 2 2 2 2" xfId="49202"/>
    <cellStyle name="Nota 3 3 2 3 2 2 3" xfId="36661"/>
    <cellStyle name="Nota 3 3 2 3 2 3" xfId="17873"/>
    <cellStyle name="Nota 3 3 2 3 2 3 2" xfId="42944"/>
    <cellStyle name="Nota 3 3 2 3 2 4" xfId="30403"/>
    <cellStyle name="Nota 3 3 2 3 3" xfId="8459"/>
    <cellStyle name="Nota 3 3 2 3 3 2" xfId="21003"/>
    <cellStyle name="Nota 3 3 2 3 3 2 2" xfId="46074"/>
    <cellStyle name="Nota 3 3 2 3 3 3" xfId="33533"/>
    <cellStyle name="Nota 3 3 2 3 4" xfId="14745"/>
    <cellStyle name="Nota 3 3 2 3 4 2" xfId="39816"/>
    <cellStyle name="Nota 3 3 2 3 5" xfId="27275"/>
    <cellStyle name="Nota 3 3 2 4" xfId="3764"/>
    <cellStyle name="Nota 3 3 2 4 2" xfId="10023"/>
    <cellStyle name="Nota 3 3 2 4 2 2" xfId="22567"/>
    <cellStyle name="Nota 3 3 2 4 2 2 2" xfId="47638"/>
    <cellStyle name="Nota 3 3 2 4 2 3" xfId="35097"/>
    <cellStyle name="Nota 3 3 2 4 3" xfId="16309"/>
    <cellStyle name="Nota 3 3 2 4 3 2" xfId="41380"/>
    <cellStyle name="Nota 3 3 2 4 4" xfId="28839"/>
    <cellStyle name="Nota 3 3 2 5" xfId="6895"/>
    <cellStyle name="Nota 3 3 2 5 2" xfId="19439"/>
    <cellStyle name="Nota 3 3 2 5 2 2" xfId="44510"/>
    <cellStyle name="Nota 3 3 2 5 3" xfId="31969"/>
    <cellStyle name="Nota 3 3 2 6" xfId="13181"/>
    <cellStyle name="Nota 3 3 2 6 2" xfId="38252"/>
    <cellStyle name="Nota 3 3 2 7" xfId="25711"/>
    <cellStyle name="Nota 3 3 3" xfId="1022"/>
    <cellStyle name="Nota 3 3 3 2" xfId="2587"/>
    <cellStyle name="Nota 3 3 3 2 2" xfId="5716"/>
    <cellStyle name="Nota 3 3 3 2 2 2" xfId="11975"/>
    <cellStyle name="Nota 3 3 3 2 2 2 2" xfId="24519"/>
    <cellStyle name="Nota 3 3 3 2 2 2 2 2" xfId="49590"/>
    <cellStyle name="Nota 3 3 3 2 2 2 3" xfId="37049"/>
    <cellStyle name="Nota 3 3 3 2 2 3" xfId="18261"/>
    <cellStyle name="Nota 3 3 3 2 2 3 2" xfId="43332"/>
    <cellStyle name="Nota 3 3 3 2 2 4" xfId="30791"/>
    <cellStyle name="Nota 3 3 3 2 3" xfId="8847"/>
    <cellStyle name="Nota 3 3 3 2 3 2" xfId="21391"/>
    <cellStyle name="Nota 3 3 3 2 3 2 2" xfId="46462"/>
    <cellStyle name="Nota 3 3 3 2 3 3" xfId="33921"/>
    <cellStyle name="Nota 3 3 3 2 4" xfId="15133"/>
    <cellStyle name="Nota 3 3 3 2 4 2" xfId="40204"/>
    <cellStyle name="Nota 3 3 3 2 5" xfId="27663"/>
    <cellStyle name="Nota 3 3 3 3" xfId="4152"/>
    <cellStyle name="Nota 3 3 3 3 2" xfId="10411"/>
    <cellStyle name="Nota 3 3 3 3 2 2" xfId="22955"/>
    <cellStyle name="Nota 3 3 3 3 2 2 2" xfId="48026"/>
    <cellStyle name="Nota 3 3 3 3 2 3" xfId="35485"/>
    <cellStyle name="Nota 3 3 3 3 3" xfId="16697"/>
    <cellStyle name="Nota 3 3 3 3 3 2" xfId="41768"/>
    <cellStyle name="Nota 3 3 3 3 4" xfId="29227"/>
    <cellStyle name="Nota 3 3 3 4" xfId="7283"/>
    <cellStyle name="Nota 3 3 3 4 2" xfId="19827"/>
    <cellStyle name="Nota 3 3 3 4 2 2" xfId="44898"/>
    <cellStyle name="Nota 3 3 3 4 3" xfId="32357"/>
    <cellStyle name="Nota 3 3 3 5" xfId="13569"/>
    <cellStyle name="Nota 3 3 3 5 2" xfId="38640"/>
    <cellStyle name="Nota 3 3 3 6" xfId="26099"/>
    <cellStyle name="Nota 3 3 4" xfId="1811"/>
    <cellStyle name="Nota 3 3 4 2" xfId="4940"/>
    <cellStyle name="Nota 3 3 4 2 2" xfId="11199"/>
    <cellStyle name="Nota 3 3 4 2 2 2" xfId="23743"/>
    <cellStyle name="Nota 3 3 4 2 2 2 2" xfId="48814"/>
    <cellStyle name="Nota 3 3 4 2 2 3" xfId="36273"/>
    <cellStyle name="Nota 3 3 4 2 3" xfId="17485"/>
    <cellStyle name="Nota 3 3 4 2 3 2" xfId="42556"/>
    <cellStyle name="Nota 3 3 4 2 4" xfId="30015"/>
    <cellStyle name="Nota 3 3 4 3" xfId="8071"/>
    <cellStyle name="Nota 3 3 4 3 2" xfId="20615"/>
    <cellStyle name="Nota 3 3 4 3 2 2" xfId="45686"/>
    <cellStyle name="Nota 3 3 4 3 3" xfId="33145"/>
    <cellStyle name="Nota 3 3 4 4" xfId="14357"/>
    <cellStyle name="Nota 3 3 4 4 2" xfId="39428"/>
    <cellStyle name="Nota 3 3 4 5" xfId="26887"/>
    <cellStyle name="Nota 3 3 5" xfId="3376"/>
    <cellStyle name="Nota 3 3 5 2" xfId="9635"/>
    <cellStyle name="Nota 3 3 5 2 2" xfId="22179"/>
    <cellStyle name="Nota 3 3 5 2 2 2" xfId="47250"/>
    <cellStyle name="Nota 3 3 5 2 3" xfId="34709"/>
    <cellStyle name="Nota 3 3 5 3" xfId="15921"/>
    <cellStyle name="Nota 3 3 5 3 2" xfId="40992"/>
    <cellStyle name="Nota 3 3 5 4" xfId="28451"/>
    <cellStyle name="Nota 3 3 6" xfId="6507"/>
    <cellStyle name="Nota 3 3 6 2" xfId="19051"/>
    <cellStyle name="Nota 3 3 6 2 2" xfId="44122"/>
    <cellStyle name="Nota 3 3 6 3" xfId="31581"/>
    <cellStyle name="Nota 3 3 7" xfId="12793"/>
    <cellStyle name="Nota 3 3 7 2" xfId="37864"/>
    <cellStyle name="Nota 3 3 8" xfId="25323"/>
    <cellStyle name="Nota 3 4" xfId="446"/>
    <cellStyle name="Nota 3 4 2" xfId="1223"/>
    <cellStyle name="Nota 3 4 2 2" xfId="2788"/>
    <cellStyle name="Nota 3 4 2 2 2" xfId="5917"/>
    <cellStyle name="Nota 3 4 2 2 2 2" xfId="12176"/>
    <cellStyle name="Nota 3 4 2 2 2 2 2" xfId="24720"/>
    <cellStyle name="Nota 3 4 2 2 2 2 2 2" xfId="49791"/>
    <cellStyle name="Nota 3 4 2 2 2 2 3" xfId="37250"/>
    <cellStyle name="Nota 3 4 2 2 2 3" xfId="18462"/>
    <cellStyle name="Nota 3 4 2 2 2 3 2" xfId="43533"/>
    <cellStyle name="Nota 3 4 2 2 2 4" xfId="30992"/>
    <cellStyle name="Nota 3 4 2 2 3" xfId="9048"/>
    <cellStyle name="Nota 3 4 2 2 3 2" xfId="21592"/>
    <cellStyle name="Nota 3 4 2 2 3 2 2" xfId="46663"/>
    <cellStyle name="Nota 3 4 2 2 3 3" xfId="34122"/>
    <cellStyle name="Nota 3 4 2 2 4" xfId="15334"/>
    <cellStyle name="Nota 3 4 2 2 4 2" xfId="40405"/>
    <cellStyle name="Nota 3 4 2 2 5" xfId="27864"/>
    <cellStyle name="Nota 3 4 2 3" xfId="4353"/>
    <cellStyle name="Nota 3 4 2 3 2" xfId="10612"/>
    <cellStyle name="Nota 3 4 2 3 2 2" xfId="23156"/>
    <cellStyle name="Nota 3 4 2 3 2 2 2" xfId="48227"/>
    <cellStyle name="Nota 3 4 2 3 2 3" xfId="35686"/>
    <cellStyle name="Nota 3 4 2 3 3" xfId="16898"/>
    <cellStyle name="Nota 3 4 2 3 3 2" xfId="41969"/>
    <cellStyle name="Nota 3 4 2 3 4" xfId="29428"/>
    <cellStyle name="Nota 3 4 2 4" xfId="7484"/>
    <cellStyle name="Nota 3 4 2 4 2" xfId="20028"/>
    <cellStyle name="Nota 3 4 2 4 2 2" xfId="45099"/>
    <cellStyle name="Nota 3 4 2 4 3" xfId="32558"/>
    <cellStyle name="Nota 3 4 2 5" xfId="13770"/>
    <cellStyle name="Nota 3 4 2 5 2" xfId="38841"/>
    <cellStyle name="Nota 3 4 2 6" xfId="26300"/>
    <cellStyle name="Nota 3 4 3" xfId="2012"/>
    <cellStyle name="Nota 3 4 3 2" xfId="5141"/>
    <cellStyle name="Nota 3 4 3 2 2" xfId="11400"/>
    <cellStyle name="Nota 3 4 3 2 2 2" xfId="23944"/>
    <cellStyle name="Nota 3 4 3 2 2 2 2" xfId="49015"/>
    <cellStyle name="Nota 3 4 3 2 2 3" xfId="36474"/>
    <cellStyle name="Nota 3 4 3 2 3" xfId="17686"/>
    <cellStyle name="Nota 3 4 3 2 3 2" xfId="42757"/>
    <cellStyle name="Nota 3 4 3 2 4" xfId="30216"/>
    <cellStyle name="Nota 3 4 3 3" xfId="8272"/>
    <cellStyle name="Nota 3 4 3 3 2" xfId="20816"/>
    <cellStyle name="Nota 3 4 3 3 2 2" xfId="45887"/>
    <cellStyle name="Nota 3 4 3 3 3" xfId="33346"/>
    <cellStyle name="Nota 3 4 3 4" xfId="14558"/>
    <cellStyle name="Nota 3 4 3 4 2" xfId="39629"/>
    <cellStyle name="Nota 3 4 3 5" xfId="27088"/>
    <cellStyle name="Nota 3 4 4" xfId="3577"/>
    <cellStyle name="Nota 3 4 4 2" xfId="9836"/>
    <cellStyle name="Nota 3 4 4 2 2" xfId="22380"/>
    <cellStyle name="Nota 3 4 4 2 2 2" xfId="47451"/>
    <cellStyle name="Nota 3 4 4 2 3" xfId="34910"/>
    <cellStyle name="Nota 3 4 4 3" xfId="16122"/>
    <cellStyle name="Nota 3 4 4 3 2" xfId="41193"/>
    <cellStyle name="Nota 3 4 4 4" xfId="28652"/>
    <cellStyle name="Nota 3 4 5" xfId="6708"/>
    <cellStyle name="Nota 3 4 5 2" xfId="19252"/>
    <cellStyle name="Nota 3 4 5 2 2" xfId="44323"/>
    <cellStyle name="Nota 3 4 5 3" xfId="31782"/>
    <cellStyle name="Nota 3 4 6" xfId="12994"/>
    <cellStyle name="Nota 3 4 6 2" xfId="38065"/>
    <cellStyle name="Nota 3 4 7" xfId="25524"/>
    <cellStyle name="Nota 3 5" xfId="835"/>
    <cellStyle name="Nota 3 5 2" xfId="2400"/>
    <cellStyle name="Nota 3 5 2 2" xfId="5529"/>
    <cellStyle name="Nota 3 5 2 2 2" xfId="11788"/>
    <cellStyle name="Nota 3 5 2 2 2 2" xfId="24332"/>
    <cellStyle name="Nota 3 5 2 2 2 2 2" xfId="49403"/>
    <cellStyle name="Nota 3 5 2 2 2 3" xfId="36862"/>
    <cellStyle name="Nota 3 5 2 2 3" xfId="18074"/>
    <cellStyle name="Nota 3 5 2 2 3 2" xfId="43145"/>
    <cellStyle name="Nota 3 5 2 2 4" xfId="30604"/>
    <cellStyle name="Nota 3 5 2 3" xfId="8660"/>
    <cellStyle name="Nota 3 5 2 3 2" xfId="21204"/>
    <cellStyle name="Nota 3 5 2 3 2 2" xfId="46275"/>
    <cellStyle name="Nota 3 5 2 3 3" xfId="33734"/>
    <cellStyle name="Nota 3 5 2 4" xfId="14946"/>
    <cellStyle name="Nota 3 5 2 4 2" xfId="40017"/>
    <cellStyle name="Nota 3 5 2 5" xfId="27476"/>
    <cellStyle name="Nota 3 5 3" xfId="3965"/>
    <cellStyle name="Nota 3 5 3 2" xfId="10224"/>
    <cellStyle name="Nota 3 5 3 2 2" xfId="22768"/>
    <cellStyle name="Nota 3 5 3 2 2 2" xfId="47839"/>
    <cellStyle name="Nota 3 5 3 2 3" xfId="35298"/>
    <cellStyle name="Nota 3 5 3 3" xfId="16510"/>
    <cellStyle name="Nota 3 5 3 3 2" xfId="41581"/>
    <cellStyle name="Nota 3 5 3 4" xfId="29040"/>
    <cellStyle name="Nota 3 5 4" xfId="7096"/>
    <cellStyle name="Nota 3 5 4 2" xfId="19640"/>
    <cellStyle name="Nota 3 5 4 2 2" xfId="44711"/>
    <cellStyle name="Nota 3 5 4 3" xfId="32170"/>
    <cellStyle name="Nota 3 5 5" xfId="13382"/>
    <cellStyle name="Nota 3 5 5 2" xfId="38453"/>
    <cellStyle name="Nota 3 5 6" xfId="25912"/>
    <cellStyle name="Nota 3 6" xfId="1624"/>
    <cellStyle name="Nota 3 6 2" xfId="4753"/>
    <cellStyle name="Nota 3 6 2 2" xfId="11012"/>
    <cellStyle name="Nota 3 6 2 2 2" xfId="23556"/>
    <cellStyle name="Nota 3 6 2 2 2 2" xfId="48627"/>
    <cellStyle name="Nota 3 6 2 2 3" xfId="36086"/>
    <cellStyle name="Nota 3 6 2 3" xfId="17298"/>
    <cellStyle name="Nota 3 6 2 3 2" xfId="42369"/>
    <cellStyle name="Nota 3 6 2 4" xfId="29828"/>
    <cellStyle name="Nota 3 6 3" xfId="7884"/>
    <cellStyle name="Nota 3 6 3 2" xfId="20428"/>
    <cellStyle name="Nota 3 6 3 2 2" xfId="45499"/>
    <cellStyle name="Nota 3 6 3 3" xfId="32958"/>
    <cellStyle name="Nota 3 6 4" xfId="14170"/>
    <cellStyle name="Nota 3 6 4 2" xfId="39241"/>
    <cellStyle name="Nota 3 6 5" xfId="26700"/>
    <cellStyle name="Nota 3 7" xfId="3189"/>
    <cellStyle name="Nota 3 7 2" xfId="9448"/>
    <cellStyle name="Nota 3 7 2 2" xfId="21992"/>
    <cellStyle name="Nota 3 7 2 2 2" xfId="47063"/>
    <cellStyle name="Nota 3 7 2 3" xfId="34522"/>
    <cellStyle name="Nota 3 7 3" xfId="15734"/>
    <cellStyle name="Nota 3 7 3 2" xfId="40805"/>
    <cellStyle name="Nota 3 7 4" xfId="28264"/>
    <cellStyle name="Nota 3 8" xfId="6320"/>
    <cellStyle name="Nota 3 8 2" xfId="18864"/>
    <cellStyle name="Nota 3 8 2 2" xfId="43935"/>
    <cellStyle name="Nota 3 8 3" xfId="31394"/>
    <cellStyle name="Nota 3 9" xfId="12606"/>
    <cellStyle name="Nota 3 9 2" xfId="37677"/>
    <cellStyle name="Nota 30" xfId="50205"/>
    <cellStyle name="Nota 31" xfId="50219"/>
    <cellStyle name="Nota 32" xfId="50233"/>
    <cellStyle name="Nota 33" xfId="50246"/>
    <cellStyle name="Nota 34" xfId="50262"/>
    <cellStyle name="Nota 35" xfId="50283"/>
    <cellStyle name="Nota 36" xfId="50304"/>
    <cellStyle name="Nota 37" xfId="50324"/>
    <cellStyle name="Nota 38" xfId="50345"/>
    <cellStyle name="Nota 39" xfId="50365"/>
    <cellStyle name="Nota 4" xfId="83"/>
    <cellStyle name="Nota 4 2" xfId="270"/>
    <cellStyle name="Nota 4 2 2" xfId="659"/>
    <cellStyle name="Nota 4 2 2 2" xfId="1436"/>
    <cellStyle name="Nota 4 2 2 2 2" xfId="3001"/>
    <cellStyle name="Nota 4 2 2 2 2 2" xfId="6130"/>
    <cellStyle name="Nota 4 2 2 2 2 2 2" xfId="12389"/>
    <cellStyle name="Nota 4 2 2 2 2 2 2 2" xfId="24933"/>
    <cellStyle name="Nota 4 2 2 2 2 2 2 2 2" xfId="50004"/>
    <cellStyle name="Nota 4 2 2 2 2 2 2 3" xfId="37463"/>
    <cellStyle name="Nota 4 2 2 2 2 2 3" xfId="18675"/>
    <cellStyle name="Nota 4 2 2 2 2 2 3 2" xfId="43746"/>
    <cellStyle name="Nota 4 2 2 2 2 2 4" xfId="31205"/>
    <cellStyle name="Nota 4 2 2 2 2 3" xfId="9261"/>
    <cellStyle name="Nota 4 2 2 2 2 3 2" xfId="21805"/>
    <cellStyle name="Nota 4 2 2 2 2 3 2 2" xfId="46876"/>
    <cellStyle name="Nota 4 2 2 2 2 3 3" xfId="34335"/>
    <cellStyle name="Nota 4 2 2 2 2 4" xfId="15547"/>
    <cellStyle name="Nota 4 2 2 2 2 4 2" xfId="40618"/>
    <cellStyle name="Nota 4 2 2 2 2 5" xfId="28077"/>
    <cellStyle name="Nota 4 2 2 2 3" xfId="4566"/>
    <cellStyle name="Nota 4 2 2 2 3 2" xfId="10825"/>
    <cellStyle name="Nota 4 2 2 2 3 2 2" xfId="23369"/>
    <cellStyle name="Nota 4 2 2 2 3 2 2 2" xfId="48440"/>
    <cellStyle name="Nota 4 2 2 2 3 2 3" xfId="35899"/>
    <cellStyle name="Nota 4 2 2 2 3 3" xfId="17111"/>
    <cellStyle name="Nota 4 2 2 2 3 3 2" xfId="42182"/>
    <cellStyle name="Nota 4 2 2 2 3 4" xfId="29641"/>
    <cellStyle name="Nota 4 2 2 2 4" xfId="7697"/>
    <cellStyle name="Nota 4 2 2 2 4 2" xfId="20241"/>
    <cellStyle name="Nota 4 2 2 2 4 2 2" xfId="45312"/>
    <cellStyle name="Nota 4 2 2 2 4 3" xfId="32771"/>
    <cellStyle name="Nota 4 2 2 2 5" xfId="13983"/>
    <cellStyle name="Nota 4 2 2 2 5 2" xfId="39054"/>
    <cellStyle name="Nota 4 2 2 2 6" xfId="26513"/>
    <cellStyle name="Nota 4 2 2 3" xfId="2225"/>
    <cellStyle name="Nota 4 2 2 3 2" xfId="5354"/>
    <cellStyle name="Nota 4 2 2 3 2 2" xfId="11613"/>
    <cellStyle name="Nota 4 2 2 3 2 2 2" xfId="24157"/>
    <cellStyle name="Nota 4 2 2 3 2 2 2 2" xfId="49228"/>
    <cellStyle name="Nota 4 2 2 3 2 2 3" xfId="36687"/>
    <cellStyle name="Nota 4 2 2 3 2 3" xfId="17899"/>
    <cellStyle name="Nota 4 2 2 3 2 3 2" xfId="42970"/>
    <cellStyle name="Nota 4 2 2 3 2 4" xfId="30429"/>
    <cellStyle name="Nota 4 2 2 3 3" xfId="8485"/>
    <cellStyle name="Nota 4 2 2 3 3 2" xfId="21029"/>
    <cellStyle name="Nota 4 2 2 3 3 2 2" xfId="46100"/>
    <cellStyle name="Nota 4 2 2 3 3 3" xfId="33559"/>
    <cellStyle name="Nota 4 2 2 3 4" xfId="14771"/>
    <cellStyle name="Nota 4 2 2 3 4 2" xfId="39842"/>
    <cellStyle name="Nota 4 2 2 3 5" xfId="27301"/>
    <cellStyle name="Nota 4 2 2 4" xfId="3790"/>
    <cellStyle name="Nota 4 2 2 4 2" xfId="10049"/>
    <cellStyle name="Nota 4 2 2 4 2 2" xfId="22593"/>
    <cellStyle name="Nota 4 2 2 4 2 2 2" xfId="47664"/>
    <cellStyle name="Nota 4 2 2 4 2 3" xfId="35123"/>
    <cellStyle name="Nota 4 2 2 4 3" xfId="16335"/>
    <cellStyle name="Nota 4 2 2 4 3 2" xfId="41406"/>
    <cellStyle name="Nota 4 2 2 4 4" xfId="28865"/>
    <cellStyle name="Nota 4 2 2 5" xfId="6921"/>
    <cellStyle name="Nota 4 2 2 5 2" xfId="19465"/>
    <cellStyle name="Nota 4 2 2 5 2 2" xfId="44536"/>
    <cellStyle name="Nota 4 2 2 5 3" xfId="31995"/>
    <cellStyle name="Nota 4 2 2 6" xfId="13207"/>
    <cellStyle name="Nota 4 2 2 6 2" xfId="38278"/>
    <cellStyle name="Nota 4 2 2 7" xfId="25737"/>
    <cellStyle name="Nota 4 2 3" xfId="1048"/>
    <cellStyle name="Nota 4 2 3 2" xfId="2613"/>
    <cellStyle name="Nota 4 2 3 2 2" xfId="5742"/>
    <cellStyle name="Nota 4 2 3 2 2 2" xfId="12001"/>
    <cellStyle name="Nota 4 2 3 2 2 2 2" xfId="24545"/>
    <cellStyle name="Nota 4 2 3 2 2 2 2 2" xfId="49616"/>
    <cellStyle name="Nota 4 2 3 2 2 2 3" xfId="37075"/>
    <cellStyle name="Nota 4 2 3 2 2 3" xfId="18287"/>
    <cellStyle name="Nota 4 2 3 2 2 3 2" xfId="43358"/>
    <cellStyle name="Nota 4 2 3 2 2 4" xfId="30817"/>
    <cellStyle name="Nota 4 2 3 2 3" xfId="8873"/>
    <cellStyle name="Nota 4 2 3 2 3 2" xfId="21417"/>
    <cellStyle name="Nota 4 2 3 2 3 2 2" xfId="46488"/>
    <cellStyle name="Nota 4 2 3 2 3 3" xfId="33947"/>
    <cellStyle name="Nota 4 2 3 2 4" xfId="15159"/>
    <cellStyle name="Nota 4 2 3 2 4 2" xfId="40230"/>
    <cellStyle name="Nota 4 2 3 2 5" xfId="27689"/>
    <cellStyle name="Nota 4 2 3 3" xfId="4178"/>
    <cellStyle name="Nota 4 2 3 3 2" xfId="10437"/>
    <cellStyle name="Nota 4 2 3 3 2 2" xfId="22981"/>
    <cellStyle name="Nota 4 2 3 3 2 2 2" xfId="48052"/>
    <cellStyle name="Nota 4 2 3 3 2 3" xfId="35511"/>
    <cellStyle name="Nota 4 2 3 3 3" xfId="16723"/>
    <cellStyle name="Nota 4 2 3 3 3 2" xfId="41794"/>
    <cellStyle name="Nota 4 2 3 3 4" xfId="29253"/>
    <cellStyle name="Nota 4 2 3 4" xfId="7309"/>
    <cellStyle name="Nota 4 2 3 4 2" xfId="19853"/>
    <cellStyle name="Nota 4 2 3 4 2 2" xfId="44924"/>
    <cellStyle name="Nota 4 2 3 4 3" xfId="32383"/>
    <cellStyle name="Nota 4 2 3 5" xfId="13595"/>
    <cellStyle name="Nota 4 2 3 5 2" xfId="38666"/>
    <cellStyle name="Nota 4 2 3 6" xfId="26125"/>
    <cellStyle name="Nota 4 2 4" xfId="1837"/>
    <cellStyle name="Nota 4 2 4 2" xfId="4966"/>
    <cellStyle name="Nota 4 2 4 2 2" xfId="11225"/>
    <cellStyle name="Nota 4 2 4 2 2 2" xfId="23769"/>
    <cellStyle name="Nota 4 2 4 2 2 2 2" xfId="48840"/>
    <cellStyle name="Nota 4 2 4 2 2 3" xfId="36299"/>
    <cellStyle name="Nota 4 2 4 2 3" xfId="17511"/>
    <cellStyle name="Nota 4 2 4 2 3 2" xfId="42582"/>
    <cellStyle name="Nota 4 2 4 2 4" xfId="30041"/>
    <cellStyle name="Nota 4 2 4 3" xfId="8097"/>
    <cellStyle name="Nota 4 2 4 3 2" xfId="20641"/>
    <cellStyle name="Nota 4 2 4 3 2 2" xfId="45712"/>
    <cellStyle name="Nota 4 2 4 3 3" xfId="33171"/>
    <cellStyle name="Nota 4 2 4 4" xfId="14383"/>
    <cellStyle name="Nota 4 2 4 4 2" xfId="39454"/>
    <cellStyle name="Nota 4 2 4 5" xfId="26913"/>
    <cellStyle name="Nota 4 2 5" xfId="3402"/>
    <cellStyle name="Nota 4 2 5 2" xfId="9661"/>
    <cellStyle name="Nota 4 2 5 2 2" xfId="22205"/>
    <cellStyle name="Nota 4 2 5 2 2 2" xfId="47276"/>
    <cellStyle name="Nota 4 2 5 2 3" xfId="34735"/>
    <cellStyle name="Nota 4 2 5 3" xfId="15947"/>
    <cellStyle name="Nota 4 2 5 3 2" xfId="41018"/>
    <cellStyle name="Nota 4 2 5 4" xfId="28477"/>
    <cellStyle name="Nota 4 2 6" xfId="6533"/>
    <cellStyle name="Nota 4 2 6 2" xfId="19077"/>
    <cellStyle name="Nota 4 2 6 2 2" xfId="44148"/>
    <cellStyle name="Nota 4 2 6 3" xfId="31607"/>
    <cellStyle name="Nota 4 2 7" xfId="12819"/>
    <cellStyle name="Nota 4 2 7 2" xfId="37890"/>
    <cellStyle name="Nota 4 2 8" xfId="25349"/>
    <cellStyle name="Nota 4 3" xfId="472"/>
    <cellStyle name="Nota 4 3 2" xfId="1249"/>
    <cellStyle name="Nota 4 3 2 2" xfId="2814"/>
    <cellStyle name="Nota 4 3 2 2 2" xfId="5943"/>
    <cellStyle name="Nota 4 3 2 2 2 2" xfId="12202"/>
    <cellStyle name="Nota 4 3 2 2 2 2 2" xfId="24746"/>
    <cellStyle name="Nota 4 3 2 2 2 2 2 2" xfId="49817"/>
    <cellStyle name="Nota 4 3 2 2 2 2 3" xfId="37276"/>
    <cellStyle name="Nota 4 3 2 2 2 3" xfId="18488"/>
    <cellStyle name="Nota 4 3 2 2 2 3 2" xfId="43559"/>
    <cellStyle name="Nota 4 3 2 2 2 4" xfId="31018"/>
    <cellStyle name="Nota 4 3 2 2 3" xfId="9074"/>
    <cellStyle name="Nota 4 3 2 2 3 2" xfId="21618"/>
    <cellStyle name="Nota 4 3 2 2 3 2 2" xfId="46689"/>
    <cellStyle name="Nota 4 3 2 2 3 3" xfId="34148"/>
    <cellStyle name="Nota 4 3 2 2 4" xfId="15360"/>
    <cellStyle name="Nota 4 3 2 2 4 2" xfId="40431"/>
    <cellStyle name="Nota 4 3 2 2 5" xfId="27890"/>
    <cellStyle name="Nota 4 3 2 3" xfId="4379"/>
    <cellStyle name="Nota 4 3 2 3 2" xfId="10638"/>
    <cellStyle name="Nota 4 3 2 3 2 2" xfId="23182"/>
    <cellStyle name="Nota 4 3 2 3 2 2 2" xfId="48253"/>
    <cellStyle name="Nota 4 3 2 3 2 3" xfId="35712"/>
    <cellStyle name="Nota 4 3 2 3 3" xfId="16924"/>
    <cellStyle name="Nota 4 3 2 3 3 2" xfId="41995"/>
    <cellStyle name="Nota 4 3 2 3 4" xfId="29454"/>
    <cellStyle name="Nota 4 3 2 4" xfId="7510"/>
    <cellStyle name="Nota 4 3 2 4 2" xfId="20054"/>
    <cellStyle name="Nota 4 3 2 4 2 2" xfId="45125"/>
    <cellStyle name="Nota 4 3 2 4 3" xfId="32584"/>
    <cellStyle name="Nota 4 3 2 5" xfId="13796"/>
    <cellStyle name="Nota 4 3 2 5 2" xfId="38867"/>
    <cellStyle name="Nota 4 3 2 6" xfId="26326"/>
    <cellStyle name="Nota 4 3 3" xfId="2038"/>
    <cellStyle name="Nota 4 3 3 2" xfId="5167"/>
    <cellStyle name="Nota 4 3 3 2 2" xfId="11426"/>
    <cellStyle name="Nota 4 3 3 2 2 2" xfId="23970"/>
    <cellStyle name="Nota 4 3 3 2 2 2 2" xfId="49041"/>
    <cellStyle name="Nota 4 3 3 2 2 3" xfId="36500"/>
    <cellStyle name="Nota 4 3 3 2 3" xfId="17712"/>
    <cellStyle name="Nota 4 3 3 2 3 2" xfId="42783"/>
    <cellStyle name="Nota 4 3 3 2 4" xfId="30242"/>
    <cellStyle name="Nota 4 3 3 3" xfId="8298"/>
    <cellStyle name="Nota 4 3 3 3 2" xfId="20842"/>
    <cellStyle name="Nota 4 3 3 3 2 2" xfId="45913"/>
    <cellStyle name="Nota 4 3 3 3 3" xfId="33372"/>
    <cellStyle name="Nota 4 3 3 4" xfId="14584"/>
    <cellStyle name="Nota 4 3 3 4 2" xfId="39655"/>
    <cellStyle name="Nota 4 3 3 5" xfId="27114"/>
    <cellStyle name="Nota 4 3 4" xfId="3603"/>
    <cellStyle name="Nota 4 3 4 2" xfId="9862"/>
    <cellStyle name="Nota 4 3 4 2 2" xfId="22406"/>
    <cellStyle name="Nota 4 3 4 2 2 2" xfId="47477"/>
    <cellStyle name="Nota 4 3 4 2 3" xfId="34936"/>
    <cellStyle name="Nota 4 3 4 3" xfId="16148"/>
    <cellStyle name="Nota 4 3 4 3 2" xfId="41219"/>
    <cellStyle name="Nota 4 3 4 4" xfId="28678"/>
    <cellStyle name="Nota 4 3 5" xfId="6734"/>
    <cellStyle name="Nota 4 3 5 2" xfId="19278"/>
    <cellStyle name="Nota 4 3 5 2 2" xfId="44349"/>
    <cellStyle name="Nota 4 3 5 3" xfId="31808"/>
    <cellStyle name="Nota 4 3 6" xfId="13020"/>
    <cellStyle name="Nota 4 3 6 2" xfId="38091"/>
    <cellStyle name="Nota 4 3 7" xfId="25550"/>
    <cellStyle name="Nota 4 4" xfId="861"/>
    <cellStyle name="Nota 4 4 2" xfId="2426"/>
    <cellStyle name="Nota 4 4 2 2" xfId="5555"/>
    <cellStyle name="Nota 4 4 2 2 2" xfId="11814"/>
    <cellStyle name="Nota 4 4 2 2 2 2" xfId="24358"/>
    <cellStyle name="Nota 4 4 2 2 2 2 2" xfId="49429"/>
    <cellStyle name="Nota 4 4 2 2 2 3" xfId="36888"/>
    <cellStyle name="Nota 4 4 2 2 3" xfId="18100"/>
    <cellStyle name="Nota 4 4 2 2 3 2" xfId="43171"/>
    <cellStyle name="Nota 4 4 2 2 4" xfId="30630"/>
    <cellStyle name="Nota 4 4 2 3" xfId="8686"/>
    <cellStyle name="Nota 4 4 2 3 2" xfId="21230"/>
    <cellStyle name="Nota 4 4 2 3 2 2" xfId="46301"/>
    <cellStyle name="Nota 4 4 2 3 3" xfId="33760"/>
    <cellStyle name="Nota 4 4 2 4" xfId="14972"/>
    <cellStyle name="Nota 4 4 2 4 2" xfId="40043"/>
    <cellStyle name="Nota 4 4 2 5" xfId="27502"/>
    <cellStyle name="Nota 4 4 3" xfId="3991"/>
    <cellStyle name="Nota 4 4 3 2" xfId="10250"/>
    <cellStyle name="Nota 4 4 3 2 2" xfId="22794"/>
    <cellStyle name="Nota 4 4 3 2 2 2" xfId="47865"/>
    <cellStyle name="Nota 4 4 3 2 3" xfId="35324"/>
    <cellStyle name="Nota 4 4 3 3" xfId="16536"/>
    <cellStyle name="Nota 4 4 3 3 2" xfId="41607"/>
    <cellStyle name="Nota 4 4 3 4" xfId="29066"/>
    <cellStyle name="Nota 4 4 4" xfId="7122"/>
    <cellStyle name="Nota 4 4 4 2" xfId="19666"/>
    <cellStyle name="Nota 4 4 4 2 2" xfId="44737"/>
    <cellStyle name="Nota 4 4 4 3" xfId="32196"/>
    <cellStyle name="Nota 4 4 5" xfId="13408"/>
    <cellStyle name="Nota 4 4 5 2" xfId="38479"/>
    <cellStyle name="Nota 4 4 6" xfId="25938"/>
    <cellStyle name="Nota 4 5" xfId="1650"/>
    <cellStyle name="Nota 4 5 2" xfId="4779"/>
    <cellStyle name="Nota 4 5 2 2" xfId="11038"/>
    <cellStyle name="Nota 4 5 2 2 2" xfId="23582"/>
    <cellStyle name="Nota 4 5 2 2 2 2" xfId="48653"/>
    <cellStyle name="Nota 4 5 2 2 3" xfId="36112"/>
    <cellStyle name="Nota 4 5 2 3" xfId="17324"/>
    <cellStyle name="Nota 4 5 2 3 2" xfId="42395"/>
    <cellStyle name="Nota 4 5 2 4" xfId="29854"/>
    <cellStyle name="Nota 4 5 3" xfId="7910"/>
    <cellStyle name="Nota 4 5 3 2" xfId="20454"/>
    <cellStyle name="Nota 4 5 3 2 2" xfId="45525"/>
    <cellStyle name="Nota 4 5 3 3" xfId="32984"/>
    <cellStyle name="Nota 4 5 4" xfId="14196"/>
    <cellStyle name="Nota 4 5 4 2" xfId="39267"/>
    <cellStyle name="Nota 4 5 5" xfId="26726"/>
    <cellStyle name="Nota 4 6" xfId="3215"/>
    <cellStyle name="Nota 4 6 2" xfId="9474"/>
    <cellStyle name="Nota 4 6 2 2" xfId="22018"/>
    <cellStyle name="Nota 4 6 2 2 2" xfId="47089"/>
    <cellStyle name="Nota 4 6 2 3" xfId="34548"/>
    <cellStyle name="Nota 4 6 3" xfId="15760"/>
    <cellStyle name="Nota 4 6 3 2" xfId="40831"/>
    <cellStyle name="Nota 4 6 4" xfId="28290"/>
    <cellStyle name="Nota 4 7" xfId="6346"/>
    <cellStyle name="Nota 4 7 2" xfId="18890"/>
    <cellStyle name="Nota 4 7 2 2" xfId="43961"/>
    <cellStyle name="Nota 4 7 3" xfId="31420"/>
    <cellStyle name="Nota 4 8" xfId="12632"/>
    <cellStyle name="Nota 4 8 2" xfId="37703"/>
    <cellStyle name="Nota 4 9" xfId="25162"/>
    <cellStyle name="Nota 40" xfId="50385"/>
    <cellStyle name="Nota 41" xfId="50399"/>
    <cellStyle name="Nota 42" xfId="50413"/>
    <cellStyle name="Nota 43" xfId="50427"/>
    <cellStyle name="Nota 44" xfId="50441"/>
    <cellStyle name="Nota 45" xfId="50455"/>
    <cellStyle name="Nota 46" xfId="50469"/>
    <cellStyle name="Nota 5" xfId="69"/>
    <cellStyle name="Nota 5 2" xfId="257"/>
    <cellStyle name="Nota 5 2 2" xfId="646"/>
    <cellStyle name="Nota 5 2 2 2" xfId="1423"/>
    <cellStyle name="Nota 5 2 2 2 2" xfId="2988"/>
    <cellStyle name="Nota 5 2 2 2 2 2" xfId="6117"/>
    <cellStyle name="Nota 5 2 2 2 2 2 2" xfId="12376"/>
    <cellStyle name="Nota 5 2 2 2 2 2 2 2" xfId="24920"/>
    <cellStyle name="Nota 5 2 2 2 2 2 2 2 2" xfId="49991"/>
    <cellStyle name="Nota 5 2 2 2 2 2 2 3" xfId="37450"/>
    <cellStyle name="Nota 5 2 2 2 2 2 3" xfId="18662"/>
    <cellStyle name="Nota 5 2 2 2 2 2 3 2" xfId="43733"/>
    <cellStyle name="Nota 5 2 2 2 2 2 4" xfId="31192"/>
    <cellStyle name="Nota 5 2 2 2 2 3" xfId="9248"/>
    <cellStyle name="Nota 5 2 2 2 2 3 2" xfId="21792"/>
    <cellStyle name="Nota 5 2 2 2 2 3 2 2" xfId="46863"/>
    <cellStyle name="Nota 5 2 2 2 2 3 3" xfId="34322"/>
    <cellStyle name="Nota 5 2 2 2 2 4" xfId="15534"/>
    <cellStyle name="Nota 5 2 2 2 2 4 2" xfId="40605"/>
    <cellStyle name="Nota 5 2 2 2 2 5" xfId="28064"/>
    <cellStyle name="Nota 5 2 2 2 3" xfId="4553"/>
    <cellStyle name="Nota 5 2 2 2 3 2" xfId="10812"/>
    <cellStyle name="Nota 5 2 2 2 3 2 2" xfId="23356"/>
    <cellStyle name="Nota 5 2 2 2 3 2 2 2" xfId="48427"/>
    <cellStyle name="Nota 5 2 2 2 3 2 3" xfId="35886"/>
    <cellStyle name="Nota 5 2 2 2 3 3" xfId="17098"/>
    <cellStyle name="Nota 5 2 2 2 3 3 2" xfId="42169"/>
    <cellStyle name="Nota 5 2 2 2 3 4" xfId="29628"/>
    <cellStyle name="Nota 5 2 2 2 4" xfId="7684"/>
    <cellStyle name="Nota 5 2 2 2 4 2" xfId="20228"/>
    <cellStyle name="Nota 5 2 2 2 4 2 2" xfId="45299"/>
    <cellStyle name="Nota 5 2 2 2 4 3" xfId="32758"/>
    <cellStyle name="Nota 5 2 2 2 5" xfId="13970"/>
    <cellStyle name="Nota 5 2 2 2 5 2" xfId="39041"/>
    <cellStyle name="Nota 5 2 2 2 6" xfId="26500"/>
    <cellStyle name="Nota 5 2 2 3" xfId="2212"/>
    <cellStyle name="Nota 5 2 2 3 2" xfId="5341"/>
    <cellStyle name="Nota 5 2 2 3 2 2" xfId="11600"/>
    <cellStyle name="Nota 5 2 2 3 2 2 2" xfId="24144"/>
    <cellStyle name="Nota 5 2 2 3 2 2 2 2" xfId="49215"/>
    <cellStyle name="Nota 5 2 2 3 2 2 3" xfId="36674"/>
    <cellStyle name="Nota 5 2 2 3 2 3" xfId="17886"/>
    <cellStyle name="Nota 5 2 2 3 2 3 2" xfId="42957"/>
    <cellStyle name="Nota 5 2 2 3 2 4" xfId="30416"/>
    <cellStyle name="Nota 5 2 2 3 3" xfId="8472"/>
    <cellStyle name="Nota 5 2 2 3 3 2" xfId="21016"/>
    <cellStyle name="Nota 5 2 2 3 3 2 2" xfId="46087"/>
    <cellStyle name="Nota 5 2 2 3 3 3" xfId="33546"/>
    <cellStyle name="Nota 5 2 2 3 4" xfId="14758"/>
    <cellStyle name="Nota 5 2 2 3 4 2" xfId="39829"/>
    <cellStyle name="Nota 5 2 2 3 5" xfId="27288"/>
    <cellStyle name="Nota 5 2 2 4" xfId="3777"/>
    <cellStyle name="Nota 5 2 2 4 2" xfId="10036"/>
    <cellStyle name="Nota 5 2 2 4 2 2" xfId="22580"/>
    <cellStyle name="Nota 5 2 2 4 2 2 2" xfId="47651"/>
    <cellStyle name="Nota 5 2 2 4 2 3" xfId="35110"/>
    <cellStyle name="Nota 5 2 2 4 3" xfId="16322"/>
    <cellStyle name="Nota 5 2 2 4 3 2" xfId="41393"/>
    <cellStyle name="Nota 5 2 2 4 4" xfId="28852"/>
    <cellStyle name="Nota 5 2 2 5" xfId="6908"/>
    <cellStyle name="Nota 5 2 2 5 2" xfId="19452"/>
    <cellStyle name="Nota 5 2 2 5 2 2" xfId="44523"/>
    <cellStyle name="Nota 5 2 2 5 3" xfId="31982"/>
    <cellStyle name="Nota 5 2 2 6" xfId="13194"/>
    <cellStyle name="Nota 5 2 2 6 2" xfId="38265"/>
    <cellStyle name="Nota 5 2 2 7" xfId="25724"/>
    <cellStyle name="Nota 5 2 3" xfId="1035"/>
    <cellStyle name="Nota 5 2 3 2" xfId="2600"/>
    <cellStyle name="Nota 5 2 3 2 2" xfId="5729"/>
    <cellStyle name="Nota 5 2 3 2 2 2" xfId="11988"/>
    <cellStyle name="Nota 5 2 3 2 2 2 2" xfId="24532"/>
    <cellStyle name="Nota 5 2 3 2 2 2 2 2" xfId="49603"/>
    <cellStyle name="Nota 5 2 3 2 2 2 3" xfId="37062"/>
    <cellStyle name="Nota 5 2 3 2 2 3" xfId="18274"/>
    <cellStyle name="Nota 5 2 3 2 2 3 2" xfId="43345"/>
    <cellStyle name="Nota 5 2 3 2 2 4" xfId="30804"/>
    <cellStyle name="Nota 5 2 3 2 3" xfId="8860"/>
    <cellStyle name="Nota 5 2 3 2 3 2" xfId="21404"/>
    <cellStyle name="Nota 5 2 3 2 3 2 2" xfId="46475"/>
    <cellStyle name="Nota 5 2 3 2 3 3" xfId="33934"/>
    <cellStyle name="Nota 5 2 3 2 4" xfId="15146"/>
    <cellStyle name="Nota 5 2 3 2 4 2" xfId="40217"/>
    <cellStyle name="Nota 5 2 3 2 5" xfId="27676"/>
    <cellStyle name="Nota 5 2 3 3" xfId="4165"/>
    <cellStyle name="Nota 5 2 3 3 2" xfId="10424"/>
    <cellStyle name="Nota 5 2 3 3 2 2" xfId="22968"/>
    <cellStyle name="Nota 5 2 3 3 2 2 2" xfId="48039"/>
    <cellStyle name="Nota 5 2 3 3 2 3" xfId="35498"/>
    <cellStyle name="Nota 5 2 3 3 3" xfId="16710"/>
    <cellStyle name="Nota 5 2 3 3 3 2" xfId="41781"/>
    <cellStyle name="Nota 5 2 3 3 4" xfId="29240"/>
    <cellStyle name="Nota 5 2 3 4" xfId="7296"/>
    <cellStyle name="Nota 5 2 3 4 2" xfId="19840"/>
    <cellStyle name="Nota 5 2 3 4 2 2" xfId="44911"/>
    <cellStyle name="Nota 5 2 3 4 3" xfId="32370"/>
    <cellStyle name="Nota 5 2 3 5" xfId="13582"/>
    <cellStyle name="Nota 5 2 3 5 2" xfId="38653"/>
    <cellStyle name="Nota 5 2 3 6" xfId="26112"/>
    <cellStyle name="Nota 5 2 4" xfId="1824"/>
    <cellStyle name="Nota 5 2 4 2" xfId="4953"/>
    <cellStyle name="Nota 5 2 4 2 2" xfId="11212"/>
    <cellStyle name="Nota 5 2 4 2 2 2" xfId="23756"/>
    <cellStyle name="Nota 5 2 4 2 2 2 2" xfId="48827"/>
    <cellStyle name="Nota 5 2 4 2 2 3" xfId="36286"/>
    <cellStyle name="Nota 5 2 4 2 3" xfId="17498"/>
    <cellStyle name="Nota 5 2 4 2 3 2" xfId="42569"/>
    <cellStyle name="Nota 5 2 4 2 4" xfId="30028"/>
    <cellStyle name="Nota 5 2 4 3" xfId="8084"/>
    <cellStyle name="Nota 5 2 4 3 2" xfId="20628"/>
    <cellStyle name="Nota 5 2 4 3 2 2" xfId="45699"/>
    <cellStyle name="Nota 5 2 4 3 3" xfId="33158"/>
    <cellStyle name="Nota 5 2 4 4" xfId="14370"/>
    <cellStyle name="Nota 5 2 4 4 2" xfId="39441"/>
    <cellStyle name="Nota 5 2 4 5" xfId="26900"/>
    <cellStyle name="Nota 5 2 5" xfId="3389"/>
    <cellStyle name="Nota 5 2 5 2" xfId="9648"/>
    <cellStyle name="Nota 5 2 5 2 2" xfId="22192"/>
    <cellStyle name="Nota 5 2 5 2 2 2" xfId="47263"/>
    <cellStyle name="Nota 5 2 5 2 3" xfId="34722"/>
    <cellStyle name="Nota 5 2 5 3" xfId="15934"/>
    <cellStyle name="Nota 5 2 5 3 2" xfId="41005"/>
    <cellStyle name="Nota 5 2 5 4" xfId="28464"/>
    <cellStyle name="Nota 5 2 6" xfId="6520"/>
    <cellStyle name="Nota 5 2 6 2" xfId="19064"/>
    <cellStyle name="Nota 5 2 6 2 2" xfId="44135"/>
    <cellStyle name="Nota 5 2 6 3" xfId="31594"/>
    <cellStyle name="Nota 5 2 7" xfId="12806"/>
    <cellStyle name="Nota 5 2 7 2" xfId="37877"/>
    <cellStyle name="Nota 5 2 8" xfId="25336"/>
    <cellStyle name="Nota 5 3" xfId="459"/>
    <cellStyle name="Nota 5 3 2" xfId="1236"/>
    <cellStyle name="Nota 5 3 2 2" xfId="2801"/>
    <cellStyle name="Nota 5 3 2 2 2" xfId="5930"/>
    <cellStyle name="Nota 5 3 2 2 2 2" xfId="12189"/>
    <cellStyle name="Nota 5 3 2 2 2 2 2" xfId="24733"/>
    <cellStyle name="Nota 5 3 2 2 2 2 2 2" xfId="49804"/>
    <cellStyle name="Nota 5 3 2 2 2 2 3" xfId="37263"/>
    <cellStyle name="Nota 5 3 2 2 2 3" xfId="18475"/>
    <cellStyle name="Nota 5 3 2 2 2 3 2" xfId="43546"/>
    <cellStyle name="Nota 5 3 2 2 2 4" xfId="31005"/>
    <cellStyle name="Nota 5 3 2 2 3" xfId="9061"/>
    <cellStyle name="Nota 5 3 2 2 3 2" xfId="21605"/>
    <cellStyle name="Nota 5 3 2 2 3 2 2" xfId="46676"/>
    <cellStyle name="Nota 5 3 2 2 3 3" xfId="34135"/>
    <cellStyle name="Nota 5 3 2 2 4" xfId="15347"/>
    <cellStyle name="Nota 5 3 2 2 4 2" xfId="40418"/>
    <cellStyle name="Nota 5 3 2 2 5" xfId="27877"/>
    <cellStyle name="Nota 5 3 2 3" xfId="4366"/>
    <cellStyle name="Nota 5 3 2 3 2" xfId="10625"/>
    <cellStyle name="Nota 5 3 2 3 2 2" xfId="23169"/>
    <cellStyle name="Nota 5 3 2 3 2 2 2" xfId="48240"/>
    <cellStyle name="Nota 5 3 2 3 2 3" xfId="35699"/>
    <cellStyle name="Nota 5 3 2 3 3" xfId="16911"/>
    <cellStyle name="Nota 5 3 2 3 3 2" xfId="41982"/>
    <cellStyle name="Nota 5 3 2 3 4" xfId="29441"/>
    <cellStyle name="Nota 5 3 2 4" xfId="7497"/>
    <cellStyle name="Nota 5 3 2 4 2" xfId="20041"/>
    <cellStyle name="Nota 5 3 2 4 2 2" xfId="45112"/>
    <cellStyle name="Nota 5 3 2 4 3" xfId="32571"/>
    <cellStyle name="Nota 5 3 2 5" xfId="13783"/>
    <cellStyle name="Nota 5 3 2 5 2" xfId="38854"/>
    <cellStyle name="Nota 5 3 2 6" xfId="26313"/>
    <cellStyle name="Nota 5 3 3" xfId="2025"/>
    <cellStyle name="Nota 5 3 3 2" xfId="5154"/>
    <cellStyle name="Nota 5 3 3 2 2" xfId="11413"/>
    <cellStyle name="Nota 5 3 3 2 2 2" xfId="23957"/>
    <cellStyle name="Nota 5 3 3 2 2 2 2" xfId="49028"/>
    <cellStyle name="Nota 5 3 3 2 2 3" xfId="36487"/>
    <cellStyle name="Nota 5 3 3 2 3" xfId="17699"/>
    <cellStyle name="Nota 5 3 3 2 3 2" xfId="42770"/>
    <cellStyle name="Nota 5 3 3 2 4" xfId="30229"/>
    <cellStyle name="Nota 5 3 3 3" xfId="8285"/>
    <cellStyle name="Nota 5 3 3 3 2" xfId="20829"/>
    <cellStyle name="Nota 5 3 3 3 2 2" xfId="45900"/>
    <cellStyle name="Nota 5 3 3 3 3" xfId="33359"/>
    <cellStyle name="Nota 5 3 3 4" xfId="14571"/>
    <cellStyle name="Nota 5 3 3 4 2" xfId="39642"/>
    <cellStyle name="Nota 5 3 3 5" xfId="27101"/>
    <cellStyle name="Nota 5 3 4" xfId="3590"/>
    <cellStyle name="Nota 5 3 4 2" xfId="9849"/>
    <cellStyle name="Nota 5 3 4 2 2" xfId="22393"/>
    <cellStyle name="Nota 5 3 4 2 2 2" xfId="47464"/>
    <cellStyle name="Nota 5 3 4 2 3" xfId="34923"/>
    <cellStyle name="Nota 5 3 4 3" xfId="16135"/>
    <cellStyle name="Nota 5 3 4 3 2" xfId="41206"/>
    <cellStyle name="Nota 5 3 4 4" xfId="28665"/>
    <cellStyle name="Nota 5 3 5" xfId="6721"/>
    <cellStyle name="Nota 5 3 5 2" xfId="19265"/>
    <cellStyle name="Nota 5 3 5 2 2" xfId="44336"/>
    <cellStyle name="Nota 5 3 5 3" xfId="31795"/>
    <cellStyle name="Nota 5 3 6" xfId="13007"/>
    <cellStyle name="Nota 5 3 6 2" xfId="38078"/>
    <cellStyle name="Nota 5 3 7" xfId="25537"/>
    <cellStyle name="Nota 5 4" xfId="848"/>
    <cellStyle name="Nota 5 4 2" xfId="2413"/>
    <cellStyle name="Nota 5 4 2 2" xfId="5542"/>
    <cellStyle name="Nota 5 4 2 2 2" xfId="11801"/>
    <cellStyle name="Nota 5 4 2 2 2 2" xfId="24345"/>
    <cellStyle name="Nota 5 4 2 2 2 2 2" xfId="49416"/>
    <cellStyle name="Nota 5 4 2 2 2 3" xfId="36875"/>
    <cellStyle name="Nota 5 4 2 2 3" xfId="18087"/>
    <cellStyle name="Nota 5 4 2 2 3 2" xfId="43158"/>
    <cellStyle name="Nota 5 4 2 2 4" xfId="30617"/>
    <cellStyle name="Nota 5 4 2 3" xfId="8673"/>
    <cellStyle name="Nota 5 4 2 3 2" xfId="21217"/>
    <cellStyle name="Nota 5 4 2 3 2 2" xfId="46288"/>
    <cellStyle name="Nota 5 4 2 3 3" xfId="33747"/>
    <cellStyle name="Nota 5 4 2 4" xfId="14959"/>
    <cellStyle name="Nota 5 4 2 4 2" xfId="40030"/>
    <cellStyle name="Nota 5 4 2 5" xfId="27489"/>
    <cellStyle name="Nota 5 4 3" xfId="3978"/>
    <cellStyle name="Nota 5 4 3 2" xfId="10237"/>
    <cellStyle name="Nota 5 4 3 2 2" xfId="22781"/>
    <cellStyle name="Nota 5 4 3 2 2 2" xfId="47852"/>
    <cellStyle name="Nota 5 4 3 2 3" xfId="35311"/>
    <cellStyle name="Nota 5 4 3 3" xfId="16523"/>
    <cellStyle name="Nota 5 4 3 3 2" xfId="41594"/>
    <cellStyle name="Nota 5 4 3 4" xfId="29053"/>
    <cellStyle name="Nota 5 4 4" xfId="7109"/>
    <cellStyle name="Nota 5 4 4 2" xfId="19653"/>
    <cellStyle name="Nota 5 4 4 2 2" xfId="44724"/>
    <cellStyle name="Nota 5 4 4 3" xfId="32183"/>
    <cellStyle name="Nota 5 4 5" xfId="13395"/>
    <cellStyle name="Nota 5 4 5 2" xfId="38466"/>
    <cellStyle name="Nota 5 4 6" xfId="25925"/>
    <cellStyle name="Nota 5 5" xfId="1637"/>
    <cellStyle name="Nota 5 5 2" xfId="4766"/>
    <cellStyle name="Nota 5 5 2 2" xfId="11025"/>
    <cellStyle name="Nota 5 5 2 2 2" xfId="23569"/>
    <cellStyle name="Nota 5 5 2 2 2 2" xfId="48640"/>
    <cellStyle name="Nota 5 5 2 2 3" xfId="36099"/>
    <cellStyle name="Nota 5 5 2 3" xfId="17311"/>
    <cellStyle name="Nota 5 5 2 3 2" xfId="42382"/>
    <cellStyle name="Nota 5 5 2 4" xfId="29841"/>
    <cellStyle name="Nota 5 5 3" xfId="7897"/>
    <cellStyle name="Nota 5 5 3 2" xfId="20441"/>
    <cellStyle name="Nota 5 5 3 2 2" xfId="45512"/>
    <cellStyle name="Nota 5 5 3 3" xfId="32971"/>
    <cellStyle name="Nota 5 5 4" xfId="14183"/>
    <cellStyle name="Nota 5 5 4 2" xfId="39254"/>
    <cellStyle name="Nota 5 5 5" xfId="26713"/>
    <cellStyle name="Nota 5 6" xfId="3202"/>
    <cellStyle name="Nota 5 6 2" xfId="9461"/>
    <cellStyle name="Nota 5 6 2 2" xfId="22005"/>
    <cellStyle name="Nota 5 6 2 2 2" xfId="47076"/>
    <cellStyle name="Nota 5 6 2 3" xfId="34535"/>
    <cellStyle name="Nota 5 6 3" xfId="15747"/>
    <cellStyle name="Nota 5 6 3 2" xfId="40818"/>
    <cellStyle name="Nota 5 6 4" xfId="28277"/>
    <cellStyle name="Nota 5 7" xfId="6333"/>
    <cellStyle name="Nota 5 7 2" xfId="18877"/>
    <cellStyle name="Nota 5 7 2 2" xfId="43948"/>
    <cellStyle name="Nota 5 7 3" xfId="31407"/>
    <cellStyle name="Nota 5 8" xfId="12619"/>
    <cellStyle name="Nota 5 8 2" xfId="37690"/>
    <cellStyle name="Nota 5 9" xfId="25149"/>
    <cellStyle name="Nota 6" xfId="123"/>
    <cellStyle name="Nota 6 2" xfId="310"/>
    <cellStyle name="Nota 6 2 2" xfId="699"/>
    <cellStyle name="Nota 6 2 2 2" xfId="1476"/>
    <cellStyle name="Nota 6 2 2 2 2" xfId="3041"/>
    <cellStyle name="Nota 6 2 2 2 2 2" xfId="6170"/>
    <cellStyle name="Nota 6 2 2 2 2 2 2" xfId="12429"/>
    <cellStyle name="Nota 6 2 2 2 2 2 2 2" xfId="24973"/>
    <cellStyle name="Nota 6 2 2 2 2 2 2 2 2" xfId="50044"/>
    <cellStyle name="Nota 6 2 2 2 2 2 2 3" xfId="37503"/>
    <cellStyle name="Nota 6 2 2 2 2 2 3" xfId="18715"/>
    <cellStyle name="Nota 6 2 2 2 2 2 3 2" xfId="43786"/>
    <cellStyle name="Nota 6 2 2 2 2 2 4" xfId="31245"/>
    <cellStyle name="Nota 6 2 2 2 2 3" xfId="9301"/>
    <cellStyle name="Nota 6 2 2 2 2 3 2" xfId="21845"/>
    <cellStyle name="Nota 6 2 2 2 2 3 2 2" xfId="46916"/>
    <cellStyle name="Nota 6 2 2 2 2 3 3" xfId="34375"/>
    <cellStyle name="Nota 6 2 2 2 2 4" xfId="15587"/>
    <cellStyle name="Nota 6 2 2 2 2 4 2" xfId="40658"/>
    <cellStyle name="Nota 6 2 2 2 2 5" xfId="28117"/>
    <cellStyle name="Nota 6 2 2 2 3" xfId="4606"/>
    <cellStyle name="Nota 6 2 2 2 3 2" xfId="10865"/>
    <cellStyle name="Nota 6 2 2 2 3 2 2" xfId="23409"/>
    <cellStyle name="Nota 6 2 2 2 3 2 2 2" xfId="48480"/>
    <cellStyle name="Nota 6 2 2 2 3 2 3" xfId="35939"/>
    <cellStyle name="Nota 6 2 2 2 3 3" xfId="17151"/>
    <cellStyle name="Nota 6 2 2 2 3 3 2" xfId="42222"/>
    <cellStyle name="Nota 6 2 2 2 3 4" xfId="29681"/>
    <cellStyle name="Nota 6 2 2 2 4" xfId="7737"/>
    <cellStyle name="Nota 6 2 2 2 4 2" xfId="20281"/>
    <cellStyle name="Nota 6 2 2 2 4 2 2" xfId="45352"/>
    <cellStyle name="Nota 6 2 2 2 4 3" xfId="32811"/>
    <cellStyle name="Nota 6 2 2 2 5" xfId="14023"/>
    <cellStyle name="Nota 6 2 2 2 5 2" xfId="39094"/>
    <cellStyle name="Nota 6 2 2 2 6" xfId="26553"/>
    <cellStyle name="Nota 6 2 2 3" xfId="2265"/>
    <cellStyle name="Nota 6 2 2 3 2" xfId="5394"/>
    <cellStyle name="Nota 6 2 2 3 2 2" xfId="11653"/>
    <cellStyle name="Nota 6 2 2 3 2 2 2" xfId="24197"/>
    <cellStyle name="Nota 6 2 2 3 2 2 2 2" xfId="49268"/>
    <cellStyle name="Nota 6 2 2 3 2 2 3" xfId="36727"/>
    <cellStyle name="Nota 6 2 2 3 2 3" xfId="17939"/>
    <cellStyle name="Nota 6 2 2 3 2 3 2" xfId="43010"/>
    <cellStyle name="Nota 6 2 2 3 2 4" xfId="30469"/>
    <cellStyle name="Nota 6 2 2 3 3" xfId="8525"/>
    <cellStyle name="Nota 6 2 2 3 3 2" xfId="21069"/>
    <cellStyle name="Nota 6 2 2 3 3 2 2" xfId="46140"/>
    <cellStyle name="Nota 6 2 2 3 3 3" xfId="33599"/>
    <cellStyle name="Nota 6 2 2 3 4" xfId="14811"/>
    <cellStyle name="Nota 6 2 2 3 4 2" xfId="39882"/>
    <cellStyle name="Nota 6 2 2 3 5" xfId="27341"/>
    <cellStyle name="Nota 6 2 2 4" xfId="3830"/>
    <cellStyle name="Nota 6 2 2 4 2" xfId="10089"/>
    <cellStyle name="Nota 6 2 2 4 2 2" xfId="22633"/>
    <cellStyle name="Nota 6 2 2 4 2 2 2" xfId="47704"/>
    <cellStyle name="Nota 6 2 2 4 2 3" xfId="35163"/>
    <cellStyle name="Nota 6 2 2 4 3" xfId="16375"/>
    <cellStyle name="Nota 6 2 2 4 3 2" xfId="41446"/>
    <cellStyle name="Nota 6 2 2 4 4" xfId="28905"/>
    <cellStyle name="Nota 6 2 2 5" xfId="6961"/>
    <cellStyle name="Nota 6 2 2 5 2" xfId="19505"/>
    <cellStyle name="Nota 6 2 2 5 2 2" xfId="44576"/>
    <cellStyle name="Nota 6 2 2 5 3" xfId="32035"/>
    <cellStyle name="Nota 6 2 2 6" xfId="13247"/>
    <cellStyle name="Nota 6 2 2 6 2" xfId="38318"/>
    <cellStyle name="Nota 6 2 2 7" xfId="25777"/>
    <cellStyle name="Nota 6 2 3" xfId="1088"/>
    <cellStyle name="Nota 6 2 3 2" xfId="2653"/>
    <cellStyle name="Nota 6 2 3 2 2" xfId="5782"/>
    <cellStyle name="Nota 6 2 3 2 2 2" xfId="12041"/>
    <cellStyle name="Nota 6 2 3 2 2 2 2" xfId="24585"/>
    <cellStyle name="Nota 6 2 3 2 2 2 2 2" xfId="49656"/>
    <cellStyle name="Nota 6 2 3 2 2 2 3" xfId="37115"/>
    <cellStyle name="Nota 6 2 3 2 2 3" xfId="18327"/>
    <cellStyle name="Nota 6 2 3 2 2 3 2" xfId="43398"/>
    <cellStyle name="Nota 6 2 3 2 2 4" xfId="30857"/>
    <cellStyle name="Nota 6 2 3 2 3" xfId="8913"/>
    <cellStyle name="Nota 6 2 3 2 3 2" xfId="21457"/>
    <cellStyle name="Nota 6 2 3 2 3 2 2" xfId="46528"/>
    <cellStyle name="Nota 6 2 3 2 3 3" xfId="33987"/>
    <cellStyle name="Nota 6 2 3 2 4" xfId="15199"/>
    <cellStyle name="Nota 6 2 3 2 4 2" xfId="40270"/>
    <cellStyle name="Nota 6 2 3 2 5" xfId="27729"/>
    <cellStyle name="Nota 6 2 3 3" xfId="4218"/>
    <cellStyle name="Nota 6 2 3 3 2" xfId="10477"/>
    <cellStyle name="Nota 6 2 3 3 2 2" xfId="23021"/>
    <cellStyle name="Nota 6 2 3 3 2 2 2" xfId="48092"/>
    <cellStyle name="Nota 6 2 3 3 2 3" xfId="35551"/>
    <cellStyle name="Nota 6 2 3 3 3" xfId="16763"/>
    <cellStyle name="Nota 6 2 3 3 3 2" xfId="41834"/>
    <cellStyle name="Nota 6 2 3 3 4" xfId="29293"/>
    <cellStyle name="Nota 6 2 3 4" xfId="7349"/>
    <cellStyle name="Nota 6 2 3 4 2" xfId="19893"/>
    <cellStyle name="Nota 6 2 3 4 2 2" xfId="44964"/>
    <cellStyle name="Nota 6 2 3 4 3" xfId="32423"/>
    <cellStyle name="Nota 6 2 3 5" xfId="13635"/>
    <cellStyle name="Nota 6 2 3 5 2" xfId="38706"/>
    <cellStyle name="Nota 6 2 3 6" xfId="26165"/>
    <cellStyle name="Nota 6 2 4" xfId="1877"/>
    <cellStyle name="Nota 6 2 4 2" xfId="5006"/>
    <cellStyle name="Nota 6 2 4 2 2" xfId="11265"/>
    <cellStyle name="Nota 6 2 4 2 2 2" xfId="23809"/>
    <cellStyle name="Nota 6 2 4 2 2 2 2" xfId="48880"/>
    <cellStyle name="Nota 6 2 4 2 2 3" xfId="36339"/>
    <cellStyle name="Nota 6 2 4 2 3" xfId="17551"/>
    <cellStyle name="Nota 6 2 4 2 3 2" xfId="42622"/>
    <cellStyle name="Nota 6 2 4 2 4" xfId="30081"/>
    <cellStyle name="Nota 6 2 4 3" xfId="8137"/>
    <cellStyle name="Nota 6 2 4 3 2" xfId="20681"/>
    <cellStyle name="Nota 6 2 4 3 2 2" xfId="45752"/>
    <cellStyle name="Nota 6 2 4 3 3" xfId="33211"/>
    <cellStyle name="Nota 6 2 4 4" xfId="14423"/>
    <cellStyle name="Nota 6 2 4 4 2" xfId="39494"/>
    <cellStyle name="Nota 6 2 4 5" xfId="26953"/>
    <cellStyle name="Nota 6 2 5" xfId="3442"/>
    <cellStyle name="Nota 6 2 5 2" xfId="9701"/>
    <cellStyle name="Nota 6 2 5 2 2" xfId="22245"/>
    <cellStyle name="Nota 6 2 5 2 2 2" xfId="47316"/>
    <cellStyle name="Nota 6 2 5 2 3" xfId="34775"/>
    <cellStyle name="Nota 6 2 5 3" xfId="15987"/>
    <cellStyle name="Nota 6 2 5 3 2" xfId="41058"/>
    <cellStyle name="Nota 6 2 5 4" xfId="28517"/>
    <cellStyle name="Nota 6 2 6" xfId="6573"/>
    <cellStyle name="Nota 6 2 6 2" xfId="19117"/>
    <cellStyle name="Nota 6 2 6 2 2" xfId="44188"/>
    <cellStyle name="Nota 6 2 6 3" xfId="31647"/>
    <cellStyle name="Nota 6 2 7" xfId="12859"/>
    <cellStyle name="Nota 6 2 7 2" xfId="37930"/>
    <cellStyle name="Nota 6 2 8" xfId="25389"/>
    <cellStyle name="Nota 6 3" xfId="512"/>
    <cellStyle name="Nota 6 3 2" xfId="1289"/>
    <cellStyle name="Nota 6 3 2 2" xfId="2854"/>
    <cellStyle name="Nota 6 3 2 2 2" xfId="5983"/>
    <cellStyle name="Nota 6 3 2 2 2 2" xfId="12242"/>
    <cellStyle name="Nota 6 3 2 2 2 2 2" xfId="24786"/>
    <cellStyle name="Nota 6 3 2 2 2 2 2 2" xfId="49857"/>
    <cellStyle name="Nota 6 3 2 2 2 2 3" xfId="37316"/>
    <cellStyle name="Nota 6 3 2 2 2 3" xfId="18528"/>
    <cellStyle name="Nota 6 3 2 2 2 3 2" xfId="43599"/>
    <cellStyle name="Nota 6 3 2 2 2 4" xfId="31058"/>
    <cellStyle name="Nota 6 3 2 2 3" xfId="9114"/>
    <cellStyle name="Nota 6 3 2 2 3 2" xfId="21658"/>
    <cellStyle name="Nota 6 3 2 2 3 2 2" xfId="46729"/>
    <cellStyle name="Nota 6 3 2 2 3 3" xfId="34188"/>
    <cellStyle name="Nota 6 3 2 2 4" xfId="15400"/>
    <cellStyle name="Nota 6 3 2 2 4 2" xfId="40471"/>
    <cellStyle name="Nota 6 3 2 2 5" xfId="27930"/>
    <cellStyle name="Nota 6 3 2 3" xfId="4419"/>
    <cellStyle name="Nota 6 3 2 3 2" xfId="10678"/>
    <cellStyle name="Nota 6 3 2 3 2 2" xfId="23222"/>
    <cellStyle name="Nota 6 3 2 3 2 2 2" xfId="48293"/>
    <cellStyle name="Nota 6 3 2 3 2 3" xfId="35752"/>
    <cellStyle name="Nota 6 3 2 3 3" xfId="16964"/>
    <cellStyle name="Nota 6 3 2 3 3 2" xfId="42035"/>
    <cellStyle name="Nota 6 3 2 3 4" xfId="29494"/>
    <cellStyle name="Nota 6 3 2 4" xfId="7550"/>
    <cellStyle name="Nota 6 3 2 4 2" xfId="20094"/>
    <cellStyle name="Nota 6 3 2 4 2 2" xfId="45165"/>
    <cellStyle name="Nota 6 3 2 4 3" xfId="32624"/>
    <cellStyle name="Nota 6 3 2 5" xfId="13836"/>
    <cellStyle name="Nota 6 3 2 5 2" xfId="38907"/>
    <cellStyle name="Nota 6 3 2 6" xfId="26366"/>
    <cellStyle name="Nota 6 3 3" xfId="2078"/>
    <cellStyle name="Nota 6 3 3 2" xfId="5207"/>
    <cellStyle name="Nota 6 3 3 2 2" xfId="11466"/>
    <cellStyle name="Nota 6 3 3 2 2 2" xfId="24010"/>
    <cellStyle name="Nota 6 3 3 2 2 2 2" xfId="49081"/>
    <cellStyle name="Nota 6 3 3 2 2 3" xfId="36540"/>
    <cellStyle name="Nota 6 3 3 2 3" xfId="17752"/>
    <cellStyle name="Nota 6 3 3 2 3 2" xfId="42823"/>
    <cellStyle name="Nota 6 3 3 2 4" xfId="30282"/>
    <cellStyle name="Nota 6 3 3 3" xfId="8338"/>
    <cellStyle name="Nota 6 3 3 3 2" xfId="20882"/>
    <cellStyle name="Nota 6 3 3 3 2 2" xfId="45953"/>
    <cellStyle name="Nota 6 3 3 3 3" xfId="33412"/>
    <cellStyle name="Nota 6 3 3 4" xfId="14624"/>
    <cellStyle name="Nota 6 3 3 4 2" xfId="39695"/>
    <cellStyle name="Nota 6 3 3 5" xfId="27154"/>
    <cellStyle name="Nota 6 3 4" xfId="3643"/>
    <cellStyle name="Nota 6 3 4 2" xfId="9902"/>
    <cellStyle name="Nota 6 3 4 2 2" xfId="22446"/>
    <cellStyle name="Nota 6 3 4 2 2 2" xfId="47517"/>
    <cellStyle name="Nota 6 3 4 2 3" xfId="34976"/>
    <cellStyle name="Nota 6 3 4 3" xfId="16188"/>
    <cellStyle name="Nota 6 3 4 3 2" xfId="41259"/>
    <cellStyle name="Nota 6 3 4 4" xfId="28718"/>
    <cellStyle name="Nota 6 3 5" xfId="6774"/>
    <cellStyle name="Nota 6 3 5 2" xfId="19318"/>
    <cellStyle name="Nota 6 3 5 2 2" xfId="44389"/>
    <cellStyle name="Nota 6 3 5 3" xfId="31848"/>
    <cellStyle name="Nota 6 3 6" xfId="13060"/>
    <cellStyle name="Nota 6 3 6 2" xfId="38131"/>
    <cellStyle name="Nota 6 3 7" xfId="25590"/>
    <cellStyle name="Nota 6 4" xfId="901"/>
    <cellStyle name="Nota 6 4 2" xfId="2466"/>
    <cellStyle name="Nota 6 4 2 2" xfId="5595"/>
    <cellStyle name="Nota 6 4 2 2 2" xfId="11854"/>
    <cellStyle name="Nota 6 4 2 2 2 2" xfId="24398"/>
    <cellStyle name="Nota 6 4 2 2 2 2 2" xfId="49469"/>
    <cellStyle name="Nota 6 4 2 2 2 3" xfId="36928"/>
    <cellStyle name="Nota 6 4 2 2 3" xfId="18140"/>
    <cellStyle name="Nota 6 4 2 2 3 2" xfId="43211"/>
    <cellStyle name="Nota 6 4 2 2 4" xfId="30670"/>
    <cellStyle name="Nota 6 4 2 3" xfId="8726"/>
    <cellStyle name="Nota 6 4 2 3 2" xfId="21270"/>
    <cellStyle name="Nota 6 4 2 3 2 2" xfId="46341"/>
    <cellStyle name="Nota 6 4 2 3 3" xfId="33800"/>
    <cellStyle name="Nota 6 4 2 4" xfId="15012"/>
    <cellStyle name="Nota 6 4 2 4 2" xfId="40083"/>
    <cellStyle name="Nota 6 4 2 5" xfId="27542"/>
    <cellStyle name="Nota 6 4 3" xfId="4031"/>
    <cellStyle name="Nota 6 4 3 2" xfId="10290"/>
    <cellStyle name="Nota 6 4 3 2 2" xfId="22834"/>
    <cellStyle name="Nota 6 4 3 2 2 2" xfId="47905"/>
    <cellStyle name="Nota 6 4 3 2 3" xfId="35364"/>
    <cellStyle name="Nota 6 4 3 3" xfId="16576"/>
    <cellStyle name="Nota 6 4 3 3 2" xfId="41647"/>
    <cellStyle name="Nota 6 4 3 4" xfId="29106"/>
    <cellStyle name="Nota 6 4 4" xfId="7162"/>
    <cellStyle name="Nota 6 4 4 2" xfId="19706"/>
    <cellStyle name="Nota 6 4 4 2 2" xfId="44777"/>
    <cellStyle name="Nota 6 4 4 3" xfId="32236"/>
    <cellStyle name="Nota 6 4 5" xfId="13448"/>
    <cellStyle name="Nota 6 4 5 2" xfId="38519"/>
    <cellStyle name="Nota 6 4 6" xfId="25978"/>
    <cellStyle name="Nota 6 5" xfId="1690"/>
    <cellStyle name="Nota 6 5 2" xfId="4819"/>
    <cellStyle name="Nota 6 5 2 2" xfId="11078"/>
    <cellStyle name="Nota 6 5 2 2 2" xfId="23622"/>
    <cellStyle name="Nota 6 5 2 2 2 2" xfId="48693"/>
    <cellStyle name="Nota 6 5 2 2 3" xfId="36152"/>
    <cellStyle name="Nota 6 5 2 3" xfId="17364"/>
    <cellStyle name="Nota 6 5 2 3 2" xfId="42435"/>
    <cellStyle name="Nota 6 5 2 4" xfId="29894"/>
    <cellStyle name="Nota 6 5 3" xfId="7950"/>
    <cellStyle name="Nota 6 5 3 2" xfId="20494"/>
    <cellStyle name="Nota 6 5 3 2 2" xfId="45565"/>
    <cellStyle name="Nota 6 5 3 3" xfId="33024"/>
    <cellStyle name="Nota 6 5 4" xfId="14236"/>
    <cellStyle name="Nota 6 5 4 2" xfId="39307"/>
    <cellStyle name="Nota 6 5 5" xfId="26766"/>
    <cellStyle name="Nota 6 6" xfId="3255"/>
    <cellStyle name="Nota 6 6 2" xfId="9514"/>
    <cellStyle name="Nota 6 6 2 2" xfId="22058"/>
    <cellStyle name="Nota 6 6 2 2 2" xfId="47129"/>
    <cellStyle name="Nota 6 6 2 3" xfId="34588"/>
    <cellStyle name="Nota 6 6 3" xfId="15800"/>
    <cellStyle name="Nota 6 6 3 2" xfId="40871"/>
    <cellStyle name="Nota 6 6 4" xfId="28330"/>
    <cellStyle name="Nota 6 7" xfId="6386"/>
    <cellStyle name="Nota 6 7 2" xfId="18930"/>
    <cellStyle name="Nota 6 7 2 2" xfId="44001"/>
    <cellStyle name="Nota 6 7 3" xfId="31460"/>
    <cellStyle name="Nota 6 8" xfId="12672"/>
    <cellStyle name="Nota 6 8 2" xfId="37743"/>
    <cellStyle name="Nota 6 9" xfId="25202"/>
    <cellStyle name="Nota 7" xfId="137"/>
    <cellStyle name="Nota 7 2" xfId="324"/>
    <cellStyle name="Nota 7 2 2" xfId="713"/>
    <cellStyle name="Nota 7 2 2 2" xfId="1490"/>
    <cellStyle name="Nota 7 2 2 2 2" xfId="3055"/>
    <cellStyle name="Nota 7 2 2 2 2 2" xfId="6184"/>
    <cellStyle name="Nota 7 2 2 2 2 2 2" xfId="12443"/>
    <cellStyle name="Nota 7 2 2 2 2 2 2 2" xfId="24987"/>
    <cellStyle name="Nota 7 2 2 2 2 2 2 2 2" xfId="50058"/>
    <cellStyle name="Nota 7 2 2 2 2 2 2 3" xfId="37517"/>
    <cellStyle name="Nota 7 2 2 2 2 2 3" xfId="18729"/>
    <cellStyle name="Nota 7 2 2 2 2 2 3 2" xfId="43800"/>
    <cellStyle name="Nota 7 2 2 2 2 2 4" xfId="31259"/>
    <cellStyle name="Nota 7 2 2 2 2 3" xfId="9315"/>
    <cellStyle name="Nota 7 2 2 2 2 3 2" xfId="21859"/>
    <cellStyle name="Nota 7 2 2 2 2 3 2 2" xfId="46930"/>
    <cellStyle name="Nota 7 2 2 2 2 3 3" xfId="34389"/>
    <cellStyle name="Nota 7 2 2 2 2 4" xfId="15601"/>
    <cellStyle name="Nota 7 2 2 2 2 4 2" xfId="40672"/>
    <cellStyle name="Nota 7 2 2 2 2 5" xfId="28131"/>
    <cellStyle name="Nota 7 2 2 2 3" xfId="4620"/>
    <cellStyle name="Nota 7 2 2 2 3 2" xfId="10879"/>
    <cellStyle name="Nota 7 2 2 2 3 2 2" xfId="23423"/>
    <cellStyle name="Nota 7 2 2 2 3 2 2 2" xfId="48494"/>
    <cellStyle name="Nota 7 2 2 2 3 2 3" xfId="35953"/>
    <cellStyle name="Nota 7 2 2 2 3 3" xfId="17165"/>
    <cellStyle name="Nota 7 2 2 2 3 3 2" xfId="42236"/>
    <cellStyle name="Nota 7 2 2 2 3 4" xfId="29695"/>
    <cellStyle name="Nota 7 2 2 2 4" xfId="7751"/>
    <cellStyle name="Nota 7 2 2 2 4 2" xfId="20295"/>
    <cellStyle name="Nota 7 2 2 2 4 2 2" xfId="45366"/>
    <cellStyle name="Nota 7 2 2 2 4 3" xfId="32825"/>
    <cellStyle name="Nota 7 2 2 2 5" xfId="14037"/>
    <cellStyle name="Nota 7 2 2 2 5 2" xfId="39108"/>
    <cellStyle name="Nota 7 2 2 2 6" xfId="26567"/>
    <cellStyle name="Nota 7 2 2 3" xfId="2279"/>
    <cellStyle name="Nota 7 2 2 3 2" xfId="5408"/>
    <cellStyle name="Nota 7 2 2 3 2 2" xfId="11667"/>
    <cellStyle name="Nota 7 2 2 3 2 2 2" xfId="24211"/>
    <cellStyle name="Nota 7 2 2 3 2 2 2 2" xfId="49282"/>
    <cellStyle name="Nota 7 2 2 3 2 2 3" xfId="36741"/>
    <cellStyle name="Nota 7 2 2 3 2 3" xfId="17953"/>
    <cellStyle name="Nota 7 2 2 3 2 3 2" xfId="43024"/>
    <cellStyle name="Nota 7 2 2 3 2 4" xfId="30483"/>
    <cellStyle name="Nota 7 2 2 3 3" xfId="8539"/>
    <cellStyle name="Nota 7 2 2 3 3 2" xfId="21083"/>
    <cellStyle name="Nota 7 2 2 3 3 2 2" xfId="46154"/>
    <cellStyle name="Nota 7 2 2 3 3 3" xfId="33613"/>
    <cellStyle name="Nota 7 2 2 3 4" xfId="14825"/>
    <cellStyle name="Nota 7 2 2 3 4 2" xfId="39896"/>
    <cellStyle name="Nota 7 2 2 3 5" xfId="27355"/>
    <cellStyle name="Nota 7 2 2 4" xfId="3844"/>
    <cellStyle name="Nota 7 2 2 4 2" xfId="10103"/>
    <cellStyle name="Nota 7 2 2 4 2 2" xfId="22647"/>
    <cellStyle name="Nota 7 2 2 4 2 2 2" xfId="47718"/>
    <cellStyle name="Nota 7 2 2 4 2 3" xfId="35177"/>
    <cellStyle name="Nota 7 2 2 4 3" xfId="16389"/>
    <cellStyle name="Nota 7 2 2 4 3 2" xfId="41460"/>
    <cellStyle name="Nota 7 2 2 4 4" xfId="28919"/>
    <cellStyle name="Nota 7 2 2 5" xfId="6975"/>
    <cellStyle name="Nota 7 2 2 5 2" xfId="19519"/>
    <cellStyle name="Nota 7 2 2 5 2 2" xfId="44590"/>
    <cellStyle name="Nota 7 2 2 5 3" xfId="32049"/>
    <cellStyle name="Nota 7 2 2 6" xfId="13261"/>
    <cellStyle name="Nota 7 2 2 6 2" xfId="38332"/>
    <cellStyle name="Nota 7 2 2 7" xfId="25791"/>
    <cellStyle name="Nota 7 2 3" xfId="1102"/>
    <cellStyle name="Nota 7 2 3 2" xfId="2667"/>
    <cellStyle name="Nota 7 2 3 2 2" xfId="5796"/>
    <cellStyle name="Nota 7 2 3 2 2 2" xfId="12055"/>
    <cellStyle name="Nota 7 2 3 2 2 2 2" xfId="24599"/>
    <cellStyle name="Nota 7 2 3 2 2 2 2 2" xfId="49670"/>
    <cellStyle name="Nota 7 2 3 2 2 2 3" xfId="37129"/>
    <cellStyle name="Nota 7 2 3 2 2 3" xfId="18341"/>
    <cellStyle name="Nota 7 2 3 2 2 3 2" xfId="43412"/>
    <cellStyle name="Nota 7 2 3 2 2 4" xfId="30871"/>
    <cellStyle name="Nota 7 2 3 2 3" xfId="8927"/>
    <cellStyle name="Nota 7 2 3 2 3 2" xfId="21471"/>
    <cellStyle name="Nota 7 2 3 2 3 2 2" xfId="46542"/>
    <cellStyle name="Nota 7 2 3 2 3 3" xfId="34001"/>
    <cellStyle name="Nota 7 2 3 2 4" xfId="15213"/>
    <cellStyle name="Nota 7 2 3 2 4 2" xfId="40284"/>
    <cellStyle name="Nota 7 2 3 2 5" xfId="27743"/>
    <cellStyle name="Nota 7 2 3 3" xfId="4232"/>
    <cellStyle name="Nota 7 2 3 3 2" xfId="10491"/>
    <cellStyle name="Nota 7 2 3 3 2 2" xfId="23035"/>
    <cellStyle name="Nota 7 2 3 3 2 2 2" xfId="48106"/>
    <cellStyle name="Nota 7 2 3 3 2 3" xfId="35565"/>
    <cellStyle name="Nota 7 2 3 3 3" xfId="16777"/>
    <cellStyle name="Nota 7 2 3 3 3 2" xfId="41848"/>
    <cellStyle name="Nota 7 2 3 3 4" xfId="29307"/>
    <cellStyle name="Nota 7 2 3 4" xfId="7363"/>
    <cellStyle name="Nota 7 2 3 4 2" xfId="19907"/>
    <cellStyle name="Nota 7 2 3 4 2 2" xfId="44978"/>
    <cellStyle name="Nota 7 2 3 4 3" xfId="32437"/>
    <cellStyle name="Nota 7 2 3 5" xfId="13649"/>
    <cellStyle name="Nota 7 2 3 5 2" xfId="38720"/>
    <cellStyle name="Nota 7 2 3 6" xfId="26179"/>
    <cellStyle name="Nota 7 2 4" xfId="1891"/>
    <cellStyle name="Nota 7 2 4 2" xfId="5020"/>
    <cellStyle name="Nota 7 2 4 2 2" xfId="11279"/>
    <cellStyle name="Nota 7 2 4 2 2 2" xfId="23823"/>
    <cellStyle name="Nota 7 2 4 2 2 2 2" xfId="48894"/>
    <cellStyle name="Nota 7 2 4 2 2 3" xfId="36353"/>
    <cellStyle name="Nota 7 2 4 2 3" xfId="17565"/>
    <cellStyle name="Nota 7 2 4 2 3 2" xfId="42636"/>
    <cellStyle name="Nota 7 2 4 2 4" xfId="30095"/>
    <cellStyle name="Nota 7 2 4 3" xfId="8151"/>
    <cellStyle name="Nota 7 2 4 3 2" xfId="20695"/>
    <cellStyle name="Nota 7 2 4 3 2 2" xfId="45766"/>
    <cellStyle name="Nota 7 2 4 3 3" xfId="33225"/>
    <cellStyle name="Nota 7 2 4 4" xfId="14437"/>
    <cellStyle name="Nota 7 2 4 4 2" xfId="39508"/>
    <cellStyle name="Nota 7 2 4 5" xfId="26967"/>
    <cellStyle name="Nota 7 2 5" xfId="3456"/>
    <cellStyle name="Nota 7 2 5 2" xfId="9715"/>
    <cellStyle name="Nota 7 2 5 2 2" xfId="22259"/>
    <cellStyle name="Nota 7 2 5 2 2 2" xfId="47330"/>
    <cellStyle name="Nota 7 2 5 2 3" xfId="34789"/>
    <cellStyle name="Nota 7 2 5 3" xfId="16001"/>
    <cellStyle name="Nota 7 2 5 3 2" xfId="41072"/>
    <cellStyle name="Nota 7 2 5 4" xfId="28531"/>
    <cellStyle name="Nota 7 2 6" xfId="6587"/>
    <cellStyle name="Nota 7 2 6 2" xfId="19131"/>
    <cellStyle name="Nota 7 2 6 2 2" xfId="44202"/>
    <cellStyle name="Nota 7 2 6 3" xfId="31661"/>
    <cellStyle name="Nota 7 2 7" xfId="12873"/>
    <cellStyle name="Nota 7 2 7 2" xfId="37944"/>
    <cellStyle name="Nota 7 2 8" xfId="25403"/>
    <cellStyle name="Nota 7 3" xfId="526"/>
    <cellStyle name="Nota 7 3 2" xfId="1303"/>
    <cellStyle name="Nota 7 3 2 2" xfId="2868"/>
    <cellStyle name="Nota 7 3 2 2 2" xfId="5997"/>
    <cellStyle name="Nota 7 3 2 2 2 2" xfId="12256"/>
    <cellStyle name="Nota 7 3 2 2 2 2 2" xfId="24800"/>
    <cellStyle name="Nota 7 3 2 2 2 2 2 2" xfId="49871"/>
    <cellStyle name="Nota 7 3 2 2 2 2 3" xfId="37330"/>
    <cellStyle name="Nota 7 3 2 2 2 3" xfId="18542"/>
    <cellStyle name="Nota 7 3 2 2 2 3 2" xfId="43613"/>
    <cellStyle name="Nota 7 3 2 2 2 4" xfId="31072"/>
    <cellStyle name="Nota 7 3 2 2 3" xfId="9128"/>
    <cellStyle name="Nota 7 3 2 2 3 2" xfId="21672"/>
    <cellStyle name="Nota 7 3 2 2 3 2 2" xfId="46743"/>
    <cellStyle name="Nota 7 3 2 2 3 3" xfId="34202"/>
    <cellStyle name="Nota 7 3 2 2 4" xfId="15414"/>
    <cellStyle name="Nota 7 3 2 2 4 2" xfId="40485"/>
    <cellStyle name="Nota 7 3 2 2 5" xfId="27944"/>
    <cellStyle name="Nota 7 3 2 3" xfId="4433"/>
    <cellStyle name="Nota 7 3 2 3 2" xfId="10692"/>
    <cellStyle name="Nota 7 3 2 3 2 2" xfId="23236"/>
    <cellStyle name="Nota 7 3 2 3 2 2 2" xfId="48307"/>
    <cellStyle name="Nota 7 3 2 3 2 3" xfId="35766"/>
    <cellStyle name="Nota 7 3 2 3 3" xfId="16978"/>
    <cellStyle name="Nota 7 3 2 3 3 2" xfId="42049"/>
    <cellStyle name="Nota 7 3 2 3 4" xfId="29508"/>
    <cellStyle name="Nota 7 3 2 4" xfId="7564"/>
    <cellStyle name="Nota 7 3 2 4 2" xfId="20108"/>
    <cellStyle name="Nota 7 3 2 4 2 2" xfId="45179"/>
    <cellStyle name="Nota 7 3 2 4 3" xfId="32638"/>
    <cellStyle name="Nota 7 3 2 5" xfId="13850"/>
    <cellStyle name="Nota 7 3 2 5 2" xfId="38921"/>
    <cellStyle name="Nota 7 3 2 6" xfId="26380"/>
    <cellStyle name="Nota 7 3 3" xfId="2092"/>
    <cellStyle name="Nota 7 3 3 2" xfId="5221"/>
    <cellStyle name="Nota 7 3 3 2 2" xfId="11480"/>
    <cellStyle name="Nota 7 3 3 2 2 2" xfId="24024"/>
    <cellStyle name="Nota 7 3 3 2 2 2 2" xfId="49095"/>
    <cellStyle name="Nota 7 3 3 2 2 3" xfId="36554"/>
    <cellStyle name="Nota 7 3 3 2 3" xfId="17766"/>
    <cellStyle name="Nota 7 3 3 2 3 2" xfId="42837"/>
    <cellStyle name="Nota 7 3 3 2 4" xfId="30296"/>
    <cellStyle name="Nota 7 3 3 3" xfId="8352"/>
    <cellStyle name="Nota 7 3 3 3 2" xfId="20896"/>
    <cellStyle name="Nota 7 3 3 3 2 2" xfId="45967"/>
    <cellStyle name="Nota 7 3 3 3 3" xfId="33426"/>
    <cellStyle name="Nota 7 3 3 4" xfId="14638"/>
    <cellStyle name="Nota 7 3 3 4 2" xfId="39709"/>
    <cellStyle name="Nota 7 3 3 5" xfId="27168"/>
    <cellStyle name="Nota 7 3 4" xfId="3657"/>
    <cellStyle name="Nota 7 3 4 2" xfId="9916"/>
    <cellStyle name="Nota 7 3 4 2 2" xfId="22460"/>
    <cellStyle name="Nota 7 3 4 2 2 2" xfId="47531"/>
    <cellStyle name="Nota 7 3 4 2 3" xfId="34990"/>
    <cellStyle name="Nota 7 3 4 3" xfId="16202"/>
    <cellStyle name="Nota 7 3 4 3 2" xfId="41273"/>
    <cellStyle name="Nota 7 3 4 4" xfId="28732"/>
    <cellStyle name="Nota 7 3 5" xfId="6788"/>
    <cellStyle name="Nota 7 3 5 2" xfId="19332"/>
    <cellStyle name="Nota 7 3 5 2 2" xfId="44403"/>
    <cellStyle name="Nota 7 3 5 3" xfId="31862"/>
    <cellStyle name="Nota 7 3 6" xfId="13074"/>
    <cellStyle name="Nota 7 3 6 2" xfId="38145"/>
    <cellStyle name="Nota 7 3 7" xfId="25604"/>
    <cellStyle name="Nota 7 4" xfId="915"/>
    <cellStyle name="Nota 7 4 2" xfId="2480"/>
    <cellStyle name="Nota 7 4 2 2" xfId="5609"/>
    <cellStyle name="Nota 7 4 2 2 2" xfId="11868"/>
    <cellStyle name="Nota 7 4 2 2 2 2" xfId="24412"/>
    <cellStyle name="Nota 7 4 2 2 2 2 2" xfId="49483"/>
    <cellStyle name="Nota 7 4 2 2 2 3" xfId="36942"/>
    <cellStyle name="Nota 7 4 2 2 3" xfId="18154"/>
    <cellStyle name="Nota 7 4 2 2 3 2" xfId="43225"/>
    <cellStyle name="Nota 7 4 2 2 4" xfId="30684"/>
    <cellStyle name="Nota 7 4 2 3" xfId="8740"/>
    <cellStyle name="Nota 7 4 2 3 2" xfId="21284"/>
    <cellStyle name="Nota 7 4 2 3 2 2" xfId="46355"/>
    <cellStyle name="Nota 7 4 2 3 3" xfId="33814"/>
    <cellStyle name="Nota 7 4 2 4" xfId="15026"/>
    <cellStyle name="Nota 7 4 2 4 2" xfId="40097"/>
    <cellStyle name="Nota 7 4 2 5" xfId="27556"/>
    <cellStyle name="Nota 7 4 3" xfId="4045"/>
    <cellStyle name="Nota 7 4 3 2" xfId="10304"/>
    <cellStyle name="Nota 7 4 3 2 2" xfId="22848"/>
    <cellStyle name="Nota 7 4 3 2 2 2" xfId="47919"/>
    <cellStyle name="Nota 7 4 3 2 3" xfId="35378"/>
    <cellStyle name="Nota 7 4 3 3" xfId="16590"/>
    <cellStyle name="Nota 7 4 3 3 2" xfId="41661"/>
    <cellStyle name="Nota 7 4 3 4" xfId="29120"/>
    <cellStyle name="Nota 7 4 4" xfId="7176"/>
    <cellStyle name="Nota 7 4 4 2" xfId="19720"/>
    <cellStyle name="Nota 7 4 4 2 2" xfId="44791"/>
    <cellStyle name="Nota 7 4 4 3" xfId="32250"/>
    <cellStyle name="Nota 7 4 5" xfId="13462"/>
    <cellStyle name="Nota 7 4 5 2" xfId="38533"/>
    <cellStyle name="Nota 7 4 6" xfId="25992"/>
    <cellStyle name="Nota 7 5" xfId="1704"/>
    <cellStyle name="Nota 7 5 2" xfId="4833"/>
    <cellStyle name="Nota 7 5 2 2" xfId="11092"/>
    <cellStyle name="Nota 7 5 2 2 2" xfId="23636"/>
    <cellStyle name="Nota 7 5 2 2 2 2" xfId="48707"/>
    <cellStyle name="Nota 7 5 2 2 3" xfId="36166"/>
    <cellStyle name="Nota 7 5 2 3" xfId="17378"/>
    <cellStyle name="Nota 7 5 2 3 2" xfId="42449"/>
    <cellStyle name="Nota 7 5 2 4" xfId="29908"/>
    <cellStyle name="Nota 7 5 3" xfId="7964"/>
    <cellStyle name="Nota 7 5 3 2" xfId="20508"/>
    <cellStyle name="Nota 7 5 3 2 2" xfId="45579"/>
    <cellStyle name="Nota 7 5 3 3" xfId="33038"/>
    <cellStyle name="Nota 7 5 4" xfId="14250"/>
    <cellStyle name="Nota 7 5 4 2" xfId="39321"/>
    <cellStyle name="Nota 7 5 5" xfId="26780"/>
    <cellStyle name="Nota 7 6" xfId="3269"/>
    <cellStyle name="Nota 7 6 2" xfId="9528"/>
    <cellStyle name="Nota 7 6 2 2" xfId="22072"/>
    <cellStyle name="Nota 7 6 2 2 2" xfId="47143"/>
    <cellStyle name="Nota 7 6 2 3" xfId="34602"/>
    <cellStyle name="Nota 7 6 3" xfId="15814"/>
    <cellStyle name="Nota 7 6 3 2" xfId="40885"/>
    <cellStyle name="Nota 7 6 4" xfId="28344"/>
    <cellStyle name="Nota 7 7" xfId="6400"/>
    <cellStyle name="Nota 7 7 2" xfId="18944"/>
    <cellStyle name="Nota 7 7 2 2" xfId="44015"/>
    <cellStyle name="Nota 7 7 3" xfId="31474"/>
    <cellStyle name="Nota 7 8" xfId="12686"/>
    <cellStyle name="Nota 7 8 2" xfId="37757"/>
    <cellStyle name="Nota 7 9" xfId="25216"/>
    <cellStyle name="Nota 8" xfId="150"/>
    <cellStyle name="Nota 8 2" xfId="337"/>
    <cellStyle name="Nota 8 2 2" xfId="726"/>
    <cellStyle name="Nota 8 2 2 2" xfId="1503"/>
    <cellStyle name="Nota 8 2 2 2 2" xfId="3068"/>
    <cellStyle name="Nota 8 2 2 2 2 2" xfId="6197"/>
    <cellStyle name="Nota 8 2 2 2 2 2 2" xfId="12456"/>
    <cellStyle name="Nota 8 2 2 2 2 2 2 2" xfId="25000"/>
    <cellStyle name="Nota 8 2 2 2 2 2 2 2 2" xfId="50071"/>
    <cellStyle name="Nota 8 2 2 2 2 2 2 3" xfId="37530"/>
    <cellStyle name="Nota 8 2 2 2 2 2 3" xfId="18742"/>
    <cellStyle name="Nota 8 2 2 2 2 2 3 2" xfId="43813"/>
    <cellStyle name="Nota 8 2 2 2 2 2 4" xfId="31272"/>
    <cellStyle name="Nota 8 2 2 2 2 3" xfId="9328"/>
    <cellStyle name="Nota 8 2 2 2 2 3 2" xfId="21872"/>
    <cellStyle name="Nota 8 2 2 2 2 3 2 2" xfId="46943"/>
    <cellStyle name="Nota 8 2 2 2 2 3 3" xfId="34402"/>
    <cellStyle name="Nota 8 2 2 2 2 4" xfId="15614"/>
    <cellStyle name="Nota 8 2 2 2 2 4 2" xfId="40685"/>
    <cellStyle name="Nota 8 2 2 2 2 5" xfId="28144"/>
    <cellStyle name="Nota 8 2 2 2 3" xfId="4633"/>
    <cellStyle name="Nota 8 2 2 2 3 2" xfId="10892"/>
    <cellStyle name="Nota 8 2 2 2 3 2 2" xfId="23436"/>
    <cellStyle name="Nota 8 2 2 2 3 2 2 2" xfId="48507"/>
    <cellStyle name="Nota 8 2 2 2 3 2 3" xfId="35966"/>
    <cellStyle name="Nota 8 2 2 2 3 3" xfId="17178"/>
    <cellStyle name="Nota 8 2 2 2 3 3 2" xfId="42249"/>
    <cellStyle name="Nota 8 2 2 2 3 4" xfId="29708"/>
    <cellStyle name="Nota 8 2 2 2 4" xfId="7764"/>
    <cellStyle name="Nota 8 2 2 2 4 2" xfId="20308"/>
    <cellStyle name="Nota 8 2 2 2 4 2 2" xfId="45379"/>
    <cellStyle name="Nota 8 2 2 2 4 3" xfId="32838"/>
    <cellStyle name="Nota 8 2 2 2 5" xfId="14050"/>
    <cellStyle name="Nota 8 2 2 2 5 2" xfId="39121"/>
    <cellStyle name="Nota 8 2 2 2 6" xfId="26580"/>
    <cellStyle name="Nota 8 2 2 3" xfId="2292"/>
    <cellStyle name="Nota 8 2 2 3 2" xfId="5421"/>
    <cellStyle name="Nota 8 2 2 3 2 2" xfId="11680"/>
    <cellStyle name="Nota 8 2 2 3 2 2 2" xfId="24224"/>
    <cellStyle name="Nota 8 2 2 3 2 2 2 2" xfId="49295"/>
    <cellStyle name="Nota 8 2 2 3 2 2 3" xfId="36754"/>
    <cellStyle name="Nota 8 2 2 3 2 3" xfId="17966"/>
    <cellStyle name="Nota 8 2 2 3 2 3 2" xfId="43037"/>
    <cellStyle name="Nota 8 2 2 3 2 4" xfId="30496"/>
    <cellStyle name="Nota 8 2 2 3 3" xfId="8552"/>
    <cellStyle name="Nota 8 2 2 3 3 2" xfId="21096"/>
    <cellStyle name="Nota 8 2 2 3 3 2 2" xfId="46167"/>
    <cellStyle name="Nota 8 2 2 3 3 3" xfId="33626"/>
    <cellStyle name="Nota 8 2 2 3 4" xfId="14838"/>
    <cellStyle name="Nota 8 2 2 3 4 2" xfId="39909"/>
    <cellStyle name="Nota 8 2 2 3 5" xfId="27368"/>
    <cellStyle name="Nota 8 2 2 4" xfId="3857"/>
    <cellStyle name="Nota 8 2 2 4 2" xfId="10116"/>
    <cellStyle name="Nota 8 2 2 4 2 2" xfId="22660"/>
    <cellStyle name="Nota 8 2 2 4 2 2 2" xfId="47731"/>
    <cellStyle name="Nota 8 2 2 4 2 3" xfId="35190"/>
    <cellStyle name="Nota 8 2 2 4 3" xfId="16402"/>
    <cellStyle name="Nota 8 2 2 4 3 2" xfId="41473"/>
    <cellStyle name="Nota 8 2 2 4 4" xfId="28932"/>
    <cellStyle name="Nota 8 2 2 5" xfId="6988"/>
    <cellStyle name="Nota 8 2 2 5 2" xfId="19532"/>
    <cellStyle name="Nota 8 2 2 5 2 2" xfId="44603"/>
    <cellStyle name="Nota 8 2 2 5 3" xfId="32062"/>
    <cellStyle name="Nota 8 2 2 6" xfId="13274"/>
    <cellStyle name="Nota 8 2 2 6 2" xfId="38345"/>
    <cellStyle name="Nota 8 2 2 7" xfId="25804"/>
    <cellStyle name="Nota 8 2 3" xfId="1115"/>
    <cellStyle name="Nota 8 2 3 2" xfId="2680"/>
    <cellStyle name="Nota 8 2 3 2 2" xfId="5809"/>
    <cellStyle name="Nota 8 2 3 2 2 2" xfId="12068"/>
    <cellStyle name="Nota 8 2 3 2 2 2 2" xfId="24612"/>
    <cellStyle name="Nota 8 2 3 2 2 2 2 2" xfId="49683"/>
    <cellStyle name="Nota 8 2 3 2 2 2 3" xfId="37142"/>
    <cellStyle name="Nota 8 2 3 2 2 3" xfId="18354"/>
    <cellStyle name="Nota 8 2 3 2 2 3 2" xfId="43425"/>
    <cellStyle name="Nota 8 2 3 2 2 4" xfId="30884"/>
    <cellStyle name="Nota 8 2 3 2 3" xfId="8940"/>
    <cellStyle name="Nota 8 2 3 2 3 2" xfId="21484"/>
    <cellStyle name="Nota 8 2 3 2 3 2 2" xfId="46555"/>
    <cellStyle name="Nota 8 2 3 2 3 3" xfId="34014"/>
    <cellStyle name="Nota 8 2 3 2 4" xfId="15226"/>
    <cellStyle name="Nota 8 2 3 2 4 2" xfId="40297"/>
    <cellStyle name="Nota 8 2 3 2 5" xfId="27756"/>
    <cellStyle name="Nota 8 2 3 3" xfId="4245"/>
    <cellStyle name="Nota 8 2 3 3 2" xfId="10504"/>
    <cellStyle name="Nota 8 2 3 3 2 2" xfId="23048"/>
    <cellStyle name="Nota 8 2 3 3 2 2 2" xfId="48119"/>
    <cellStyle name="Nota 8 2 3 3 2 3" xfId="35578"/>
    <cellStyle name="Nota 8 2 3 3 3" xfId="16790"/>
    <cellStyle name="Nota 8 2 3 3 3 2" xfId="41861"/>
    <cellStyle name="Nota 8 2 3 3 4" xfId="29320"/>
    <cellStyle name="Nota 8 2 3 4" xfId="7376"/>
    <cellStyle name="Nota 8 2 3 4 2" xfId="19920"/>
    <cellStyle name="Nota 8 2 3 4 2 2" xfId="44991"/>
    <cellStyle name="Nota 8 2 3 4 3" xfId="32450"/>
    <cellStyle name="Nota 8 2 3 5" xfId="13662"/>
    <cellStyle name="Nota 8 2 3 5 2" xfId="38733"/>
    <cellStyle name="Nota 8 2 3 6" xfId="26192"/>
    <cellStyle name="Nota 8 2 4" xfId="1904"/>
    <cellStyle name="Nota 8 2 4 2" xfId="5033"/>
    <cellStyle name="Nota 8 2 4 2 2" xfId="11292"/>
    <cellStyle name="Nota 8 2 4 2 2 2" xfId="23836"/>
    <cellStyle name="Nota 8 2 4 2 2 2 2" xfId="48907"/>
    <cellStyle name="Nota 8 2 4 2 2 3" xfId="36366"/>
    <cellStyle name="Nota 8 2 4 2 3" xfId="17578"/>
    <cellStyle name="Nota 8 2 4 2 3 2" xfId="42649"/>
    <cellStyle name="Nota 8 2 4 2 4" xfId="30108"/>
    <cellStyle name="Nota 8 2 4 3" xfId="8164"/>
    <cellStyle name="Nota 8 2 4 3 2" xfId="20708"/>
    <cellStyle name="Nota 8 2 4 3 2 2" xfId="45779"/>
    <cellStyle name="Nota 8 2 4 3 3" xfId="33238"/>
    <cellStyle name="Nota 8 2 4 4" xfId="14450"/>
    <cellStyle name="Nota 8 2 4 4 2" xfId="39521"/>
    <cellStyle name="Nota 8 2 4 5" xfId="26980"/>
    <cellStyle name="Nota 8 2 5" xfId="3469"/>
    <cellStyle name="Nota 8 2 5 2" xfId="9728"/>
    <cellStyle name="Nota 8 2 5 2 2" xfId="22272"/>
    <cellStyle name="Nota 8 2 5 2 2 2" xfId="47343"/>
    <cellStyle name="Nota 8 2 5 2 3" xfId="34802"/>
    <cellStyle name="Nota 8 2 5 3" xfId="16014"/>
    <cellStyle name="Nota 8 2 5 3 2" xfId="41085"/>
    <cellStyle name="Nota 8 2 5 4" xfId="28544"/>
    <cellStyle name="Nota 8 2 6" xfId="6600"/>
    <cellStyle name="Nota 8 2 6 2" xfId="19144"/>
    <cellStyle name="Nota 8 2 6 2 2" xfId="44215"/>
    <cellStyle name="Nota 8 2 6 3" xfId="31674"/>
    <cellStyle name="Nota 8 2 7" xfId="12886"/>
    <cellStyle name="Nota 8 2 7 2" xfId="37957"/>
    <cellStyle name="Nota 8 2 8" xfId="25416"/>
    <cellStyle name="Nota 8 3" xfId="539"/>
    <cellStyle name="Nota 8 3 2" xfId="1316"/>
    <cellStyle name="Nota 8 3 2 2" xfId="2881"/>
    <cellStyle name="Nota 8 3 2 2 2" xfId="6010"/>
    <cellStyle name="Nota 8 3 2 2 2 2" xfId="12269"/>
    <cellStyle name="Nota 8 3 2 2 2 2 2" xfId="24813"/>
    <cellStyle name="Nota 8 3 2 2 2 2 2 2" xfId="49884"/>
    <cellStyle name="Nota 8 3 2 2 2 2 3" xfId="37343"/>
    <cellStyle name="Nota 8 3 2 2 2 3" xfId="18555"/>
    <cellStyle name="Nota 8 3 2 2 2 3 2" xfId="43626"/>
    <cellStyle name="Nota 8 3 2 2 2 4" xfId="31085"/>
    <cellStyle name="Nota 8 3 2 2 3" xfId="9141"/>
    <cellStyle name="Nota 8 3 2 2 3 2" xfId="21685"/>
    <cellStyle name="Nota 8 3 2 2 3 2 2" xfId="46756"/>
    <cellStyle name="Nota 8 3 2 2 3 3" xfId="34215"/>
    <cellStyle name="Nota 8 3 2 2 4" xfId="15427"/>
    <cellStyle name="Nota 8 3 2 2 4 2" xfId="40498"/>
    <cellStyle name="Nota 8 3 2 2 5" xfId="27957"/>
    <cellStyle name="Nota 8 3 2 3" xfId="4446"/>
    <cellStyle name="Nota 8 3 2 3 2" xfId="10705"/>
    <cellStyle name="Nota 8 3 2 3 2 2" xfId="23249"/>
    <cellStyle name="Nota 8 3 2 3 2 2 2" xfId="48320"/>
    <cellStyle name="Nota 8 3 2 3 2 3" xfId="35779"/>
    <cellStyle name="Nota 8 3 2 3 3" xfId="16991"/>
    <cellStyle name="Nota 8 3 2 3 3 2" xfId="42062"/>
    <cellStyle name="Nota 8 3 2 3 4" xfId="29521"/>
    <cellStyle name="Nota 8 3 2 4" xfId="7577"/>
    <cellStyle name="Nota 8 3 2 4 2" xfId="20121"/>
    <cellStyle name="Nota 8 3 2 4 2 2" xfId="45192"/>
    <cellStyle name="Nota 8 3 2 4 3" xfId="32651"/>
    <cellStyle name="Nota 8 3 2 5" xfId="13863"/>
    <cellStyle name="Nota 8 3 2 5 2" xfId="38934"/>
    <cellStyle name="Nota 8 3 2 6" xfId="26393"/>
    <cellStyle name="Nota 8 3 3" xfId="2105"/>
    <cellStyle name="Nota 8 3 3 2" xfId="5234"/>
    <cellStyle name="Nota 8 3 3 2 2" xfId="11493"/>
    <cellStyle name="Nota 8 3 3 2 2 2" xfId="24037"/>
    <cellStyle name="Nota 8 3 3 2 2 2 2" xfId="49108"/>
    <cellStyle name="Nota 8 3 3 2 2 3" xfId="36567"/>
    <cellStyle name="Nota 8 3 3 2 3" xfId="17779"/>
    <cellStyle name="Nota 8 3 3 2 3 2" xfId="42850"/>
    <cellStyle name="Nota 8 3 3 2 4" xfId="30309"/>
    <cellStyle name="Nota 8 3 3 3" xfId="8365"/>
    <cellStyle name="Nota 8 3 3 3 2" xfId="20909"/>
    <cellStyle name="Nota 8 3 3 3 2 2" xfId="45980"/>
    <cellStyle name="Nota 8 3 3 3 3" xfId="33439"/>
    <cellStyle name="Nota 8 3 3 4" xfId="14651"/>
    <cellStyle name="Nota 8 3 3 4 2" xfId="39722"/>
    <cellStyle name="Nota 8 3 3 5" xfId="27181"/>
    <cellStyle name="Nota 8 3 4" xfId="3670"/>
    <cellStyle name="Nota 8 3 4 2" xfId="9929"/>
    <cellStyle name="Nota 8 3 4 2 2" xfId="22473"/>
    <cellStyle name="Nota 8 3 4 2 2 2" xfId="47544"/>
    <cellStyle name="Nota 8 3 4 2 3" xfId="35003"/>
    <cellStyle name="Nota 8 3 4 3" xfId="16215"/>
    <cellStyle name="Nota 8 3 4 3 2" xfId="41286"/>
    <cellStyle name="Nota 8 3 4 4" xfId="28745"/>
    <cellStyle name="Nota 8 3 5" xfId="6801"/>
    <cellStyle name="Nota 8 3 5 2" xfId="19345"/>
    <cellStyle name="Nota 8 3 5 2 2" xfId="44416"/>
    <cellStyle name="Nota 8 3 5 3" xfId="31875"/>
    <cellStyle name="Nota 8 3 6" xfId="13087"/>
    <cellStyle name="Nota 8 3 6 2" xfId="38158"/>
    <cellStyle name="Nota 8 3 7" xfId="25617"/>
    <cellStyle name="Nota 8 4" xfId="928"/>
    <cellStyle name="Nota 8 4 2" xfId="2493"/>
    <cellStyle name="Nota 8 4 2 2" xfId="5622"/>
    <cellStyle name="Nota 8 4 2 2 2" xfId="11881"/>
    <cellStyle name="Nota 8 4 2 2 2 2" xfId="24425"/>
    <cellStyle name="Nota 8 4 2 2 2 2 2" xfId="49496"/>
    <cellStyle name="Nota 8 4 2 2 2 3" xfId="36955"/>
    <cellStyle name="Nota 8 4 2 2 3" xfId="18167"/>
    <cellStyle name="Nota 8 4 2 2 3 2" xfId="43238"/>
    <cellStyle name="Nota 8 4 2 2 4" xfId="30697"/>
    <cellStyle name="Nota 8 4 2 3" xfId="8753"/>
    <cellStyle name="Nota 8 4 2 3 2" xfId="21297"/>
    <cellStyle name="Nota 8 4 2 3 2 2" xfId="46368"/>
    <cellStyle name="Nota 8 4 2 3 3" xfId="33827"/>
    <cellStyle name="Nota 8 4 2 4" xfId="15039"/>
    <cellStyle name="Nota 8 4 2 4 2" xfId="40110"/>
    <cellStyle name="Nota 8 4 2 5" xfId="27569"/>
    <cellStyle name="Nota 8 4 3" xfId="4058"/>
    <cellStyle name="Nota 8 4 3 2" xfId="10317"/>
    <cellStyle name="Nota 8 4 3 2 2" xfId="22861"/>
    <cellStyle name="Nota 8 4 3 2 2 2" xfId="47932"/>
    <cellStyle name="Nota 8 4 3 2 3" xfId="35391"/>
    <cellStyle name="Nota 8 4 3 3" xfId="16603"/>
    <cellStyle name="Nota 8 4 3 3 2" xfId="41674"/>
    <cellStyle name="Nota 8 4 3 4" xfId="29133"/>
    <cellStyle name="Nota 8 4 4" xfId="7189"/>
    <cellStyle name="Nota 8 4 4 2" xfId="19733"/>
    <cellStyle name="Nota 8 4 4 2 2" xfId="44804"/>
    <cellStyle name="Nota 8 4 4 3" xfId="32263"/>
    <cellStyle name="Nota 8 4 5" xfId="13475"/>
    <cellStyle name="Nota 8 4 5 2" xfId="38546"/>
    <cellStyle name="Nota 8 4 6" xfId="26005"/>
    <cellStyle name="Nota 8 5" xfId="1717"/>
    <cellStyle name="Nota 8 5 2" xfId="4846"/>
    <cellStyle name="Nota 8 5 2 2" xfId="11105"/>
    <cellStyle name="Nota 8 5 2 2 2" xfId="23649"/>
    <cellStyle name="Nota 8 5 2 2 2 2" xfId="48720"/>
    <cellStyle name="Nota 8 5 2 2 3" xfId="36179"/>
    <cellStyle name="Nota 8 5 2 3" xfId="17391"/>
    <cellStyle name="Nota 8 5 2 3 2" xfId="42462"/>
    <cellStyle name="Nota 8 5 2 4" xfId="29921"/>
    <cellStyle name="Nota 8 5 3" xfId="7977"/>
    <cellStyle name="Nota 8 5 3 2" xfId="20521"/>
    <cellStyle name="Nota 8 5 3 2 2" xfId="45592"/>
    <cellStyle name="Nota 8 5 3 3" xfId="33051"/>
    <cellStyle name="Nota 8 5 4" xfId="14263"/>
    <cellStyle name="Nota 8 5 4 2" xfId="39334"/>
    <cellStyle name="Nota 8 5 5" xfId="26793"/>
    <cellStyle name="Nota 8 6" xfId="3282"/>
    <cellStyle name="Nota 8 6 2" xfId="9541"/>
    <cellStyle name="Nota 8 6 2 2" xfId="22085"/>
    <cellStyle name="Nota 8 6 2 2 2" xfId="47156"/>
    <cellStyle name="Nota 8 6 2 3" xfId="34615"/>
    <cellStyle name="Nota 8 6 3" xfId="15827"/>
    <cellStyle name="Nota 8 6 3 2" xfId="40898"/>
    <cellStyle name="Nota 8 6 4" xfId="28357"/>
    <cellStyle name="Nota 8 7" xfId="6413"/>
    <cellStyle name="Nota 8 7 2" xfId="18957"/>
    <cellStyle name="Nota 8 7 2 2" xfId="44028"/>
    <cellStyle name="Nota 8 7 3" xfId="31487"/>
    <cellStyle name="Nota 8 8" xfId="12699"/>
    <cellStyle name="Nota 8 8 2" xfId="37770"/>
    <cellStyle name="Nota 8 9" xfId="25229"/>
    <cellStyle name="Nota 9" xfId="163"/>
    <cellStyle name="Nota 9 2" xfId="350"/>
    <cellStyle name="Nota 9 2 2" xfId="739"/>
    <cellStyle name="Nota 9 2 2 2" xfId="1516"/>
    <cellStyle name="Nota 9 2 2 2 2" xfId="3081"/>
    <cellStyle name="Nota 9 2 2 2 2 2" xfId="6210"/>
    <cellStyle name="Nota 9 2 2 2 2 2 2" xfId="12469"/>
    <cellStyle name="Nota 9 2 2 2 2 2 2 2" xfId="25013"/>
    <cellStyle name="Nota 9 2 2 2 2 2 2 2 2" xfId="50084"/>
    <cellStyle name="Nota 9 2 2 2 2 2 2 3" xfId="37543"/>
    <cellStyle name="Nota 9 2 2 2 2 2 3" xfId="18755"/>
    <cellStyle name="Nota 9 2 2 2 2 2 3 2" xfId="43826"/>
    <cellStyle name="Nota 9 2 2 2 2 2 4" xfId="31285"/>
    <cellStyle name="Nota 9 2 2 2 2 3" xfId="9341"/>
    <cellStyle name="Nota 9 2 2 2 2 3 2" xfId="21885"/>
    <cellStyle name="Nota 9 2 2 2 2 3 2 2" xfId="46956"/>
    <cellStyle name="Nota 9 2 2 2 2 3 3" xfId="34415"/>
    <cellStyle name="Nota 9 2 2 2 2 4" xfId="15627"/>
    <cellStyle name="Nota 9 2 2 2 2 4 2" xfId="40698"/>
    <cellStyle name="Nota 9 2 2 2 2 5" xfId="28157"/>
    <cellStyle name="Nota 9 2 2 2 3" xfId="4646"/>
    <cellStyle name="Nota 9 2 2 2 3 2" xfId="10905"/>
    <cellStyle name="Nota 9 2 2 2 3 2 2" xfId="23449"/>
    <cellStyle name="Nota 9 2 2 2 3 2 2 2" xfId="48520"/>
    <cellStyle name="Nota 9 2 2 2 3 2 3" xfId="35979"/>
    <cellStyle name="Nota 9 2 2 2 3 3" xfId="17191"/>
    <cellStyle name="Nota 9 2 2 2 3 3 2" xfId="42262"/>
    <cellStyle name="Nota 9 2 2 2 3 4" xfId="29721"/>
    <cellStyle name="Nota 9 2 2 2 4" xfId="7777"/>
    <cellStyle name="Nota 9 2 2 2 4 2" xfId="20321"/>
    <cellStyle name="Nota 9 2 2 2 4 2 2" xfId="45392"/>
    <cellStyle name="Nota 9 2 2 2 4 3" xfId="32851"/>
    <cellStyle name="Nota 9 2 2 2 5" xfId="14063"/>
    <cellStyle name="Nota 9 2 2 2 5 2" xfId="39134"/>
    <cellStyle name="Nota 9 2 2 2 6" xfId="26593"/>
    <cellStyle name="Nota 9 2 2 3" xfId="2305"/>
    <cellStyle name="Nota 9 2 2 3 2" xfId="5434"/>
    <cellStyle name="Nota 9 2 2 3 2 2" xfId="11693"/>
    <cellStyle name="Nota 9 2 2 3 2 2 2" xfId="24237"/>
    <cellStyle name="Nota 9 2 2 3 2 2 2 2" xfId="49308"/>
    <cellStyle name="Nota 9 2 2 3 2 2 3" xfId="36767"/>
    <cellStyle name="Nota 9 2 2 3 2 3" xfId="17979"/>
    <cellStyle name="Nota 9 2 2 3 2 3 2" xfId="43050"/>
    <cellStyle name="Nota 9 2 2 3 2 4" xfId="30509"/>
    <cellStyle name="Nota 9 2 2 3 3" xfId="8565"/>
    <cellStyle name="Nota 9 2 2 3 3 2" xfId="21109"/>
    <cellStyle name="Nota 9 2 2 3 3 2 2" xfId="46180"/>
    <cellStyle name="Nota 9 2 2 3 3 3" xfId="33639"/>
    <cellStyle name="Nota 9 2 2 3 4" xfId="14851"/>
    <cellStyle name="Nota 9 2 2 3 4 2" xfId="39922"/>
    <cellStyle name="Nota 9 2 2 3 5" xfId="27381"/>
    <cellStyle name="Nota 9 2 2 4" xfId="3870"/>
    <cellStyle name="Nota 9 2 2 4 2" xfId="10129"/>
    <cellStyle name="Nota 9 2 2 4 2 2" xfId="22673"/>
    <cellStyle name="Nota 9 2 2 4 2 2 2" xfId="47744"/>
    <cellStyle name="Nota 9 2 2 4 2 3" xfId="35203"/>
    <cellStyle name="Nota 9 2 2 4 3" xfId="16415"/>
    <cellStyle name="Nota 9 2 2 4 3 2" xfId="41486"/>
    <cellStyle name="Nota 9 2 2 4 4" xfId="28945"/>
    <cellStyle name="Nota 9 2 2 5" xfId="7001"/>
    <cellStyle name="Nota 9 2 2 5 2" xfId="19545"/>
    <cellStyle name="Nota 9 2 2 5 2 2" xfId="44616"/>
    <cellStyle name="Nota 9 2 2 5 3" xfId="32075"/>
    <cellStyle name="Nota 9 2 2 6" xfId="13287"/>
    <cellStyle name="Nota 9 2 2 6 2" xfId="38358"/>
    <cellStyle name="Nota 9 2 2 7" xfId="25817"/>
    <cellStyle name="Nota 9 2 3" xfId="1128"/>
    <cellStyle name="Nota 9 2 3 2" xfId="2693"/>
    <cellStyle name="Nota 9 2 3 2 2" xfId="5822"/>
    <cellStyle name="Nota 9 2 3 2 2 2" xfId="12081"/>
    <cellStyle name="Nota 9 2 3 2 2 2 2" xfId="24625"/>
    <cellStyle name="Nota 9 2 3 2 2 2 2 2" xfId="49696"/>
    <cellStyle name="Nota 9 2 3 2 2 2 3" xfId="37155"/>
    <cellStyle name="Nota 9 2 3 2 2 3" xfId="18367"/>
    <cellStyle name="Nota 9 2 3 2 2 3 2" xfId="43438"/>
    <cellStyle name="Nota 9 2 3 2 2 4" xfId="30897"/>
    <cellStyle name="Nota 9 2 3 2 3" xfId="8953"/>
    <cellStyle name="Nota 9 2 3 2 3 2" xfId="21497"/>
    <cellStyle name="Nota 9 2 3 2 3 2 2" xfId="46568"/>
    <cellStyle name="Nota 9 2 3 2 3 3" xfId="34027"/>
    <cellStyle name="Nota 9 2 3 2 4" xfId="15239"/>
    <cellStyle name="Nota 9 2 3 2 4 2" xfId="40310"/>
    <cellStyle name="Nota 9 2 3 2 5" xfId="27769"/>
    <cellStyle name="Nota 9 2 3 3" xfId="4258"/>
    <cellStyle name="Nota 9 2 3 3 2" xfId="10517"/>
    <cellStyle name="Nota 9 2 3 3 2 2" xfId="23061"/>
    <cellStyle name="Nota 9 2 3 3 2 2 2" xfId="48132"/>
    <cellStyle name="Nota 9 2 3 3 2 3" xfId="35591"/>
    <cellStyle name="Nota 9 2 3 3 3" xfId="16803"/>
    <cellStyle name="Nota 9 2 3 3 3 2" xfId="41874"/>
    <cellStyle name="Nota 9 2 3 3 4" xfId="29333"/>
    <cellStyle name="Nota 9 2 3 4" xfId="7389"/>
    <cellStyle name="Nota 9 2 3 4 2" xfId="19933"/>
    <cellStyle name="Nota 9 2 3 4 2 2" xfId="45004"/>
    <cellStyle name="Nota 9 2 3 4 3" xfId="32463"/>
    <cellStyle name="Nota 9 2 3 5" xfId="13675"/>
    <cellStyle name="Nota 9 2 3 5 2" xfId="38746"/>
    <cellStyle name="Nota 9 2 3 6" xfId="26205"/>
    <cellStyle name="Nota 9 2 4" xfId="1917"/>
    <cellStyle name="Nota 9 2 4 2" xfId="5046"/>
    <cellStyle name="Nota 9 2 4 2 2" xfId="11305"/>
    <cellStyle name="Nota 9 2 4 2 2 2" xfId="23849"/>
    <cellStyle name="Nota 9 2 4 2 2 2 2" xfId="48920"/>
    <cellStyle name="Nota 9 2 4 2 2 3" xfId="36379"/>
    <cellStyle name="Nota 9 2 4 2 3" xfId="17591"/>
    <cellStyle name="Nota 9 2 4 2 3 2" xfId="42662"/>
    <cellStyle name="Nota 9 2 4 2 4" xfId="30121"/>
    <cellStyle name="Nota 9 2 4 3" xfId="8177"/>
    <cellStyle name="Nota 9 2 4 3 2" xfId="20721"/>
    <cellStyle name="Nota 9 2 4 3 2 2" xfId="45792"/>
    <cellStyle name="Nota 9 2 4 3 3" xfId="33251"/>
    <cellStyle name="Nota 9 2 4 4" xfId="14463"/>
    <cellStyle name="Nota 9 2 4 4 2" xfId="39534"/>
    <cellStyle name="Nota 9 2 4 5" xfId="26993"/>
    <cellStyle name="Nota 9 2 5" xfId="3482"/>
    <cellStyle name="Nota 9 2 5 2" xfId="9741"/>
    <cellStyle name="Nota 9 2 5 2 2" xfId="22285"/>
    <cellStyle name="Nota 9 2 5 2 2 2" xfId="47356"/>
    <cellStyle name="Nota 9 2 5 2 3" xfId="34815"/>
    <cellStyle name="Nota 9 2 5 3" xfId="16027"/>
    <cellStyle name="Nota 9 2 5 3 2" xfId="41098"/>
    <cellStyle name="Nota 9 2 5 4" xfId="28557"/>
    <cellStyle name="Nota 9 2 6" xfId="6613"/>
    <cellStyle name="Nota 9 2 6 2" xfId="19157"/>
    <cellStyle name="Nota 9 2 6 2 2" xfId="44228"/>
    <cellStyle name="Nota 9 2 6 3" xfId="31687"/>
    <cellStyle name="Nota 9 2 7" xfId="12899"/>
    <cellStyle name="Nota 9 2 7 2" xfId="37970"/>
    <cellStyle name="Nota 9 2 8" xfId="25429"/>
    <cellStyle name="Nota 9 3" xfId="552"/>
    <cellStyle name="Nota 9 3 2" xfId="1329"/>
    <cellStyle name="Nota 9 3 2 2" xfId="2894"/>
    <cellStyle name="Nota 9 3 2 2 2" xfId="6023"/>
    <cellStyle name="Nota 9 3 2 2 2 2" xfId="12282"/>
    <cellStyle name="Nota 9 3 2 2 2 2 2" xfId="24826"/>
    <cellStyle name="Nota 9 3 2 2 2 2 2 2" xfId="49897"/>
    <cellStyle name="Nota 9 3 2 2 2 2 3" xfId="37356"/>
    <cellStyle name="Nota 9 3 2 2 2 3" xfId="18568"/>
    <cellStyle name="Nota 9 3 2 2 2 3 2" xfId="43639"/>
    <cellStyle name="Nota 9 3 2 2 2 4" xfId="31098"/>
    <cellStyle name="Nota 9 3 2 2 3" xfId="9154"/>
    <cellStyle name="Nota 9 3 2 2 3 2" xfId="21698"/>
    <cellStyle name="Nota 9 3 2 2 3 2 2" xfId="46769"/>
    <cellStyle name="Nota 9 3 2 2 3 3" xfId="34228"/>
    <cellStyle name="Nota 9 3 2 2 4" xfId="15440"/>
    <cellStyle name="Nota 9 3 2 2 4 2" xfId="40511"/>
    <cellStyle name="Nota 9 3 2 2 5" xfId="27970"/>
    <cellStyle name="Nota 9 3 2 3" xfId="4459"/>
    <cellStyle name="Nota 9 3 2 3 2" xfId="10718"/>
    <cellStyle name="Nota 9 3 2 3 2 2" xfId="23262"/>
    <cellStyle name="Nota 9 3 2 3 2 2 2" xfId="48333"/>
    <cellStyle name="Nota 9 3 2 3 2 3" xfId="35792"/>
    <cellStyle name="Nota 9 3 2 3 3" xfId="17004"/>
    <cellStyle name="Nota 9 3 2 3 3 2" xfId="42075"/>
    <cellStyle name="Nota 9 3 2 3 4" xfId="29534"/>
    <cellStyle name="Nota 9 3 2 4" xfId="7590"/>
    <cellStyle name="Nota 9 3 2 4 2" xfId="20134"/>
    <cellStyle name="Nota 9 3 2 4 2 2" xfId="45205"/>
    <cellStyle name="Nota 9 3 2 4 3" xfId="32664"/>
    <cellStyle name="Nota 9 3 2 5" xfId="13876"/>
    <cellStyle name="Nota 9 3 2 5 2" xfId="38947"/>
    <cellStyle name="Nota 9 3 2 6" xfId="26406"/>
    <cellStyle name="Nota 9 3 3" xfId="2118"/>
    <cellStyle name="Nota 9 3 3 2" xfId="5247"/>
    <cellStyle name="Nota 9 3 3 2 2" xfId="11506"/>
    <cellStyle name="Nota 9 3 3 2 2 2" xfId="24050"/>
    <cellStyle name="Nota 9 3 3 2 2 2 2" xfId="49121"/>
    <cellStyle name="Nota 9 3 3 2 2 3" xfId="36580"/>
    <cellStyle name="Nota 9 3 3 2 3" xfId="17792"/>
    <cellStyle name="Nota 9 3 3 2 3 2" xfId="42863"/>
    <cellStyle name="Nota 9 3 3 2 4" xfId="30322"/>
    <cellStyle name="Nota 9 3 3 3" xfId="8378"/>
    <cellStyle name="Nota 9 3 3 3 2" xfId="20922"/>
    <cellStyle name="Nota 9 3 3 3 2 2" xfId="45993"/>
    <cellStyle name="Nota 9 3 3 3 3" xfId="33452"/>
    <cellStyle name="Nota 9 3 3 4" xfId="14664"/>
    <cellStyle name="Nota 9 3 3 4 2" xfId="39735"/>
    <cellStyle name="Nota 9 3 3 5" xfId="27194"/>
    <cellStyle name="Nota 9 3 4" xfId="3683"/>
    <cellStyle name="Nota 9 3 4 2" xfId="9942"/>
    <cellStyle name="Nota 9 3 4 2 2" xfId="22486"/>
    <cellStyle name="Nota 9 3 4 2 2 2" xfId="47557"/>
    <cellStyle name="Nota 9 3 4 2 3" xfId="35016"/>
    <cellStyle name="Nota 9 3 4 3" xfId="16228"/>
    <cellStyle name="Nota 9 3 4 3 2" xfId="41299"/>
    <cellStyle name="Nota 9 3 4 4" xfId="28758"/>
    <cellStyle name="Nota 9 3 5" xfId="6814"/>
    <cellStyle name="Nota 9 3 5 2" xfId="19358"/>
    <cellStyle name="Nota 9 3 5 2 2" xfId="44429"/>
    <cellStyle name="Nota 9 3 5 3" xfId="31888"/>
    <cellStyle name="Nota 9 3 6" xfId="13100"/>
    <cellStyle name="Nota 9 3 6 2" xfId="38171"/>
    <cellStyle name="Nota 9 3 7" xfId="25630"/>
    <cellStyle name="Nota 9 4" xfId="941"/>
    <cellStyle name="Nota 9 4 2" xfId="2506"/>
    <cellStyle name="Nota 9 4 2 2" xfId="5635"/>
    <cellStyle name="Nota 9 4 2 2 2" xfId="11894"/>
    <cellStyle name="Nota 9 4 2 2 2 2" xfId="24438"/>
    <cellStyle name="Nota 9 4 2 2 2 2 2" xfId="49509"/>
    <cellStyle name="Nota 9 4 2 2 2 3" xfId="36968"/>
    <cellStyle name="Nota 9 4 2 2 3" xfId="18180"/>
    <cellStyle name="Nota 9 4 2 2 3 2" xfId="43251"/>
    <cellStyle name="Nota 9 4 2 2 4" xfId="30710"/>
    <cellStyle name="Nota 9 4 2 3" xfId="8766"/>
    <cellStyle name="Nota 9 4 2 3 2" xfId="21310"/>
    <cellStyle name="Nota 9 4 2 3 2 2" xfId="46381"/>
    <cellStyle name="Nota 9 4 2 3 3" xfId="33840"/>
    <cellStyle name="Nota 9 4 2 4" xfId="15052"/>
    <cellStyle name="Nota 9 4 2 4 2" xfId="40123"/>
    <cellStyle name="Nota 9 4 2 5" xfId="27582"/>
    <cellStyle name="Nota 9 4 3" xfId="4071"/>
    <cellStyle name="Nota 9 4 3 2" xfId="10330"/>
    <cellStyle name="Nota 9 4 3 2 2" xfId="22874"/>
    <cellStyle name="Nota 9 4 3 2 2 2" xfId="47945"/>
    <cellStyle name="Nota 9 4 3 2 3" xfId="35404"/>
    <cellStyle name="Nota 9 4 3 3" xfId="16616"/>
    <cellStyle name="Nota 9 4 3 3 2" xfId="41687"/>
    <cellStyle name="Nota 9 4 3 4" xfId="29146"/>
    <cellStyle name="Nota 9 4 4" xfId="7202"/>
    <cellStyle name="Nota 9 4 4 2" xfId="19746"/>
    <cellStyle name="Nota 9 4 4 2 2" xfId="44817"/>
    <cellStyle name="Nota 9 4 4 3" xfId="32276"/>
    <cellStyle name="Nota 9 4 5" xfId="13488"/>
    <cellStyle name="Nota 9 4 5 2" xfId="38559"/>
    <cellStyle name="Nota 9 4 6" xfId="26018"/>
    <cellStyle name="Nota 9 5" xfId="1730"/>
    <cellStyle name="Nota 9 5 2" xfId="4859"/>
    <cellStyle name="Nota 9 5 2 2" xfId="11118"/>
    <cellStyle name="Nota 9 5 2 2 2" xfId="23662"/>
    <cellStyle name="Nota 9 5 2 2 2 2" xfId="48733"/>
    <cellStyle name="Nota 9 5 2 2 3" xfId="36192"/>
    <cellStyle name="Nota 9 5 2 3" xfId="17404"/>
    <cellStyle name="Nota 9 5 2 3 2" xfId="42475"/>
    <cellStyle name="Nota 9 5 2 4" xfId="29934"/>
    <cellStyle name="Nota 9 5 3" xfId="7990"/>
    <cellStyle name="Nota 9 5 3 2" xfId="20534"/>
    <cellStyle name="Nota 9 5 3 2 2" xfId="45605"/>
    <cellStyle name="Nota 9 5 3 3" xfId="33064"/>
    <cellStyle name="Nota 9 5 4" xfId="14276"/>
    <cellStyle name="Nota 9 5 4 2" xfId="39347"/>
    <cellStyle name="Nota 9 5 5" xfId="26806"/>
    <cellStyle name="Nota 9 6" xfId="3295"/>
    <cellStyle name="Nota 9 6 2" xfId="9554"/>
    <cellStyle name="Nota 9 6 2 2" xfId="22098"/>
    <cellStyle name="Nota 9 6 2 2 2" xfId="47169"/>
    <cellStyle name="Nota 9 6 2 3" xfId="34628"/>
    <cellStyle name="Nota 9 6 3" xfId="15840"/>
    <cellStyle name="Nota 9 6 3 2" xfId="40911"/>
    <cellStyle name="Nota 9 6 4" xfId="28370"/>
    <cellStyle name="Nota 9 7" xfId="6426"/>
    <cellStyle name="Nota 9 7 2" xfId="18970"/>
    <cellStyle name="Nota 9 7 2 2" xfId="44041"/>
    <cellStyle name="Nota 9 7 3" xfId="31500"/>
    <cellStyle name="Nota 9 8" xfId="12712"/>
    <cellStyle name="Nota 9 8 2" xfId="37783"/>
    <cellStyle name="Nota 9 9" xfId="25242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/>
    <cellStyle name="Total" xfId="17" builtinId="25" customBuiltin="1"/>
  </cellStyles>
  <dxfs count="8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33772</xdr:colOff>
      <xdr:row>0</xdr:row>
      <xdr:rowOff>90057</xdr:rowOff>
    </xdr:from>
    <xdr:to>
      <xdr:col>3</xdr:col>
      <xdr:colOff>1257300</xdr:colOff>
      <xdr:row>5</xdr:row>
      <xdr:rowOff>114301</xdr:rowOff>
    </xdr:to>
    <xdr:pic>
      <xdr:nvPicPr>
        <xdr:cNvPr id="1030" name="Picture 6" descr="lafepe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2847" y="90057"/>
          <a:ext cx="2461778" cy="786244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1085850</xdr:colOff>
      <xdr:row>0</xdr:row>
      <xdr:rowOff>85724</xdr:rowOff>
    </xdr:from>
    <xdr:to>
      <xdr:col>11</xdr:col>
      <xdr:colOff>1057275</xdr:colOff>
      <xdr:row>4</xdr:row>
      <xdr:rowOff>152399</xdr:rowOff>
    </xdr:to>
    <xdr:pic>
      <xdr:nvPicPr>
        <xdr:cNvPr id="4" name="Imagem 3" descr="C:\Users\marcelomc\Desktop\SaudeAsset 8.pn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153650" y="85724"/>
          <a:ext cx="22764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O478"/>
  <sheetViews>
    <sheetView tabSelected="1" zoomScaleNormal="100" workbookViewId="0">
      <pane ySplit="8" topLeftCell="A9" activePane="bottomLeft" state="frozen"/>
      <selection pane="bottomLeft" activeCell="L9" sqref="L9:L477"/>
    </sheetView>
  </sheetViews>
  <sheetFormatPr defaultRowHeight="12"/>
  <cols>
    <col min="1" max="1" width="3.28515625" customWidth="1"/>
    <col min="2" max="2" width="7" customWidth="1"/>
    <col min="3" max="3" width="11.5703125" customWidth="1"/>
    <col min="4" max="4" width="33" style="16" customWidth="1"/>
    <col min="5" max="6" width="11.140625" customWidth="1"/>
    <col min="7" max="7" width="22.42578125" style="1" customWidth="1"/>
    <col min="8" max="8" width="19.5703125" style="36" customWidth="1"/>
    <col min="9" max="9" width="16.85546875" style="36" customWidth="1"/>
    <col min="10" max="12" width="17.28515625" style="36" customWidth="1"/>
    <col min="13" max="13" width="31.7109375" style="1" hidden="1" customWidth="1"/>
    <col min="14" max="14" width="19.42578125" hidden="1" customWidth="1"/>
  </cols>
  <sheetData>
    <row r="2" spans="2:14" ht="12" customHeight="1">
      <c r="E2" s="70" t="s">
        <v>607</v>
      </c>
      <c r="F2" s="70"/>
      <c r="G2" s="70"/>
      <c r="H2" s="71"/>
      <c r="I2" s="71"/>
      <c r="K2" s="42"/>
    </row>
    <row r="3" spans="2:14" ht="12" customHeight="1">
      <c r="E3" s="70"/>
      <c r="F3" s="70"/>
      <c r="G3" s="70"/>
      <c r="H3" s="71"/>
      <c r="I3" s="71"/>
    </row>
    <row r="4" spans="2:14" ht="12" customHeight="1">
      <c r="E4" s="70"/>
      <c r="F4" s="70"/>
      <c r="G4" s="70"/>
      <c r="H4" s="71"/>
      <c r="I4" s="71"/>
    </row>
    <row r="7" spans="2:14">
      <c r="B7" s="14" t="s">
        <v>505</v>
      </c>
      <c r="L7" s="25" t="s">
        <v>608</v>
      </c>
    </row>
    <row r="8" spans="2:14" s="3" customFormat="1" ht="27">
      <c r="B8" s="4" t="s">
        <v>472</v>
      </c>
      <c r="C8" s="4" t="s">
        <v>445</v>
      </c>
      <c r="D8" s="4" t="s">
        <v>446</v>
      </c>
      <c r="E8" s="4" t="s">
        <v>447</v>
      </c>
      <c r="F8" s="4" t="s">
        <v>478</v>
      </c>
      <c r="G8" s="4" t="s">
        <v>448</v>
      </c>
      <c r="H8" s="5" t="s">
        <v>473</v>
      </c>
      <c r="I8" s="5" t="s">
        <v>474</v>
      </c>
      <c r="J8" s="5" t="s">
        <v>475</v>
      </c>
      <c r="K8" s="5" t="s">
        <v>476</v>
      </c>
      <c r="L8" s="5" t="s">
        <v>477</v>
      </c>
    </row>
    <row r="9" spans="2:14" s="22" customFormat="1">
      <c r="B9" s="15">
        <v>1</v>
      </c>
      <c r="C9" s="28">
        <v>2274</v>
      </c>
      <c r="D9" s="29" t="s">
        <v>122</v>
      </c>
      <c r="E9" s="15" t="str">
        <f>IFERROR(VLOOKUP(C9,SRA!B:T,8,0),"")</f>
        <v>COM</v>
      </c>
      <c r="F9" s="21" t="s">
        <v>479</v>
      </c>
      <c r="G9" s="15" t="str">
        <f>IFERROR(VLOOKUP(C9,SRA!B:T,5,0),"")</f>
        <v>DIRETOR COMERCIAL</v>
      </c>
      <c r="H9" s="11">
        <f>IFERROR(VLOOKUP(C9,SRA!B:T,18,0),"")</f>
        <v>0</v>
      </c>
      <c r="I9" s="11">
        <f>IFERROR(VLOOKUP(C9,SRA!B:T,19,0),"")</f>
        <v>16784.88</v>
      </c>
      <c r="J9" s="34">
        <f>IFERROR(VLOOKUP(C9,ABRIL!B:F,3,0),"0,00")</f>
        <v>16784.88</v>
      </c>
      <c r="K9" s="11">
        <f t="shared" ref="K9:K72" si="0">J9-L9</f>
        <v>5784.3000000000011</v>
      </c>
      <c r="L9" s="34">
        <f>IFERROR(VLOOKUP(C9,ABRIL!B:H,7,0),"0,00")</f>
        <v>11000.58</v>
      </c>
      <c r="M9" s="26" t="str">
        <f>IFERROR(VLOOKUP(C9,FÉRIAS!C:D,2,0),"")</f>
        <v/>
      </c>
      <c r="N9" s="22" t="str">
        <f>IFERROR(VLOOKUP(C9,Plan2!B:C,2,0),"")</f>
        <v/>
      </c>
    </row>
    <row r="10" spans="2:14" s="22" customFormat="1">
      <c r="B10" s="15">
        <f>B9+1</f>
        <v>2</v>
      </c>
      <c r="C10" s="28">
        <v>2280</v>
      </c>
      <c r="D10" s="29" t="s">
        <v>123</v>
      </c>
      <c r="E10" s="15" t="str">
        <f>IFERROR(VLOOKUP(C10,SRA!B:T,8,0),"")</f>
        <v>COM</v>
      </c>
      <c r="F10" s="21" t="s">
        <v>479</v>
      </c>
      <c r="G10" s="15" t="str">
        <f>IFERROR(VLOOKUP(C10,SRA!B:T,5,0),"")</f>
        <v>GERENTE ADM.</v>
      </c>
      <c r="H10" s="11">
        <f>IFERROR(VLOOKUP(C10,SRA!B:T,18,0),"")</f>
        <v>636.36</v>
      </c>
      <c r="I10" s="11">
        <f>IFERROR(VLOOKUP(C10,SRA!B:T,19,0),"")</f>
        <v>2545.4699999999998</v>
      </c>
      <c r="J10" s="34">
        <f>IFERROR(VLOOKUP(C10,ABRIL!B:F,3,0),"0,00")</f>
        <v>3181.83</v>
      </c>
      <c r="K10" s="11">
        <f t="shared" si="0"/>
        <v>367.94000000000005</v>
      </c>
      <c r="L10" s="34">
        <f>IFERROR(VLOOKUP(C10,ABRIL!B:H,7,0),"0,00")</f>
        <v>2813.89</v>
      </c>
      <c r="M10" s="26" t="str">
        <f>IFERROR(VLOOKUP(C10,FÉRIAS!C:D,2,0),"")</f>
        <v/>
      </c>
      <c r="N10" s="22" t="str">
        <f>IFERROR(VLOOKUP(C10,Plan2!B:C,2,0),"")</f>
        <v/>
      </c>
    </row>
    <row r="11" spans="2:14" s="22" customFormat="1">
      <c r="B11" s="15">
        <f t="shared" ref="B11:B74" si="1">B10+1</f>
        <v>3</v>
      </c>
      <c r="C11" s="28">
        <v>2291</v>
      </c>
      <c r="D11" s="29" t="s">
        <v>124</v>
      </c>
      <c r="E11" s="15" t="str">
        <f>IFERROR(VLOOKUP(C11,SRA!B:T,8,0),"")</f>
        <v>COM</v>
      </c>
      <c r="F11" s="21" t="s">
        <v>479</v>
      </c>
      <c r="G11" s="15" t="str">
        <f>IFERROR(VLOOKUP(C11,SRA!B:T,5,0),"")</f>
        <v>GESTOR DE DESENV.</v>
      </c>
      <c r="H11" s="11">
        <f>IFERROR(VLOOKUP(C11,SRA!B:T,18,0),"")</f>
        <v>881.12</v>
      </c>
      <c r="I11" s="11">
        <f>IFERROR(VLOOKUP(C11,SRA!B:T,19,0),"")</f>
        <v>3524.49</v>
      </c>
      <c r="J11" s="34">
        <f>IFERROR(VLOOKUP(C11,ABRIL!B:F,3,0),"0,00")</f>
        <v>4405.6099999999997</v>
      </c>
      <c r="K11" s="11">
        <f t="shared" si="0"/>
        <v>1636.5099999999993</v>
      </c>
      <c r="L11" s="34">
        <f>IFERROR(VLOOKUP(C11,ABRIL!B:H,7,0),"0,00")</f>
        <v>2769.1000000000004</v>
      </c>
      <c r="M11" s="26" t="str">
        <f>IFERROR(VLOOKUP(C11,FÉRIAS!C:D,2,0),"")</f>
        <v/>
      </c>
      <c r="N11" s="22" t="str">
        <f>IFERROR(VLOOKUP(C11,Plan2!B:C,2,0),"")</f>
        <v/>
      </c>
    </row>
    <row r="12" spans="2:14" s="22" customFormat="1">
      <c r="B12" s="15">
        <f t="shared" si="1"/>
        <v>4</v>
      </c>
      <c r="C12" s="28">
        <v>2295</v>
      </c>
      <c r="D12" s="29" t="s">
        <v>125</v>
      </c>
      <c r="E12" s="15" t="str">
        <f>IFERROR(VLOOKUP(C12,SRA!B:T,8,0),"")</f>
        <v>COM</v>
      </c>
      <c r="F12" s="21" t="s">
        <v>479</v>
      </c>
      <c r="G12" s="15" t="str">
        <f>IFERROR(VLOOKUP(C12,SRA!B:T,5,0),"")</f>
        <v>GESTOR DE DESENV.</v>
      </c>
      <c r="H12" s="11">
        <f>IFERROR(VLOOKUP(C12,SRA!B:T,18,0),"")</f>
        <v>881.12</v>
      </c>
      <c r="I12" s="11">
        <f>IFERROR(VLOOKUP(C12,SRA!B:T,19,0),"")</f>
        <v>3524.49</v>
      </c>
      <c r="J12" s="34">
        <f>IFERROR(VLOOKUP(C12,ABRIL!B:F,3,0),"0,00")</f>
        <v>4405.6099999999997</v>
      </c>
      <c r="K12" s="11">
        <f t="shared" si="0"/>
        <v>699.51999999999953</v>
      </c>
      <c r="L12" s="34">
        <f>IFERROR(VLOOKUP(C12,ABRIL!B:H,7,0),"0,00")</f>
        <v>3706.09</v>
      </c>
      <c r="M12" s="26" t="str">
        <f>IFERROR(VLOOKUP(C12,FÉRIAS!C:D,2,0),"")</f>
        <v/>
      </c>
      <c r="N12" s="22" t="str">
        <f>IFERROR(VLOOKUP(C12,Plan2!B:C,2,0),"")</f>
        <v/>
      </c>
    </row>
    <row r="13" spans="2:14" s="22" customFormat="1">
      <c r="B13" s="15">
        <f t="shared" si="1"/>
        <v>5</v>
      </c>
      <c r="C13" s="28">
        <v>2308</v>
      </c>
      <c r="D13" s="29" t="s">
        <v>126</v>
      </c>
      <c r="E13" s="15" t="str">
        <f>IFERROR(VLOOKUP(C13,SRA!B:T,8,0),"")</f>
        <v>COM</v>
      </c>
      <c r="F13" s="21" t="s">
        <v>479</v>
      </c>
      <c r="G13" s="15" t="str">
        <f>IFERROR(VLOOKUP(C13,SRA!B:T,5,0),"")</f>
        <v>GERENTE ADM.</v>
      </c>
      <c r="H13" s="11">
        <f>IFERROR(VLOOKUP(C13,SRA!B:T,18,0),"")</f>
        <v>636.36</v>
      </c>
      <c r="I13" s="11">
        <f>IFERROR(VLOOKUP(C13,SRA!B:T,19,0),"")</f>
        <v>2545.4699999999998</v>
      </c>
      <c r="J13" s="34">
        <f>IFERROR(VLOOKUP(C13,ABRIL!B:F,3,0),"0,00")</f>
        <v>3181.83</v>
      </c>
      <c r="K13" s="11">
        <f t="shared" si="0"/>
        <v>866.79</v>
      </c>
      <c r="L13" s="34">
        <f>IFERROR(VLOOKUP(C13,ABRIL!B:H,7,0),"0,00")</f>
        <v>2315.04</v>
      </c>
      <c r="M13" s="26" t="str">
        <f>IFERROR(VLOOKUP(C13,FÉRIAS!C:D,2,0),"")</f>
        <v/>
      </c>
      <c r="N13" s="22" t="str">
        <f>IFERROR(VLOOKUP(C13,Plan2!B:C,2,0),"")</f>
        <v/>
      </c>
    </row>
    <row r="14" spans="2:14" s="22" customFormat="1">
      <c r="B14" s="15">
        <f t="shared" si="1"/>
        <v>6</v>
      </c>
      <c r="C14" s="28">
        <v>2504</v>
      </c>
      <c r="D14" s="29" t="s">
        <v>155</v>
      </c>
      <c r="E14" s="15" t="str">
        <f>IFERROR(VLOOKUP(C14,SRA!B:T,8,0),"")</f>
        <v>COM</v>
      </c>
      <c r="F14" s="21" t="s">
        <v>479</v>
      </c>
      <c r="G14" s="15" t="str">
        <f>IFERROR(VLOOKUP(C14,SRA!B:T,5,0),"")</f>
        <v>GESTOR DE APOIO TEC.</v>
      </c>
      <c r="H14" s="11">
        <f>IFERROR(VLOOKUP(C14,SRA!B:T,18,0),"")</f>
        <v>293.70999999999998</v>
      </c>
      <c r="I14" s="11">
        <f>IFERROR(VLOOKUP(C14,SRA!B:T,19,0),"")</f>
        <v>1174.82</v>
      </c>
      <c r="J14" s="34">
        <f>IFERROR(VLOOKUP(C14,ABRIL!B:F,3,0),"0,00")</f>
        <v>1468.53</v>
      </c>
      <c r="K14" s="11">
        <f t="shared" si="0"/>
        <v>804.94999999999993</v>
      </c>
      <c r="L14" s="34">
        <f>IFERROR(VLOOKUP(C14,ABRIL!B:H,7,0),"0,00")</f>
        <v>663.58</v>
      </c>
      <c r="M14" s="26" t="str">
        <f>IFERROR(VLOOKUP(C14,FÉRIAS!C:D,2,0),"")</f>
        <v/>
      </c>
      <c r="N14" s="22" t="str">
        <f>IFERROR(VLOOKUP(C14,Plan2!B:C,2,0),"")</f>
        <v/>
      </c>
    </row>
    <row r="15" spans="2:14" s="22" customFormat="1">
      <c r="B15" s="15">
        <f t="shared" si="1"/>
        <v>7</v>
      </c>
      <c r="C15" s="28">
        <v>2506</v>
      </c>
      <c r="D15" s="29" t="s">
        <v>156</v>
      </c>
      <c r="E15" s="15" t="str">
        <f>IFERROR(VLOOKUP(C15,SRA!B:T,8,0),"")</f>
        <v>COM</v>
      </c>
      <c r="F15" s="21" t="s">
        <v>479</v>
      </c>
      <c r="G15" s="15" t="str">
        <f>IFERROR(VLOOKUP(C15,SRA!B:T,5,0),"")</f>
        <v>GESTOR DE APOIO TEC.</v>
      </c>
      <c r="H15" s="11">
        <f>IFERROR(VLOOKUP(C15,SRA!B:T,18,0),"")</f>
        <v>293.70999999999998</v>
      </c>
      <c r="I15" s="11">
        <f>IFERROR(VLOOKUP(C15,SRA!B:T,19,0),"")</f>
        <v>1174.82</v>
      </c>
      <c r="J15" s="34">
        <f>IFERROR(VLOOKUP(C15,ABRIL!B:F,3,0),"0,00")</f>
        <v>1817.65</v>
      </c>
      <c r="K15" s="11">
        <f t="shared" si="0"/>
        <v>880.86000000000013</v>
      </c>
      <c r="L15" s="34">
        <f>IFERROR(VLOOKUP(C15,ABRIL!B:H,7,0),"0,00")</f>
        <v>936.79</v>
      </c>
      <c r="M15" s="26" t="str">
        <f>IFERROR(VLOOKUP(C15,FÉRIAS!C:D,2,0),"")</f>
        <v/>
      </c>
      <c r="N15" s="22" t="str">
        <f>IFERROR(VLOOKUP(C15,Plan2!B:C,2,0),"")</f>
        <v/>
      </c>
    </row>
    <row r="16" spans="2:14" s="22" customFormat="1">
      <c r="B16" s="15">
        <f t="shared" si="1"/>
        <v>8</v>
      </c>
      <c r="C16" s="28">
        <v>2507</v>
      </c>
      <c r="D16" s="29" t="s">
        <v>157</v>
      </c>
      <c r="E16" s="15" t="str">
        <f>IFERROR(VLOOKUP(C16,SRA!B:T,8,0),"")</f>
        <v>COM</v>
      </c>
      <c r="F16" s="21" t="s">
        <v>479</v>
      </c>
      <c r="G16" s="15" t="str">
        <f>IFERROR(VLOOKUP(C16,SRA!B:T,5,0),"")</f>
        <v>GESTOR DE APOIO TEC.</v>
      </c>
      <c r="H16" s="11">
        <f>IFERROR(VLOOKUP(C16,SRA!B:T,18,0),"")</f>
        <v>293.70999999999998</v>
      </c>
      <c r="I16" s="11">
        <f>IFERROR(VLOOKUP(C16,SRA!B:T,19,0),"")</f>
        <v>1174.82</v>
      </c>
      <c r="J16" s="34">
        <f>IFERROR(VLOOKUP(C16,ABRIL!B:F,3,0),"0,00")</f>
        <v>1468.53</v>
      </c>
      <c r="K16" s="11">
        <f t="shared" si="0"/>
        <v>330.68000000000006</v>
      </c>
      <c r="L16" s="34">
        <f>IFERROR(VLOOKUP(C16,ABRIL!B:H,7,0),"0,00")</f>
        <v>1137.8499999999999</v>
      </c>
      <c r="M16" s="26" t="str">
        <f>IFERROR(VLOOKUP(C16,FÉRIAS!C:D,2,0),"")</f>
        <v/>
      </c>
      <c r="N16" s="22" t="str">
        <f>IFERROR(VLOOKUP(C16,Plan2!B:C,2,0),"")</f>
        <v/>
      </c>
    </row>
    <row r="17" spans="2:15" s="22" customFormat="1">
      <c r="B17" s="15">
        <f t="shared" si="1"/>
        <v>9</v>
      </c>
      <c r="C17" s="28">
        <v>2508</v>
      </c>
      <c r="D17" s="32" t="s">
        <v>158</v>
      </c>
      <c r="E17" s="15" t="str">
        <f>IFERROR(VLOOKUP(C17,SRA!B:T,8,0),"")</f>
        <v>COM</v>
      </c>
      <c r="F17" s="21" t="s">
        <v>479</v>
      </c>
      <c r="G17" s="15" t="str">
        <f>IFERROR(VLOOKUP(C17,SRA!B:T,5,0),"")</f>
        <v>GERENTE ADM.</v>
      </c>
      <c r="H17" s="11">
        <f>IFERROR(VLOOKUP(C17,SRA!B:T,18,0),"")</f>
        <v>636.36</v>
      </c>
      <c r="I17" s="11">
        <f>IFERROR(VLOOKUP(C17,SRA!B:T,19,0),"")</f>
        <v>2545.4699999999998</v>
      </c>
      <c r="J17" s="34">
        <f>IFERROR(VLOOKUP(C17,ABRIL!B:F,3,0),"0,00")</f>
        <v>3181.82</v>
      </c>
      <c r="K17" s="11">
        <f t="shared" si="0"/>
        <v>765.33000000000038</v>
      </c>
      <c r="L17" s="34">
        <f>IFERROR(VLOOKUP(C17,ABRIL!B:H,7,0),"0,00")</f>
        <v>2416.4899999999998</v>
      </c>
      <c r="M17" s="26" t="str">
        <f>IFERROR(VLOOKUP(C17,FÉRIAS!C:D,2,0),"")</f>
        <v/>
      </c>
      <c r="N17" s="22" t="str">
        <f>IFERROR(VLOOKUP(C17,Plan2!B:C,2,0),"")</f>
        <v/>
      </c>
    </row>
    <row r="18" spans="2:15" s="22" customFormat="1">
      <c r="B18" s="15">
        <f t="shared" si="1"/>
        <v>10</v>
      </c>
      <c r="C18" s="28">
        <v>2509</v>
      </c>
      <c r="D18" s="29" t="s">
        <v>159</v>
      </c>
      <c r="E18" s="15" t="str">
        <f>IFERROR(VLOOKUP(C18,SRA!B:T,8,0),"")</f>
        <v>COM</v>
      </c>
      <c r="F18" s="21" t="s">
        <v>479</v>
      </c>
      <c r="G18" s="15" t="str">
        <f>IFERROR(VLOOKUP(C18,SRA!B:T,5,0),"")</f>
        <v>GESTOR DE APOIO TEC.</v>
      </c>
      <c r="H18" s="11">
        <f>IFERROR(VLOOKUP(C18,SRA!B:T,18,0),"")</f>
        <v>293.70999999999998</v>
      </c>
      <c r="I18" s="11">
        <f>IFERROR(VLOOKUP(C18,SRA!B:T,19,0),"")</f>
        <v>1174.82</v>
      </c>
      <c r="J18" s="34">
        <f>IFERROR(VLOOKUP(C18,ABRIL!B:F,3,0),"0,00")</f>
        <v>1468.53</v>
      </c>
      <c r="K18" s="11">
        <f t="shared" si="0"/>
        <v>1009.17</v>
      </c>
      <c r="L18" s="34">
        <f>IFERROR(VLOOKUP(C18,ABRIL!B:H,7,0),"0,00")</f>
        <v>459.36</v>
      </c>
      <c r="M18" s="26" t="str">
        <f>IFERROR(VLOOKUP(C18,FÉRIAS!C:D,2,0),"")</f>
        <v/>
      </c>
      <c r="N18" s="22" t="str">
        <f>IFERROR(VLOOKUP(C18,Plan2!B:C,2,0),"")</f>
        <v/>
      </c>
    </row>
    <row r="19" spans="2:15" s="49" customFormat="1">
      <c r="B19" s="15">
        <f t="shared" si="1"/>
        <v>11</v>
      </c>
      <c r="C19" s="28">
        <v>3081</v>
      </c>
      <c r="D19" s="29" t="s">
        <v>290</v>
      </c>
      <c r="E19" s="15" t="str">
        <f>IFERROR(VLOOKUP(C19,SRA!B:T,8,0),"")</f>
        <v>COM</v>
      </c>
      <c r="F19" s="21" t="s">
        <v>479</v>
      </c>
      <c r="G19" s="15" t="str">
        <f>IFERROR(VLOOKUP(C19,SRA!B:T,5,0),"")</f>
        <v>GESTOR DE APOIO ADM.</v>
      </c>
      <c r="H19" s="11">
        <f>IFERROR(VLOOKUP(C19,SRA!B:T,18,0),"")</f>
        <v>293.70999999999998</v>
      </c>
      <c r="I19" s="11">
        <f>IFERROR(VLOOKUP(C19,SRA!B:T,19,0),"")</f>
        <v>1174.82</v>
      </c>
      <c r="J19" s="34">
        <f>IFERROR(VLOOKUP(C19,ABRIL!B:F,3,0),"0,00")</f>
        <v>1468.53</v>
      </c>
      <c r="K19" s="11">
        <f t="shared" si="0"/>
        <v>390.44000000000005</v>
      </c>
      <c r="L19" s="34">
        <f>IFERROR(VLOOKUP(C19,ABRIL!B:H,7,0),"0,00")</f>
        <v>1078.0899999999999</v>
      </c>
      <c r="M19" s="26" t="str">
        <f>IFERROR(VLOOKUP(C19,FÉRIAS!C:D,2,0),"")</f>
        <v/>
      </c>
      <c r="N19" s="22" t="str">
        <f>IFERROR(VLOOKUP(C19,Plan2!B:C,2,0),"")</f>
        <v/>
      </c>
      <c r="O19" s="22"/>
    </row>
    <row r="20" spans="2:15" s="49" customFormat="1">
      <c r="B20" s="15">
        <f t="shared" si="1"/>
        <v>12</v>
      </c>
      <c r="C20" s="28">
        <v>3092</v>
      </c>
      <c r="D20" s="29" t="s">
        <v>291</v>
      </c>
      <c r="E20" s="15" t="str">
        <f>IFERROR(VLOOKUP(C20,SRA!B:T,8,0),"")</f>
        <v>COM</v>
      </c>
      <c r="F20" s="21" t="s">
        <v>479</v>
      </c>
      <c r="G20" s="15" t="str">
        <f>IFERROR(VLOOKUP(C20,SRA!B:T,5,0),"")</f>
        <v>DIR TEC INDUSTRIAL</v>
      </c>
      <c r="H20" s="11">
        <f>IFERROR(VLOOKUP(C20,SRA!B:T,18,0),"")</f>
        <v>4196.22</v>
      </c>
      <c r="I20" s="11">
        <f>IFERROR(VLOOKUP(C20,SRA!B:T,19,0),"")</f>
        <v>16784.88</v>
      </c>
      <c r="J20" s="34">
        <f>IFERROR(VLOOKUP(C20,ABRIL!B:F,3,0),"0,00")</f>
        <v>20981.1</v>
      </c>
      <c r="K20" s="11">
        <f t="shared" si="0"/>
        <v>7475.4699999999975</v>
      </c>
      <c r="L20" s="34">
        <f>IFERROR(VLOOKUP(C20,ABRIL!B:H,7,0),"0,00")</f>
        <v>13505.630000000001</v>
      </c>
      <c r="M20" s="26" t="str">
        <f>IFERROR(VLOOKUP(C20,FÉRIAS!C:D,2,0),"")</f>
        <v/>
      </c>
      <c r="N20" s="22" t="str">
        <f>IFERROR(VLOOKUP(C20,Plan2!B:C,2,0),"")</f>
        <v/>
      </c>
      <c r="O20" s="22"/>
    </row>
    <row r="21" spans="2:15" s="49" customFormat="1">
      <c r="B21" s="15">
        <f t="shared" si="1"/>
        <v>13</v>
      </c>
      <c r="C21" s="28">
        <v>3201</v>
      </c>
      <c r="D21" s="29" t="s">
        <v>319</v>
      </c>
      <c r="E21" s="15" t="str">
        <f>IFERROR(VLOOKUP(C21,SRA!B:T,8,0),"")</f>
        <v>COM</v>
      </c>
      <c r="F21" s="21" t="s">
        <v>479</v>
      </c>
      <c r="G21" s="15" t="str">
        <f>IFERROR(VLOOKUP(C21,SRA!B:T,5,0),"")</f>
        <v>GESTOR DE APOIO ADM.</v>
      </c>
      <c r="H21" s="11">
        <f>IFERROR(VLOOKUP(C21,SRA!B:T,18,0),"")</f>
        <v>293.70999999999998</v>
      </c>
      <c r="I21" s="11">
        <f>IFERROR(VLOOKUP(C21,SRA!B:T,19,0),"")</f>
        <v>1174.82</v>
      </c>
      <c r="J21" s="34">
        <f>IFERROR(VLOOKUP(C21,ABRIL!B:F,3,0),"0,00")</f>
        <v>1468.53</v>
      </c>
      <c r="K21" s="11">
        <f t="shared" si="0"/>
        <v>481.09999999999991</v>
      </c>
      <c r="L21" s="34">
        <f>IFERROR(VLOOKUP(C21,ABRIL!B:H,7,0),"0,00")</f>
        <v>987.43000000000006</v>
      </c>
      <c r="M21" s="26" t="str">
        <f>IFERROR(VLOOKUP(C21,FÉRIAS!C:D,2,0),"")</f>
        <v/>
      </c>
      <c r="N21" s="22" t="str">
        <f>IFERROR(VLOOKUP(C21,Plan2!B:C,2,0),"")</f>
        <v/>
      </c>
      <c r="O21" s="22"/>
    </row>
    <row r="22" spans="2:15" s="22" customFormat="1">
      <c r="B22" s="15">
        <f t="shared" si="1"/>
        <v>14</v>
      </c>
      <c r="C22" s="28">
        <v>3208</v>
      </c>
      <c r="D22" s="29" t="s">
        <v>320</v>
      </c>
      <c r="E22" s="15" t="str">
        <f>IFERROR(VLOOKUP(C22,SRA!B:T,8,0),"")</f>
        <v>COM</v>
      </c>
      <c r="F22" s="21" t="s">
        <v>479</v>
      </c>
      <c r="G22" s="15" t="str">
        <f>IFERROR(VLOOKUP(C22,SRA!B:T,5,0),"")</f>
        <v>GESTOR DE DESENV.</v>
      </c>
      <c r="H22" s="11">
        <f>IFERROR(VLOOKUP(C22,SRA!B:T,18,0),"")</f>
        <v>881.12</v>
      </c>
      <c r="I22" s="11">
        <f>IFERROR(VLOOKUP(C22,SRA!B:T,19,0),"")</f>
        <v>3524.49</v>
      </c>
      <c r="J22" s="34">
        <f>IFERROR(VLOOKUP(C22,ABRIL!B:F,3,0),"0,00")</f>
        <v>4405.6099999999997</v>
      </c>
      <c r="K22" s="11">
        <f t="shared" si="0"/>
        <v>701.51999999999953</v>
      </c>
      <c r="L22" s="34">
        <f>IFERROR(VLOOKUP(C22,ABRIL!B:H,7,0),"0,00")</f>
        <v>3704.09</v>
      </c>
      <c r="M22" s="26" t="str">
        <f>IFERROR(VLOOKUP(C22,FÉRIAS!C:D,2,0),"")</f>
        <v/>
      </c>
      <c r="N22" s="22" t="str">
        <f>IFERROR(VLOOKUP(C22,Plan2!B:C,2,0),"")</f>
        <v/>
      </c>
    </row>
    <row r="23" spans="2:15" s="22" customFormat="1">
      <c r="B23" s="15">
        <f t="shared" si="1"/>
        <v>15</v>
      </c>
      <c r="C23" s="28">
        <v>3220</v>
      </c>
      <c r="D23" s="29" t="s">
        <v>321</v>
      </c>
      <c r="E23" s="15" t="str">
        <f>IFERROR(VLOOKUP(C23,SRA!B:T,8,0),"")</f>
        <v>COM</v>
      </c>
      <c r="F23" s="21" t="s">
        <v>479</v>
      </c>
      <c r="G23" s="15" t="str">
        <f>IFERROR(VLOOKUP(C23,SRA!B:T,5,0),"")</f>
        <v>COORD. RESP. SOCIAL</v>
      </c>
      <c r="H23" s="11">
        <f>IFERROR(VLOOKUP(C23,SRA!B:T,18,0),"")</f>
        <v>1664.45</v>
      </c>
      <c r="I23" s="11">
        <f>IFERROR(VLOOKUP(C23,SRA!B:T,19,0),"")</f>
        <v>6657.79</v>
      </c>
      <c r="J23" s="34">
        <f>IFERROR(VLOOKUP(C23,ABRIL!B:F,3,0),"0,00")</f>
        <v>8322.24</v>
      </c>
      <c r="K23" s="11">
        <f t="shared" si="0"/>
        <v>2058.34</v>
      </c>
      <c r="L23" s="34">
        <f>IFERROR(VLOOKUP(C23,ABRIL!B:H,7,0),"0,00")</f>
        <v>6263.9</v>
      </c>
      <c r="M23" s="26" t="str">
        <f>IFERROR(VLOOKUP(C23,FÉRIAS!C:D,2,0),"")</f>
        <v/>
      </c>
      <c r="N23" s="22" t="str">
        <f>IFERROR(VLOOKUP(C23,Plan2!B:C,2,0),"")</f>
        <v/>
      </c>
    </row>
    <row r="24" spans="2:15" s="22" customFormat="1">
      <c r="B24" s="15">
        <f t="shared" si="1"/>
        <v>16</v>
      </c>
      <c r="C24" s="28">
        <v>3221</v>
      </c>
      <c r="D24" s="29" t="s">
        <v>322</v>
      </c>
      <c r="E24" s="15" t="str">
        <f>IFERROR(VLOOKUP(C24,SRA!B:T,8,0),"")</f>
        <v>COM</v>
      </c>
      <c r="F24" s="21" t="s">
        <v>479</v>
      </c>
      <c r="G24" s="15" t="str">
        <f>IFERROR(VLOOKUP(C24,SRA!B:T,5,0),"")</f>
        <v>SECRETARIA</v>
      </c>
      <c r="H24" s="11">
        <f>IFERROR(VLOOKUP(C24,SRA!B:T,18,0),"")</f>
        <v>391.6</v>
      </c>
      <c r="I24" s="11">
        <f>IFERROR(VLOOKUP(C24,SRA!B:T,19,0),"")</f>
        <v>3016.44</v>
      </c>
      <c r="J24" s="34">
        <f>IFERROR(VLOOKUP(C24,ABRIL!B:F,3,0),"0,00")</f>
        <v>3507.54</v>
      </c>
      <c r="K24" s="11">
        <f t="shared" si="0"/>
        <v>1788.74</v>
      </c>
      <c r="L24" s="34">
        <f>IFERROR(VLOOKUP(C24,ABRIL!B:H,7,0),"0,00")</f>
        <v>1718.8</v>
      </c>
      <c r="M24" s="26" t="str">
        <f>IFERROR(VLOOKUP(C24,FÉRIAS!C:D,2,0),"")</f>
        <v/>
      </c>
      <c r="N24" s="22" t="str">
        <f>IFERROR(VLOOKUP(C24,Plan2!B:C,2,0),"")</f>
        <v/>
      </c>
    </row>
    <row r="25" spans="2:15" s="22" customFormat="1">
      <c r="B25" s="15">
        <f t="shared" si="1"/>
        <v>17</v>
      </c>
      <c r="C25" s="28">
        <v>3245</v>
      </c>
      <c r="D25" s="29" t="s">
        <v>330</v>
      </c>
      <c r="E25" s="15" t="str">
        <f>IFERROR(VLOOKUP(C25,SRA!B:T,8,0),"")</f>
        <v>COM</v>
      </c>
      <c r="F25" s="21" t="s">
        <v>479</v>
      </c>
      <c r="G25" s="15" t="str">
        <f>IFERROR(VLOOKUP(C25,SRA!B:T,5,0),"")</f>
        <v>SUPERINTENDENTE ADM.</v>
      </c>
      <c r="H25" s="11">
        <f>IFERROR(VLOOKUP(C25,SRA!B:T,18,0),"")</f>
        <v>1811.32</v>
      </c>
      <c r="I25" s="11">
        <f>IFERROR(VLOOKUP(C25,SRA!B:T,19,0),"")</f>
        <v>8695.23</v>
      </c>
      <c r="J25" s="34">
        <f>IFERROR(VLOOKUP(C25,ABRIL!B:F,3,0),"0,00")</f>
        <v>10506.55</v>
      </c>
      <c r="K25" s="11">
        <f t="shared" si="0"/>
        <v>3418.0499999999993</v>
      </c>
      <c r="L25" s="34">
        <f>IFERROR(VLOOKUP(C25,ABRIL!B:H,7,0),"0,00")</f>
        <v>7088.5</v>
      </c>
      <c r="M25" s="26" t="str">
        <f>IFERROR(VLOOKUP(C25,FÉRIAS!C:D,2,0),"")</f>
        <v/>
      </c>
      <c r="N25" s="22" t="str">
        <f>IFERROR(VLOOKUP(C25,Plan2!B:C,2,0),"")</f>
        <v/>
      </c>
    </row>
    <row r="26" spans="2:15" s="22" customFormat="1">
      <c r="B26" s="15">
        <f t="shared" si="1"/>
        <v>18</v>
      </c>
      <c r="C26" s="28">
        <v>3247</v>
      </c>
      <c r="D26" s="29" t="s">
        <v>331</v>
      </c>
      <c r="E26" s="15" t="str">
        <f>IFERROR(VLOOKUP(C26,SRA!B:T,8,0),"")</f>
        <v>COM</v>
      </c>
      <c r="F26" s="21" t="s">
        <v>479</v>
      </c>
      <c r="G26" s="15" t="str">
        <f>IFERROR(VLOOKUP(C26,SRA!B:T,5,0),"")</f>
        <v>CHEFE DE GABINETE</v>
      </c>
      <c r="H26" s="11">
        <f>IFERROR(VLOOKUP(C26,SRA!B:T,18,0),"")</f>
        <v>1811.32</v>
      </c>
      <c r="I26" s="11">
        <f>IFERROR(VLOOKUP(C26,SRA!B:T,19,0),"")</f>
        <v>7245.23</v>
      </c>
      <c r="J26" s="34">
        <f>IFERROR(VLOOKUP(C26,ABRIL!B:F,3,0),"0,00")</f>
        <v>9388.2800000000007</v>
      </c>
      <c r="K26" s="11">
        <f t="shared" si="0"/>
        <v>2313.2800000000007</v>
      </c>
      <c r="L26" s="34">
        <f>IFERROR(VLOOKUP(C26,ABRIL!B:H,7,0),"0,00")</f>
        <v>7075</v>
      </c>
      <c r="M26" s="26" t="str">
        <f>IFERROR(VLOOKUP(C26,FÉRIAS!C:D,2,0),"")</f>
        <v/>
      </c>
      <c r="N26" s="22" t="str">
        <f>IFERROR(VLOOKUP(C26,Plan2!B:C,2,0),"")</f>
        <v/>
      </c>
    </row>
    <row r="27" spans="2:15" s="22" customFormat="1">
      <c r="B27" s="15">
        <f t="shared" si="1"/>
        <v>19</v>
      </c>
      <c r="C27" s="28">
        <v>3249</v>
      </c>
      <c r="D27" s="29" t="s">
        <v>332</v>
      </c>
      <c r="E27" s="15" t="str">
        <f>IFERROR(VLOOKUP(C27,SRA!B:T,8,0),"")</f>
        <v>COM</v>
      </c>
      <c r="F27" s="21" t="s">
        <v>479</v>
      </c>
      <c r="G27" s="15" t="str">
        <f>IFERROR(VLOOKUP(C27,SRA!B:T,5,0),"")</f>
        <v>ASSESSOR DIRETORIA</v>
      </c>
      <c r="H27" s="11">
        <f>IFERROR(VLOOKUP(C27,SRA!B:T,18,0),"")</f>
        <v>979.03</v>
      </c>
      <c r="I27" s="11">
        <f>IFERROR(VLOOKUP(C27,SRA!B:T,19,0),"")</f>
        <v>3916.1</v>
      </c>
      <c r="J27" s="34">
        <f>IFERROR(VLOOKUP(C27,ABRIL!B:F,3,0),"0,00")</f>
        <v>4895.13</v>
      </c>
      <c r="K27" s="11">
        <f t="shared" si="0"/>
        <v>1723.3100000000004</v>
      </c>
      <c r="L27" s="34">
        <f>IFERROR(VLOOKUP(C27,ABRIL!B:H,7,0),"0,00")</f>
        <v>3171.8199999999997</v>
      </c>
      <c r="M27" s="26" t="str">
        <f>IFERROR(VLOOKUP(C27,FÉRIAS!C:D,2,0),"")</f>
        <v/>
      </c>
      <c r="N27" s="22" t="str">
        <f>IFERROR(VLOOKUP(C27,Plan2!B:C,2,0),"")</f>
        <v/>
      </c>
    </row>
    <row r="28" spans="2:15" s="22" customFormat="1">
      <c r="B28" s="15">
        <f t="shared" si="1"/>
        <v>20</v>
      </c>
      <c r="C28" s="28">
        <v>3250</v>
      </c>
      <c r="D28" s="29" t="s">
        <v>333</v>
      </c>
      <c r="E28" s="15" t="str">
        <f>IFERROR(VLOOKUP(C28,SRA!B:T,8,0),"")</f>
        <v>COM</v>
      </c>
      <c r="F28" s="21" t="s">
        <v>479</v>
      </c>
      <c r="G28" s="15" t="str">
        <f>IFERROR(VLOOKUP(C28,SRA!B:T,5,0),"")</f>
        <v>GESTOR DE DESENV.</v>
      </c>
      <c r="H28" s="11">
        <f>IFERROR(VLOOKUP(C28,SRA!B:T,18,0),"")</f>
        <v>881.12</v>
      </c>
      <c r="I28" s="11">
        <f>IFERROR(VLOOKUP(C28,SRA!B:T,19,0),"")</f>
        <v>3524.49</v>
      </c>
      <c r="J28" s="34">
        <f>IFERROR(VLOOKUP(C28,ABRIL!B:F,3,0),"0,00")</f>
        <v>5711.15</v>
      </c>
      <c r="K28" s="11">
        <f t="shared" si="0"/>
        <v>1428.6299999999992</v>
      </c>
      <c r="L28" s="34">
        <f>IFERROR(VLOOKUP(C28,ABRIL!B:H,7,0),"0,00")</f>
        <v>4282.5200000000004</v>
      </c>
      <c r="M28" s="26" t="str">
        <f>IFERROR(VLOOKUP(C28,FÉRIAS!C:D,2,0),"")</f>
        <v/>
      </c>
      <c r="N28" s="22" t="str">
        <f>IFERROR(VLOOKUP(C28,Plan2!B:C,2,0),"")</f>
        <v/>
      </c>
    </row>
    <row r="29" spans="2:15" s="22" customFormat="1">
      <c r="B29" s="15">
        <f t="shared" si="1"/>
        <v>21</v>
      </c>
      <c r="C29" s="28">
        <v>3256</v>
      </c>
      <c r="D29" s="29" t="s">
        <v>334</v>
      </c>
      <c r="E29" s="15" t="str">
        <f>IFERROR(VLOOKUP(C29,SRA!B:T,8,0),"")</f>
        <v>COM</v>
      </c>
      <c r="F29" s="21" t="s">
        <v>479</v>
      </c>
      <c r="G29" s="15" t="str">
        <f>IFERROR(VLOOKUP(C29,SRA!B:T,5,0),"")</f>
        <v>ASSESSOR DIRETORIA</v>
      </c>
      <c r="H29" s="11">
        <f>IFERROR(VLOOKUP(C29,SRA!B:T,18,0),"")</f>
        <v>979.03</v>
      </c>
      <c r="I29" s="11">
        <f>IFERROR(VLOOKUP(C29,SRA!B:T,19,0),"")</f>
        <v>3916.1</v>
      </c>
      <c r="J29" s="34">
        <f>IFERROR(VLOOKUP(C29,ABRIL!B:F,3,0),"0,00")</f>
        <v>4895.13</v>
      </c>
      <c r="K29" s="11">
        <f t="shared" si="0"/>
        <v>1670.5</v>
      </c>
      <c r="L29" s="34">
        <f>IFERROR(VLOOKUP(C29,ABRIL!B:H,7,0),"0,00")</f>
        <v>3224.63</v>
      </c>
      <c r="M29" s="26" t="str">
        <f>IFERROR(VLOOKUP(C29,FÉRIAS!C:D,2,0),"")</f>
        <v/>
      </c>
      <c r="N29" s="22" t="str">
        <f>IFERROR(VLOOKUP(C29,Plan2!B:C,2,0),"")</f>
        <v/>
      </c>
    </row>
    <row r="30" spans="2:15" s="22" customFormat="1">
      <c r="B30" s="15">
        <f t="shared" si="1"/>
        <v>22</v>
      </c>
      <c r="C30" s="28">
        <v>3263</v>
      </c>
      <c r="D30" s="29" t="s">
        <v>335</v>
      </c>
      <c r="E30" s="15" t="str">
        <f>IFERROR(VLOOKUP(C30,SRA!B:T,8,0),"")</f>
        <v>COM</v>
      </c>
      <c r="F30" s="21" t="s">
        <v>479</v>
      </c>
      <c r="G30" s="15" t="str">
        <f>IFERROR(VLOOKUP(C30,SRA!B:T,5,0),"")</f>
        <v>COORD LICITA CONTRAT</v>
      </c>
      <c r="H30" s="11">
        <f>IFERROR(VLOOKUP(C30,SRA!B:T,18,0),"")</f>
        <v>1664.45</v>
      </c>
      <c r="I30" s="11">
        <f>IFERROR(VLOOKUP(C30,SRA!B:T,19,0),"")</f>
        <v>6657.79</v>
      </c>
      <c r="J30" s="34">
        <f>IFERROR(VLOOKUP(C30,ABRIL!B:F,3,0),"0,00")</f>
        <v>8322.24</v>
      </c>
      <c r="K30" s="11">
        <f t="shared" si="0"/>
        <v>2149.9499999999998</v>
      </c>
      <c r="L30" s="34">
        <f>IFERROR(VLOOKUP(C30,ABRIL!B:H,7,0),"0,00")</f>
        <v>6172.29</v>
      </c>
      <c r="M30" s="26" t="str">
        <f>IFERROR(VLOOKUP(C30,FÉRIAS!C:D,2,0),"")</f>
        <v/>
      </c>
      <c r="N30" s="22" t="str">
        <f>IFERROR(VLOOKUP(C30,Plan2!B:C,2,0),"")</f>
        <v/>
      </c>
    </row>
    <row r="31" spans="2:15" s="22" customFormat="1">
      <c r="B31" s="15">
        <f t="shared" si="1"/>
        <v>23</v>
      </c>
      <c r="C31" s="28">
        <v>3283</v>
      </c>
      <c r="D31" s="29" t="s">
        <v>337</v>
      </c>
      <c r="E31" s="15" t="str">
        <f>IFERROR(VLOOKUP(C31,SRA!B:T,8,0),"")</f>
        <v>COM</v>
      </c>
      <c r="F31" s="21" t="s">
        <v>479</v>
      </c>
      <c r="G31" s="15" t="str">
        <f>IFERROR(VLOOKUP(C31,SRA!B:T,5,0),"")</f>
        <v>COORD. AP. TEC. INST</v>
      </c>
      <c r="H31" s="11">
        <f>IFERROR(VLOOKUP(C31,SRA!B:T,18,0),"")</f>
        <v>1664.45</v>
      </c>
      <c r="I31" s="11">
        <f>IFERROR(VLOOKUP(C31,SRA!B:T,19,0),"")</f>
        <v>6657.79</v>
      </c>
      <c r="J31" s="34">
        <f>IFERROR(VLOOKUP(C31,ABRIL!B:F,3,0),"0,00")</f>
        <v>8322.25</v>
      </c>
      <c r="K31" s="11">
        <f t="shared" si="0"/>
        <v>2058.34</v>
      </c>
      <c r="L31" s="34">
        <f>IFERROR(VLOOKUP(C31,ABRIL!B:H,7,0),"0,00")</f>
        <v>6263.91</v>
      </c>
      <c r="M31" s="26" t="str">
        <f>IFERROR(VLOOKUP(C31,FÉRIAS!C:D,2,0),"")</f>
        <v/>
      </c>
      <c r="N31" s="22" t="str">
        <f>IFERROR(VLOOKUP(C31,Plan2!B:C,2,0),"")</f>
        <v/>
      </c>
    </row>
    <row r="32" spans="2:15" s="22" customFormat="1">
      <c r="B32" s="15">
        <f t="shared" si="1"/>
        <v>24</v>
      </c>
      <c r="C32" s="28">
        <v>3289</v>
      </c>
      <c r="D32" s="29" t="s">
        <v>338</v>
      </c>
      <c r="E32" s="15" t="str">
        <f>IFERROR(VLOOKUP(C32,SRA!B:T,8,0),"")</f>
        <v>COM</v>
      </c>
      <c r="F32" s="21" t="s">
        <v>479</v>
      </c>
      <c r="G32" s="15" t="str">
        <f>IFERROR(VLOOKUP(C32,SRA!B:T,5,0),"")</f>
        <v>DIR. ADM. FINANCEIRO</v>
      </c>
      <c r="H32" s="11">
        <f>IFERROR(VLOOKUP(C32,SRA!B:T,18,0),"")</f>
        <v>4196.22</v>
      </c>
      <c r="I32" s="11">
        <f>IFERROR(VLOOKUP(C32,SRA!B:T,19,0),"")</f>
        <v>16784.88</v>
      </c>
      <c r="J32" s="34">
        <f>IFERROR(VLOOKUP(C32,ABRIL!B:F,3,0),"0,00")</f>
        <v>20981.1</v>
      </c>
      <c r="K32" s="11">
        <f t="shared" si="0"/>
        <v>5539.5199999999986</v>
      </c>
      <c r="L32" s="34">
        <f>IFERROR(VLOOKUP(C32,ABRIL!B:H,7,0),"0,00")</f>
        <v>15441.58</v>
      </c>
      <c r="M32" s="26" t="str">
        <f>IFERROR(VLOOKUP(C32,FÉRIAS!C:D,2,0),"")</f>
        <v/>
      </c>
      <c r="N32" s="22" t="str">
        <f>IFERROR(VLOOKUP(C32,Plan2!B:C,2,0),"")</f>
        <v/>
      </c>
    </row>
    <row r="33" spans="2:15" s="22" customFormat="1">
      <c r="B33" s="15">
        <f t="shared" si="1"/>
        <v>25</v>
      </c>
      <c r="C33" s="28">
        <v>3312</v>
      </c>
      <c r="D33" s="29" t="s">
        <v>339</v>
      </c>
      <c r="E33" s="15" t="str">
        <f>IFERROR(VLOOKUP(C33,SRA!B:T,8,0),"")</f>
        <v>COM</v>
      </c>
      <c r="F33" s="21" t="s">
        <v>479</v>
      </c>
      <c r="G33" s="15" t="str">
        <f>IFERROR(VLOOKUP(C33,SRA!B:T,5,0),"")</f>
        <v>COORD. DE VENDAS</v>
      </c>
      <c r="H33" s="11">
        <f>IFERROR(VLOOKUP(C33,SRA!B:T,18,0),"")</f>
        <v>1664.45</v>
      </c>
      <c r="I33" s="11">
        <f>IFERROR(VLOOKUP(C33,SRA!B:T,19,0),"")</f>
        <v>6657.79</v>
      </c>
      <c r="J33" s="34">
        <f>IFERROR(VLOOKUP(C33,ABRIL!B:F,3,0),"0,00")</f>
        <v>8322.24</v>
      </c>
      <c r="K33" s="11">
        <f t="shared" si="0"/>
        <v>2058.34</v>
      </c>
      <c r="L33" s="34">
        <f>IFERROR(VLOOKUP(C33,ABRIL!B:H,7,0),"0,00")</f>
        <v>6263.9</v>
      </c>
      <c r="M33" s="26" t="str">
        <f>IFERROR(VLOOKUP(C33,FÉRIAS!C:D,2,0),"")</f>
        <v/>
      </c>
      <c r="N33" s="22" t="str">
        <f>IFERROR(VLOOKUP(C33,Plan2!B:C,2,0),"")</f>
        <v/>
      </c>
    </row>
    <row r="34" spans="2:15" s="22" customFormat="1">
      <c r="B34" s="15">
        <f t="shared" si="1"/>
        <v>26</v>
      </c>
      <c r="C34" s="28">
        <v>3314</v>
      </c>
      <c r="D34" s="29" t="s">
        <v>340</v>
      </c>
      <c r="E34" s="15" t="str">
        <f>IFERROR(VLOOKUP(C34,SRA!B:T,8,0),"")</f>
        <v>COM</v>
      </c>
      <c r="F34" s="21" t="s">
        <v>479</v>
      </c>
      <c r="G34" s="15" t="str">
        <f>IFERROR(VLOOKUP(C34,SRA!B:T,5,0),"")</f>
        <v>ASSESSOR DIRETORIA</v>
      </c>
      <c r="H34" s="11">
        <f>IFERROR(VLOOKUP(C34,SRA!B:T,18,0),"")</f>
        <v>979.03</v>
      </c>
      <c r="I34" s="11">
        <f>IFERROR(VLOOKUP(C34,SRA!B:T,19,0),"")</f>
        <v>3916.1</v>
      </c>
      <c r="J34" s="34">
        <f>IFERROR(VLOOKUP(C34,ABRIL!B:F,3,0),"0,00")</f>
        <v>4895.13</v>
      </c>
      <c r="K34" s="11">
        <f t="shared" si="0"/>
        <v>2263.79</v>
      </c>
      <c r="L34" s="34">
        <f>IFERROR(VLOOKUP(C34,ABRIL!B:H,7,0),"0,00")</f>
        <v>2631.34</v>
      </c>
      <c r="M34" s="26" t="str">
        <f>IFERROR(VLOOKUP(C34,FÉRIAS!C:D,2,0),"")</f>
        <v/>
      </c>
      <c r="N34" s="22" t="str">
        <f>IFERROR(VLOOKUP(C34,Plan2!B:C,2,0),"")</f>
        <v/>
      </c>
    </row>
    <row r="35" spans="2:15" s="22" customFormat="1">
      <c r="B35" s="15">
        <f t="shared" si="1"/>
        <v>27</v>
      </c>
      <c r="C35" s="28">
        <v>3316</v>
      </c>
      <c r="D35" s="29" t="s">
        <v>341</v>
      </c>
      <c r="E35" s="15" t="str">
        <f>IFERROR(VLOOKUP(C35,SRA!B:T,8,0),"")</f>
        <v>COM</v>
      </c>
      <c r="F35" s="21" t="s">
        <v>479</v>
      </c>
      <c r="G35" s="15" t="str">
        <f>IFERROR(VLOOKUP(C35,SRA!B:T,5,0),"")</f>
        <v>GESTOR DE APOIO TEC.</v>
      </c>
      <c r="H35" s="11">
        <f>IFERROR(VLOOKUP(C35,SRA!B:T,18,0),"")</f>
        <v>293.70999999999998</v>
      </c>
      <c r="I35" s="11">
        <f>IFERROR(VLOOKUP(C35,SRA!B:T,19,0),"")</f>
        <v>1174.82</v>
      </c>
      <c r="J35" s="34">
        <f>IFERROR(VLOOKUP(C35,ABRIL!B:F,3,0),"0,00")</f>
        <v>1468.53</v>
      </c>
      <c r="K35" s="11">
        <f t="shared" si="0"/>
        <v>115.73000000000002</v>
      </c>
      <c r="L35" s="34">
        <f>IFERROR(VLOOKUP(C35,ABRIL!B:H,7,0),"0,00")</f>
        <v>1352.8</v>
      </c>
      <c r="M35" s="26" t="str">
        <f>IFERROR(VLOOKUP(C35,FÉRIAS!C:D,2,0),"")</f>
        <v/>
      </c>
      <c r="N35" s="22" t="str">
        <f>IFERROR(VLOOKUP(C35,Plan2!B:C,2,0),"")</f>
        <v/>
      </c>
    </row>
    <row r="36" spans="2:15" s="22" customFormat="1">
      <c r="B36" s="15">
        <f t="shared" si="1"/>
        <v>28</v>
      </c>
      <c r="C36" s="28">
        <v>3324</v>
      </c>
      <c r="D36" s="29" t="s">
        <v>344</v>
      </c>
      <c r="E36" s="15" t="str">
        <f>IFERROR(VLOOKUP(C36,SRA!B:T,8,0),"")</f>
        <v>COM</v>
      </c>
      <c r="F36" s="21" t="s">
        <v>479</v>
      </c>
      <c r="G36" s="15" t="str">
        <f>IFERROR(VLOOKUP(C36,SRA!B:T,5,0),"")</f>
        <v>SUP. JURIDICO</v>
      </c>
      <c r="H36" s="11">
        <f>IFERROR(VLOOKUP(C36,SRA!B:T,18,0),"")</f>
        <v>1811.32</v>
      </c>
      <c r="I36" s="11">
        <f>IFERROR(VLOOKUP(C36,SRA!B:T,19,0),"")</f>
        <v>7245.23</v>
      </c>
      <c r="J36" s="34">
        <f>IFERROR(VLOOKUP(C36,ABRIL!B:F,3,0),"0,00")</f>
        <v>9056.5499999999993</v>
      </c>
      <c r="K36" s="11">
        <f t="shared" si="0"/>
        <v>4433.3799999999992</v>
      </c>
      <c r="L36" s="34">
        <f>IFERROR(VLOOKUP(C36,ABRIL!B:H,7,0),"0,00")</f>
        <v>4623.17</v>
      </c>
      <c r="M36" s="26" t="str">
        <f>IFERROR(VLOOKUP(C36,FÉRIAS!C:D,2,0),"")</f>
        <v/>
      </c>
      <c r="N36" s="22" t="str">
        <f>IFERROR(VLOOKUP(C36,Plan2!B:C,2,0),"")</f>
        <v/>
      </c>
    </row>
    <row r="37" spans="2:15" s="22" customFormat="1">
      <c r="B37" s="15">
        <f t="shared" si="1"/>
        <v>29</v>
      </c>
      <c r="C37" s="28">
        <v>3325</v>
      </c>
      <c r="D37" s="29" t="s">
        <v>345</v>
      </c>
      <c r="E37" s="15" t="str">
        <f>IFERROR(VLOOKUP(C37,SRA!B:T,8,0),"")</f>
        <v>COM</v>
      </c>
      <c r="F37" s="21" t="s">
        <v>479</v>
      </c>
      <c r="G37" s="15" t="str">
        <f>IFERROR(VLOOKUP(C37,SRA!B:T,5,0),"")</f>
        <v>COORD.DE CONTABILIDA</v>
      </c>
      <c r="H37" s="11">
        <f>IFERROR(VLOOKUP(C37,SRA!B:T,18,0),"")</f>
        <v>1664.45</v>
      </c>
      <c r="I37" s="11">
        <f>IFERROR(VLOOKUP(C37,SRA!B:T,19,0),"")</f>
        <v>6657.79</v>
      </c>
      <c r="J37" s="34">
        <f>IFERROR(VLOOKUP(C37,ABRIL!B:F,3,0),"0,00")</f>
        <v>8322.24</v>
      </c>
      <c r="K37" s="11">
        <f t="shared" si="0"/>
        <v>4221.29</v>
      </c>
      <c r="L37" s="34">
        <f>IFERROR(VLOOKUP(C37,ABRIL!B:H,7,0),"0,00")</f>
        <v>4100.95</v>
      </c>
      <c r="M37" s="26" t="str">
        <f>IFERROR(VLOOKUP(C37,FÉRIAS!C:D,2,0),"")</f>
        <v/>
      </c>
      <c r="N37" s="22" t="str">
        <f>IFERROR(VLOOKUP(C37,Plan2!B:C,2,0),"")</f>
        <v/>
      </c>
    </row>
    <row r="38" spans="2:15" s="22" customFormat="1">
      <c r="B38" s="15">
        <f t="shared" si="1"/>
        <v>30</v>
      </c>
      <c r="C38" s="28">
        <v>3327</v>
      </c>
      <c r="D38" s="29" t="s">
        <v>346</v>
      </c>
      <c r="E38" s="15" t="str">
        <f>IFERROR(VLOOKUP(C38,SRA!B:T,8,0),"")</f>
        <v>COM</v>
      </c>
      <c r="F38" s="21" t="s">
        <v>479</v>
      </c>
      <c r="G38" s="15" t="str">
        <f>IFERROR(VLOOKUP(C38,SRA!B:T,5,0),"")</f>
        <v>COORD. SUPRIMENTOS</v>
      </c>
      <c r="H38" s="11">
        <f>IFERROR(VLOOKUP(C38,SRA!B:T,18,0),"")</f>
        <v>1664.45</v>
      </c>
      <c r="I38" s="11">
        <f>IFERROR(VLOOKUP(C38,SRA!B:T,19,0),"")</f>
        <v>6657.79</v>
      </c>
      <c r="J38" s="34">
        <f>IFERROR(VLOOKUP(C38,ABRIL!B:F,3,0),"0,00")</f>
        <v>8322.24</v>
      </c>
      <c r="K38" s="11">
        <f t="shared" si="0"/>
        <v>2006.21</v>
      </c>
      <c r="L38" s="34">
        <f>IFERROR(VLOOKUP(C38,ABRIL!B:H,7,0),"0,00")</f>
        <v>6316.03</v>
      </c>
      <c r="M38" s="26" t="str">
        <f>IFERROR(VLOOKUP(C38,FÉRIAS!C:D,2,0),"")</f>
        <v/>
      </c>
      <c r="N38" s="22" t="str">
        <f>IFERROR(VLOOKUP(C38,Plan2!B:C,2,0),"")</f>
        <v/>
      </c>
    </row>
    <row r="39" spans="2:15" s="22" customFormat="1">
      <c r="B39" s="15">
        <f t="shared" si="1"/>
        <v>31</v>
      </c>
      <c r="C39" s="28">
        <v>3328</v>
      </c>
      <c r="D39" s="29" t="s">
        <v>347</v>
      </c>
      <c r="E39" s="15" t="str">
        <f>IFERROR(VLOOKUP(C39,SRA!B:T,8,0),"")</f>
        <v>COM</v>
      </c>
      <c r="F39" s="21" t="s">
        <v>479</v>
      </c>
      <c r="G39" s="15" t="str">
        <f>IFERROR(VLOOKUP(C39,SRA!B:T,5,0),"")</f>
        <v>ASSESSOR DIRETORIA</v>
      </c>
      <c r="H39" s="11">
        <f>IFERROR(VLOOKUP(C39,SRA!B:T,18,0),"")</f>
        <v>979.03</v>
      </c>
      <c r="I39" s="11">
        <f>IFERROR(VLOOKUP(C39,SRA!B:T,19,0),"")</f>
        <v>3916.1</v>
      </c>
      <c r="J39" s="34">
        <f>IFERROR(VLOOKUP(C39,ABRIL!B:F,3,0),"0,00")</f>
        <v>4895.13</v>
      </c>
      <c r="K39" s="11">
        <f t="shared" si="0"/>
        <v>1499.1900000000005</v>
      </c>
      <c r="L39" s="34">
        <f>IFERROR(VLOOKUP(C39,ABRIL!B:H,7,0),"0,00")</f>
        <v>3395.9399999999996</v>
      </c>
      <c r="M39" s="26" t="str">
        <f>IFERROR(VLOOKUP(C39,FÉRIAS!C:D,2,0),"")</f>
        <v/>
      </c>
      <c r="N39" s="22" t="str">
        <f>IFERROR(VLOOKUP(C39,Plan2!B:C,2,0),"")</f>
        <v/>
      </c>
    </row>
    <row r="40" spans="2:15" s="22" customFormat="1">
      <c r="B40" s="15">
        <f t="shared" si="1"/>
        <v>32</v>
      </c>
      <c r="C40" s="28">
        <v>3338</v>
      </c>
      <c r="D40" s="29" t="s">
        <v>350</v>
      </c>
      <c r="E40" s="15" t="str">
        <f>IFERROR(VLOOKUP(C40,SRA!B:T,8,0),"")</f>
        <v>COM</v>
      </c>
      <c r="F40" s="21" t="s">
        <v>479</v>
      </c>
      <c r="G40" s="15" t="str">
        <f>IFERROR(VLOOKUP(C40,SRA!B:T,5,0),"")</f>
        <v>ASSESSOR DIRETORIA</v>
      </c>
      <c r="H40" s="11">
        <f>IFERROR(VLOOKUP(C40,SRA!B:T,18,0),"")</f>
        <v>979.03</v>
      </c>
      <c r="I40" s="11">
        <f>IFERROR(VLOOKUP(C40,SRA!B:T,19,0),"")</f>
        <v>3916.1</v>
      </c>
      <c r="J40" s="34">
        <f>IFERROR(VLOOKUP(C40,ABRIL!B:F,3,0),"0,00")</f>
        <v>4895.13</v>
      </c>
      <c r="K40" s="11">
        <f t="shared" si="0"/>
        <v>962.26000000000022</v>
      </c>
      <c r="L40" s="34">
        <f>IFERROR(VLOOKUP(C40,ABRIL!B:H,7,0),"0,00")</f>
        <v>3932.87</v>
      </c>
      <c r="M40" s="26" t="str">
        <f>IFERROR(VLOOKUP(C40,FÉRIAS!C:D,2,0),"")</f>
        <v/>
      </c>
      <c r="N40" s="22" t="str">
        <f>IFERROR(VLOOKUP(C40,Plan2!B:C,2,0),"")</f>
        <v/>
      </c>
    </row>
    <row r="41" spans="2:15" s="24" customFormat="1">
      <c r="B41" s="15">
        <f t="shared" si="1"/>
        <v>33</v>
      </c>
      <c r="C41" s="28">
        <v>3340</v>
      </c>
      <c r="D41" s="29" t="s">
        <v>352</v>
      </c>
      <c r="E41" s="15" t="str">
        <f>IFERROR(VLOOKUP(C41,SRA!B:T,8,0),"")</f>
        <v>COM</v>
      </c>
      <c r="F41" s="21" t="s">
        <v>479</v>
      </c>
      <c r="G41" s="15" t="str">
        <f>IFERROR(VLOOKUP(C41,SRA!B:T,5,0),"")</f>
        <v>COORD. DE ART. INST.</v>
      </c>
      <c r="H41" s="11">
        <f>IFERROR(VLOOKUP(C41,SRA!B:T,18,0),"")</f>
        <v>1664.45</v>
      </c>
      <c r="I41" s="11">
        <f>IFERROR(VLOOKUP(C41,SRA!B:T,19,0),"")</f>
        <v>6657.79</v>
      </c>
      <c r="J41" s="34">
        <f>IFERROR(VLOOKUP(C41,ABRIL!B:F,3,0),"0,00")</f>
        <v>8653.9699999999993</v>
      </c>
      <c r="K41" s="11">
        <f t="shared" si="0"/>
        <v>2843.08</v>
      </c>
      <c r="L41" s="34">
        <f>IFERROR(VLOOKUP(C41,ABRIL!B:H,7,0),"0,00")</f>
        <v>5810.8899999999994</v>
      </c>
      <c r="M41" s="26" t="str">
        <f>IFERROR(VLOOKUP(C41,FÉRIAS!C:D,2,0),"")</f>
        <v/>
      </c>
      <c r="N41" s="22" t="str">
        <f>IFERROR(VLOOKUP(C41,Plan2!B:C,2,0),"")</f>
        <v/>
      </c>
      <c r="O41" s="22"/>
    </row>
    <row r="42" spans="2:15" s="24" customFormat="1">
      <c r="B42" s="15">
        <f t="shared" si="1"/>
        <v>34</v>
      </c>
      <c r="C42" s="28">
        <v>3341</v>
      </c>
      <c r="D42" s="29" t="s">
        <v>353</v>
      </c>
      <c r="E42" s="15" t="str">
        <f>IFERROR(VLOOKUP(C42,SRA!B:T,8,0),"")</f>
        <v>COM</v>
      </c>
      <c r="F42" s="21" t="s">
        <v>479</v>
      </c>
      <c r="G42" s="15" t="str">
        <f>IFERROR(VLOOKUP(C42,SRA!B:T,5,0),"")</f>
        <v>GESTOR DE DESENV.</v>
      </c>
      <c r="H42" s="11">
        <f>IFERROR(VLOOKUP(C42,SRA!B:T,18,0),"")</f>
        <v>881.12</v>
      </c>
      <c r="I42" s="11">
        <f>IFERROR(VLOOKUP(C42,SRA!B:T,19,0),"")</f>
        <v>3524.49</v>
      </c>
      <c r="J42" s="34">
        <f>IFERROR(VLOOKUP(C42,ABRIL!B:F,3,0),"0,00")</f>
        <v>4405.6099999999997</v>
      </c>
      <c r="K42" s="11">
        <f t="shared" si="0"/>
        <v>782.72999999999956</v>
      </c>
      <c r="L42" s="34">
        <f>IFERROR(VLOOKUP(C42,ABRIL!B:H,7,0),"0,00")</f>
        <v>3622.88</v>
      </c>
      <c r="M42" s="26" t="str">
        <f>IFERROR(VLOOKUP(C42,FÉRIAS!C:D,2,0),"")</f>
        <v/>
      </c>
      <c r="N42" s="22" t="str">
        <f>IFERROR(VLOOKUP(C42,Plan2!B:C,2,0),"")</f>
        <v/>
      </c>
      <c r="O42" s="22"/>
    </row>
    <row r="43" spans="2:15" s="24" customFormat="1">
      <c r="B43" s="15">
        <f t="shared" si="1"/>
        <v>35</v>
      </c>
      <c r="C43" s="28">
        <v>3343</v>
      </c>
      <c r="D43" s="29" t="s">
        <v>354</v>
      </c>
      <c r="E43" s="15" t="str">
        <f>IFERROR(VLOOKUP(C43,SRA!B:T,8,0),"")</f>
        <v>COM</v>
      </c>
      <c r="F43" s="21" t="s">
        <v>479</v>
      </c>
      <c r="G43" s="15" t="str">
        <f>IFERROR(VLOOKUP(C43,SRA!B:T,5,0),"")</f>
        <v>GESTOR DE APOIO ADM.</v>
      </c>
      <c r="H43" s="11">
        <f>IFERROR(VLOOKUP(C43,SRA!B:T,18,0),"")</f>
        <v>293.70999999999998</v>
      </c>
      <c r="I43" s="11">
        <f>IFERROR(VLOOKUP(C43,SRA!B:T,19,0),"")</f>
        <v>1174.82</v>
      </c>
      <c r="J43" s="34">
        <f>IFERROR(VLOOKUP(C43,ABRIL!B:F,3,0),"0,00")</f>
        <v>1468.53</v>
      </c>
      <c r="K43" s="11">
        <f t="shared" si="0"/>
        <v>115.73000000000002</v>
      </c>
      <c r="L43" s="34">
        <f>IFERROR(VLOOKUP(C43,ABRIL!B:H,7,0),"0,00")</f>
        <v>1352.8</v>
      </c>
      <c r="M43" s="26" t="str">
        <f>IFERROR(VLOOKUP(C43,FÉRIAS!C:D,2,0),"")</f>
        <v/>
      </c>
      <c r="N43" s="22" t="str">
        <f>IFERROR(VLOOKUP(C43,Plan2!B:C,2,0),"")</f>
        <v/>
      </c>
      <c r="O43" s="22"/>
    </row>
    <row r="44" spans="2:15" s="22" customFormat="1">
      <c r="B44" s="15">
        <f t="shared" si="1"/>
        <v>36</v>
      </c>
      <c r="C44" s="28">
        <v>3358</v>
      </c>
      <c r="D44" s="29" t="s">
        <v>365</v>
      </c>
      <c r="E44" s="15" t="str">
        <f>IFERROR(VLOOKUP(C44,SRA!B:T,8,0),"")</f>
        <v>COM</v>
      </c>
      <c r="F44" s="21" t="s">
        <v>479</v>
      </c>
      <c r="G44" s="15" t="str">
        <f>IFERROR(VLOOKUP(C44,SRA!B:T,5,0),"")</f>
        <v>DIRETOR D ENGENHARIA</v>
      </c>
      <c r="H44" s="11">
        <f>IFERROR(VLOOKUP(C44,SRA!B:T,18,0),"")</f>
        <v>4196.22</v>
      </c>
      <c r="I44" s="11">
        <f>IFERROR(VLOOKUP(C44,SRA!B:T,19,0),"")</f>
        <v>16784.88</v>
      </c>
      <c r="J44" s="34">
        <f>IFERROR(VLOOKUP(C44,ABRIL!B:F,3,0),"0,00")</f>
        <v>20981.1</v>
      </c>
      <c r="K44" s="11">
        <f t="shared" si="0"/>
        <v>5937.32</v>
      </c>
      <c r="L44" s="34">
        <f>IFERROR(VLOOKUP(C44,ABRIL!B:H,7,0),"0,00")</f>
        <v>15043.779999999999</v>
      </c>
      <c r="M44" s="26" t="str">
        <f>IFERROR(VLOOKUP(C44,FÉRIAS!C:D,2,0),"")</f>
        <v/>
      </c>
      <c r="N44" s="22" t="str">
        <f>IFERROR(VLOOKUP(C44,Plan2!B:C,2,0),"")</f>
        <v/>
      </c>
    </row>
    <row r="45" spans="2:15" s="22" customFormat="1">
      <c r="B45" s="15">
        <f t="shared" si="1"/>
        <v>37</v>
      </c>
      <c r="C45" s="28">
        <v>3359</v>
      </c>
      <c r="D45" s="29" t="s">
        <v>366</v>
      </c>
      <c r="E45" s="15" t="str">
        <f>IFERROR(VLOOKUP(C45,SRA!B:T,8,0),"")</f>
        <v>COM</v>
      </c>
      <c r="F45" s="21" t="s">
        <v>479</v>
      </c>
      <c r="G45" s="15" t="str">
        <f>IFERROR(VLOOKUP(C45,SRA!B:T,5,0),"")</f>
        <v>COORD. COMUNIC. SOCI</v>
      </c>
      <c r="H45" s="11">
        <f>IFERROR(VLOOKUP(C45,SRA!B:T,18,0),"")</f>
        <v>1664.45</v>
      </c>
      <c r="I45" s="11">
        <f>IFERROR(VLOOKUP(C45,SRA!B:T,19,0),"")</f>
        <v>6657.79</v>
      </c>
      <c r="J45" s="34">
        <f>IFERROR(VLOOKUP(C45,ABRIL!B:F,3,0),"0,00")</f>
        <v>8322.24</v>
      </c>
      <c r="K45" s="11">
        <f t="shared" si="0"/>
        <v>2058.34</v>
      </c>
      <c r="L45" s="34">
        <f>IFERROR(VLOOKUP(C45,ABRIL!B:H,7,0),"0,00")</f>
        <v>6263.9</v>
      </c>
      <c r="M45" s="26" t="str">
        <f>IFERROR(VLOOKUP(C45,FÉRIAS!C:D,2,0),"")</f>
        <v/>
      </c>
      <c r="N45" s="22" t="str">
        <f>IFERROR(VLOOKUP(C45,Plan2!B:C,2,0),"")</f>
        <v/>
      </c>
    </row>
    <row r="46" spans="2:15" s="22" customFormat="1">
      <c r="B46" s="15">
        <f t="shared" si="1"/>
        <v>38</v>
      </c>
      <c r="C46" s="21">
        <v>3361</v>
      </c>
      <c r="D46" s="29" t="s">
        <v>367</v>
      </c>
      <c r="E46" s="15" t="str">
        <f>IFERROR(VLOOKUP(C46,SRA!B:T,8,0),"")</f>
        <v>COM</v>
      </c>
      <c r="F46" s="21" t="s">
        <v>479</v>
      </c>
      <c r="G46" s="15" t="str">
        <f>IFERROR(VLOOKUP(C46,SRA!B:T,5,0),"")</f>
        <v>SECRETARIA DIR.</v>
      </c>
      <c r="H46" s="11">
        <f>IFERROR(VLOOKUP(C46,SRA!B:T,18,0),"")</f>
        <v>391.6</v>
      </c>
      <c r="I46" s="11">
        <f>IFERROR(VLOOKUP(C46,SRA!B:T,19,0),"")</f>
        <v>1566.44</v>
      </c>
      <c r="J46" s="34">
        <f>IFERROR(VLOOKUP(C46,ABRIL!B:F,3,0),"0,00")</f>
        <v>4008.46</v>
      </c>
      <c r="K46" s="11">
        <f t="shared" si="0"/>
        <v>1066.83</v>
      </c>
      <c r="L46" s="34">
        <f>IFERROR(VLOOKUP(C46,ABRIL!B:H,7,0),"0,00")</f>
        <v>2941.63</v>
      </c>
      <c r="M46" s="26" t="str">
        <f>IFERROR(VLOOKUP(C46,FÉRIAS!C:D,2,0),"")</f>
        <v/>
      </c>
      <c r="N46" s="22" t="str">
        <f>IFERROR(VLOOKUP(C46,Plan2!B:C,2,0),"")</f>
        <v/>
      </c>
    </row>
    <row r="47" spans="2:15" s="22" customFormat="1">
      <c r="B47" s="15">
        <f t="shared" si="1"/>
        <v>39</v>
      </c>
      <c r="C47" s="28">
        <v>3362</v>
      </c>
      <c r="D47" s="29" t="s">
        <v>368</v>
      </c>
      <c r="E47" s="15" t="str">
        <f>IFERROR(VLOOKUP(C47,SRA!B:T,8,0),"")</f>
        <v>COM</v>
      </c>
      <c r="F47" s="21" t="s">
        <v>479</v>
      </c>
      <c r="G47" s="15" t="str">
        <f>IFERROR(VLOOKUP(C47,SRA!B:T,5,0),"")</f>
        <v>SECRETARIA</v>
      </c>
      <c r="H47" s="11">
        <f>IFERROR(VLOOKUP(C47,SRA!B:T,18,0),"")</f>
        <v>391.6</v>
      </c>
      <c r="I47" s="11">
        <f>IFERROR(VLOOKUP(C47,SRA!B:T,19,0),"")</f>
        <v>1566.44</v>
      </c>
      <c r="J47" s="34">
        <f>IFERROR(VLOOKUP(C47,ABRIL!B:F,3,0),"0,00")</f>
        <v>3589.75</v>
      </c>
      <c r="K47" s="11">
        <f t="shared" si="0"/>
        <v>827.48999999999978</v>
      </c>
      <c r="L47" s="34">
        <f>IFERROR(VLOOKUP(C47,ABRIL!B:H,7,0),"0,00")</f>
        <v>2762.26</v>
      </c>
      <c r="M47" s="26" t="str">
        <f>IFERROR(VLOOKUP(C47,FÉRIAS!C:D,2,0),"")</f>
        <v/>
      </c>
      <c r="N47" s="22" t="str">
        <f>IFERROR(VLOOKUP(C47,Plan2!B:C,2,0),"")</f>
        <v/>
      </c>
    </row>
    <row r="48" spans="2:15" s="22" customFormat="1">
      <c r="B48" s="15">
        <f t="shared" si="1"/>
        <v>40</v>
      </c>
      <c r="C48" s="28">
        <v>3366</v>
      </c>
      <c r="D48" s="29" t="s">
        <v>370</v>
      </c>
      <c r="E48" s="15" t="str">
        <f>IFERROR(VLOOKUP(C48,SRA!B:T,8,0),"")</f>
        <v>COM</v>
      </c>
      <c r="F48" s="21" t="s">
        <v>479</v>
      </c>
      <c r="G48" s="15" t="str">
        <f>IFERROR(VLOOKUP(C48,SRA!B:T,5,0),"")</f>
        <v>COORD AUDITORIA INT</v>
      </c>
      <c r="H48" s="11">
        <f>IFERROR(VLOOKUP(C48,SRA!B:T,18,0),"")</f>
        <v>1664.45</v>
      </c>
      <c r="I48" s="11">
        <f>IFERROR(VLOOKUP(C48,SRA!B:T,19,0),"")</f>
        <v>6657.79</v>
      </c>
      <c r="J48" s="34">
        <f>IFERROR(VLOOKUP(C48,ABRIL!B:F,3,0),"0,00")</f>
        <v>8322.24</v>
      </c>
      <c r="K48" s="11">
        <f t="shared" si="0"/>
        <v>2751.8599999999997</v>
      </c>
      <c r="L48" s="34">
        <f>IFERROR(VLOOKUP(C48,ABRIL!B:H,7,0),"0,00")</f>
        <v>5570.38</v>
      </c>
      <c r="M48" s="26" t="str">
        <f>IFERROR(VLOOKUP(C48,FÉRIAS!C:D,2,0),"")</f>
        <v/>
      </c>
      <c r="N48" s="22" t="str">
        <f>IFERROR(VLOOKUP(C48,Plan2!B:C,2,0),"")</f>
        <v/>
      </c>
    </row>
    <row r="49" spans="2:14" s="22" customFormat="1">
      <c r="B49" s="15">
        <f t="shared" si="1"/>
        <v>41</v>
      </c>
      <c r="C49" s="28">
        <v>3367</v>
      </c>
      <c r="D49" s="29" t="s">
        <v>488</v>
      </c>
      <c r="E49" s="15" t="str">
        <f>IFERROR(VLOOKUP(C49,SRA!B:T,8,0),"")</f>
        <v>COM</v>
      </c>
      <c r="F49" s="21" t="s">
        <v>479</v>
      </c>
      <c r="G49" s="15" t="str">
        <f>IFERROR(VLOOKUP(C49,SRA!B:T,5,0),"")</f>
        <v>ASSESSOR DIRETORIA</v>
      </c>
      <c r="H49" s="11">
        <f>IFERROR(VLOOKUP(C49,SRA!B:T,18,0),"")</f>
        <v>979.03</v>
      </c>
      <c r="I49" s="11">
        <f>IFERROR(VLOOKUP(C49,SRA!B:T,19,0),"")</f>
        <v>3916.1</v>
      </c>
      <c r="J49" s="34">
        <f>IFERROR(VLOOKUP(C49,ABRIL!B:F,3,0),"0,00")</f>
        <v>5226.8599999999997</v>
      </c>
      <c r="K49" s="11">
        <f t="shared" si="0"/>
        <v>941.94999999999982</v>
      </c>
      <c r="L49" s="34">
        <f>IFERROR(VLOOKUP(C49,ABRIL!B:H,7,0),"0,00")</f>
        <v>4284.91</v>
      </c>
      <c r="M49" s="26" t="str">
        <f>IFERROR(VLOOKUP(C49,FÉRIAS!C:D,2,0),"")</f>
        <v/>
      </c>
      <c r="N49" s="22" t="str">
        <f>IFERROR(VLOOKUP(C49,Plan2!B:C,2,0),"")</f>
        <v/>
      </c>
    </row>
    <row r="50" spans="2:14" s="22" customFormat="1">
      <c r="B50" s="15">
        <f t="shared" si="1"/>
        <v>42</v>
      </c>
      <c r="C50" s="28">
        <v>3370</v>
      </c>
      <c r="D50" s="29" t="s">
        <v>487</v>
      </c>
      <c r="E50" s="15" t="str">
        <f>IFERROR(VLOOKUP(C50,SRA!B:T,8,0),"")</f>
        <v>COM</v>
      </c>
      <c r="F50" s="21" t="s">
        <v>479</v>
      </c>
      <c r="G50" s="15" t="str">
        <f>IFERROR(VLOOKUP(C50,SRA!B:T,5,0),"")</f>
        <v>SUP DE REL INSTITUCI</v>
      </c>
      <c r="H50" s="11">
        <f>IFERROR(VLOOKUP(C50,SRA!B:T,18,0),"")</f>
        <v>1811.32</v>
      </c>
      <c r="I50" s="11">
        <f>IFERROR(VLOOKUP(C50,SRA!B:T,19,0),"")</f>
        <v>7245.23</v>
      </c>
      <c r="J50" s="34">
        <f>IFERROR(VLOOKUP(C50,ABRIL!B:F,3,0),"0,00")</f>
        <v>9056.5499999999993</v>
      </c>
      <c r="K50" s="11">
        <f t="shared" si="0"/>
        <v>2260.2699999999986</v>
      </c>
      <c r="L50" s="34">
        <f>IFERROR(VLOOKUP(C50,ABRIL!B:H,7,0),"0,00")</f>
        <v>6796.2800000000007</v>
      </c>
      <c r="M50" s="26" t="str">
        <f>IFERROR(VLOOKUP(C50,FÉRIAS!C:D,2,0),"")</f>
        <v/>
      </c>
      <c r="N50" s="22" t="str">
        <f>IFERROR(VLOOKUP(C50,Plan2!B:C,2,0),"")</f>
        <v/>
      </c>
    </row>
    <row r="51" spans="2:14" s="22" customFormat="1">
      <c r="B51" s="15">
        <f t="shared" si="1"/>
        <v>43</v>
      </c>
      <c r="C51" s="28">
        <v>3373</v>
      </c>
      <c r="D51" s="29" t="s">
        <v>494</v>
      </c>
      <c r="E51" s="15" t="str">
        <f>IFERROR(VLOOKUP(C51,SRA!B:T,8,0),"")</f>
        <v>COM</v>
      </c>
      <c r="F51" s="21" t="s">
        <v>479</v>
      </c>
      <c r="G51" s="15" t="str">
        <f>IFERROR(VLOOKUP(C51,SRA!B:T,5,0),"")</f>
        <v>COORD. GOVER. CORP.</v>
      </c>
      <c r="H51" s="11">
        <f>IFERROR(VLOOKUP(C51,SRA!B:T,18,0),"")</f>
        <v>1664.45</v>
      </c>
      <c r="I51" s="11">
        <f>IFERROR(VLOOKUP(C51,SRA!B:T,19,0),"")</f>
        <v>6657.79</v>
      </c>
      <c r="J51" s="34">
        <f>IFERROR(VLOOKUP(C51,ABRIL!B:F,3,0),"0,00")</f>
        <v>8322.24</v>
      </c>
      <c r="K51" s="11">
        <f t="shared" si="0"/>
        <v>2977.6000000000004</v>
      </c>
      <c r="L51" s="34">
        <f>IFERROR(VLOOKUP(C51,ABRIL!B:H,7,0),"0,00")</f>
        <v>5344.6399999999994</v>
      </c>
      <c r="M51" s="26" t="str">
        <f>IFERROR(VLOOKUP(C51,FÉRIAS!C:D,2,0),"")</f>
        <v/>
      </c>
      <c r="N51" s="22" t="str">
        <f>IFERROR(VLOOKUP(C51,Plan2!B:C,2,0),"")</f>
        <v/>
      </c>
    </row>
    <row r="52" spans="2:14" s="22" customFormat="1">
      <c r="B52" s="15">
        <f t="shared" si="1"/>
        <v>44</v>
      </c>
      <c r="C52" s="28">
        <v>3375</v>
      </c>
      <c r="D52" s="29" t="s">
        <v>495</v>
      </c>
      <c r="E52" s="15" t="str">
        <f>IFERROR(VLOOKUP(C52,SRA!B:T,8,0),"")</f>
        <v>COM</v>
      </c>
      <c r="F52" s="21" t="s">
        <v>479</v>
      </c>
      <c r="G52" s="15" t="str">
        <f>IFERROR(VLOOKUP(C52,SRA!B:T,5,0),"")</f>
        <v>COOR.FARM.POPULARES</v>
      </c>
      <c r="H52" s="11">
        <f>IFERROR(VLOOKUP(C52,SRA!B:T,18,0),"")</f>
        <v>1664.45</v>
      </c>
      <c r="I52" s="11">
        <f>IFERROR(VLOOKUP(C52,SRA!B:T,19,0),"")</f>
        <v>6657.79</v>
      </c>
      <c r="J52" s="34">
        <f>IFERROR(VLOOKUP(C52,ABRIL!B:F,3,0),"0,00")</f>
        <v>16644.48</v>
      </c>
      <c r="K52" s="11">
        <f t="shared" si="0"/>
        <v>2571.2700000000004</v>
      </c>
      <c r="L52" s="34">
        <f>IFERROR(VLOOKUP(C52,ABRIL!B:H,7,0),"0,00")</f>
        <v>14073.21</v>
      </c>
      <c r="M52" s="26" t="str">
        <f>IFERROR(VLOOKUP(C52,FÉRIAS!C:D,2,0),"")</f>
        <v/>
      </c>
      <c r="N52" s="22" t="str">
        <f>IFERROR(VLOOKUP(C52,Plan2!B:C,2,0),"")</f>
        <v/>
      </c>
    </row>
    <row r="53" spans="2:14" s="22" customFormat="1">
      <c r="B53" s="15">
        <f t="shared" si="1"/>
        <v>45</v>
      </c>
      <c r="C53" s="28">
        <v>3378</v>
      </c>
      <c r="D53" s="29" t="s">
        <v>501</v>
      </c>
      <c r="E53" s="15" t="str">
        <f>IFERROR(VLOOKUP(C53,SRA!B:T,8,0),"")</f>
        <v>COM</v>
      </c>
      <c r="F53" s="21" t="s">
        <v>479</v>
      </c>
      <c r="G53" s="15" t="str">
        <f>IFERROR(VLOOKUP(C53,SRA!B:T,5,0),"")</f>
        <v>COORD. FINANCEIRA</v>
      </c>
      <c r="H53" s="11">
        <f>IFERROR(VLOOKUP(C53,SRA!B:T,18,0),"")</f>
        <v>1664.45</v>
      </c>
      <c r="I53" s="11">
        <f>IFERROR(VLOOKUP(C53,SRA!B:T,19,0),"")</f>
        <v>6657.79</v>
      </c>
      <c r="J53" s="34">
        <f>IFERROR(VLOOKUP(C53,ABRIL!B:F,3,0),"0,00")</f>
        <v>8322.24</v>
      </c>
      <c r="K53" s="11">
        <f t="shared" si="0"/>
        <v>3604.6399999999994</v>
      </c>
      <c r="L53" s="34">
        <f>IFERROR(VLOOKUP(C53,ABRIL!B:H,7,0),"0,00")</f>
        <v>4717.6000000000004</v>
      </c>
      <c r="M53" s="26" t="str">
        <f>IFERROR(VLOOKUP(C53,FÉRIAS!C:D,2,0),"")</f>
        <v/>
      </c>
      <c r="N53" s="22" t="str">
        <f>IFERROR(VLOOKUP(C53,Plan2!B:C,2,0),"")</f>
        <v/>
      </c>
    </row>
    <row r="54" spans="2:14" s="22" customFormat="1">
      <c r="B54" s="15">
        <f t="shared" si="1"/>
        <v>46</v>
      </c>
      <c r="C54" s="28">
        <v>3379</v>
      </c>
      <c r="D54" s="29" t="s">
        <v>502</v>
      </c>
      <c r="E54" s="15" t="str">
        <f>IFERROR(VLOOKUP(C54,SRA!B:T,8,0),"")</f>
        <v>COM</v>
      </c>
      <c r="F54" s="21" t="s">
        <v>479</v>
      </c>
      <c r="G54" s="15" t="str">
        <f>IFERROR(VLOOKUP(C54,SRA!B:T,5,0),"")</f>
        <v>ASSESSOR DIRETORIA</v>
      </c>
      <c r="H54" s="11">
        <f>IFERROR(VLOOKUP(C54,SRA!B:T,18,0),"")</f>
        <v>979.03</v>
      </c>
      <c r="I54" s="11">
        <f>IFERROR(VLOOKUP(C54,SRA!B:T,19,0),"")</f>
        <v>3916.1</v>
      </c>
      <c r="J54" s="34">
        <f>IFERROR(VLOOKUP(C54,ABRIL!B:F,3,0),"0,00")</f>
        <v>4895.13</v>
      </c>
      <c r="K54" s="11">
        <f t="shared" si="0"/>
        <v>1272.7000000000003</v>
      </c>
      <c r="L54" s="34">
        <f>IFERROR(VLOOKUP(C54,ABRIL!B:H,7,0),"0,00")</f>
        <v>3622.43</v>
      </c>
      <c r="M54" s="26" t="str">
        <f>IFERROR(VLOOKUP(C54,FÉRIAS!C:D,2,0),"")</f>
        <v/>
      </c>
      <c r="N54" s="22" t="str">
        <f>IFERROR(VLOOKUP(C54,Plan2!B:C,2,0),"")</f>
        <v/>
      </c>
    </row>
    <row r="55" spans="2:14" s="22" customFormat="1">
      <c r="B55" s="15">
        <f t="shared" si="1"/>
        <v>47</v>
      </c>
      <c r="C55" s="28">
        <v>3381</v>
      </c>
      <c r="D55" s="29" t="s">
        <v>503</v>
      </c>
      <c r="E55" s="15" t="str">
        <f>IFERROR(VLOOKUP(C55,SRA!B:T,8,0),"")</f>
        <v>COM</v>
      </c>
      <c r="F55" s="21" t="s">
        <v>479</v>
      </c>
      <c r="G55" s="15" t="str">
        <f>IFERROR(VLOOKUP(C55,SRA!B:T,5,0),"")</f>
        <v>GESTOR DE APOIO TEC.</v>
      </c>
      <c r="H55" s="11">
        <f>IFERROR(VLOOKUP(C55,SRA!B:T,18,0),"")</f>
        <v>293.70999999999998</v>
      </c>
      <c r="I55" s="11">
        <f>IFERROR(VLOOKUP(C55,SRA!B:T,19,0),"")</f>
        <v>1174.82</v>
      </c>
      <c r="J55" s="34">
        <f>IFERROR(VLOOKUP(C55,ABRIL!B:F,3,0),"0,00")</f>
        <v>1948.35</v>
      </c>
      <c r="K55" s="11">
        <f t="shared" si="0"/>
        <v>172.82999999999993</v>
      </c>
      <c r="L55" s="34">
        <f>IFERROR(VLOOKUP(C55,ABRIL!B:H,7,0),"0,00")</f>
        <v>1775.52</v>
      </c>
      <c r="M55" s="26" t="str">
        <f>IFERROR(VLOOKUP(C55,FÉRIAS!C:D,2,0),"")</f>
        <v/>
      </c>
      <c r="N55" s="22" t="str">
        <f>IFERROR(VLOOKUP(C55,Plan2!B:C,2,0),"")</f>
        <v/>
      </c>
    </row>
    <row r="56" spans="2:14" s="22" customFormat="1">
      <c r="B56" s="15">
        <f t="shared" si="1"/>
        <v>48</v>
      </c>
      <c r="C56" s="28">
        <v>3382</v>
      </c>
      <c r="D56" s="29" t="s">
        <v>504</v>
      </c>
      <c r="E56" s="15" t="str">
        <f>IFERROR(VLOOKUP(C56,SRA!B:T,8,0),"")</f>
        <v>COM</v>
      </c>
      <c r="F56" s="21" t="s">
        <v>479</v>
      </c>
      <c r="G56" s="15" t="str">
        <f>IFERROR(VLOOKUP(C56,SRA!B:T,5,0),"")</f>
        <v>SUCOM-SUPERINT.COMER</v>
      </c>
      <c r="H56" s="11">
        <f>IFERROR(VLOOKUP(C56,SRA!B:T,18,0),"")</f>
        <v>1811.32</v>
      </c>
      <c r="I56" s="11">
        <f>IFERROR(VLOOKUP(C56,SRA!B:T,19,0),"")</f>
        <v>7245.23</v>
      </c>
      <c r="J56" s="34">
        <f>IFERROR(VLOOKUP(C56,ABRIL!B:F,3,0),"0,00")</f>
        <v>9660.32</v>
      </c>
      <c r="K56" s="11">
        <f t="shared" si="0"/>
        <v>4424.33</v>
      </c>
      <c r="L56" s="34">
        <f>IFERROR(VLOOKUP(C56,ABRIL!B:H,7,0),"0,00")</f>
        <v>5235.99</v>
      </c>
      <c r="M56" s="26" t="str">
        <f>IFERROR(VLOOKUP(C56,FÉRIAS!C:D,2,0),"")</f>
        <v/>
      </c>
      <c r="N56" s="22" t="str">
        <f>IFERROR(VLOOKUP(C56,Plan2!B:C,2,0),"")</f>
        <v/>
      </c>
    </row>
    <row r="57" spans="2:14" s="22" customFormat="1">
      <c r="B57" s="15">
        <f t="shared" si="1"/>
        <v>49</v>
      </c>
      <c r="C57" s="28">
        <v>3383</v>
      </c>
      <c r="D57" s="29" t="s">
        <v>506</v>
      </c>
      <c r="E57" s="15" t="str">
        <f>IFERROR(VLOOKUP(C57,SRA!B:T,8,0),"")</f>
        <v>COM</v>
      </c>
      <c r="F57" s="21" t="s">
        <v>479</v>
      </c>
      <c r="G57" s="15" t="str">
        <f>IFERROR(VLOOKUP(C57,SRA!B:T,5,0),"")</f>
        <v>DIRETOR PRESIDENTE</v>
      </c>
      <c r="H57" s="11">
        <f>IFERROR(VLOOKUP(C57,SRA!B:T,18,0),"")</f>
        <v>4511.08</v>
      </c>
      <c r="I57" s="11">
        <f>IFERROR(VLOOKUP(C57,SRA!B:T,19,0),"")</f>
        <v>18044.29</v>
      </c>
      <c r="J57" s="34">
        <f>IFERROR(VLOOKUP(C57,ABRIL!B:F,3,0),"0,00")</f>
        <v>22555.37</v>
      </c>
      <c r="K57" s="11">
        <f t="shared" si="0"/>
        <v>5920.32</v>
      </c>
      <c r="L57" s="34">
        <f>IFERROR(VLOOKUP(C57,ABRIL!B:H,7,0),"0,00")</f>
        <v>16635.05</v>
      </c>
      <c r="M57" s="26" t="str">
        <f>IFERROR(VLOOKUP(C57,FÉRIAS!C:D,2,0),"")</f>
        <v/>
      </c>
      <c r="N57" s="22" t="str">
        <f>IFERROR(VLOOKUP(C57,Plan2!B:C,2,0),"")</f>
        <v/>
      </c>
    </row>
    <row r="58" spans="2:14" s="22" customFormat="1">
      <c r="B58" s="15">
        <f t="shared" si="1"/>
        <v>50</v>
      </c>
      <c r="C58" s="28">
        <v>3384</v>
      </c>
      <c r="D58" s="29" t="s">
        <v>509</v>
      </c>
      <c r="E58" s="15" t="str">
        <f>IFERROR(VLOOKUP(C58,SRA!B:T,8,0),"")</f>
        <v>COM</v>
      </c>
      <c r="F58" s="21" t="s">
        <v>479</v>
      </c>
      <c r="G58" s="15" t="str">
        <f>IFERROR(VLOOKUP(C58,SRA!B:T,5,0),"")</f>
        <v>COORD GESTAO E PLANE</v>
      </c>
      <c r="H58" s="11">
        <f>IFERROR(VLOOKUP(C58,SRA!B:T,18,0),"")</f>
        <v>1664.45</v>
      </c>
      <c r="I58" s="11">
        <f>IFERROR(VLOOKUP(C58,SRA!B:T,19,0),"")</f>
        <v>6657.79</v>
      </c>
      <c r="J58" s="34">
        <f>IFERROR(VLOOKUP(C58,ABRIL!B:F,3,0),"0,00")</f>
        <v>8322.24</v>
      </c>
      <c r="K58" s="11">
        <f t="shared" si="0"/>
        <v>1954.08</v>
      </c>
      <c r="L58" s="34">
        <f>IFERROR(VLOOKUP(C58,ABRIL!B:H,7,0),"0,00")</f>
        <v>6368.16</v>
      </c>
      <c r="M58" s="26" t="str">
        <f>IFERROR(VLOOKUP(C58,FÉRIAS!C:D,2,0),"")</f>
        <v/>
      </c>
      <c r="N58" s="22" t="str">
        <f>IFERROR(VLOOKUP(C58,Plan2!B:C,2,0),"")</f>
        <v/>
      </c>
    </row>
    <row r="59" spans="2:14" s="22" customFormat="1">
      <c r="B59" s="15">
        <f t="shared" si="1"/>
        <v>51</v>
      </c>
      <c r="C59" s="28">
        <v>3386</v>
      </c>
      <c r="D59" s="29" t="s">
        <v>511</v>
      </c>
      <c r="E59" s="15" t="str">
        <f>IFERROR(VLOOKUP(C59,SRA!B:T,8,0),"")</f>
        <v>COM</v>
      </c>
      <c r="F59" s="21" t="s">
        <v>479</v>
      </c>
      <c r="G59" s="15" t="str">
        <f>IFERROR(VLOOKUP(C59,SRA!B:T,5,0),"")</f>
        <v>GESTOR DE APOIO ADM.</v>
      </c>
      <c r="H59" s="11">
        <f>IFERROR(VLOOKUP(C59,SRA!B:T,18,0),"")</f>
        <v>293.70999999999998</v>
      </c>
      <c r="I59" s="11">
        <f>IFERROR(VLOOKUP(C59,SRA!B:T,19,0),"")</f>
        <v>1174.82</v>
      </c>
      <c r="J59" s="34">
        <f>IFERROR(VLOOKUP(C59,ABRIL!B:F,3,0),"0,00")</f>
        <v>4405.6099999999997</v>
      </c>
      <c r="K59" s="11">
        <f t="shared" si="0"/>
        <v>884.32999999999947</v>
      </c>
      <c r="L59" s="34">
        <f>IFERROR(VLOOKUP(C59,ABRIL!B:H,7,0),"0,00")</f>
        <v>3521.28</v>
      </c>
      <c r="M59" s="26" t="str">
        <f>IFERROR(VLOOKUP(C59,FÉRIAS!C:D,2,0),"")</f>
        <v/>
      </c>
      <c r="N59" s="22" t="str">
        <f>IFERROR(VLOOKUP(C59,Plan2!B:C,2,0),"")</f>
        <v/>
      </c>
    </row>
    <row r="60" spans="2:14" s="22" customFormat="1">
      <c r="B60" s="15">
        <f t="shared" si="1"/>
        <v>52</v>
      </c>
      <c r="C60" s="28">
        <v>3387</v>
      </c>
      <c r="D60" s="29" t="s">
        <v>512</v>
      </c>
      <c r="E60" s="15" t="str">
        <f>IFERROR(VLOOKUP(C60,SRA!B:T,8,0),"")</f>
        <v>COM</v>
      </c>
      <c r="F60" s="21" t="s">
        <v>479</v>
      </c>
      <c r="G60" s="15" t="str">
        <f>IFERROR(VLOOKUP(C60,SRA!B:T,5,0),"")</f>
        <v>COORD. DE ADM.</v>
      </c>
      <c r="H60" s="11">
        <f>IFERROR(VLOOKUP(C60,SRA!B:T,18,0),"")</f>
        <v>1664.45</v>
      </c>
      <c r="I60" s="11">
        <f>IFERROR(VLOOKUP(C60,SRA!B:T,19,0),"")</f>
        <v>6657.79</v>
      </c>
      <c r="J60" s="34">
        <f>IFERROR(VLOOKUP(C60,ABRIL!B:F,3,0),"0,00")</f>
        <v>8322.24</v>
      </c>
      <c r="K60" s="11">
        <f t="shared" si="0"/>
        <v>2143.87</v>
      </c>
      <c r="L60" s="34">
        <f>IFERROR(VLOOKUP(C60,ABRIL!B:H,7,0),"0,00")</f>
        <v>6178.37</v>
      </c>
      <c r="M60" s="26" t="str">
        <f>IFERROR(VLOOKUP(C60,FÉRIAS!C:D,2,0),"")</f>
        <v/>
      </c>
      <c r="N60" s="22" t="str">
        <f>IFERROR(VLOOKUP(C60,Plan2!B:C,2,0),"")</f>
        <v/>
      </c>
    </row>
    <row r="61" spans="2:14" s="22" customFormat="1">
      <c r="B61" s="15">
        <f t="shared" si="1"/>
        <v>53</v>
      </c>
      <c r="C61" s="28">
        <v>3388</v>
      </c>
      <c r="D61" s="29" t="s">
        <v>515</v>
      </c>
      <c r="E61" s="15" t="str">
        <f>IFERROR(VLOOKUP(C61,SRA!B:T,8,0),"")</f>
        <v>COM</v>
      </c>
      <c r="F61" s="21" t="s">
        <v>479</v>
      </c>
      <c r="G61" s="15" t="str">
        <f>IFERROR(VLOOKUP(C61,SRA!B:T,5,0),"")</f>
        <v>ASSESSOR DIRETORIA</v>
      </c>
      <c r="H61" s="11">
        <f>IFERROR(VLOOKUP(C61,SRA!B:T,18,0),"")</f>
        <v>979.03</v>
      </c>
      <c r="I61" s="11">
        <f>IFERROR(VLOOKUP(C61,SRA!B:T,19,0),"")</f>
        <v>3916.1</v>
      </c>
      <c r="J61" s="34">
        <f>IFERROR(VLOOKUP(C61,ABRIL!B:F,3,0),"0,00")</f>
        <v>8224.26</v>
      </c>
      <c r="K61" s="11">
        <f t="shared" si="0"/>
        <v>1979.2600000000002</v>
      </c>
      <c r="L61" s="34">
        <f>IFERROR(VLOOKUP(C61,ABRIL!B:H,7,0),"0,00")</f>
        <v>6245</v>
      </c>
      <c r="M61" s="26" t="str">
        <f>IFERROR(VLOOKUP(C61,FÉRIAS!C:D,2,0),"")</f>
        <v/>
      </c>
      <c r="N61" s="22" t="str">
        <f>IFERROR(VLOOKUP(C61,Plan2!B:C,2,0),"")</f>
        <v/>
      </c>
    </row>
    <row r="62" spans="2:14" s="22" customFormat="1">
      <c r="B62" s="15">
        <f t="shared" si="1"/>
        <v>54</v>
      </c>
      <c r="C62" s="28">
        <v>3389</v>
      </c>
      <c r="D62" s="29" t="s">
        <v>517</v>
      </c>
      <c r="E62" s="15" t="str">
        <f>IFERROR(VLOOKUP(C62,SRA!B:T,8,0),"")</f>
        <v>COM</v>
      </c>
      <c r="F62" s="21" t="s">
        <v>493</v>
      </c>
      <c r="G62" s="15" t="str">
        <f>IFERROR(VLOOKUP(C62,SRA!B:T,5,0),"")</f>
        <v>GESTOR DE DESENV.</v>
      </c>
      <c r="H62" s="11">
        <f>IFERROR(VLOOKUP(C62,SRA!B:T,18,0),"")</f>
        <v>881.12</v>
      </c>
      <c r="I62" s="11">
        <f>IFERROR(VLOOKUP(C62,SRA!B:T,19,0),"")</f>
        <v>3524.49</v>
      </c>
      <c r="J62" s="34">
        <f>IFERROR(VLOOKUP(C62,ABRIL!B:F,3,0),"0,00")</f>
        <v>5237.78</v>
      </c>
      <c r="K62" s="11">
        <f t="shared" si="0"/>
        <v>3585.3799999999997</v>
      </c>
      <c r="L62" s="34">
        <f>IFERROR(VLOOKUP(C62,ABRIL!B:H,7,0),"0,00")</f>
        <v>1652.4</v>
      </c>
      <c r="M62" s="26" t="str">
        <f>IFERROR(VLOOKUP(C62,FÉRIAS!C:D,2,0),"")</f>
        <v>ALBERTO AFFONSO F M  TRINDADE</v>
      </c>
      <c r="N62" s="22" t="str">
        <f>IFERROR(VLOOKUP(C62,Plan2!B:C,2,0),"")</f>
        <v/>
      </c>
    </row>
    <row r="63" spans="2:14" s="22" customFormat="1">
      <c r="B63" s="15">
        <f t="shared" si="1"/>
        <v>55</v>
      </c>
      <c r="C63" s="31">
        <v>3392</v>
      </c>
      <c r="D63" s="30" t="s">
        <v>564</v>
      </c>
      <c r="E63" s="15" t="str">
        <f>IFERROR(VLOOKUP(C63,SRA!B:T,8,0),"")</f>
        <v>COM</v>
      </c>
      <c r="F63" s="21" t="s">
        <v>479</v>
      </c>
      <c r="G63" s="15" t="str">
        <f>IFERROR(VLOOKUP(C63,SRA!B:T,5,0),"")</f>
        <v>COORD. LOGISTICA</v>
      </c>
      <c r="H63" s="11">
        <f>IFERROR(VLOOKUP(C63,SRA!B:T,18,0),"")</f>
        <v>1664.45</v>
      </c>
      <c r="I63" s="11">
        <f>IFERROR(VLOOKUP(C63,SRA!B:T,19,0),"")</f>
        <v>6657.79</v>
      </c>
      <c r="J63" s="34">
        <f>IFERROR(VLOOKUP(C63,ABRIL!B:F,3,0),"0,00")</f>
        <v>8322.24</v>
      </c>
      <c r="K63" s="11">
        <f t="shared" si="0"/>
        <v>2155.83</v>
      </c>
      <c r="L63" s="34">
        <f>IFERROR(VLOOKUP(C63,ABRIL!B:H,7,0),"0,00")</f>
        <v>6166.41</v>
      </c>
      <c r="M63" s="26" t="str">
        <f>IFERROR(VLOOKUP(C63,FÉRIAS!C:D,2,0),"")</f>
        <v/>
      </c>
      <c r="N63" s="22" t="str">
        <f>IFERROR(VLOOKUP(C63,Plan2!B:C,2,0),"")</f>
        <v/>
      </c>
    </row>
    <row r="64" spans="2:14" s="22" customFormat="1">
      <c r="B64" s="15">
        <f t="shared" si="1"/>
        <v>56</v>
      </c>
      <c r="C64" s="31">
        <v>3393</v>
      </c>
      <c r="D64" s="30" t="s">
        <v>565</v>
      </c>
      <c r="E64" s="15" t="str">
        <f>IFERROR(VLOOKUP(C64,SRA!B:T,8,0),"")</f>
        <v>COM</v>
      </c>
      <c r="F64" s="21" t="s">
        <v>479</v>
      </c>
      <c r="G64" s="15" t="str">
        <f>IFERROR(VLOOKUP(C64,SRA!B:T,5,0),"")</f>
        <v>COORD DE MANUTENCAO</v>
      </c>
      <c r="H64" s="11">
        <f>IFERROR(VLOOKUP(C64,SRA!B:T,18,0),"")</f>
        <v>1664.45</v>
      </c>
      <c r="I64" s="11">
        <f>IFERROR(VLOOKUP(C64,SRA!B:T,19,0),"")</f>
        <v>6657.79</v>
      </c>
      <c r="J64" s="34">
        <f>IFERROR(VLOOKUP(C64,ABRIL!B:F,3,0),"0,00")</f>
        <v>8322.24</v>
      </c>
      <c r="K64" s="11">
        <f t="shared" si="0"/>
        <v>2525.0100000000002</v>
      </c>
      <c r="L64" s="34">
        <f>IFERROR(VLOOKUP(C64,ABRIL!B:H,7,0),"0,00")</f>
        <v>5797.23</v>
      </c>
      <c r="M64" s="26" t="str">
        <f>IFERROR(VLOOKUP(C64,FÉRIAS!C:D,2,0),"")</f>
        <v/>
      </c>
      <c r="N64" s="22" t="str">
        <f>IFERROR(VLOOKUP(C64,Plan2!B:C,2,0),"")</f>
        <v/>
      </c>
    </row>
    <row r="65" spans="2:15" s="22" customFormat="1">
      <c r="B65" s="15">
        <f t="shared" si="1"/>
        <v>57</v>
      </c>
      <c r="C65" s="31">
        <v>3394</v>
      </c>
      <c r="D65" s="30" t="s">
        <v>566</v>
      </c>
      <c r="E65" s="15" t="str">
        <f>IFERROR(VLOOKUP(C65,SRA!B:T,8,0),"")</f>
        <v>COM</v>
      </c>
      <c r="F65" s="21" t="s">
        <v>479</v>
      </c>
      <c r="G65" s="15" t="str">
        <f>IFERROR(VLOOKUP(C65,SRA!B:T,5,0),"")</f>
        <v>ASSESSOR DIRETORIA</v>
      </c>
      <c r="H65" s="11">
        <f>IFERROR(VLOOKUP(C65,SRA!B:T,18,0),"")</f>
        <v>979.03</v>
      </c>
      <c r="I65" s="11">
        <f>IFERROR(VLOOKUP(C65,SRA!B:T,19,0),"")</f>
        <v>3916.1</v>
      </c>
      <c r="J65" s="34">
        <f>IFERROR(VLOOKUP(C65,ABRIL!B:F,3,0),"0,00")</f>
        <v>5226.8599999999997</v>
      </c>
      <c r="K65" s="11">
        <f t="shared" si="0"/>
        <v>2423.9799999999996</v>
      </c>
      <c r="L65" s="34">
        <f>IFERROR(VLOOKUP(C65,ABRIL!B:H,7,0),"0,00")</f>
        <v>2802.88</v>
      </c>
      <c r="M65" s="26" t="str">
        <f>IFERROR(VLOOKUP(C65,FÉRIAS!C:D,2,0),"")</f>
        <v/>
      </c>
      <c r="N65" s="22" t="str">
        <f>IFERROR(VLOOKUP(C65,Plan2!B:C,2,0),"")</f>
        <v/>
      </c>
    </row>
    <row r="66" spans="2:15" s="22" customFormat="1">
      <c r="B66" s="15">
        <f t="shared" si="1"/>
        <v>58</v>
      </c>
      <c r="C66" s="31">
        <v>3395</v>
      </c>
      <c r="D66" s="30" t="s">
        <v>567</v>
      </c>
      <c r="E66" s="15" t="str">
        <f>IFERROR(VLOOKUP(C66,SRA!B:T,8,0),"")</f>
        <v>COM</v>
      </c>
      <c r="F66" s="21" t="s">
        <v>479</v>
      </c>
      <c r="G66" s="15" t="str">
        <f>IFERROR(VLOOKUP(C66,SRA!B:T,5,0),"")</f>
        <v>GERENTE ADM.</v>
      </c>
      <c r="H66" s="11">
        <f>IFERROR(VLOOKUP(C66,SRA!B:T,18,0),"")</f>
        <v>636.36</v>
      </c>
      <c r="I66" s="11">
        <f>IFERROR(VLOOKUP(C66,SRA!B:T,19,0),"")</f>
        <v>2545.4699999999998</v>
      </c>
      <c r="J66" s="34">
        <f>IFERROR(VLOOKUP(C66,ABRIL!B:F,3,0),"0,00")</f>
        <v>3513.56</v>
      </c>
      <c r="K66" s="11">
        <f t="shared" si="0"/>
        <v>1368.48</v>
      </c>
      <c r="L66" s="34">
        <f>IFERROR(VLOOKUP(C66,ABRIL!B:H,7,0),"0,00")</f>
        <v>2145.08</v>
      </c>
      <c r="M66" s="26" t="str">
        <f>IFERROR(VLOOKUP(C66,FÉRIAS!C:D,2,0),"")</f>
        <v/>
      </c>
      <c r="N66" s="22" t="str">
        <f>IFERROR(VLOOKUP(C66,Plan2!B:C,2,0),"")</f>
        <v/>
      </c>
    </row>
    <row r="67" spans="2:15" s="22" customFormat="1">
      <c r="B67" s="15">
        <f t="shared" si="1"/>
        <v>59</v>
      </c>
      <c r="C67" s="31">
        <v>3396</v>
      </c>
      <c r="D67" s="30" t="s">
        <v>568</v>
      </c>
      <c r="E67" s="15" t="str">
        <f>IFERROR(VLOOKUP(C67,SRA!B:T,8,0),"")</f>
        <v>COM</v>
      </c>
      <c r="F67" s="21" t="s">
        <v>479</v>
      </c>
      <c r="G67" s="15" t="str">
        <f>IFERROR(VLOOKUP(C67,SRA!B:T,5,0),"")</f>
        <v>GERENTE ADM.</v>
      </c>
      <c r="H67" s="11">
        <f>IFERROR(VLOOKUP(C67,SRA!B:T,18,0),"")</f>
        <v>636.36</v>
      </c>
      <c r="I67" s="11">
        <f>IFERROR(VLOOKUP(C67,SRA!B:T,19,0),"")</f>
        <v>2545.4699999999998</v>
      </c>
      <c r="J67" s="34">
        <f>IFERROR(VLOOKUP(C67,ABRIL!B:F,3,0),"0,00")</f>
        <v>3181.83</v>
      </c>
      <c r="K67" s="11">
        <f t="shared" si="0"/>
        <v>690.43000000000029</v>
      </c>
      <c r="L67" s="34">
        <f>IFERROR(VLOOKUP(C67,ABRIL!B:H,7,0),"0,00")</f>
        <v>2491.3999999999996</v>
      </c>
      <c r="M67" s="26" t="str">
        <f>IFERROR(VLOOKUP(C67,FÉRIAS!C:D,2,0),"")</f>
        <v/>
      </c>
      <c r="N67" s="22" t="str">
        <f>IFERROR(VLOOKUP(C67,Plan2!B:C,2,0),"")</f>
        <v/>
      </c>
    </row>
    <row r="68" spans="2:15" s="22" customFormat="1">
      <c r="B68" s="15">
        <f t="shared" si="1"/>
        <v>60</v>
      </c>
      <c r="C68" s="31">
        <v>3397</v>
      </c>
      <c r="D68" s="30" t="s">
        <v>569</v>
      </c>
      <c r="E68" s="15" t="str">
        <f>IFERROR(VLOOKUP(C68,SRA!B:T,8,0),"")</f>
        <v>COM</v>
      </c>
      <c r="F68" s="21" t="s">
        <v>479</v>
      </c>
      <c r="G68" s="15" t="str">
        <f>IFERROR(VLOOKUP(C68,SRA!B:T,5,0),"")</f>
        <v>GESTOR DE APOIO TEC.</v>
      </c>
      <c r="H68" s="11">
        <f>IFERROR(VLOOKUP(C68,SRA!B:T,18,0),"")</f>
        <v>293.70999999999998</v>
      </c>
      <c r="I68" s="11">
        <f>IFERROR(VLOOKUP(C68,SRA!B:T,19,0),"")</f>
        <v>1174.82</v>
      </c>
      <c r="J68" s="34">
        <f>IFERROR(VLOOKUP(C68,ABRIL!B:F,3,0),"0,00")</f>
        <v>1468.53</v>
      </c>
      <c r="K68" s="11">
        <f t="shared" si="0"/>
        <v>115.73000000000002</v>
      </c>
      <c r="L68" s="34">
        <f>IFERROR(VLOOKUP(C68,ABRIL!B:H,7,0),"0,00")</f>
        <v>1352.8</v>
      </c>
      <c r="M68" s="26" t="str">
        <f>IFERROR(VLOOKUP(C68,FÉRIAS!C:D,2,0),"")</f>
        <v/>
      </c>
      <c r="N68" s="22" t="str">
        <f>IFERROR(VLOOKUP(C68,Plan2!B:C,2,0),"")</f>
        <v/>
      </c>
    </row>
    <row r="69" spans="2:15" s="22" customFormat="1">
      <c r="B69" s="15">
        <f t="shared" si="1"/>
        <v>61</v>
      </c>
      <c r="C69" s="43">
        <v>3398</v>
      </c>
      <c r="D69" s="44" t="s">
        <v>592</v>
      </c>
      <c r="E69" s="15" t="str">
        <f>IFERROR(VLOOKUP(C69,SRA!B:T,8,0),"")</f>
        <v>COM</v>
      </c>
      <c r="F69" s="21" t="s">
        <v>479</v>
      </c>
      <c r="G69" s="15" t="str">
        <f>IFERROR(VLOOKUP(C69,SRA!B:T,5,0),"")</f>
        <v>GESTOR DE APOIO TEC.</v>
      </c>
      <c r="H69" s="11">
        <f>IFERROR(VLOOKUP(C69,SRA!B:T,18,0),"")</f>
        <v>293.70999999999998</v>
      </c>
      <c r="I69" s="11">
        <f>IFERROR(VLOOKUP(C69,SRA!B:T,19,0),"")</f>
        <v>1174.82</v>
      </c>
      <c r="J69" s="34">
        <f>IFERROR(VLOOKUP(C69,ABRIL!B:F,3,0),"0,00")</f>
        <v>1468.53</v>
      </c>
      <c r="K69" s="11">
        <f t="shared" si="0"/>
        <v>241.43000000000006</v>
      </c>
      <c r="L69" s="34">
        <f>IFERROR(VLOOKUP(C69,ABRIL!B:H,7,0),"0,00")</f>
        <v>1227.0999999999999</v>
      </c>
      <c r="M69" s="26" t="str">
        <f>IFERROR(VLOOKUP(C69,FÉRIAS!C:D,2,0),"")</f>
        <v/>
      </c>
      <c r="N69" s="22" t="str">
        <f>IFERROR(VLOOKUP(C69,Plan2!B:C,2,0),"")</f>
        <v/>
      </c>
    </row>
    <row r="70" spans="2:15" s="22" customFormat="1">
      <c r="B70" s="15">
        <f t="shared" si="1"/>
        <v>62</v>
      </c>
      <c r="C70" s="43">
        <v>3400</v>
      </c>
      <c r="D70" s="44" t="s">
        <v>594</v>
      </c>
      <c r="E70" s="15" t="str">
        <f>IFERROR(VLOOKUP(C70,SRA!B:T,8,0),"")</f>
        <v>COM</v>
      </c>
      <c r="F70" s="21" t="s">
        <v>479</v>
      </c>
      <c r="G70" s="15" t="str">
        <f>IFERROR(VLOOKUP(C70,SRA!B:T,5,0),"")</f>
        <v>GESTOR DE DESENV.</v>
      </c>
      <c r="H70" s="11">
        <f>IFERROR(VLOOKUP(C70,SRA!B:T,18,0),"")</f>
        <v>881.12</v>
      </c>
      <c r="I70" s="11">
        <f>IFERROR(VLOOKUP(C70,SRA!B:T,19,0),"")</f>
        <v>3524.49</v>
      </c>
      <c r="J70" s="34">
        <f>IFERROR(VLOOKUP(C70,ABRIL!B:F,3,0),"0,00")</f>
        <v>9545.51</v>
      </c>
      <c r="K70" s="11">
        <f t="shared" si="0"/>
        <v>6116.34</v>
      </c>
      <c r="L70" s="34">
        <f>IFERROR(VLOOKUP(C70,ABRIL!B:H,7,0),"0,00")</f>
        <v>3429.17</v>
      </c>
      <c r="M70" s="26" t="str">
        <f>IFERROR(VLOOKUP(C70,FÉRIAS!C:D,2,0),"")</f>
        <v/>
      </c>
      <c r="N70" s="22" t="str">
        <f>IFERROR(VLOOKUP(C70,Plan2!B:C,2,0),"")</f>
        <v/>
      </c>
    </row>
    <row r="71" spans="2:15" s="22" customFormat="1">
      <c r="B71" s="15">
        <f t="shared" si="1"/>
        <v>63</v>
      </c>
      <c r="C71" s="43">
        <v>3403</v>
      </c>
      <c r="D71" s="44" t="s">
        <v>596</v>
      </c>
      <c r="E71" s="15" t="str">
        <f>IFERROR(VLOOKUP(C71,SRA!B:T,8,0),"")</f>
        <v>COM</v>
      </c>
      <c r="F71" s="21" t="s">
        <v>493</v>
      </c>
      <c r="G71" s="15" t="str">
        <f>IFERROR(VLOOKUP(C71,SRA!B:T,5,0),"")</f>
        <v>GESTOR DE DESENV.</v>
      </c>
      <c r="H71" s="11">
        <f>IFERROR(VLOOKUP(C71,SRA!B:T,18,0),"")</f>
        <v>881.12</v>
      </c>
      <c r="I71" s="11">
        <f>IFERROR(VLOOKUP(C71,SRA!B:T,19,0),"")</f>
        <v>3524.49</v>
      </c>
      <c r="J71" s="34">
        <f>IFERROR(VLOOKUP(C71,ABRIL!B:F,3,0),"0,00")</f>
        <v>6167.85</v>
      </c>
      <c r="K71" s="11">
        <f t="shared" si="0"/>
        <v>5860.4400000000005</v>
      </c>
      <c r="L71" s="34">
        <f>IFERROR(VLOOKUP(C71,ABRIL!B:H,7,0),"0,00")</f>
        <v>307.41000000000003</v>
      </c>
      <c r="M71" s="26" t="str">
        <f>IFERROR(VLOOKUP(C71,FÉRIAS!C:D,2,0),"")</f>
        <v>ITAMAR MARIA SILVA DE MELO</v>
      </c>
      <c r="N71" s="22" t="str">
        <f>IFERROR(VLOOKUP(C71,Plan2!B:C,2,0),"")</f>
        <v/>
      </c>
    </row>
    <row r="72" spans="2:15" s="22" customFormat="1">
      <c r="B72" s="15">
        <f t="shared" si="1"/>
        <v>64</v>
      </c>
      <c r="C72" s="50">
        <v>3408</v>
      </c>
      <c r="D72" s="51" t="s">
        <v>598</v>
      </c>
      <c r="E72" s="15" t="str">
        <f>IFERROR(VLOOKUP(C72,SRA!B:T,8,0),"")</f>
        <v>COM</v>
      </c>
      <c r="F72" s="21" t="s">
        <v>479</v>
      </c>
      <c r="G72" s="15" t="str">
        <f>IFERROR(VLOOKUP(C72,SRA!B:T,5,0),"")</f>
        <v>COORD. GOVER. CORP.</v>
      </c>
      <c r="H72" s="11">
        <f>IFERROR(VLOOKUP(C72,SRA!B:T,18,0),"")</f>
        <v>1664.45</v>
      </c>
      <c r="I72" s="11">
        <f>IFERROR(VLOOKUP(C72,SRA!B:T,19,0),"")</f>
        <v>6657.79</v>
      </c>
      <c r="J72" s="34">
        <f>IFERROR(VLOOKUP(C72,ABRIL!B:F,3,0),"0,00")</f>
        <v>8322.24</v>
      </c>
      <c r="K72" s="11">
        <f t="shared" si="0"/>
        <v>2058.34</v>
      </c>
      <c r="L72" s="34">
        <f>IFERROR(VLOOKUP(C72,ABRIL!B:H,7,0),"0,00")</f>
        <v>6263.9</v>
      </c>
      <c r="M72" s="26" t="str">
        <f>IFERROR(VLOOKUP(C72,FÉRIAS!C:D,2,0),"")</f>
        <v/>
      </c>
      <c r="N72" s="22" t="str">
        <f>IFERROR(VLOOKUP(C72,Plan2!B:C,2,0),"")</f>
        <v/>
      </c>
    </row>
    <row r="73" spans="2:15" s="22" customFormat="1">
      <c r="B73" s="15">
        <f t="shared" si="1"/>
        <v>65</v>
      </c>
      <c r="C73" s="31">
        <v>3410</v>
      </c>
      <c r="D73" s="30" t="s">
        <v>602</v>
      </c>
      <c r="E73" s="15" t="str">
        <f>IFERROR(VLOOKUP(C73,SRA!B:T,8,0),"")</f>
        <v>COM</v>
      </c>
      <c r="F73" s="21" t="s">
        <v>479</v>
      </c>
      <c r="G73" s="15" t="str">
        <f>IFERROR(VLOOKUP(C73,SRA!B:T,5,0),"")</f>
        <v>GESTOR DE APOIO ADM.</v>
      </c>
      <c r="H73" s="11">
        <f>IFERROR(VLOOKUP(C73,SRA!B:T,18,0),"")</f>
        <v>293.70999999999998</v>
      </c>
      <c r="I73" s="11">
        <f>IFERROR(VLOOKUP(C73,SRA!B:T,19,0),"")</f>
        <v>1174.82</v>
      </c>
      <c r="J73" s="34">
        <f>IFERROR(VLOOKUP(C73,ABRIL!B:F,3,0),"0,00")</f>
        <v>1468.53</v>
      </c>
      <c r="K73" s="11">
        <f t="shared" ref="K73:K136" si="2">J73-L73</f>
        <v>391.81999999999994</v>
      </c>
      <c r="L73" s="34">
        <f>IFERROR(VLOOKUP(C73,ABRIL!B:H,7,0),"0,00")</f>
        <v>1076.71</v>
      </c>
      <c r="M73" s="26"/>
    </row>
    <row r="74" spans="2:15" s="22" customFormat="1">
      <c r="B74" s="15">
        <f t="shared" si="1"/>
        <v>66</v>
      </c>
      <c r="C74" s="28">
        <v>8249</v>
      </c>
      <c r="D74" s="29" t="s">
        <v>371</v>
      </c>
      <c r="E74" s="15" t="str">
        <f>IFERROR(VLOOKUP(C74,SRA!B:T,8,0),"")</f>
        <v>COM</v>
      </c>
      <c r="F74" s="21" t="s">
        <v>479</v>
      </c>
      <c r="G74" s="15" t="str">
        <f>IFERROR(VLOOKUP(C74,SRA!B:T,5,0),"")</f>
        <v>SECRETARIA</v>
      </c>
      <c r="H74" s="11">
        <f>IFERROR(VLOOKUP(C74,SRA!B:T,18,0),"")</f>
        <v>636.36</v>
      </c>
      <c r="I74" s="11">
        <f>IFERROR(VLOOKUP(C74,SRA!B:T,19,0),"")</f>
        <v>2545.4699999999998</v>
      </c>
      <c r="J74" s="34">
        <f>IFERROR(VLOOKUP(C74,ABRIL!B:F,3,0),"0,00")</f>
        <v>3181.83</v>
      </c>
      <c r="K74" s="11">
        <f t="shared" si="2"/>
        <v>1780.87</v>
      </c>
      <c r="L74" s="34">
        <f>IFERROR(VLOOKUP(C74,ABRIL!B:H,7,0),"0,00")</f>
        <v>1400.96</v>
      </c>
      <c r="M74" s="26" t="str">
        <f>IFERROR(VLOOKUP(C74,FÉRIAS!C:D,2,0),"")</f>
        <v/>
      </c>
      <c r="N74" s="22" t="str">
        <f>IFERROR(VLOOKUP(C74,Plan2!B:C,2,0),"")</f>
        <v/>
      </c>
    </row>
    <row r="75" spans="2:15" s="49" customFormat="1">
      <c r="B75" s="15">
        <f t="shared" ref="B75:B77" si="3">B74+1</f>
        <v>67</v>
      </c>
      <c r="C75" s="52">
        <v>3409</v>
      </c>
      <c r="D75" s="53" t="s">
        <v>599</v>
      </c>
      <c r="E75" s="15" t="str">
        <f>IFERROR(VLOOKUP(C75,SRA!B:T,8,0),"")</f>
        <v>COM</v>
      </c>
      <c r="F75" s="21" t="s">
        <v>479</v>
      </c>
      <c r="G75" s="15" t="str">
        <f>IFERROR(VLOOKUP(C75,SRA!B:T,5,0),"")</f>
        <v>COORD.DE INFORM.</v>
      </c>
      <c r="H75" s="11">
        <f>IFERROR(VLOOKUP(C75,SRA!B:T,18,0),"")</f>
        <v>1664.45</v>
      </c>
      <c r="I75" s="11">
        <f>IFERROR(VLOOKUP(C75,SRA!B:T,19,0),"")</f>
        <v>6657.79</v>
      </c>
      <c r="J75" s="34">
        <f>IFERROR(VLOOKUP(C75,ABRIL!B:F,3,0),"0,00")</f>
        <v>8322.24</v>
      </c>
      <c r="K75" s="11">
        <f t="shared" si="2"/>
        <v>2057.2399999999998</v>
      </c>
      <c r="L75" s="34">
        <f>IFERROR(VLOOKUP(C75,ABRIL!B:H,7,0),"0,00")</f>
        <v>6265</v>
      </c>
      <c r="M75" s="26" t="str">
        <f>IFERROR(VLOOKUP(C75,FÉRIAS!C:D,2,0),"")</f>
        <v/>
      </c>
      <c r="N75" s="22" t="str">
        <f>IFERROR(VLOOKUP(C75,Plan2!B:C,2,0),"")</f>
        <v/>
      </c>
      <c r="O75" s="22"/>
    </row>
    <row r="76" spans="2:15" s="22" customFormat="1">
      <c r="B76" s="15">
        <f t="shared" si="3"/>
        <v>68</v>
      </c>
      <c r="C76" s="28">
        <v>200</v>
      </c>
      <c r="D76" s="29" t="s">
        <v>3</v>
      </c>
      <c r="E76" s="15" t="str">
        <f>IFERROR(VLOOKUP(C76,SRA!B:T,8,0),"")</f>
        <v>CLT</v>
      </c>
      <c r="F76" s="21" t="s">
        <v>479</v>
      </c>
      <c r="G76" s="15" t="str">
        <f>IFERROR(VLOOKUP(C76,SRA!B:T,5,0),"")</f>
        <v>OP. DE PROD. IND.</v>
      </c>
      <c r="H76" s="11">
        <f>IFERROR(VLOOKUP(C76,SRA!B:T,18,0),"")</f>
        <v>4804.1099999999997</v>
      </c>
      <c r="I76" s="11">
        <f>IFERROR(VLOOKUP(C76,SRA!B:T,19,0),"")</f>
        <v>0</v>
      </c>
      <c r="J76" s="34">
        <f>IFERROR(VLOOKUP(C76,ABRIL!B:F,3,0),"0,00")</f>
        <v>4804.1099999999997</v>
      </c>
      <c r="K76" s="11">
        <f t="shared" si="2"/>
        <v>1333.0699999999997</v>
      </c>
      <c r="L76" s="34">
        <f>IFERROR(VLOOKUP(C76,ABRIL!B:H,7,0),"0,00")</f>
        <v>3471.04</v>
      </c>
      <c r="M76" s="26" t="str">
        <f>IFERROR(VLOOKUP(C76,FÉRIAS!C:D,2,0),"")</f>
        <v/>
      </c>
      <c r="N76" s="22" t="str">
        <f>IFERROR(VLOOKUP(C76,Plan2!B:C,2,0),"")</f>
        <v/>
      </c>
    </row>
    <row r="77" spans="2:15" s="22" customFormat="1">
      <c r="B77" s="15">
        <f t="shared" si="3"/>
        <v>69</v>
      </c>
      <c r="C77" s="28">
        <v>397</v>
      </c>
      <c r="D77" s="29" t="s">
        <v>4</v>
      </c>
      <c r="E77" s="15" t="str">
        <f>IFERROR(VLOOKUP(C77,SRA!B:T,8,0),"")</f>
        <v>CLT</v>
      </c>
      <c r="F77" s="21" t="s">
        <v>479</v>
      </c>
      <c r="G77" s="15" t="str">
        <f>IFERROR(VLOOKUP(C77,SRA!B:T,5,0),"")</f>
        <v>TEC. EM ADM. E FIN.</v>
      </c>
      <c r="H77" s="11">
        <f>IFERROR(VLOOKUP(C77,SRA!B:T,18,0),"")</f>
        <v>5000.8</v>
      </c>
      <c r="I77" s="11">
        <f>IFERROR(VLOOKUP(C77,SRA!B:T,19,0),"")</f>
        <v>0</v>
      </c>
      <c r="J77" s="34">
        <f>IFERROR(VLOOKUP(C77,ABRIL!B:F,3,0),"0,00")</f>
        <v>5000.8</v>
      </c>
      <c r="K77" s="11">
        <f t="shared" si="2"/>
        <v>1798.2600000000002</v>
      </c>
      <c r="L77" s="34">
        <f>IFERROR(VLOOKUP(C77,ABRIL!B:H,7,0),"0,00")</f>
        <v>3202.54</v>
      </c>
      <c r="M77" s="26" t="str">
        <f>IFERROR(VLOOKUP(C77,FÉRIAS!C:D,2,0),"")</f>
        <v/>
      </c>
      <c r="N77" s="22" t="str">
        <f>IFERROR(VLOOKUP(C77,Plan2!B:C,2,0),"")</f>
        <v/>
      </c>
    </row>
    <row r="78" spans="2:15" s="22" customFormat="1">
      <c r="B78" s="15">
        <f t="shared" ref="B78:B137" si="4">B77+1</f>
        <v>70</v>
      </c>
      <c r="C78" s="28">
        <v>508</v>
      </c>
      <c r="D78" s="29" t="s">
        <v>5</v>
      </c>
      <c r="E78" s="15" t="str">
        <f>IFERROR(VLOOKUP(C78,SRA!B:T,8,0),"")</f>
        <v>CLT</v>
      </c>
      <c r="F78" s="21" t="s">
        <v>479</v>
      </c>
      <c r="G78" s="15" t="str">
        <f>IFERROR(VLOOKUP(C78,SRA!B:T,5,0),"")</f>
        <v>TEC. EM ADM. E FIN.</v>
      </c>
      <c r="H78" s="11">
        <f>IFERROR(VLOOKUP(C78,SRA!B:T,18,0),"")</f>
        <v>5082.5599999999995</v>
      </c>
      <c r="I78" s="11">
        <f>IFERROR(VLOOKUP(C78,SRA!B:T,19,0),"")</f>
        <v>0</v>
      </c>
      <c r="J78" s="34">
        <f>IFERROR(VLOOKUP(C78,ABRIL!B:F,3,0),"0,00")</f>
        <v>5082.5600000000004</v>
      </c>
      <c r="K78" s="11">
        <f t="shared" si="2"/>
        <v>2137.9300000000003</v>
      </c>
      <c r="L78" s="34">
        <f>IFERROR(VLOOKUP(C78,ABRIL!B:H,7,0),"0,00")</f>
        <v>2944.63</v>
      </c>
      <c r="M78" s="26" t="str">
        <f>IFERROR(VLOOKUP(C78,FÉRIAS!C:D,2,0),"")</f>
        <v/>
      </c>
      <c r="N78" s="22" t="str">
        <f>IFERROR(VLOOKUP(C78,Plan2!B:C,2,0),"")</f>
        <v/>
      </c>
    </row>
    <row r="79" spans="2:15" s="22" customFormat="1">
      <c r="B79" s="15">
        <f t="shared" si="4"/>
        <v>71</v>
      </c>
      <c r="C79" s="28">
        <v>510</v>
      </c>
      <c r="D79" s="29" t="s">
        <v>6</v>
      </c>
      <c r="E79" s="15" t="str">
        <f>IFERROR(VLOOKUP(C79,SRA!B:T,8,0),"")</f>
        <v>CLT</v>
      </c>
      <c r="F79" s="21" t="s">
        <v>479</v>
      </c>
      <c r="G79" s="15" t="str">
        <f>IFERROR(VLOOKUP(C79,SRA!B:T,5,0),"")</f>
        <v>TEC. EM ADM. E FIN.</v>
      </c>
      <c r="H79" s="11">
        <f>IFERROR(VLOOKUP(C79,SRA!B:T,18,0),"")</f>
        <v>4118.83</v>
      </c>
      <c r="I79" s="11">
        <f>IFERROR(VLOOKUP(C79,SRA!B:T,19,0),"")</f>
        <v>0</v>
      </c>
      <c r="J79" s="34">
        <f>IFERROR(VLOOKUP(C79,ABRIL!B:F,3,0),"0,00")</f>
        <v>4118.83</v>
      </c>
      <c r="K79" s="11">
        <f t="shared" si="2"/>
        <v>1414.6599999999999</v>
      </c>
      <c r="L79" s="34">
        <f>IFERROR(VLOOKUP(C79,ABRIL!B:H,7,0),"0,00")</f>
        <v>2704.17</v>
      </c>
      <c r="M79" s="26" t="str">
        <f>IFERROR(VLOOKUP(C79,FÉRIAS!C:D,2,0),"")</f>
        <v/>
      </c>
      <c r="N79" s="22" t="str">
        <f>IFERROR(VLOOKUP(C79,Plan2!B:C,2,0),"")</f>
        <v/>
      </c>
    </row>
    <row r="80" spans="2:15" s="22" customFormat="1">
      <c r="B80" s="15">
        <f t="shared" si="4"/>
        <v>72</v>
      </c>
      <c r="C80" s="28">
        <v>542</v>
      </c>
      <c r="D80" s="29" t="s">
        <v>7</v>
      </c>
      <c r="E80" s="15" t="str">
        <f>IFERROR(VLOOKUP(C80,SRA!B:T,8,0),"")</f>
        <v>CLT</v>
      </c>
      <c r="F80" s="21" t="s">
        <v>479</v>
      </c>
      <c r="G80" s="15" t="str">
        <f>IFERROR(VLOOKUP(C80,SRA!B:T,5,0),"")</f>
        <v>TEC.EM QUALIDADE IND</v>
      </c>
      <c r="H80" s="11">
        <f>IFERROR(VLOOKUP(C80,SRA!B:T,18,0),"")</f>
        <v>1981.2</v>
      </c>
      <c r="I80" s="11">
        <f>IFERROR(VLOOKUP(C80,SRA!B:T,19,0),"")</f>
        <v>0</v>
      </c>
      <c r="J80" s="34">
        <f>IFERROR(VLOOKUP(C80,ABRIL!B:F,3,0),"0,00")</f>
        <v>2461.02</v>
      </c>
      <c r="K80" s="11">
        <f t="shared" si="2"/>
        <v>523.5</v>
      </c>
      <c r="L80" s="34">
        <f>IFERROR(VLOOKUP(C80,ABRIL!B:H,7,0),"0,00")</f>
        <v>1937.52</v>
      </c>
      <c r="M80" s="26" t="str">
        <f>IFERROR(VLOOKUP(C80,FÉRIAS!C:D,2,0),"")</f>
        <v/>
      </c>
      <c r="N80" s="22" t="str">
        <f>IFERROR(VLOOKUP(C80,Plan2!B:C,2,0),"")</f>
        <v/>
      </c>
    </row>
    <row r="81" spans="2:14" s="22" customFormat="1">
      <c r="B81" s="15">
        <f t="shared" si="4"/>
        <v>73</v>
      </c>
      <c r="C81" s="28">
        <v>788</v>
      </c>
      <c r="D81" s="29" t="s">
        <v>8</v>
      </c>
      <c r="E81" s="15" t="str">
        <f>IFERROR(VLOOKUP(C81,SRA!B:T,8,0),"")</f>
        <v>CLT</v>
      </c>
      <c r="F81" s="21" t="s">
        <v>479</v>
      </c>
      <c r="G81" s="15" t="str">
        <f>IFERROR(VLOOKUP(C81,SRA!B:T,5,0),"")</f>
        <v>OP. DE PROD. IND.</v>
      </c>
      <c r="H81" s="11">
        <f>IFERROR(VLOOKUP(C81,SRA!B:T,18,0),"")</f>
        <v>3353.92</v>
      </c>
      <c r="I81" s="11">
        <f>IFERROR(VLOOKUP(C81,SRA!B:T,19,0),"")</f>
        <v>0</v>
      </c>
      <c r="J81" s="34">
        <f>IFERROR(VLOOKUP(C81,ABRIL!B:F,3,0),"0,00")</f>
        <v>3353.93</v>
      </c>
      <c r="K81" s="11">
        <f t="shared" si="2"/>
        <v>1164.1599999999999</v>
      </c>
      <c r="L81" s="34">
        <f>IFERROR(VLOOKUP(C81,ABRIL!B:H,7,0),"0,00")</f>
        <v>2189.77</v>
      </c>
      <c r="M81" s="26" t="str">
        <f>IFERROR(VLOOKUP(C81,FÉRIAS!C:D,2,0),"")</f>
        <v/>
      </c>
      <c r="N81" s="22" t="str">
        <f>IFERROR(VLOOKUP(C81,Plan2!B:C,2,0),"")</f>
        <v/>
      </c>
    </row>
    <row r="82" spans="2:14" s="22" customFormat="1">
      <c r="B82" s="15">
        <f t="shared" si="4"/>
        <v>74</v>
      </c>
      <c r="C82" s="28">
        <v>830</v>
      </c>
      <c r="D82" s="29" t="s">
        <v>9</v>
      </c>
      <c r="E82" s="15" t="str">
        <f>IFERROR(VLOOKUP(C82,SRA!B:T,8,0),"")</f>
        <v>CLT</v>
      </c>
      <c r="F82" s="21" t="s">
        <v>479</v>
      </c>
      <c r="G82" s="15" t="str">
        <f>IFERROR(VLOOKUP(C82,SRA!B:T,5,0),"")</f>
        <v>TEC. EM ADM. E FIN.</v>
      </c>
      <c r="H82" s="11">
        <f>IFERROR(VLOOKUP(C82,SRA!B:T,18,0),"")</f>
        <v>5006.45</v>
      </c>
      <c r="I82" s="11">
        <f>IFERROR(VLOOKUP(C82,SRA!B:T,19,0),"")</f>
        <v>0</v>
      </c>
      <c r="J82" s="34">
        <f>IFERROR(VLOOKUP(C82,ABRIL!B:F,3,0),"0,00")</f>
        <v>5006.45</v>
      </c>
      <c r="K82" s="11">
        <f t="shared" si="2"/>
        <v>1636.5</v>
      </c>
      <c r="L82" s="34">
        <f>IFERROR(VLOOKUP(C82,ABRIL!B:H,7,0),"0,00")</f>
        <v>3369.95</v>
      </c>
      <c r="M82" s="26" t="str">
        <f>IFERROR(VLOOKUP(C82,FÉRIAS!C:D,2,0),"")</f>
        <v/>
      </c>
      <c r="N82" s="22" t="str">
        <f>IFERROR(VLOOKUP(C82,Plan2!B:C,2,0),"")</f>
        <v/>
      </c>
    </row>
    <row r="83" spans="2:14" s="22" customFormat="1">
      <c r="B83" s="15">
        <f t="shared" si="4"/>
        <v>75</v>
      </c>
      <c r="C83" s="28">
        <v>863</v>
      </c>
      <c r="D83" s="29" t="s">
        <v>10</v>
      </c>
      <c r="E83" s="15" t="str">
        <f>IFERROR(VLOOKUP(C83,SRA!B:T,8,0),"")</f>
        <v>CLT</v>
      </c>
      <c r="F83" s="21" t="s">
        <v>479</v>
      </c>
      <c r="G83" s="15" t="str">
        <f>IFERROR(VLOOKUP(C83,SRA!B:T,5,0),"")</f>
        <v>ASS. DE SERVICOS</v>
      </c>
      <c r="H83" s="11">
        <f>IFERROR(VLOOKUP(C83,SRA!B:T,18,0),"")</f>
        <v>2539.21</v>
      </c>
      <c r="I83" s="11">
        <f>IFERROR(VLOOKUP(C83,SRA!B:T,19,0),"")</f>
        <v>0</v>
      </c>
      <c r="J83" s="34">
        <f>IFERROR(VLOOKUP(C83,ABRIL!B:F,3,0),"0,00")</f>
        <v>2539.21</v>
      </c>
      <c r="K83" s="11">
        <f t="shared" si="2"/>
        <v>1080.77</v>
      </c>
      <c r="L83" s="34">
        <f>IFERROR(VLOOKUP(C83,ABRIL!B:H,7,0),"0,00")</f>
        <v>1458.44</v>
      </c>
      <c r="M83" s="26" t="str">
        <f>IFERROR(VLOOKUP(C83,FÉRIAS!C:D,2,0),"")</f>
        <v/>
      </c>
      <c r="N83" s="22" t="str">
        <f>IFERROR(VLOOKUP(C83,Plan2!B:C,2,0),"")</f>
        <v/>
      </c>
    </row>
    <row r="84" spans="2:14" s="22" customFormat="1">
      <c r="B84" s="15">
        <f t="shared" si="4"/>
        <v>76</v>
      </c>
      <c r="C84" s="28">
        <v>871</v>
      </c>
      <c r="D84" s="29" t="s">
        <v>11</v>
      </c>
      <c r="E84" s="15" t="str">
        <f>IFERROR(VLOOKUP(C84,SRA!B:T,8,0),"")</f>
        <v>CLT</v>
      </c>
      <c r="F84" s="21" t="s">
        <v>479</v>
      </c>
      <c r="G84" s="15" t="str">
        <f>IFERROR(VLOOKUP(C84,SRA!B:T,5,0),"")</f>
        <v>TEC. EM ADM. E FIN.</v>
      </c>
      <c r="H84" s="11">
        <f>IFERROR(VLOOKUP(C84,SRA!B:T,18,0),"")</f>
        <v>5383.74</v>
      </c>
      <c r="I84" s="11">
        <f>IFERROR(VLOOKUP(C84,SRA!B:T,19,0),"")</f>
        <v>0</v>
      </c>
      <c r="J84" s="34">
        <f>IFERROR(VLOOKUP(C84,ABRIL!B:F,3,0),"0,00")</f>
        <v>5383.74</v>
      </c>
      <c r="K84" s="11">
        <f t="shared" si="2"/>
        <v>2875.5499999999997</v>
      </c>
      <c r="L84" s="34">
        <f>IFERROR(VLOOKUP(C84,ABRIL!B:H,7,0),"0,00")</f>
        <v>2508.19</v>
      </c>
      <c r="M84" s="26" t="str">
        <f>IFERROR(VLOOKUP(C84,FÉRIAS!C:D,2,0),"")</f>
        <v/>
      </c>
      <c r="N84" s="22" t="str">
        <f>IFERROR(VLOOKUP(C84,Plan2!B:C,2,0),"")</f>
        <v/>
      </c>
    </row>
    <row r="85" spans="2:14" s="22" customFormat="1">
      <c r="B85" s="15">
        <f t="shared" si="4"/>
        <v>77</v>
      </c>
      <c r="C85" s="28">
        <v>897</v>
      </c>
      <c r="D85" s="29" t="s">
        <v>12</v>
      </c>
      <c r="E85" s="15" t="str">
        <f>IFERROR(VLOOKUP(C85,SRA!B:T,8,0),"")</f>
        <v>CLT</v>
      </c>
      <c r="F85" s="21" t="s">
        <v>493</v>
      </c>
      <c r="G85" s="15" t="str">
        <f>IFERROR(VLOOKUP(C85,SRA!B:T,5,0),"")</f>
        <v>ASS. DE SERVICOS</v>
      </c>
      <c r="H85" s="11">
        <f>IFERROR(VLOOKUP(C85,SRA!B:T,18,0),"")</f>
        <v>1894.8</v>
      </c>
      <c r="I85" s="11">
        <f>IFERROR(VLOOKUP(C85,SRA!B:T,19,0),"")</f>
        <v>0</v>
      </c>
      <c r="J85" s="34">
        <f>IFERROR(VLOOKUP(C85,ABRIL!B:F,3,0),"0,00")</f>
        <v>2652.72</v>
      </c>
      <c r="K85" s="11">
        <f t="shared" si="2"/>
        <v>2522.6099999999997</v>
      </c>
      <c r="L85" s="34">
        <f>IFERROR(VLOOKUP(C85,ABRIL!B:H,7,0),"0,00")</f>
        <v>130.11000000000001</v>
      </c>
      <c r="M85" s="26" t="str">
        <f>IFERROR(VLOOKUP(C85,FÉRIAS!C:D,2,0),"")</f>
        <v>EUNICE DE ASSIS CALIXTO</v>
      </c>
      <c r="N85" s="22" t="str">
        <f>IFERROR(VLOOKUP(C85,Plan2!B:C,2,0),"")</f>
        <v/>
      </c>
    </row>
    <row r="86" spans="2:14" s="22" customFormat="1">
      <c r="B86" s="15">
        <f t="shared" si="4"/>
        <v>78</v>
      </c>
      <c r="C86" s="28">
        <v>996</v>
      </c>
      <c r="D86" s="29" t="s">
        <v>13</v>
      </c>
      <c r="E86" s="15" t="str">
        <f>IFERROR(VLOOKUP(C86,SRA!B:T,8,0),"")</f>
        <v>CLT</v>
      </c>
      <c r="F86" s="21" t="s">
        <v>479</v>
      </c>
      <c r="G86" s="15" t="str">
        <f>IFERROR(VLOOKUP(C86,SRA!B:T,5,0),"")</f>
        <v>OP. DE PROD. IND.</v>
      </c>
      <c r="H86" s="11">
        <f>IFERROR(VLOOKUP(C86,SRA!B:T,18,0),"")</f>
        <v>3939.17</v>
      </c>
      <c r="I86" s="11">
        <f>IFERROR(VLOOKUP(C86,SRA!B:T,19,0),"")</f>
        <v>0</v>
      </c>
      <c r="J86" s="34">
        <f>IFERROR(VLOOKUP(C86,ABRIL!B:F,3,0),"0,00")</f>
        <v>3939.17</v>
      </c>
      <c r="K86" s="11">
        <f t="shared" si="2"/>
        <v>1376.4499999999998</v>
      </c>
      <c r="L86" s="34">
        <f>IFERROR(VLOOKUP(C86,ABRIL!B:H,7,0),"0,00")</f>
        <v>2562.7200000000003</v>
      </c>
      <c r="M86" s="26" t="str">
        <f>IFERROR(VLOOKUP(C86,FÉRIAS!C:D,2,0),"")</f>
        <v/>
      </c>
      <c r="N86" s="22" t="str">
        <f>IFERROR(VLOOKUP(C86,Plan2!B:C,2,0),"")</f>
        <v/>
      </c>
    </row>
    <row r="87" spans="2:14" s="22" customFormat="1">
      <c r="B87" s="15">
        <f t="shared" si="4"/>
        <v>79</v>
      </c>
      <c r="C87" s="28">
        <v>1008</v>
      </c>
      <c r="D87" s="29" t="s">
        <v>14</v>
      </c>
      <c r="E87" s="15" t="str">
        <f>IFERROR(VLOOKUP(C87,SRA!B:T,8,0),"")</f>
        <v>CLT</v>
      </c>
      <c r="F87" s="21" t="s">
        <v>479</v>
      </c>
      <c r="G87" s="15" t="str">
        <f>IFERROR(VLOOKUP(C87,SRA!B:T,5,0),"")</f>
        <v>ASS. DE SERVICOS</v>
      </c>
      <c r="H87" s="11">
        <f>IFERROR(VLOOKUP(C87,SRA!B:T,18,0),"")</f>
        <v>2193.44</v>
      </c>
      <c r="I87" s="11">
        <f>IFERROR(VLOOKUP(C87,SRA!B:T,19,0),"")</f>
        <v>0</v>
      </c>
      <c r="J87" s="34">
        <f>IFERROR(VLOOKUP(C87,ABRIL!B:F,3,0),"0,00")</f>
        <v>2193.44</v>
      </c>
      <c r="K87" s="11">
        <f t="shared" si="2"/>
        <v>714.71</v>
      </c>
      <c r="L87" s="34">
        <f>IFERROR(VLOOKUP(C87,ABRIL!B:H,7,0),"0,00")</f>
        <v>1478.73</v>
      </c>
      <c r="M87" s="26" t="str">
        <f>IFERROR(VLOOKUP(C87,FÉRIAS!C:D,2,0),"")</f>
        <v/>
      </c>
      <c r="N87" s="22" t="str">
        <f>IFERROR(VLOOKUP(C87,Plan2!B:C,2,0),"")</f>
        <v/>
      </c>
    </row>
    <row r="88" spans="2:14" s="22" customFormat="1">
      <c r="B88" s="15">
        <f t="shared" si="4"/>
        <v>80</v>
      </c>
      <c r="C88" s="28">
        <v>1037</v>
      </c>
      <c r="D88" s="29" t="s">
        <v>15</v>
      </c>
      <c r="E88" s="15" t="str">
        <f>IFERROR(VLOOKUP(C88,SRA!B:T,8,0),"")</f>
        <v>CLT</v>
      </c>
      <c r="F88" s="21" t="s">
        <v>479</v>
      </c>
      <c r="G88" s="15" t="str">
        <f>IFERROR(VLOOKUP(C88,SRA!B:T,5,0),"")</f>
        <v>OP. DE PROD. IND.</v>
      </c>
      <c r="H88" s="11">
        <f>IFERROR(VLOOKUP(C88,SRA!B:T,18,0),"")</f>
        <v>3751.6</v>
      </c>
      <c r="I88" s="11">
        <f>IFERROR(VLOOKUP(C88,SRA!B:T,19,0),"")</f>
        <v>0</v>
      </c>
      <c r="J88" s="34">
        <f>IFERROR(VLOOKUP(C88,ABRIL!B:F,3,0),"0,00")</f>
        <v>3751.6</v>
      </c>
      <c r="K88" s="11">
        <f t="shared" si="2"/>
        <v>1097.0999999999999</v>
      </c>
      <c r="L88" s="34">
        <f>IFERROR(VLOOKUP(C88,ABRIL!B:H,7,0),"0,00")</f>
        <v>2654.5</v>
      </c>
      <c r="M88" s="26" t="str">
        <f>IFERROR(VLOOKUP(C88,FÉRIAS!C:D,2,0),"")</f>
        <v/>
      </c>
      <c r="N88" s="22" t="str">
        <f>IFERROR(VLOOKUP(C88,Plan2!B:C,2,0),"")</f>
        <v/>
      </c>
    </row>
    <row r="89" spans="2:14" s="22" customFormat="1">
      <c r="B89" s="15">
        <f t="shared" si="4"/>
        <v>81</v>
      </c>
      <c r="C89" s="28">
        <v>1051</v>
      </c>
      <c r="D89" s="29" t="s">
        <v>16</v>
      </c>
      <c r="E89" s="15" t="str">
        <f>IFERROR(VLOOKUP(C89,SRA!B:T,8,0),"")</f>
        <v>CLT</v>
      </c>
      <c r="F89" s="21" t="s">
        <v>479</v>
      </c>
      <c r="G89" s="15" t="str">
        <f>IFERROR(VLOOKUP(C89,SRA!B:T,5,0),"")</f>
        <v>ANALISTA EM PCP</v>
      </c>
      <c r="H89" s="11">
        <f>IFERROR(VLOOKUP(C89,SRA!B:T,18,0),"")</f>
        <v>20171.89</v>
      </c>
      <c r="I89" s="11">
        <f>IFERROR(VLOOKUP(C89,SRA!B:T,19,0),"")</f>
        <v>0</v>
      </c>
      <c r="J89" s="34">
        <f>IFERROR(VLOOKUP(C89,ABRIL!B:F,3,0),"0,00")</f>
        <v>20171.89</v>
      </c>
      <c r="K89" s="11">
        <f t="shared" si="2"/>
        <v>6937.49</v>
      </c>
      <c r="L89" s="34">
        <f>IFERROR(VLOOKUP(C89,ABRIL!B:H,7,0),"0,00")</f>
        <v>13234.4</v>
      </c>
      <c r="M89" s="26" t="str">
        <f>IFERROR(VLOOKUP(C89,FÉRIAS!C:D,2,0),"")</f>
        <v/>
      </c>
      <c r="N89" s="22" t="str">
        <f>IFERROR(VLOOKUP(C89,Plan2!B:C,2,0),"")</f>
        <v/>
      </c>
    </row>
    <row r="90" spans="2:14" s="22" customFormat="1">
      <c r="B90" s="15">
        <f t="shared" si="4"/>
        <v>82</v>
      </c>
      <c r="C90" s="28">
        <v>1056</v>
      </c>
      <c r="D90" s="29" t="s">
        <v>17</v>
      </c>
      <c r="E90" s="15" t="str">
        <f>IFERROR(VLOOKUP(C90,SRA!B:T,8,0),"")</f>
        <v>CLT</v>
      </c>
      <c r="F90" s="21" t="s">
        <v>479</v>
      </c>
      <c r="G90" s="15" t="str">
        <f>IFERROR(VLOOKUP(C90,SRA!B:T,5,0),"")</f>
        <v>TEC.EM QUALIDADE IND</v>
      </c>
      <c r="H90" s="11">
        <f>IFERROR(VLOOKUP(C90,SRA!B:T,18,0),"")</f>
        <v>4540.99</v>
      </c>
      <c r="I90" s="11">
        <f>IFERROR(VLOOKUP(C90,SRA!B:T,19,0),"")</f>
        <v>0</v>
      </c>
      <c r="J90" s="34">
        <f>IFERROR(VLOOKUP(C90,ABRIL!B:F,3,0),"0,00")</f>
        <v>5020.8100000000004</v>
      </c>
      <c r="K90" s="11">
        <f t="shared" si="2"/>
        <v>2848.4700000000003</v>
      </c>
      <c r="L90" s="34">
        <f>IFERROR(VLOOKUP(C90,ABRIL!B:H,7,0),"0,00")</f>
        <v>2172.34</v>
      </c>
      <c r="M90" s="26" t="str">
        <f>IFERROR(VLOOKUP(C90,FÉRIAS!C:D,2,0),"")</f>
        <v/>
      </c>
      <c r="N90" s="22" t="str">
        <f>IFERROR(VLOOKUP(C90,Plan2!B:C,2,0),"")</f>
        <v/>
      </c>
    </row>
    <row r="91" spans="2:14" s="22" customFormat="1">
      <c r="B91" s="15">
        <f t="shared" si="4"/>
        <v>83</v>
      </c>
      <c r="C91" s="28">
        <v>1071</v>
      </c>
      <c r="D91" s="29" t="s">
        <v>18</v>
      </c>
      <c r="E91" s="15" t="str">
        <f>IFERROR(VLOOKUP(C91,SRA!B:T,8,0),"")</f>
        <v>CLT</v>
      </c>
      <c r="F91" s="21" t="s">
        <v>479</v>
      </c>
      <c r="G91" s="15" t="str">
        <f>IFERROR(VLOOKUP(C91,SRA!B:T,5,0),"")</f>
        <v>OP. DE PROD. IND.</v>
      </c>
      <c r="H91" s="11">
        <f>IFERROR(VLOOKUP(C91,SRA!B:T,18,0),"")</f>
        <v>2089.0100000000002</v>
      </c>
      <c r="I91" s="11">
        <f>IFERROR(VLOOKUP(C91,SRA!B:T,19,0),"")</f>
        <v>0</v>
      </c>
      <c r="J91" s="34">
        <f>IFERROR(VLOOKUP(C91,ABRIL!B:F,3,0),"0,00")</f>
        <v>2089.0100000000002</v>
      </c>
      <c r="K91" s="11">
        <f t="shared" si="2"/>
        <v>544.54000000000019</v>
      </c>
      <c r="L91" s="34">
        <f>IFERROR(VLOOKUP(C91,ABRIL!B:H,7,0),"0,00")</f>
        <v>1544.47</v>
      </c>
      <c r="M91" s="26" t="str">
        <f>IFERROR(VLOOKUP(C91,FÉRIAS!C:D,2,0),"")</f>
        <v/>
      </c>
      <c r="N91" s="22" t="str">
        <f>IFERROR(VLOOKUP(C91,Plan2!B:C,2,0),"")</f>
        <v/>
      </c>
    </row>
    <row r="92" spans="2:14" s="22" customFormat="1">
      <c r="B92" s="15">
        <f t="shared" si="4"/>
        <v>84</v>
      </c>
      <c r="C92" s="28">
        <v>1080</v>
      </c>
      <c r="D92" s="29" t="s">
        <v>19</v>
      </c>
      <c r="E92" s="15" t="str">
        <f>IFERROR(VLOOKUP(C92,SRA!B:T,8,0),"")</f>
        <v>CLT</v>
      </c>
      <c r="F92" s="21" t="s">
        <v>493</v>
      </c>
      <c r="G92" s="15" t="str">
        <f>IFERROR(VLOOKUP(C92,SRA!B:T,5,0),"")</f>
        <v>TEC. EM ADM. E FIN.</v>
      </c>
      <c r="H92" s="11">
        <f>IFERROR(VLOOKUP(C92,SRA!B:T,18,0),"")</f>
        <v>4118.83</v>
      </c>
      <c r="I92" s="11">
        <f>IFERROR(VLOOKUP(C92,SRA!B:T,19,0),"")</f>
        <v>0</v>
      </c>
      <c r="J92" s="34">
        <f>IFERROR(VLOOKUP(C92,ABRIL!B:F,3,0),"0,00")</f>
        <v>6224.01</v>
      </c>
      <c r="K92" s="11">
        <f t="shared" si="2"/>
        <v>4027.36</v>
      </c>
      <c r="L92" s="34">
        <f>IFERROR(VLOOKUP(C92,ABRIL!B:H,7,0),"0,00")</f>
        <v>2196.65</v>
      </c>
      <c r="M92" s="26" t="str">
        <f>IFERROR(VLOOKUP(C92,FÉRIAS!C:D,2,0),"")</f>
        <v>VALDIRENE ANDRE PEREIRA</v>
      </c>
      <c r="N92" s="22" t="str">
        <f>IFERROR(VLOOKUP(C92,Plan2!B:C,2,0),"")</f>
        <v/>
      </c>
    </row>
    <row r="93" spans="2:14" s="22" customFormat="1">
      <c r="B93" s="15">
        <f t="shared" si="4"/>
        <v>85</v>
      </c>
      <c r="C93" s="28">
        <v>1099</v>
      </c>
      <c r="D93" s="29" t="s">
        <v>20</v>
      </c>
      <c r="E93" s="15" t="str">
        <f>IFERROR(VLOOKUP(C93,SRA!B:T,8,0),"")</f>
        <v>CLT</v>
      </c>
      <c r="F93" s="21" t="s">
        <v>479</v>
      </c>
      <c r="G93" s="15" t="str">
        <f>IFERROR(VLOOKUP(C93,SRA!B:T,5,0),"")</f>
        <v>OP. DE PROD. IND.</v>
      </c>
      <c r="H93" s="11">
        <f>IFERROR(VLOOKUP(C93,SRA!B:T,18,0),"")</f>
        <v>3751.6</v>
      </c>
      <c r="I93" s="11">
        <f>IFERROR(VLOOKUP(C93,SRA!B:T,19,0),"")</f>
        <v>0</v>
      </c>
      <c r="J93" s="34">
        <f>IFERROR(VLOOKUP(C93,ABRIL!B:F,3,0),"0,00")</f>
        <v>3751.6</v>
      </c>
      <c r="K93" s="11">
        <f t="shared" si="2"/>
        <v>557.54999999999973</v>
      </c>
      <c r="L93" s="34">
        <f>IFERROR(VLOOKUP(C93,ABRIL!B:H,7,0),"0,00")</f>
        <v>3194.05</v>
      </c>
      <c r="M93" s="26" t="str">
        <f>IFERROR(VLOOKUP(C93,FÉRIAS!C:D,2,0),"")</f>
        <v/>
      </c>
      <c r="N93" s="22" t="str">
        <f>IFERROR(VLOOKUP(C93,Plan2!B:C,2,0),"")</f>
        <v/>
      </c>
    </row>
    <row r="94" spans="2:14" s="22" customFormat="1">
      <c r="B94" s="15">
        <f t="shared" si="4"/>
        <v>86</v>
      </c>
      <c r="C94" s="28">
        <v>1126</v>
      </c>
      <c r="D94" s="29" t="s">
        <v>21</v>
      </c>
      <c r="E94" s="15" t="str">
        <f>IFERROR(VLOOKUP(C94,SRA!B:T,8,0),"")</f>
        <v>CLT</v>
      </c>
      <c r="F94" s="21" t="s">
        <v>479</v>
      </c>
      <c r="G94" s="15" t="str">
        <f>IFERROR(VLOOKUP(C94,SRA!B:T,5,0),"")</f>
        <v>TEC. EM ADM. E FIN.</v>
      </c>
      <c r="H94" s="11">
        <f>IFERROR(VLOOKUP(C94,SRA!B:T,18,0),"")</f>
        <v>6439.54</v>
      </c>
      <c r="I94" s="11">
        <f>IFERROR(VLOOKUP(C94,SRA!B:T,19,0),"")</f>
        <v>0</v>
      </c>
      <c r="J94" s="34">
        <f>IFERROR(VLOOKUP(C94,ABRIL!B:F,3,0),"0,00")</f>
        <v>6439.54</v>
      </c>
      <c r="K94" s="11">
        <f t="shared" si="2"/>
        <v>2610.66</v>
      </c>
      <c r="L94" s="34">
        <f>IFERROR(VLOOKUP(C94,ABRIL!B:H,7,0),"0,00")</f>
        <v>3828.88</v>
      </c>
      <c r="M94" s="26" t="str">
        <f>IFERROR(VLOOKUP(C94,FÉRIAS!C:D,2,0),"")</f>
        <v/>
      </c>
      <c r="N94" s="22" t="str">
        <f>IFERROR(VLOOKUP(C94,Plan2!B:C,2,0),"")</f>
        <v/>
      </c>
    </row>
    <row r="95" spans="2:14" s="22" customFormat="1">
      <c r="B95" s="15">
        <f t="shared" si="4"/>
        <v>87</v>
      </c>
      <c r="C95" s="28">
        <v>1135</v>
      </c>
      <c r="D95" s="29" t="s">
        <v>372</v>
      </c>
      <c r="E95" s="15" t="str">
        <f>IFERROR(VLOOKUP(C95,SRA!B:T,8,0),"")</f>
        <v>CLT</v>
      </c>
      <c r="F95" s="21" t="s">
        <v>479</v>
      </c>
      <c r="G95" s="15" t="str">
        <f>IFERROR(VLOOKUP(C95,SRA!B:T,5,0),"")</f>
        <v>TEC. EM ADM. E FIN.</v>
      </c>
      <c r="H95" s="11">
        <f>IFERROR(VLOOKUP(C95,SRA!B:T,18,0),"")</f>
        <v>3388.55</v>
      </c>
      <c r="I95" s="11">
        <f>IFERROR(VLOOKUP(C95,SRA!B:T,19,0),"")</f>
        <v>0</v>
      </c>
      <c r="J95" s="34">
        <f>IFERROR(VLOOKUP(C95,ABRIL!B:F,3,0),"0,00")</f>
        <v>3388.55</v>
      </c>
      <c r="K95" s="11">
        <f t="shared" si="2"/>
        <v>1301.9500000000003</v>
      </c>
      <c r="L95" s="34">
        <f>IFERROR(VLOOKUP(C95,ABRIL!B:H,7,0),"0,00")</f>
        <v>2086.6</v>
      </c>
      <c r="M95" s="26" t="str">
        <f>IFERROR(VLOOKUP(C95,FÉRIAS!C:D,2,0),"")</f>
        <v/>
      </c>
      <c r="N95" s="22" t="str">
        <f>IFERROR(VLOOKUP(C95,Plan2!B:C,2,0),"")</f>
        <v/>
      </c>
    </row>
    <row r="96" spans="2:14" s="22" customFormat="1">
      <c r="B96" s="15">
        <f t="shared" si="4"/>
        <v>88</v>
      </c>
      <c r="C96" s="28">
        <v>1159</v>
      </c>
      <c r="D96" s="29" t="s">
        <v>22</v>
      </c>
      <c r="E96" s="15" t="str">
        <f>IFERROR(VLOOKUP(C96,SRA!B:T,8,0),"")</f>
        <v>CLT</v>
      </c>
      <c r="F96" s="21" t="s">
        <v>479</v>
      </c>
      <c r="G96" s="15" t="str">
        <f>IFERROR(VLOOKUP(C96,SRA!B:T,5,0),"")</f>
        <v>OP. DE PROD. IND.</v>
      </c>
      <c r="H96" s="11">
        <f>IFERROR(VLOOKUP(C96,SRA!B:T,18,0),"")</f>
        <v>1894.8</v>
      </c>
      <c r="I96" s="11">
        <f>IFERROR(VLOOKUP(C96,SRA!B:T,19,0),"")</f>
        <v>0</v>
      </c>
      <c r="J96" s="34">
        <f>IFERROR(VLOOKUP(C96,ABRIL!B:F,3,0),"0,00")</f>
        <v>1952.49</v>
      </c>
      <c r="K96" s="11">
        <f t="shared" si="2"/>
        <v>1384.05</v>
      </c>
      <c r="L96" s="34">
        <f>IFERROR(VLOOKUP(C96,ABRIL!B:H,7,0),"0,00")</f>
        <v>568.44000000000005</v>
      </c>
      <c r="M96" s="26" t="str">
        <f>IFERROR(VLOOKUP(C96,FÉRIAS!C:D,2,0),"")</f>
        <v/>
      </c>
      <c r="N96" s="22" t="str">
        <f>IFERROR(VLOOKUP(C96,Plan2!B:C,2,0),"")</f>
        <v/>
      </c>
    </row>
    <row r="97" spans="2:14" s="22" customFormat="1">
      <c r="B97" s="15">
        <f t="shared" si="4"/>
        <v>89</v>
      </c>
      <c r="C97" s="28">
        <v>1164</v>
      </c>
      <c r="D97" s="29" t="s">
        <v>23</v>
      </c>
      <c r="E97" s="15" t="str">
        <f>IFERROR(VLOOKUP(C97,SRA!B:T,8,0),"")</f>
        <v>CLT</v>
      </c>
      <c r="F97" s="21" t="s">
        <v>479</v>
      </c>
      <c r="G97" s="15" t="str">
        <f>IFERROR(VLOOKUP(C97,SRA!B:T,5,0),"")</f>
        <v>TEC. EM ADM. E FIN.</v>
      </c>
      <c r="H97" s="11">
        <f>IFERROR(VLOOKUP(C97,SRA!B:T,18,0),"")</f>
        <v>5256.75</v>
      </c>
      <c r="I97" s="11">
        <f>IFERROR(VLOOKUP(C97,SRA!B:T,19,0),"")</f>
        <v>0</v>
      </c>
      <c r="J97" s="34">
        <f>IFERROR(VLOOKUP(C97,ABRIL!B:F,3,0),"0,00")</f>
        <v>5256.75</v>
      </c>
      <c r="K97" s="11">
        <f t="shared" si="2"/>
        <v>2041.3400000000001</v>
      </c>
      <c r="L97" s="34">
        <f>IFERROR(VLOOKUP(C97,ABRIL!B:H,7,0),"0,00")</f>
        <v>3215.41</v>
      </c>
      <c r="M97" s="26" t="str">
        <f>IFERROR(VLOOKUP(C97,FÉRIAS!C:D,2,0),"")</f>
        <v/>
      </c>
      <c r="N97" s="22" t="str">
        <f>IFERROR(VLOOKUP(C97,Plan2!B:C,2,0),"")</f>
        <v/>
      </c>
    </row>
    <row r="98" spans="2:14" s="22" customFormat="1">
      <c r="B98" s="15">
        <f t="shared" si="4"/>
        <v>90</v>
      </c>
      <c r="C98" s="28">
        <v>1169</v>
      </c>
      <c r="D98" s="29" t="s">
        <v>24</v>
      </c>
      <c r="E98" s="15" t="str">
        <f>IFERROR(VLOOKUP(C98,SRA!B:T,8,0),"")</f>
        <v>CLT</v>
      </c>
      <c r="F98" s="21" t="s">
        <v>479</v>
      </c>
      <c r="G98" s="15" t="str">
        <f>IFERROR(VLOOKUP(C98,SRA!B:T,5,0),"")</f>
        <v>OP. DE PROD. IND.</v>
      </c>
      <c r="H98" s="11">
        <f>IFERROR(VLOOKUP(C98,SRA!B:T,18,0),"")</f>
        <v>3240.74</v>
      </c>
      <c r="I98" s="11">
        <f>IFERROR(VLOOKUP(C98,SRA!B:T,19,0),"")</f>
        <v>0</v>
      </c>
      <c r="J98" s="34">
        <f>IFERROR(VLOOKUP(C98,ABRIL!B:F,3,0),"0,00")</f>
        <v>3924.81</v>
      </c>
      <c r="K98" s="11">
        <f t="shared" si="2"/>
        <v>2039.23</v>
      </c>
      <c r="L98" s="34">
        <f>IFERROR(VLOOKUP(C98,ABRIL!B:H,7,0),"0,00")</f>
        <v>1885.58</v>
      </c>
      <c r="M98" s="26" t="str">
        <f>IFERROR(VLOOKUP(C98,FÉRIAS!C:D,2,0),"")</f>
        <v/>
      </c>
      <c r="N98" s="22" t="str">
        <f>IFERROR(VLOOKUP(C98,Plan2!B:C,2,0),"")</f>
        <v/>
      </c>
    </row>
    <row r="99" spans="2:14" s="22" customFormat="1">
      <c r="B99" s="15">
        <f t="shared" si="4"/>
        <v>91</v>
      </c>
      <c r="C99" s="28">
        <v>1177</v>
      </c>
      <c r="D99" s="29" t="s">
        <v>25</v>
      </c>
      <c r="E99" s="15" t="str">
        <f>IFERROR(VLOOKUP(C99,SRA!B:T,8,0),"")</f>
        <v>CLT</v>
      </c>
      <c r="F99" s="21" t="s">
        <v>479</v>
      </c>
      <c r="G99" s="15" t="str">
        <f>IFERROR(VLOOKUP(C99,SRA!B:T,5,0),"")</f>
        <v>TEC. EM ADM. E FIN.</v>
      </c>
      <c r="H99" s="11">
        <f>IFERROR(VLOOKUP(C99,SRA!B:T,18,0),"")</f>
        <v>3735.89</v>
      </c>
      <c r="I99" s="11">
        <f>IFERROR(VLOOKUP(C99,SRA!B:T,19,0),"")</f>
        <v>0</v>
      </c>
      <c r="J99" s="34">
        <f>IFERROR(VLOOKUP(C99,ABRIL!B:F,3,0),"0,00")</f>
        <v>3735.89</v>
      </c>
      <c r="K99" s="11">
        <f t="shared" si="2"/>
        <v>2004.81</v>
      </c>
      <c r="L99" s="34">
        <f>IFERROR(VLOOKUP(C99,ABRIL!B:H,7,0),"0,00")</f>
        <v>1731.08</v>
      </c>
      <c r="M99" s="26" t="str">
        <f>IFERROR(VLOOKUP(C99,FÉRIAS!C:D,2,0),"")</f>
        <v/>
      </c>
      <c r="N99" s="22" t="str">
        <f>IFERROR(VLOOKUP(C99,Plan2!B:C,2,0),"")</f>
        <v/>
      </c>
    </row>
    <row r="100" spans="2:14" s="22" customFormat="1">
      <c r="B100" s="15">
        <f t="shared" si="4"/>
        <v>92</v>
      </c>
      <c r="C100" s="28">
        <v>1221</v>
      </c>
      <c r="D100" s="29" t="s">
        <v>26</v>
      </c>
      <c r="E100" s="15" t="str">
        <f>IFERROR(VLOOKUP(C100,SRA!B:T,8,0),"")</f>
        <v>CLT</v>
      </c>
      <c r="F100" s="21" t="s">
        <v>479</v>
      </c>
      <c r="G100" s="15" t="str">
        <f>IFERROR(VLOOKUP(C100,SRA!B:T,5,0),"")</f>
        <v>ANALISTA EM PCP</v>
      </c>
      <c r="H100" s="11">
        <f>IFERROR(VLOOKUP(C100,SRA!B:T,18,0),"")</f>
        <v>9551.73</v>
      </c>
      <c r="I100" s="11">
        <f>IFERROR(VLOOKUP(C100,SRA!B:T,19,0),"")</f>
        <v>0</v>
      </c>
      <c r="J100" s="34">
        <f>IFERROR(VLOOKUP(C100,ABRIL!B:F,3,0),"0,00")</f>
        <v>9551.73</v>
      </c>
      <c r="K100" s="11">
        <f t="shared" si="2"/>
        <v>3219.8999999999996</v>
      </c>
      <c r="L100" s="34">
        <f>IFERROR(VLOOKUP(C100,ABRIL!B:H,7,0),"0,00")</f>
        <v>6331.83</v>
      </c>
      <c r="M100" s="26" t="str">
        <f>IFERROR(VLOOKUP(C100,FÉRIAS!C:D,2,0),"")</f>
        <v/>
      </c>
      <c r="N100" s="22" t="str">
        <f>IFERROR(VLOOKUP(C100,Plan2!B:C,2,0),"")</f>
        <v/>
      </c>
    </row>
    <row r="101" spans="2:14" s="22" customFormat="1">
      <c r="B101" s="15">
        <f t="shared" si="4"/>
        <v>93</v>
      </c>
      <c r="C101" s="28">
        <v>1229</v>
      </c>
      <c r="D101" s="29" t="s">
        <v>27</v>
      </c>
      <c r="E101" s="15" t="str">
        <f>IFERROR(VLOOKUP(C101,SRA!B:T,8,0),"")</f>
        <v>CLT</v>
      </c>
      <c r="F101" s="21" t="s">
        <v>479</v>
      </c>
      <c r="G101" s="15" t="str">
        <f>IFERROR(VLOOKUP(C101,SRA!B:T,5,0),"")</f>
        <v>OP. DE PROD. IND.</v>
      </c>
      <c r="H101" s="11">
        <f>IFERROR(VLOOKUP(C101,SRA!B:T,18,0),"")</f>
        <v>3939.17</v>
      </c>
      <c r="I101" s="11">
        <f>IFERROR(VLOOKUP(C101,SRA!B:T,19,0),"")</f>
        <v>0</v>
      </c>
      <c r="J101" s="34">
        <f>IFERROR(VLOOKUP(C101,ABRIL!B:F,3,0),"0,00")</f>
        <v>5269.2</v>
      </c>
      <c r="K101" s="11">
        <f t="shared" si="2"/>
        <v>2116.37</v>
      </c>
      <c r="L101" s="34">
        <f>IFERROR(VLOOKUP(C101,ABRIL!B:H,7,0),"0,00")</f>
        <v>3152.83</v>
      </c>
      <c r="M101" s="26" t="str">
        <f>IFERROR(VLOOKUP(C101,FÉRIAS!C:D,2,0),"")</f>
        <v/>
      </c>
      <c r="N101" s="22" t="str">
        <f>IFERROR(VLOOKUP(C101,Plan2!B:C,2,0),"")</f>
        <v/>
      </c>
    </row>
    <row r="102" spans="2:14" s="22" customFormat="1">
      <c r="B102" s="15">
        <f t="shared" si="4"/>
        <v>94</v>
      </c>
      <c r="C102" s="28">
        <v>1243</v>
      </c>
      <c r="D102" s="29" t="s">
        <v>28</v>
      </c>
      <c r="E102" s="15" t="str">
        <f>IFERROR(VLOOKUP(C102,SRA!B:T,8,0),"")</f>
        <v>CLT</v>
      </c>
      <c r="F102" s="21" t="s">
        <v>479</v>
      </c>
      <c r="G102" s="15" t="str">
        <f>IFERROR(VLOOKUP(C102,SRA!B:T,5,0),"")</f>
        <v>OP. DE PROD. IND.</v>
      </c>
      <c r="H102" s="11">
        <f>IFERROR(VLOOKUP(C102,SRA!B:T,18,0),"")</f>
        <v>2539.21</v>
      </c>
      <c r="I102" s="11">
        <f>IFERROR(VLOOKUP(C102,SRA!B:T,19,0),"")</f>
        <v>0</v>
      </c>
      <c r="J102" s="34">
        <f>IFERROR(VLOOKUP(C102,ABRIL!B:F,3,0),"0,00")</f>
        <v>2539.21</v>
      </c>
      <c r="K102" s="11">
        <f t="shared" si="2"/>
        <v>1193.55</v>
      </c>
      <c r="L102" s="34">
        <f>IFERROR(VLOOKUP(C102,ABRIL!B:H,7,0),"0,00")</f>
        <v>1345.66</v>
      </c>
      <c r="M102" s="26" t="str">
        <f>IFERROR(VLOOKUP(C102,FÉRIAS!C:D,2,0),"")</f>
        <v/>
      </c>
      <c r="N102" s="22" t="str">
        <f>IFERROR(VLOOKUP(C102,Plan2!B:C,2,0),"")</f>
        <v/>
      </c>
    </row>
    <row r="103" spans="2:14" s="22" customFormat="1">
      <c r="B103" s="15">
        <f t="shared" si="4"/>
        <v>95</v>
      </c>
      <c r="C103" s="28">
        <v>1258</v>
      </c>
      <c r="D103" s="29" t="s">
        <v>29</v>
      </c>
      <c r="E103" s="15" t="str">
        <f>IFERROR(VLOOKUP(C103,SRA!B:T,8,0),"")</f>
        <v>CLT</v>
      </c>
      <c r="F103" s="21" t="s">
        <v>479</v>
      </c>
      <c r="G103" s="15" t="str">
        <f>IFERROR(VLOOKUP(C103,SRA!B:T,5,0),"")</f>
        <v>TEC. EM ADM. E FIN.</v>
      </c>
      <c r="H103" s="11">
        <f>IFERROR(VLOOKUP(C103,SRA!B:T,18,0),"")</f>
        <v>6086.25</v>
      </c>
      <c r="I103" s="11">
        <f>IFERROR(VLOOKUP(C103,SRA!B:T,19,0),"")</f>
        <v>0</v>
      </c>
      <c r="J103" s="34">
        <f>IFERROR(VLOOKUP(C103,ABRIL!B:F,3,0),"0,00")</f>
        <v>6086.25</v>
      </c>
      <c r="K103" s="11">
        <f t="shared" si="2"/>
        <v>3790.73</v>
      </c>
      <c r="L103" s="34">
        <f>IFERROR(VLOOKUP(C103,ABRIL!B:H,7,0),"0,00")</f>
        <v>2295.52</v>
      </c>
      <c r="M103" s="26" t="str">
        <f>IFERROR(VLOOKUP(C103,FÉRIAS!C:D,2,0),"")</f>
        <v/>
      </c>
      <c r="N103" s="22" t="str">
        <f>IFERROR(VLOOKUP(C103,Plan2!B:C,2,0),"")</f>
        <v/>
      </c>
    </row>
    <row r="104" spans="2:14" s="22" customFormat="1">
      <c r="B104" s="15">
        <f t="shared" si="4"/>
        <v>96</v>
      </c>
      <c r="C104" s="28">
        <v>1267</v>
      </c>
      <c r="D104" s="29" t="s">
        <v>30</v>
      </c>
      <c r="E104" s="15" t="str">
        <f>IFERROR(VLOOKUP(C104,SRA!B:T,8,0),"")</f>
        <v>CLT</v>
      </c>
      <c r="F104" s="21" t="s">
        <v>479</v>
      </c>
      <c r="G104" s="15" t="str">
        <f>IFERROR(VLOOKUP(C104,SRA!B:T,5,0),"")</f>
        <v>FARMACEUTICO IND</v>
      </c>
      <c r="H104" s="11">
        <f>IFERROR(VLOOKUP(C104,SRA!B:T,18,0),"")</f>
        <v>20600.89</v>
      </c>
      <c r="I104" s="11">
        <f>IFERROR(VLOOKUP(C104,SRA!B:T,19,0),"")</f>
        <v>0</v>
      </c>
      <c r="J104" s="34">
        <f>IFERROR(VLOOKUP(C104,ABRIL!B:F,3,0),"0,00")</f>
        <v>20600.89</v>
      </c>
      <c r="K104" s="11">
        <f t="shared" si="2"/>
        <v>7082.2999999999993</v>
      </c>
      <c r="L104" s="34">
        <f>IFERROR(VLOOKUP(C104,ABRIL!B:H,7,0),"0,00")</f>
        <v>13518.59</v>
      </c>
      <c r="M104" s="26" t="str">
        <f>IFERROR(VLOOKUP(C104,FÉRIAS!C:D,2,0),"")</f>
        <v/>
      </c>
      <c r="N104" s="22" t="str">
        <f>IFERROR(VLOOKUP(C104,Plan2!B:C,2,0),"")</f>
        <v/>
      </c>
    </row>
    <row r="105" spans="2:14" s="22" customFormat="1">
      <c r="B105" s="15">
        <f t="shared" si="4"/>
        <v>97</v>
      </c>
      <c r="C105" s="28">
        <v>1269</v>
      </c>
      <c r="D105" s="29" t="s">
        <v>31</v>
      </c>
      <c r="E105" s="15" t="str">
        <f>IFERROR(VLOOKUP(C105,SRA!B:T,8,0),"")</f>
        <v>CLT</v>
      </c>
      <c r="F105" s="21" t="s">
        <v>479</v>
      </c>
      <c r="G105" s="15" t="str">
        <f>IFERROR(VLOOKUP(C105,SRA!B:T,5,0),"")</f>
        <v>ASS. DE SERVICOS</v>
      </c>
      <c r="H105" s="11">
        <f>IFERROR(VLOOKUP(C105,SRA!B:T,18,0),"")</f>
        <v>1894.8</v>
      </c>
      <c r="I105" s="11">
        <f>IFERROR(VLOOKUP(C105,SRA!B:T,19,0),"")</f>
        <v>0</v>
      </c>
      <c r="J105" s="34">
        <f>IFERROR(VLOOKUP(C105,ABRIL!B:F,3,0),"0,00")</f>
        <v>1894.8</v>
      </c>
      <c r="K105" s="11">
        <f t="shared" si="2"/>
        <v>372.76</v>
      </c>
      <c r="L105" s="34">
        <f>IFERROR(VLOOKUP(C105,ABRIL!B:H,7,0),"0,00")</f>
        <v>1522.04</v>
      </c>
      <c r="M105" s="26" t="str">
        <f>IFERROR(VLOOKUP(C105,FÉRIAS!C:D,2,0),"")</f>
        <v/>
      </c>
      <c r="N105" s="22" t="str">
        <f>IFERROR(VLOOKUP(C105,Plan2!B:C,2,0),"")</f>
        <v/>
      </c>
    </row>
    <row r="106" spans="2:14" s="22" customFormat="1">
      <c r="B106" s="15">
        <f t="shared" si="4"/>
        <v>98</v>
      </c>
      <c r="C106" s="28">
        <v>1328</v>
      </c>
      <c r="D106" s="29" t="s">
        <v>32</v>
      </c>
      <c r="E106" s="15" t="str">
        <f>IFERROR(VLOOKUP(C106,SRA!B:T,8,0),"")</f>
        <v>CLT</v>
      </c>
      <c r="F106" s="21" t="s">
        <v>479</v>
      </c>
      <c r="G106" s="15" t="str">
        <f>IFERROR(VLOOKUP(C106,SRA!B:T,5,0),"")</f>
        <v>TEC. EM ADM. E FIN.</v>
      </c>
      <c r="H106" s="11">
        <f>IFERROR(VLOOKUP(C106,SRA!B:T,18,0),"")</f>
        <v>3735.89</v>
      </c>
      <c r="I106" s="11">
        <f>IFERROR(VLOOKUP(C106,SRA!B:T,19,0),"")</f>
        <v>0</v>
      </c>
      <c r="J106" s="34">
        <f>IFERROR(VLOOKUP(C106,ABRIL!B:F,3,0),"0,00")</f>
        <v>3735.89</v>
      </c>
      <c r="K106" s="11">
        <f t="shared" si="2"/>
        <v>1748.9999999999998</v>
      </c>
      <c r="L106" s="34">
        <f>IFERROR(VLOOKUP(C106,ABRIL!B:H,7,0),"0,00")</f>
        <v>1986.89</v>
      </c>
      <c r="M106" s="26" t="str">
        <f>IFERROR(VLOOKUP(C106,FÉRIAS!C:D,2,0),"")</f>
        <v/>
      </c>
      <c r="N106" s="22" t="str">
        <f>IFERROR(VLOOKUP(C106,Plan2!B:C,2,0),"")</f>
        <v/>
      </c>
    </row>
    <row r="107" spans="2:14" s="22" customFormat="1">
      <c r="B107" s="15">
        <f t="shared" si="4"/>
        <v>99</v>
      </c>
      <c r="C107" s="28">
        <v>1330</v>
      </c>
      <c r="D107" s="29" t="s">
        <v>33</v>
      </c>
      <c r="E107" s="15" t="str">
        <f>IFERROR(VLOOKUP(C107,SRA!B:T,8,0),"")</f>
        <v>CLT</v>
      </c>
      <c r="F107" s="21" t="s">
        <v>479</v>
      </c>
      <c r="G107" s="15" t="str">
        <f>IFERROR(VLOOKUP(C107,SRA!B:T,5,0),"")</f>
        <v>OP. DE PROD. IND.</v>
      </c>
      <c r="H107" s="11">
        <f>IFERROR(VLOOKUP(C107,SRA!B:T,18,0),"")</f>
        <v>3402.8</v>
      </c>
      <c r="I107" s="11">
        <f>IFERROR(VLOOKUP(C107,SRA!B:T,19,0),"")</f>
        <v>0</v>
      </c>
      <c r="J107" s="34">
        <f>IFERROR(VLOOKUP(C107,ABRIL!B:F,3,0),"0,00")</f>
        <v>4138.32</v>
      </c>
      <c r="K107" s="11">
        <f t="shared" si="2"/>
        <v>1546.3799999999997</v>
      </c>
      <c r="L107" s="34">
        <f>IFERROR(VLOOKUP(C107,ABRIL!B:H,7,0),"0,00")</f>
        <v>2591.94</v>
      </c>
      <c r="M107" s="26" t="str">
        <f>IFERROR(VLOOKUP(C107,FÉRIAS!C:D,2,0),"")</f>
        <v/>
      </c>
      <c r="N107" s="22" t="str">
        <f>IFERROR(VLOOKUP(C107,Plan2!B:C,2,0),"")</f>
        <v/>
      </c>
    </row>
    <row r="108" spans="2:14" s="22" customFormat="1">
      <c r="B108" s="15">
        <f t="shared" si="4"/>
        <v>100</v>
      </c>
      <c r="C108" s="28">
        <v>1333</v>
      </c>
      <c r="D108" s="29" t="s">
        <v>34</v>
      </c>
      <c r="E108" s="15" t="str">
        <f>IFERROR(VLOOKUP(C108,SRA!B:T,8,0),"")</f>
        <v>CLT</v>
      </c>
      <c r="F108" s="21" t="s">
        <v>479</v>
      </c>
      <c r="G108" s="15" t="str">
        <f>IFERROR(VLOOKUP(C108,SRA!B:T,5,0),"")</f>
        <v>OP. DE PROD. IND.</v>
      </c>
      <c r="H108" s="11">
        <f>IFERROR(VLOOKUP(C108,SRA!B:T,18,0),"")</f>
        <v>3751.6</v>
      </c>
      <c r="I108" s="11">
        <f>IFERROR(VLOOKUP(C108,SRA!B:T,19,0),"")</f>
        <v>0</v>
      </c>
      <c r="J108" s="34">
        <f>IFERROR(VLOOKUP(C108,ABRIL!B:F,3,0),"0,00")</f>
        <v>3751.6</v>
      </c>
      <c r="K108" s="11">
        <f t="shared" si="2"/>
        <v>1385.9</v>
      </c>
      <c r="L108" s="34">
        <f>IFERROR(VLOOKUP(C108,ABRIL!B:H,7,0),"0,00")</f>
        <v>2365.6999999999998</v>
      </c>
      <c r="M108" s="26" t="str">
        <f>IFERROR(VLOOKUP(C108,FÉRIAS!C:D,2,0),"")</f>
        <v/>
      </c>
      <c r="N108" s="22" t="str">
        <f>IFERROR(VLOOKUP(C108,Plan2!B:C,2,0),"")</f>
        <v/>
      </c>
    </row>
    <row r="109" spans="2:14" s="22" customFormat="1">
      <c r="B109" s="15">
        <f t="shared" si="4"/>
        <v>101</v>
      </c>
      <c r="C109" s="28">
        <v>1337</v>
      </c>
      <c r="D109" s="29" t="s">
        <v>35</v>
      </c>
      <c r="E109" s="15" t="str">
        <f>IFERROR(VLOOKUP(C109,SRA!B:T,8,0),"")</f>
        <v>CLT</v>
      </c>
      <c r="F109" s="21" t="s">
        <v>479</v>
      </c>
      <c r="G109" s="15" t="str">
        <f>IFERROR(VLOOKUP(C109,SRA!B:T,5,0),"")</f>
        <v>TEC. EM ADM. E FIN.</v>
      </c>
      <c r="H109" s="11">
        <f>IFERROR(VLOOKUP(C109,SRA!B:T,18,0),"")</f>
        <v>4653.46</v>
      </c>
      <c r="I109" s="11">
        <f>IFERROR(VLOOKUP(C109,SRA!B:T,19,0),"")</f>
        <v>0</v>
      </c>
      <c r="J109" s="34">
        <f>IFERROR(VLOOKUP(C109,ABRIL!B:F,3,0),"0,00")</f>
        <v>4653.46</v>
      </c>
      <c r="K109" s="11">
        <f t="shared" si="2"/>
        <v>1412.1</v>
      </c>
      <c r="L109" s="34">
        <f>IFERROR(VLOOKUP(C109,ABRIL!B:H,7,0),"0,00")</f>
        <v>3241.36</v>
      </c>
      <c r="M109" s="26" t="str">
        <f>IFERROR(VLOOKUP(C109,FÉRIAS!C:D,2,0),"")</f>
        <v/>
      </c>
      <c r="N109" s="22" t="str">
        <f>IFERROR(VLOOKUP(C109,Plan2!B:C,2,0),"")</f>
        <v/>
      </c>
    </row>
    <row r="110" spans="2:14" s="22" customFormat="1">
      <c r="B110" s="15">
        <f t="shared" si="4"/>
        <v>102</v>
      </c>
      <c r="C110" s="28">
        <v>1363</v>
      </c>
      <c r="D110" s="29" t="s">
        <v>36</v>
      </c>
      <c r="E110" s="15" t="str">
        <f>IFERROR(VLOOKUP(C110,SRA!B:T,8,0),"")</f>
        <v>CLT</v>
      </c>
      <c r="F110" s="21" t="s">
        <v>479</v>
      </c>
      <c r="G110" s="15" t="str">
        <f>IFERROR(VLOOKUP(C110,SRA!B:T,5,0),"")</f>
        <v>TEC. EM ADM. E FIN.</v>
      </c>
      <c r="H110" s="11">
        <f>IFERROR(VLOOKUP(C110,SRA!B:T,18,0),"")</f>
        <v>4118.83</v>
      </c>
      <c r="I110" s="11">
        <f>IFERROR(VLOOKUP(C110,SRA!B:T,19,0),"")</f>
        <v>822.38</v>
      </c>
      <c r="J110" s="34">
        <f>IFERROR(VLOOKUP(C110,ABRIL!B:F,3,0),"0,00")</f>
        <v>4941.21</v>
      </c>
      <c r="K110" s="11">
        <f t="shared" si="2"/>
        <v>1711.8500000000004</v>
      </c>
      <c r="L110" s="34">
        <f>IFERROR(VLOOKUP(C110,ABRIL!B:H,7,0),"0,00")</f>
        <v>3229.3599999999997</v>
      </c>
      <c r="M110" s="26" t="str">
        <f>IFERROR(VLOOKUP(C110,FÉRIAS!C:D,2,0),"")</f>
        <v/>
      </c>
      <c r="N110" s="22" t="str">
        <f>IFERROR(VLOOKUP(C110,Plan2!B:C,2,0),"")</f>
        <v/>
      </c>
    </row>
    <row r="111" spans="2:14" s="22" customFormat="1">
      <c r="B111" s="15">
        <f t="shared" si="4"/>
        <v>103</v>
      </c>
      <c r="C111" s="28">
        <v>1369</v>
      </c>
      <c r="D111" s="29" t="s">
        <v>37</v>
      </c>
      <c r="E111" s="15" t="str">
        <f>IFERROR(VLOOKUP(C111,SRA!B:T,8,0),"")</f>
        <v>CLT</v>
      </c>
      <c r="F111" s="21" t="s">
        <v>479</v>
      </c>
      <c r="G111" s="15" t="str">
        <f>IFERROR(VLOOKUP(C111,SRA!B:T,5,0),"")</f>
        <v>TEC.EM QUALIDADE IND</v>
      </c>
      <c r="H111" s="11">
        <f>IFERROR(VLOOKUP(C111,SRA!B:T,18,0),"")</f>
        <v>2528.58</v>
      </c>
      <c r="I111" s="11">
        <f>IFERROR(VLOOKUP(C111,SRA!B:T,19,0),"")</f>
        <v>0</v>
      </c>
      <c r="J111" s="34">
        <f>IFERROR(VLOOKUP(C111,ABRIL!B:F,3,0),"0,00")</f>
        <v>3008.4</v>
      </c>
      <c r="K111" s="11">
        <f t="shared" si="2"/>
        <v>1696.52</v>
      </c>
      <c r="L111" s="34">
        <f>IFERROR(VLOOKUP(C111,ABRIL!B:H,7,0),"0,00")</f>
        <v>1311.88</v>
      </c>
      <c r="M111" s="26" t="str">
        <f>IFERROR(VLOOKUP(C111,FÉRIAS!C:D,2,0),"")</f>
        <v/>
      </c>
      <c r="N111" s="22" t="str">
        <f>IFERROR(VLOOKUP(C111,Plan2!B:C,2,0),"")</f>
        <v/>
      </c>
    </row>
    <row r="112" spans="2:14" s="22" customFormat="1">
      <c r="B112" s="15">
        <f t="shared" si="4"/>
        <v>104</v>
      </c>
      <c r="C112" s="28">
        <v>1393</v>
      </c>
      <c r="D112" s="29" t="s">
        <v>38</v>
      </c>
      <c r="E112" s="15" t="str">
        <f>IFERROR(VLOOKUP(C112,SRA!B:T,8,0),"")</f>
        <v>CLT</v>
      </c>
      <c r="F112" s="21" t="s">
        <v>479</v>
      </c>
      <c r="G112" s="15" t="str">
        <f>IFERROR(VLOOKUP(C112,SRA!B:T,5,0),"")</f>
        <v>TEC UTI TRA EFLUENTE</v>
      </c>
      <c r="H112" s="11">
        <f>IFERROR(VLOOKUP(C112,SRA!B:T,18,0),"")</f>
        <v>3735.89</v>
      </c>
      <c r="I112" s="11">
        <f>IFERROR(VLOOKUP(C112,SRA!B:T,19,0),"")</f>
        <v>0</v>
      </c>
      <c r="J112" s="34">
        <f>IFERROR(VLOOKUP(C112,ABRIL!B:F,3,0),"0,00")</f>
        <v>3735.89</v>
      </c>
      <c r="K112" s="11">
        <f t="shared" si="2"/>
        <v>1129.0099999999998</v>
      </c>
      <c r="L112" s="34">
        <f>IFERROR(VLOOKUP(C112,ABRIL!B:H,7,0),"0,00")</f>
        <v>2606.88</v>
      </c>
      <c r="M112" s="26" t="str">
        <f>IFERROR(VLOOKUP(C112,FÉRIAS!C:D,2,0),"")</f>
        <v/>
      </c>
      <c r="N112" s="22" t="str">
        <f>IFERROR(VLOOKUP(C112,Plan2!B:C,2,0),"")</f>
        <v/>
      </c>
    </row>
    <row r="113" spans="2:14" s="22" customFormat="1">
      <c r="B113" s="15">
        <f t="shared" si="4"/>
        <v>105</v>
      </c>
      <c r="C113" s="28">
        <v>1413</v>
      </c>
      <c r="D113" s="29" t="s">
        <v>39</v>
      </c>
      <c r="E113" s="15" t="str">
        <f>IFERROR(VLOOKUP(C113,SRA!B:T,8,0),"")</f>
        <v>CLT</v>
      </c>
      <c r="F113" s="21" t="s">
        <v>479</v>
      </c>
      <c r="G113" s="15" t="str">
        <f>IFERROR(VLOOKUP(C113,SRA!B:T,5,0),"")</f>
        <v>FARMACEUTICO IND</v>
      </c>
      <c r="H113" s="11">
        <f>IFERROR(VLOOKUP(C113,SRA!B:T,18,0),"")</f>
        <v>25121.260000000002</v>
      </c>
      <c r="I113" s="11">
        <f>IFERROR(VLOOKUP(C113,SRA!B:T,19,0),"")</f>
        <v>0</v>
      </c>
      <c r="J113" s="34">
        <f>IFERROR(VLOOKUP(C113,ABRIL!B:F,3,0),"0,00")</f>
        <v>25121.26</v>
      </c>
      <c r="K113" s="11">
        <f t="shared" si="2"/>
        <v>10437.649999999998</v>
      </c>
      <c r="L113" s="34">
        <f>IFERROR(VLOOKUP(C113,ABRIL!B:H,7,0),"0,00")</f>
        <v>14683.61</v>
      </c>
      <c r="M113" s="26" t="str">
        <f>IFERROR(VLOOKUP(C113,FÉRIAS!C:D,2,0),"")</f>
        <v/>
      </c>
      <c r="N113" s="22" t="str">
        <f>IFERROR(VLOOKUP(C113,Plan2!B:C,2,0),"")</f>
        <v/>
      </c>
    </row>
    <row r="114" spans="2:14" s="22" customFormat="1">
      <c r="B114" s="15">
        <f t="shared" si="4"/>
        <v>106</v>
      </c>
      <c r="C114" s="28">
        <v>1418</v>
      </c>
      <c r="D114" s="29" t="s">
        <v>40</v>
      </c>
      <c r="E114" s="15" t="str">
        <f>IFERROR(VLOOKUP(C114,SRA!B:T,8,0),"")</f>
        <v>CLT</v>
      </c>
      <c r="F114" s="21" t="s">
        <v>479</v>
      </c>
      <c r="G114" s="15" t="str">
        <f>IFERROR(VLOOKUP(C114,SRA!B:T,5,0),"")</f>
        <v>TEC. COMERCIAL</v>
      </c>
      <c r="H114" s="11">
        <f>IFERROR(VLOOKUP(C114,SRA!B:T,18,0),"")</f>
        <v>4540.99</v>
      </c>
      <c r="I114" s="11">
        <f>IFERROR(VLOOKUP(C114,SRA!B:T,19,0),"")</f>
        <v>1450</v>
      </c>
      <c r="J114" s="34">
        <f>IFERROR(VLOOKUP(C114,ABRIL!B:F,3,0),"0,00")</f>
        <v>5990.99</v>
      </c>
      <c r="K114" s="11">
        <f t="shared" si="2"/>
        <v>3234.8399999999997</v>
      </c>
      <c r="L114" s="34">
        <f>IFERROR(VLOOKUP(C114,ABRIL!B:H,7,0),"0,00")</f>
        <v>2756.15</v>
      </c>
      <c r="M114" s="26" t="str">
        <f>IFERROR(VLOOKUP(C114,FÉRIAS!C:D,2,0),"")</f>
        <v/>
      </c>
      <c r="N114" s="22" t="str">
        <f>IFERROR(VLOOKUP(C114,Plan2!B:C,2,0),"")</f>
        <v/>
      </c>
    </row>
    <row r="115" spans="2:14" s="22" customFormat="1">
      <c r="B115" s="15">
        <f t="shared" si="4"/>
        <v>107</v>
      </c>
      <c r="C115" s="28">
        <v>1427</v>
      </c>
      <c r="D115" s="29" t="s">
        <v>41</v>
      </c>
      <c r="E115" s="15" t="str">
        <f>IFERROR(VLOOKUP(C115,SRA!B:T,8,0),"")</f>
        <v>CLT</v>
      </c>
      <c r="F115" s="21" t="s">
        <v>479</v>
      </c>
      <c r="G115" s="15" t="str">
        <f>IFERROR(VLOOKUP(C115,SRA!B:T,5,0),"")</f>
        <v>FARMACEUTICO IND</v>
      </c>
      <c r="H115" s="11">
        <f>IFERROR(VLOOKUP(C115,SRA!B:T,18,0),"")</f>
        <v>13395.16</v>
      </c>
      <c r="I115" s="11">
        <f>IFERROR(VLOOKUP(C115,SRA!B:T,19,0),"")</f>
        <v>0</v>
      </c>
      <c r="J115" s="34">
        <f>IFERROR(VLOOKUP(C115,ABRIL!B:F,3,0),"0,00")</f>
        <v>13395.16</v>
      </c>
      <c r="K115" s="11">
        <f t="shared" si="2"/>
        <v>4508.7700000000004</v>
      </c>
      <c r="L115" s="34">
        <f>IFERROR(VLOOKUP(C115,ABRIL!B:H,7,0),"0,00")</f>
        <v>8886.39</v>
      </c>
      <c r="M115" s="26" t="str">
        <f>IFERROR(VLOOKUP(C115,FÉRIAS!C:D,2,0),"")</f>
        <v/>
      </c>
      <c r="N115" s="22" t="str">
        <f>IFERROR(VLOOKUP(C115,Plan2!B:C,2,0),"")</f>
        <v/>
      </c>
    </row>
    <row r="116" spans="2:14" s="22" customFormat="1">
      <c r="B116" s="15">
        <f t="shared" si="4"/>
        <v>108</v>
      </c>
      <c r="C116" s="28">
        <v>1429</v>
      </c>
      <c r="D116" s="29" t="s">
        <v>42</v>
      </c>
      <c r="E116" s="15" t="str">
        <f>IFERROR(VLOOKUP(C116,SRA!B:T,8,0),"")</f>
        <v>CLT</v>
      </c>
      <c r="F116" s="21" t="s">
        <v>479</v>
      </c>
      <c r="G116" s="15" t="str">
        <f>IFERROR(VLOOKUP(C116,SRA!B:T,5,0),"")</f>
        <v>OP. PROD. IND. (D)</v>
      </c>
      <c r="H116" s="11">
        <f>IFERROR(VLOOKUP(C116,SRA!B:T,18,0),"")</f>
        <v>4886.07</v>
      </c>
      <c r="I116" s="11">
        <f>IFERROR(VLOOKUP(C116,SRA!B:T,19,0),"")</f>
        <v>0</v>
      </c>
      <c r="J116" s="34">
        <f>IFERROR(VLOOKUP(C116,ABRIL!B:F,3,0),"0,00")</f>
        <v>4886.07</v>
      </c>
      <c r="K116" s="11">
        <f t="shared" si="2"/>
        <v>944</v>
      </c>
      <c r="L116" s="34">
        <f>IFERROR(VLOOKUP(C116,ABRIL!B:H,7,0),"0,00")</f>
        <v>3942.0699999999997</v>
      </c>
      <c r="M116" s="26" t="str">
        <f>IFERROR(VLOOKUP(C116,FÉRIAS!C:D,2,0),"")</f>
        <v/>
      </c>
      <c r="N116" s="22" t="str">
        <f>IFERROR(VLOOKUP(C116,Plan2!B:C,2,0),"")</f>
        <v/>
      </c>
    </row>
    <row r="117" spans="2:14" s="22" customFormat="1">
      <c r="B117" s="15">
        <f t="shared" si="4"/>
        <v>109</v>
      </c>
      <c r="C117" s="28">
        <v>1454</v>
      </c>
      <c r="D117" s="29" t="s">
        <v>43</v>
      </c>
      <c r="E117" s="15" t="str">
        <f>IFERROR(VLOOKUP(C117,SRA!B:T,8,0),"")</f>
        <v>CLT</v>
      </c>
      <c r="F117" s="21" t="s">
        <v>479</v>
      </c>
      <c r="G117" s="15" t="str">
        <f>IFERROR(VLOOKUP(C117,SRA!B:T,5,0),"")</f>
        <v>OP. PROD. IND. (D)</v>
      </c>
      <c r="H117" s="11">
        <f>IFERROR(VLOOKUP(C117,SRA!B:T,18,0),"")</f>
        <v>4473.6100000000006</v>
      </c>
      <c r="I117" s="11">
        <f>IFERROR(VLOOKUP(C117,SRA!B:T,19,0),"")</f>
        <v>0</v>
      </c>
      <c r="J117" s="34">
        <f>IFERROR(VLOOKUP(C117,ABRIL!B:F,3,0),"0,00")</f>
        <v>4941.09</v>
      </c>
      <c r="K117" s="11">
        <f t="shared" si="2"/>
        <v>2364.3500000000004</v>
      </c>
      <c r="L117" s="34">
        <f>IFERROR(VLOOKUP(C117,ABRIL!B:H,7,0),"0,00")</f>
        <v>2576.7399999999998</v>
      </c>
      <c r="M117" s="26" t="str">
        <f>IFERROR(VLOOKUP(C117,FÉRIAS!C:D,2,0),"")</f>
        <v/>
      </c>
      <c r="N117" s="22" t="str">
        <f>IFERROR(VLOOKUP(C117,Plan2!B:C,2,0),"")</f>
        <v/>
      </c>
    </row>
    <row r="118" spans="2:14" s="22" customFormat="1">
      <c r="B118" s="15">
        <f t="shared" si="4"/>
        <v>110</v>
      </c>
      <c r="C118" s="28">
        <v>1475</v>
      </c>
      <c r="D118" s="29" t="s">
        <v>44</v>
      </c>
      <c r="E118" s="15" t="str">
        <f>IFERROR(VLOOKUP(C118,SRA!B:T,8,0),"")</f>
        <v>CLT</v>
      </c>
      <c r="F118" s="21" t="s">
        <v>493</v>
      </c>
      <c r="G118" s="15" t="str">
        <f>IFERROR(VLOOKUP(C118,SRA!B:T,5,0),"")</f>
        <v>TEC. CONTABIL</v>
      </c>
      <c r="H118" s="11">
        <f>IFERROR(VLOOKUP(C118,SRA!B:T,18,0),"")</f>
        <v>3735.89</v>
      </c>
      <c r="I118" s="11">
        <f>IFERROR(VLOOKUP(C118,SRA!B:T,19,0),"")</f>
        <v>0</v>
      </c>
      <c r="J118" s="34">
        <f>IFERROR(VLOOKUP(C118,ABRIL!B:F,3,0),"0,00")</f>
        <v>4150.99</v>
      </c>
      <c r="K118" s="11">
        <f t="shared" si="2"/>
        <v>2111.6099999999997</v>
      </c>
      <c r="L118" s="34">
        <f>IFERROR(VLOOKUP(C118,ABRIL!B:H,7,0),"0,00")</f>
        <v>2039.38</v>
      </c>
      <c r="M118" s="26" t="str">
        <f>IFERROR(VLOOKUP(C118,FÉRIAS!C:D,2,0),"")</f>
        <v>MARTA ARAUJO DA F  SANTANA</v>
      </c>
      <c r="N118" s="22" t="str">
        <f>IFERROR(VLOOKUP(C118,Plan2!B:C,2,0),"")</f>
        <v/>
      </c>
    </row>
    <row r="119" spans="2:14" s="22" customFormat="1">
      <c r="B119" s="15">
        <f t="shared" si="4"/>
        <v>111</v>
      </c>
      <c r="C119" s="28">
        <v>1483</v>
      </c>
      <c r="D119" s="29" t="s">
        <v>45</v>
      </c>
      <c r="E119" s="15" t="str">
        <f>IFERROR(VLOOKUP(C119,SRA!B:T,8,0),"")</f>
        <v>CLT</v>
      </c>
      <c r="F119" s="21" t="s">
        <v>479</v>
      </c>
      <c r="G119" s="15" t="str">
        <f>IFERROR(VLOOKUP(C119,SRA!B:T,5,0),"")</f>
        <v>OP. DE PROD. IND.</v>
      </c>
      <c r="H119" s="11">
        <f>IFERROR(VLOOKUP(C119,SRA!B:T,18,0),"")</f>
        <v>2089.0100000000002</v>
      </c>
      <c r="I119" s="11">
        <f>IFERROR(VLOOKUP(C119,SRA!B:T,19,0),"")</f>
        <v>0</v>
      </c>
      <c r="J119" s="34">
        <f>IFERROR(VLOOKUP(C119,ABRIL!B:F,3,0),"0,00")</f>
        <v>2089.0100000000002</v>
      </c>
      <c r="K119" s="11">
        <f t="shared" si="2"/>
        <v>1315.7000000000003</v>
      </c>
      <c r="L119" s="34">
        <f>IFERROR(VLOOKUP(C119,ABRIL!B:H,7,0),"0,00")</f>
        <v>773.31</v>
      </c>
      <c r="M119" s="26" t="str">
        <f>IFERROR(VLOOKUP(C119,FÉRIAS!C:D,2,0),"")</f>
        <v/>
      </c>
      <c r="N119" s="22" t="str">
        <f>IFERROR(VLOOKUP(C119,Plan2!B:C,2,0),"")</f>
        <v/>
      </c>
    </row>
    <row r="120" spans="2:14" s="22" customFormat="1">
      <c r="B120" s="15">
        <f t="shared" si="4"/>
        <v>112</v>
      </c>
      <c r="C120" s="28">
        <v>1522</v>
      </c>
      <c r="D120" s="29" t="s">
        <v>46</v>
      </c>
      <c r="E120" s="15" t="str">
        <f>IFERROR(VLOOKUP(C120,SRA!B:T,8,0),"")</f>
        <v>CLT</v>
      </c>
      <c r="F120" s="21" t="s">
        <v>479</v>
      </c>
      <c r="G120" s="15" t="str">
        <f>IFERROR(VLOOKUP(C120,SRA!B:T,5,0),"")</f>
        <v>OP. DE PROD. IND.</v>
      </c>
      <c r="H120" s="11">
        <f>IFERROR(VLOOKUP(C120,SRA!B:T,18,0),"")</f>
        <v>1804.58</v>
      </c>
      <c r="I120" s="11">
        <f>IFERROR(VLOOKUP(C120,SRA!B:T,19,0),"")</f>
        <v>0</v>
      </c>
      <c r="J120" s="34">
        <f>IFERROR(VLOOKUP(C120,ABRIL!B:F,3,0),"0,00")</f>
        <v>1804.58</v>
      </c>
      <c r="K120" s="11">
        <f t="shared" si="2"/>
        <v>351.69999999999982</v>
      </c>
      <c r="L120" s="34">
        <f>IFERROR(VLOOKUP(C120,ABRIL!B:H,7,0),"0,00")</f>
        <v>1452.88</v>
      </c>
      <c r="M120" s="26" t="str">
        <f>IFERROR(VLOOKUP(C120,FÉRIAS!C:D,2,0),"")</f>
        <v/>
      </c>
      <c r="N120" s="22" t="str">
        <f>IFERROR(VLOOKUP(C120,Plan2!B:C,2,0),"")</f>
        <v/>
      </c>
    </row>
    <row r="121" spans="2:14" s="22" customFormat="1">
      <c r="B121" s="15">
        <f t="shared" si="4"/>
        <v>113</v>
      </c>
      <c r="C121" s="28">
        <v>1536</v>
      </c>
      <c r="D121" s="29" t="s">
        <v>47</v>
      </c>
      <c r="E121" s="15" t="str">
        <f>IFERROR(VLOOKUP(C121,SRA!B:T,8,0),"")</f>
        <v>CLT</v>
      </c>
      <c r="F121" s="21" t="s">
        <v>479</v>
      </c>
      <c r="G121" s="15" t="str">
        <f>IFERROR(VLOOKUP(C121,SRA!B:T,5,0),"")</f>
        <v>TEC. EM ADM. E FIN.</v>
      </c>
      <c r="H121" s="11">
        <f>IFERROR(VLOOKUP(C121,SRA!B:T,18,0),"")</f>
        <v>3388.55</v>
      </c>
      <c r="I121" s="11">
        <f>IFERROR(VLOOKUP(C121,SRA!B:T,19,0),"")</f>
        <v>0</v>
      </c>
      <c r="J121" s="34">
        <f>IFERROR(VLOOKUP(C121,ABRIL!B:F,3,0),"0,00")</f>
        <v>3388.55</v>
      </c>
      <c r="K121" s="11">
        <f t="shared" si="2"/>
        <v>1957.1100000000004</v>
      </c>
      <c r="L121" s="34">
        <f>IFERROR(VLOOKUP(C121,ABRIL!B:H,7,0),"0,00")</f>
        <v>1431.4399999999998</v>
      </c>
      <c r="M121" s="26" t="str">
        <f>IFERROR(VLOOKUP(C121,FÉRIAS!C:D,2,0),"")</f>
        <v/>
      </c>
      <c r="N121" s="22" t="str">
        <f>IFERROR(VLOOKUP(C121,Plan2!B:C,2,0),"")</f>
        <v/>
      </c>
    </row>
    <row r="122" spans="2:14" s="22" customFormat="1">
      <c r="B122" s="15">
        <f t="shared" si="4"/>
        <v>114</v>
      </c>
      <c r="C122" s="28">
        <v>1545</v>
      </c>
      <c r="D122" s="29" t="s">
        <v>48</v>
      </c>
      <c r="E122" s="15" t="str">
        <f>IFERROR(VLOOKUP(C122,SRA!B:T,8,0),"")</f>
        <v>CLT</v>
      </c>
      <c r="F122" s="21" t="s">
        <v>479</v>
      </c>
      <c r="G122" s="15" t="str">
        <f>IFERROR(VLOOKUP(C122,SRA!B:T,5,0),"")</f>
        <v>ASS. DE SERVICOS</v>
      </c>
      <c r="H122" s="11">
        <f>IFERROR(VLOOKUP(C122,SRA!B:T,18,0),"")</f>
        <v>4050.18</v>
      </c>
      <c r="I122" s="11">
        <f>IFERROR(VLOOKUP(C122,SRA!B:T,19,0),"")</f>
        <v>0</v>
      </c>
      <c r="J122" s="34">
        <f>IFERROR(VLOOKUP(C122,ABRIL!B:F,3,0),"0,00")</f>
        <v>4050.18</v>
      </c>
      <c r="K122" s="11">
        <f t="shared" si="2"/>
        <v>2355.9299999999998</v>
      </c>
      <c r="L122" s="34">
        <f>IFERROR(VLOOKUP(C122,ABRIL!B:H,7,0),"0,00")</f>
        <v>1694.25</v>
      </c>
      <c r="M122" s="26" t="str">
        <f>IFERROR(VLOOKUP(C122,FÉRIAS!C:D,2,0),"")</f>
        <v/>
      </c>
      <c r="N122" s="22" t="str">
        <f>IFERROR(VLOOKUP(C122,Plan2!B:C,2,0),"")</f>
        <v/>
      </c>
    </row>
    <row r="123" spans="2:14" s="22" customFormat="1">
      <c r="B123" s="15">
        <f t="shared" si="4"/>
        <v>115</v>
      </c>
      <c r="C123" s="28">
        <v>1549</v>
      </c>
      <c r="D123" s="29" t="s">
        <v>49</v>
      </c>
      <c r="E123" s="15" t="str">
        <f>IFERROR(VLOOKUP(C123,SRA!B:T,8,0),"")</f>
        <v>CLT</v>
      </c>
      <c r="F123" s="21" t="s">
        <v>479</v>
      </c>
      <c r="G123" s="15" t="str">
        <f>IFERROR(VLOOKUP(C123,SRA!B:T,5,0),"")</f>
        <v>TEC. EM ADM. E FIN.</v>
      </c>
      <c r="H123" s="11">
        <f>IFERROR(VLOOKUP(C123,SRA!B:T,18,0),"")</f>
        <v>3922.69</v>
      </c>
      <c r="I123" s="11">
        <f>IFERROR(VLOOKUP(C123,SRA!B:T,19,0),"")</f>
        <v>0</v>
      </c>
      <c r="J123" s="34">
        <f>IFERROR(VLOOKUP(C123,ABRIL!B:F,3,0),"0,00")</f>
        <v>5534.24</v>
      </c>
      <c r="K123" s="11">
        <f t="shared" si="2"/>
        <v>2452.7399999999998</v>
      </c>
      <c r="L123" s="34">
        <f>IFERROR(VLOOKUP(C123,ABRIL!B:H,7,0),"0,00")</f>
        <v>3081.5</v>
      </c>
      <c r="M123" s="26" t="str">
        <f>IFERROR(VLOOKUP(C123,FÉRIAS!C:D,2,0),"")</f>
        <v/>
      </c>
      <c r="N123" s="22" t="str">
        <f>IFERROR(VLOOKUP(C123,Plan2!B:C,2,0),"")</f>
        <v/>
      </c>
    </row>
    <row r="124" spans="2:14" s="22" customFormat="1">
      <c r="B124" s="15">
        <f t="shared" si="4"/>
        <v>116</v>
      </c>
      <c r="C124" s="28">
        <v>1553</v>
      </c>
      <c r="D124" s="29" t="s">
        <v>50</v>
      </c>
      <c r="E124" s="15" t="str">
        <f>IFERROR(VLOOKUP(C124,SRA!B:T,8,0),"")</f>
        <v>CLT</v>
      </c>
      <c r="F124" s="21" t="s">
        <v>479</v>
      </c>
      <c r="G124" s="15" t="str">
        <f>IFERROR(VLOOKUP(C124,SRA!B:T,5,0),"")</f>
        <v>OP. DE PROD. IND.</v>
      </c>
      <c r="H124" s="11">
        <f>IFERROR(VLOOKUP(C124,SRA!B:T,18,0),"")</f>
        <v>3751.6</v>
      </c>
      <c r="I124" s="11">
        <f>IFERROR(VLOOKUP(C124,SRA!B:T,19,0),"")</f>
        <v>0</v>
      </c>
      <c r="J124" s="34">
        <f>IFERROR(VLOOKUP(C124,ABRIL!B:F,3,0),"0,00")</f>
        <v>4601.1099999999997</v>
      </c>
      <c r="K124" s="11">
        <f t="shared" si="2"/>
        <v>836.24999999999955</v>
      </c>
      <c r="L124" s="34">
        <f>IFERROR(VLOOKUP(C124,ABRIL!B:H,7,0),"0,00")</f>
        <v>3764.86</v>
      </c>
      <c r="M124" s="26" t="str">
        <f>IFERROR(VLOOKUP(C124,FÉRIAS!C:D,2,0),"")</f>
        <v/>
      </c>
      <c r="N124" s="22" t="str">
        <f>IFERROR(VLOOKUP(C124,Plan2!B:C,2,0),"")</f>
        <v/>
      </c>
    </row>
    <row r="125" spans="2:14" s="22" customFormat="1">
      <c r="B125" s="15">
        <f t="shared" si="4"/>
        <v>117</v>
      </c>
      <c r="C125" s="28">
        <v>1554</v>
      </c>
      <c r="D125" s="29" t="s">
        <v>51</v>
      </c>
      <c r="E125" s="15" t="str">
        <f>IFERROR(VLOOKUP(C125,SRA!B:T,8,0),"")</f>
        <v>CLT</v>
      </c>
      <c r="F125" s="21" t="s">
        <v>479</v>
      </c>
      <c r="G125" s="15" t="str">
        <f>IFERROR(VLOOKUP(C125,SRA!B:T,5,0),"")</f>
        <v>TEC. EM ADM. E FIN.</v>
      </c>
      <c r="H125" s="11">
        <f>IFERROR(VLOOKUP(C125,SRA!B:T,18,0),"")</f>
        <v>5795.59</v>
      </c>
      <c r="I125" s="11">
        <f>IFERROR(VLOOKUP(C125,SRA!B:T,19,0),"")</f>
        <v>0</v>
      </c>
      <c r="J125" s="34">
        <f>IFERROR(VLOOKUP(C125,ABRIL!B:F,3,0),"0,00")</f>
        <v>5795.59</v>
      </c>
      <c r="K125" s="11">
        <f t="shared" si="2"/>
        <v>3327.07</v>
      </c>
      <c r="L125" s="34">
        <f>IFERROR(VLOOKUP(C125,ABRIL!B:H,7,0),"0,00")</f>
        <v>2468.52</v>
      </c>
      <c r="M125" s="26" t="str">
        <f>IFERROR(VLOOKUP(C125,FÉRIAS!C:D,2,0),"")</f>
        <v/>
      </c>
      <c r="N125" s="22" t="str">
        <f>IFERROR(VLOOKUP(C125,Plan2!B:C,2,0),"")</f>
        <v/>
      </c>
    </row>
    <row r="126" spans="2:14" s="22" customFormat="1">
      <c r="B126" s="15">
        <f t="shared" si="4"/>
        <v>118</v>
      </c>
      <c r="C126" s="28">
        <v>1561</v>
      </c>
      <c r="D126" s="29" t="s">
        <v>52</v>
      </c>
      <c r="E126" s="15" t="str">
        <f>IFERROR(VLOOKUP(C126,SRA!B:T,8,0),"")</f>
        <v>CLT</v>
      </c>
      <c r="F126" s="21" t="s">
        <v>479</v>
      </c>
      <c r="G126" s="15" t="str">
        <f>IFERROR(VLOOKUP(C126,SRA!B:T,5,0),"")</f>
        <v>OP. DE PROD. IND.</v>
      </c>
      <c r="H126" s="11">
        <f>IFERROR(VLOOKUP(C126,SRA!B:T,18,0),"")</f>
        <v>1804.58</v>
      </c>
      <c r="I126" s="11">
        <f>IFERROR(VLOOKUP(C126,SRA!B:T,19,0),"")</f>
        <v>0</v>
      </c>
      <c r="J126" s="34">
        <f>IFERROR(VLOOKUP(C126,ABRIL!B:F,3,0),"0,00")</f>
        <v>1804.58</v>
      </c>
      <c r="K126" s="11">
        <f t="shared" si="2"/>
        <v>655.96</v>
      </c>
      <c r="L126" s="34">
        <f>IFERROR(VLOOKUP(C126,ABRIL!B:H,7,0),"0,00")</f>
        <v>1148.6199999999999</v>
      </c>
      <c r="M126" s="26" t="str">
        <f>IFERROR(VLOOKUP(C126,FÉRIAS!C:D,2,0),"")</f>
        <v/>
      </c>
      <c r="N126" s="22" t="str">
        <f>IFERROR(VLOOKUP(C126,Plan2!B:C,2,0),"")</f>
        <v/>
      </c>
    </row>
    <row r="127" spans="2:14" s="22" customFormat="1">
      <c r="B127" s="15">
        <f t="shared" si="4"/>
        <v>119</v>
      </c>
      <c r="C127" s="28">
        <v>1588</v>
      </c>
      <c r="D127" s="29" t="s">
        <v>53</v>
      </c>
      <c r="E127" s="15" t="str">
        <f>IFERROR(VLOOKUP(C127,SRA!B:T,8,0),"")</f>
        <v>CLT</v>
      </c>
      <c r="F127" s="21" t="s">
        <v>479</v>
      </c>
      <c r="G127" s="15" t="str">
        <f>IFERROR(VLOOKUP(C127,SRA!B:T,5,0),"")</f>
        <v>OP. DE PROD. IND.</v>
      </c>
      <c r="H127" s="11">
        <f>IFERROR(VLOOKUP(C127,SRA!B:T,18,0),"")</f>
        <v>1894.8</v>
      </c>
      <c r="I127" s="11">
        <f>IFERROR(VLOOKUP(C127,SRA!B:T,19,0),"")</f>
        <v>0</v>
      </c>
      <c r="J127" s="34">
        <f>IFERROR(VLOOKUP(C127,ABRIL!B:F,3,0),"0,00")</f>
        <v>1894.8</v>
      </c>
      <c r="K127" s="11">
        <f t="shared" si="2"/>
        <v>1356.63</v>
      </c>
      <c r="L127" s="34">
        <f>IFERROR(VLOOKUP(C127,ABRIL!B:H,7,0),"0,00")</f>
        <v>538.16999999999996</v>
      </c>
      <c r="M127" s="26" t="str">
        <f>IFERROR(VLOOKUP(C127,FÉRIAS!C:D,2,0),"")</f>
        <v/>
      </c>
      <c r="N127" s="22" t="str">
        <f>IFERROR(VLOOKUP(C127,Plan2!B:C,2,0),"")</f>
        <v/>
      </c>
    </row>
    <row r="128" spans="2:14" s="22" customFormat="1">
      <c r="B128" s="15">
        <f t="shared" si="4"/>
        <v>120</v>
      </c>
      <c r="C128" s="28">
        <v>1589</v>
      </c>
      <c r="D128" s="29" t="s">
        <v>54</v>
      </c>
      <c r="E128" s="15" t="str">
        <f>IFERROR(VLOOKUP(C128,SRA!B:T,8,0),"")</f>
        <v>CLT</v>
      </c>
      <c r="F128" s="21" t="s">
        <v>479</v>
      </c>
      <c r="G128" s="15" t="str">
        <f>IFERROR(VLOOKUP(C128,SRA!B:T,5,0),"")</f>
        <v>OP. DE PROD. IND.</v>
      </c>
      <c r="H128" s="11">
        <f>IFERROR(VLOOKUP(C128,SRA!B:T,18,0),"")</f>
        <v>1804.58</v>
      </c>
      <c r="I128" s="11">
        <f>IFERROR(VLOOKUP(C128,SRA!B:T,19,0),"")</f>
        <v>0</v>
      </c>
      <c r="J128" s="34">
        <f>IFERROR(VLOOKUP(C128,ABRIL!B:F,3,0),"0,00")</f>
        <v>1804.58</v>
      </c>
      <c r="K128" s="11">
        <f t="shared" si="2"/>
        <v>1067.74</v>
      </c>
      <c r="L128" s="34">
        <f>IFERROR(VLOOKUP(C128,ABRIL!B:H,7,0),"0,00")</f>
        <v>736.83999999999992</v>
      </c>
      <c r="M128" s="26" t="str">
        <f>IFERROR(VLOOKUP(C128,FÉRIAS!C:D,2,0),"")</f>
        <v/>
      </c>
      <c r="N128" s="22" t="str">
        <f>IFERROR(VLOOKUP(C128,Plan2!B:C,2,0),"")</f>
        <v/>
      </c>
    </row>
    <row r="129" spans="2:14" s="22" customFormat="1">
      <c r="B129" s="15">
        <f t="shared" si="4"/>
        <v>121</v>
      </c>
      <c r="C129" s="28">
        <v>1596</v>
      </c>
      <c r="D129" s="29" t="s">
        <v>55</v>
      </c>
      <c r="E129" s="15" t="str">
        <f>IFERROR(VLOOKUP(C129,SRA!B:T,8,0),"")</f>
        <v>CLT</v>
      </c>
      <c r="F129" s="21" t="s">
        <v>479</v>
      </c>
      <c r="G129" s="15" t="str">
        <f>IFERROR(VLOOKUP(C129,SRA!B:T,5,0),"")</f>
        <v>TELEFONISTA</v>
      </c>
      <c r="H129" s="11">
        <f>IFERROR(VLOOKUP(C129,SRA!B:T,18,0),"")</f>
        <v>2539.21</v>
      </c>
      <c r="I129" s="11">
        <f>IFERROR(VLOOKUP(C129,SRA!B:T,19,0),"")</f>
        <v>0</v>
      </c>
      <c r="J129" s="34">
        <f>IFERROR(VLOOKUP(C129,ABRIL!B:F,3,0),"0,00")</f>
        <v>2539.21</v>
      </c>
      <c r="K129" s="11">
        <f t="shared" si="2"/>
        <v>1671.97</v>
      </c>
      <c r="L129" s="34">
        <f>IFERROR(VLOOKUP(C129,ABRIL!B:H,7,0),"0,00")</f>
        <v>867.24</v>
      </c>
      <c r="M129" s="26" t="str">
        <f>IFERROR(VLOOKUP(C129,FÉRIAS!C:D,2,0),"")</f>
        <v/>
      </c>
      <c r="N129" s="22" t="str">
        <f>IFERROR(VLOOKUP(C129,Plan2!B:C,2,0),"")</f>
        <v/>
      </c>
    </row>
    <row r="130" spans="2:14" s="22" customFormat="1">
      <c r="B130" s="15">
        <f t="shared" si="4"/>
        <v>122</v>
      </c>
      <c r="C130" s="28">
        <v>1597</v>
      </c>
      <c r="D130" s="29" t="s">
        <v>56</v>
      </c>
      <c r="E130" s="15" t="str">
        <f>IFERROR(VLOOKUP(C130,SRA!B:T,8,0),"")</f>
        <v>CLT</v>
      </c>
      <c r="F130" s="21" t="s">
        <v>479</v>
      </c>
      <c r="G130" s="15" t="str">
        <f>IFERROR(VLOOKUP(C130,SRA!B:T,5,0),"")</f>
        <v>TEC. EM ADM. E FIN.</v>
      </c>
      <c r="H130" s="11">
        <f>IFERROR(VLOOKUP(C130,SRA!B:T,18,0),"")</f>
        <v>3735.89</v>
      </c>
      <c r="I130" s="11">
        <f>IFERROR(VLOOKUP(C130,SRA!B:T,19,0),"")</f>
        <v>0</v>
      </c>
      <c r="J130" s="34">
        <f>IFERROR(VLOOKUP(C130,ABRIL!B:F,3,0),"0,00")</f>
        <v>3735.89</v>
      </c>
      <c r="K130" s="11">
        <f t="shared" si="2"/>
        <v>2027.36</v>
      </c>
      <c r="L130" s="34">
        <f>IFERROR(VLOOKUP(C130,ABRIL!B:H,7,0),"0,00")</f>
        <v>1708.53</v>
      </c>
      <c r="M130" s="26" t="str">
        <f>IFERROR(VLOOKUP(C130,FÉRIAS!C:D,2,0),"")</f>
        <v/>
      </c>
      <c r="N130" s="22" t="str">
        <f>IFERROR(VLOOKUP(C130,Plan2!B:C,2,0),"")</f>
        <v/>
      </c>
    </row>
    <row r="131" spans="2:14" s="22" customFormat="1">
      <c r="B131" s="15">
        <f t="shared" si="4"/>
        <v>123</v>
      </c>
      <c r="C131" s="28">
        <v>1631</v>
      </c>
      <c r="D131" s="29" t="s">
        <v>57</v>
      </c>
      <c r="E131" s="15" t="str">
        <f>IFERROR(VLOOKUP(C131,SRA!B:T,8,0),"")</f>
        <v>CLT</v>
      </c>
      <c r="F131" s="21" t="s">
        <v>479</v>
      </c>
      <c r="G131" s="15" t="str">
        <f>IFERROR(VLOOKUP(C131,SRA!B:T,5,0),"")</f>
        <v>ASS. DE SERVICOS</v>
      </c>
      <c r="H131" s="11">
        <f>IFERROR(VLOOKUP(C131,SRA!B:T,18,0),"")</f>
        <v>2303.15</v>
      </c>
      <c r="I131" s="11">
        <f>IFERROR(VLOOKUP(C131,SRA!B:T,19,0),"")</f>
        <v>0</v>
      </c>
      <c r="J131" s="34">
        <f>IFERROR(VLOOKUP(C131,ABRIL!B:F,3,0),"0,00")</f>
        <v>2303.15</v>
      </c>
      <c r="K131" s="11">
        <f t="shared" si="2"/>
        <v>1136.8700000000001</v>
      </c>
      <c r="L131" s="34">
        <f>IFERROR(VLOOKUP(C131,ABRIL!B:H,7,0),"0,00")</f>
        <v>1166.28</v>
      </c>
      <c r="M131" s="26" t="str">
        <f>IFERROR(VLOOKUP(C131,FÉRIAS!C:D,2,0),"")</f>
        <v/>
      </c>
      <c r="N131" s="22" t="str">
        <f>IFERROR(VLOOKUP(C131,Plan2!B:C,2,0),"")</f>
        <v/>
      </c>
    </row>
    <row r="132" spans="2:14" s="22" customFormat="1">
      <c r="B132" s="15">
        <f t="shared" si="4"/>
        <v>124</v>
      </c>
      <c r="C132" s="28">
        <v>1641</v>
      </c>
      <c r="D132" s="29" t="s">
        <v>58</v>
      </c>
      <c r="E132" s="15" t="str">
        <f>IFERROR(VLOOKUP(C132,SRA!B:T,8,0),"")</f>
        <v>CLT</v>
      </c>
      <c r="F132" s="21" t="s">
        <v>479</v>
      </c>
      <c r="G132" s="15" t="str">
        <f>IFERROR(VLOOKUP(C132,SRA!B:T,5,0),"")</f>
        <v>OP. DE PROD. IND.</v>
      </c>
      <c r="H132" s="11">
        <f>IFERROR(VLOOKUP(C132,SRA!B:T,18,0),"")</f>
        <v>2303.15</v>
      </c>
      <c r="I132" s="11">
        <f>IFERROR(VLOOKUP(C132,SRA!B:T,19,0),"")</f>
        <v>0</v>
      </c>
      <c r="J132" s="34">
        <f>IFERROR(VLOOKUP(C132,ABRIL!B:F,3,0),"0,00")</f>
        <v>2776.46</v>
      </c>
      <c r="K132" s="11">
        <f t="shared" si="2"/>
        <v>943.07000000000016</v>
      </c>
      <c r="L132" s="34">
        <f>IFERROR(VLOOKUP(C132,ABRIL!B:H,7,0),"0,00")</f>
        <v>1833.3899999999999</v>
      </c>
      <c r="M132" s="26" t="str">
        <f>IFERROR(VLOOKUP(C132,FÉRIAS!C:D,2,0),"")</f>
        <v/>
      </c>
      <c r="N132" s="22" t="str">
        <f>IFERROR(VLOOKUP(C132,Plan2!B:C,2,0),"")</f>
        <v/>
      </c>
    </row>
    <row r="133" spans="2:14" s="22" customFormat="1">
      <c r="B133" s="15">
        <f t="shared" si="4"/>
        <v>125</v>
      </c>
      <c r="C133" s="28">
        <v>1650</v>
      </c>
      <c r="D133" s="29" t="s">
        <v>59</v>
      </c>
      <c r="E133" s="15" t="str">
        <f>IFERROR(VLOOKUP(C133,SRA!B:T,8,0),"")</f>
        <v>CLT</v>
      </c>
      <c r="F133" s="21" t="s">
        <v>479</v>
      </c>
      <c r="G133" s="15" t="str">
        <f>IFERROR(VLOOKUP(C133,SRA!B:T,5,0),"")</f>
        <v>OP. DE PROD. IND.</v>
      </c>
      <c r="H133" s="11">
        <f>IFERROR(VLOOKUP(C133,SRA!B:T,18,0),"")</f>
        <v>2089.0100000000002</v>
      </c>
      <c r="I133" s="11">
        <f>IFERROR(VLOOKUP(C133,SRA!B:T,19,0),"")</f>
        <v>0</v>
      </c>
      <c r="J133" s="34">
        <f>IFERROR(VLOOKUP(C133,ABRIL!B:F,3,0),"0,00")</f>
        <v>2089.0100000000002</v>
      </c>
      <c r="K133" s="11">
        <f t="shared" si="2"/>
        <v>1446.2000000000003</v>
      </c>
      <c r="L133" s="34">
        <f>IFERROR(VLOOKUP(C133,ABRIL!B:H,7,0),"0,00")</f>
        <v>642.80999999999995</v>
      </c>
      <c r="M133" s="26" t="str">
        <f>IFERROR(VLOOKUP(C133,FÉRIAS!C:D,2,0),"")</f>
        <v/>
      </c>
      <c r="N133" s="22" t="str">
        <f>IFERROR(VLOOKUP(C133,Plan2!B:C,2,0),"")</f>
        <v/>
      </c>
    </row>
    <row r="134" spans="2:14" s="22" customFormat="1">
      <c r="B134" s="15">
        <f t="shared" si="4"/>
        <v>126</v>
      </c>
      <c r="C134" s="28">
        <v>1652</v>
      </c>
      <c r="D134" s="29" t="s">
        <v>60</v>
      </c>
      <c r="E134" s="15" t="str">
        <f>IFERROR(VLOOKUP(C134,SRA!B:T,8,0),"")</f>
        <v>CLT</v>
      </c>
      <c r="F134" s="21" t="s">
        <v>479</v>
      </c>
      <c r="G134" s="15" t="str">
        <f>IFERROR(VLOOKUP(C134,SRA!B:T,5,0),"")</f>
        <v>OP. DE PROD. IND.</v>
      </c>
      <c r="H134" s="11">
        <f>IFERROR(VLOOKUP(C134,SRA!B:T,18,0),"")</f>
        <v>2089.0100000000002</v>
      </c>
      <c r="I134" s="11">
        <f>IFERROR(VLOOKUP(C134,SRA!B:T,19,0),"")</f>
        <v>0</v>
      </c>
      <c r="J134" s="34">
        <f>IFERROR(VLOOKUP(C134,ABRIL!B:F,3,0),"0,00")</f>
        <v>2551.77</v>
      </c>
      <c r="K134" s="11">
        <f t="shared" si="2"/>
        <v>381.07999999999993</v>
      </c>
      <c r="L134" s="34">
        <f>IFERROR(VLOOKUP(C134,ABRIL!B:H,7,0),"0,00")</f>
        <v>2170.69</v>
      </c>
      <c r="M134" s="26" t="str">
        <f>IFERROR(VLOOKUP(C134,FÉRIAS!C:D,2,0),"")</f>
        <v/>
      </c>
      <c r="N134" s="22" t="str">
        <f>IFERROR(VLOOKUP(C134,Plan2!B:C,2,0),"")</f>
        <v/>
      </c>
    </row>
    <row r="135" spans="2:14" s="22" customFormat="1">
      <c r="B135" s="15">
        <f t="shared" si="4"/>
        <v>127</v>
      </c>
      <c r="C135" s="28">
        <v>1665</v>
      </c>
      <c r="D135" s="29" t="s">
        <v>61</v>
      </c>
      <c r="E135" s="15" t="str">
        <f>IFERROR(VLOOKUP(C135,SRA!B:T,8,0),"")</f>
        <v>CLT</v>
      </c>
      <c r="F135" s="21" t="s">
        <v>479</v>
      </c>
      <c r="G135" s="15" t="str">
        <f>IFERROR(VLOOKUP(C135,SRA!B:T,5,0),"")</f>
        <v>TELEFONISTA</v>
      </c>
      <c r="H135" s="11">
        <f>IFERROR(VLOOKUP(C135,SRA!B:T,18,0),"")</f>
        <v>2303.15</v>
      </c>
      <c r="I135" s="11">
        <f>IFERROR(VLOOKUP(C135,SRA!B:T,19,0),"")</f>
        <v>0</v>
      </c>
      <c r="J135" s="34">
        <f>IFERROR(VLOOKUP(C135,ABRIL!B:F,3,0),"0,00")</f>
        <v>2303.15</v>
      </c>
      <c r="K135" s="11">
        <f t="shared" si="2"/>
        <v>1508.5900000000001</v>
      </c>
      <c r="L135" s="34">
        <f>IFERROR(VLOOKUP(C135,ABRIL!B:H,7,0),"0,00")</f>
        <v>794.56000000000006</v>
      </c>
      <c r="M135" s="26" t="str">
        <f>IFERROR(VLOOKUP(C135,FÉRIAS!C:D,2,0),"")</f>
        <v/>
      </c>
      <c r="N135" s="22" t="str">
        <f>IFERROR(VLOOKUP(C135,Plan2!B:C,2,0),"")</f>
        <v/>
      </c>
    </row>
    <row r="136" spans="2:14" s="22" customFormat="1">
      <c r="B136" s="15">
        <f t="shared" si="4"/>
        <v>128</v>
      </c>
      <c r="C136" s="28">
        <v>1672</v>
      </c>
      <c r="D136" s="29" t="s">
        <v>62</v>
      </c>
      <c r="E136" s="15" t="str">
        <f>IFERROR(VLOOKUP(C136,SRA!B:T,8,0),"")</f>
        <v>CLT</v>
      </c>
      <c r="F136" s="21" t="s">
        <v>479</v>
      </c>
      <c r="G136" s="15" t="str">
        <f>IFERROR(VLOOKUP(C136,SRA!B:T,5,0),"")</f>
        <v>ASS. DE SERVICOS</v>
      </c>
      <c r="H136" s="11">
        <f>IFERROR(VLOOKUP(C136,SRA!B:T,18,0),"")</f>
        <v>2303.15</v>
      </c>
      <c r="I136" s="11">
        <f>IFERROR(VLOOKUP(C136,SRA!B:T,19,0),"")</f>
        <v>0</v>
      </c>
      <c r="J136" s="34">
        <f>IFERROR(VLOOKUP(C136,ABRIL!B:F,3,0),"0,00")</f>
        <v>2303.15</v>
      </c>
      <c r="K136" s="11">
        <f t="shared" si="2"/>
        <v>981.76</v>
      </c>
      <c r="L136" s="34">
        <f>IFERROR(VLOOKUP(C136,ABRIL!B:H,7,0),"0,00")</f>
        <v>1321.39</v>
      </c>
      <c r="M136" s="26" t="str">
        <f>IFERROR(VLOOKUP(C136,FÉRIAS!C:D,2,0),"")</f>
        <v/>
      </c>
      <c r="N136" s="22" t="str">
        <f>IFERROR(VLOOKUP(C136,Plan2!B:C,2,0),"")</f>
        <v/>
      </c>
    </row>
    <row r="137" spans="2:14" s="22" customFormat="1">
      <c r="B137" s="15">
        <f t="shared" si="4"/>
        <v>129</v>
      </c>
      <c r="C137" s="28">
        <v>1674</v>
      </c>
      <c r="D137" s="29" t="s">
        <v>63</v>
      </c>
      <c r="E137" s="15" t="str">
        <f>IFERROR(VLOOKUP(C137,SRA!B:T,8,0),"")</f>
        <v>CLT</v>
      </c>
      <c r="F137" s="21" t="s">
        <v>479</v>
      </c>
      <c r="G137" s="15" t="str">
        <f>IFERROR(VLOOKUP(C137,SRA!B:T,5,0),"")</f>
        <v>OP. DE PROD. IND.</v>
      </c>
      <c r="H137" s="11">
        <f>IFERROR(VLOOKUP(C137,SRA!B:T,18,0),"")</f>
        <v>1894.8</v>
      </c>
      <c r="I137" s="11">
        <f>IFERROR(VLOOKUP(C137,SRA!B:T,19,0),"")</f>
        <v>0</v>
      </c>
      <c r="J137" s="34">
        <f>IFERROR(VLOOKUP(C137,ABRIL!B:F,3,0),"0,00")</f>
        <v>1894.8</v>
      </c>
      <c r="K137" s="11">
        <f t="shared" ref="K137:K200" si="5">J137-L137</f>
        <v>1038.71</v>
      </c>
      <c r="L137" s="34">
        <f>IFERROR(VLOOKUP(C137,ABRIL!B:H,7,0),"0,00")</f>
        <v>856.08999999999992</v>
      </c>
      <c r="M137" s="26" t="str">
        <f>IFERROR(VLOOKUP(C137,FÉRIAS!C:D,2,0),"")</f>
        <v/>
      </c>
      <c r="N137" s="22" t="str">
        <f>IFERROR(VLOOKUP(C137,Plan2!B:C,2,0),"")</f>
        <v/>
      </c>
    </row>
    <row r="138" spans="2:14" s="22" customFormat="1">
      <c r="B138" s="15">
        <f t="shared" ref="B138:B201" si="6">B137+1</f>
        <v>130</v>
      </c>
      <c r="C138" s="28">
        <v>1682</v>
      </c>
      <c r="D138" s="29" t="s">
        <v>391</v>
      </c>
      <c r="E138" s="15" t="str">
        <f>IFERROR(VLOOKUP(C138,SRA!B:T,8,0),"")</f>
        <v>CLT</v>
      </c>
      <c r="F138" s="21" t="s">
        <v>479</v>
      </c>
      <c r="G138" s="15" t="str">
        <f>IFERROR(VLOOKUP(C138,SRA!B:T,5,0),"")</f>
        <v>VIGILANTE 2</v>
      </c>
      <c r="H138" s="11">
        <f>IFERROR(VLOOKUP(C138,SRA!B:T,18,0),"")</f>
        <v>3086.45</v>
      </c>
      <c r="I138" s="11">
        <f>IFERROR(VLOOKUP(C138,SRA!B:T,19,0),"")</f>
        <v>0</v>
      </c>
      <c r="J138" s="34">
        <f>IFERROR(VLOOKUP(C138,ABRIL!B:F,3,0),"0,00")</f>
        <v>4012.39</v>
      </c>
      <c r="K138" s="11">
        <f t="shared" si="5"/>
        <v>1615.94</v>
      </c>
      <c r="L138" s="34">
        <f>IFERROR(VLOOKUP(C138,ABRIL!B:H,7,0),"0,00")</f>
        <v>2396.4499999999998</v>
      </c>
      <c r="M138" s="26" t="str">
        <f>IFERROR(VLOOKUP(C138,FÉRIAS!C:D,2,0),"")</f>
        <v/>
      </c>
      <c r="N138" s="22" t="str">
        <f>IFERROR(VLOOKUP(C138,Plan2!B:C,2,0),"")</f>
        <v/>
      </c>
    </row>
    <row r="139" spans="2:14" s="22" customFormat="1">
      <c r="B139" s="15">
        <f t="shared" si="6"/>
        <v>131</v>
      </c>
      <c r="C139" s="28">
        <v>1683</v>
      </c>
      <c r="D139" s="29" t="s">
        <v>427</v>
      </c>
      <c r="E139" s="15" t="str">
        <f>IFERROR(VLOOKUP(C139,SRA!B:T,8,0),"")</f>
        <v>CLT</v>
      </c>
      <c r="F139" s="21" t="s">
        <v>479</v>
      </c>
      <c r="G139" s="15" t="str">
        <f>IFERROR(VLOOKUP(C139,SRA!B:T,5,0),"")</f>
        <v>VIGILANTE 2</v>
      </c>
      <c r="H139" s="11">
        <f>IFERROR(VLOOKUP(C139,SRA!B:T,18,0),"")</f>
        <v>3086.45</v>
      </c>
      <c r="I139" s="11">
        <f>IFERROR(VLOOKUP(C139,SRA!B:T,19,0),"")</f>
        <v>0</v>
      </c>
      <c r="J139" s="34">
        <f>IFERROR(VLOOKUP(C139,ABRIL!B:F,3,0),"0,00")</f>
        <v>4012.39</v>
      </c>
      <c r="K139" s="11">
        <f t="shared" si="5"/>
        <v>2079.75</v>
      </c>
      <c r="L139" s="34">
        <f>IFERROR(VLOOKUP(C139,ABRIL!B:H,7,0),"0,00")</f>
        <v>1932.6399999999999</v>
      </c>
      <c r="M139" s="26" t="str">
        <f>IFERROR(VLOOKUP(C139,FÉRIAS!C:D,2,0),"")</f>
        <v/>
      </c>
      <c r="N139" s="22" t="str">
        <f>IFERROR(VLOOKUP(C139,Plan2!B:C,2,0),"")</f>
        <v/>
      </c>
    </row>
    <row r="140" spans="2:14" s="22" customFormat="1">
      <c r="B140" s="15">
        <f t="shared" si="6"/>
        <v>132</v>
      </c>
      <c r="C140" s="28">
        <v>1726</v>
      </c>
      <c r="D140" s="29" t="s">
        <v>428</v>
      </c>
      <c r="E140" s="15" t="str">
        <f>IFERROR(VLOOKUP(C140,SRA!B:T,8,0),"")</f>
        <v>CLT</v>
      </c>
      <c r="F140" s="21" t="s">
        <v>479</v>
      </c>
      <c r="G140" s="15" t="str">
        <f>IFERROR(VLOOKUP(C140,SRA!B:T,5,0),"")</f>
        <v>VIGILANTE 2</v>
      </c>
      <c r="H140" s="11">
        <f>IFERROR(VLOOKUP(C140,SRA!B:T,18,0),"")</f>
        <v>3086.45</v>
      </c>
      <c r="I140" s="11">
        <f>IFERROR(VLOOKUP(C140,SRA!B:T,19,0),"")</f>
        <v>0</v>
      </c>
      <c r="J140" s="34">
        <f>IFERROR(VLOOKUP(C140,ABRIL!B:F,3,0),"0,00")</f>
        <v>4012.39</v>
      </c>
      <c r="K140" s="11">
        <f t="shared" si="5"/>
        <v>1230.5999999999999</v>
      </c>
      <c r="L140" s="34">
        <f>IFERROR(VLOOKUP(C140,ABRIL!B:H,7,0),"0,00")</f>
        <v>2781.79</v>
      </c>
      <c r="M140" s="26" t="str">
        <f>IFERROR(VLOOKUP(C140,FÉRIAS!C:D,2,0),"")</f>
        <v/>
      </c>
      <c r="N140" s="22" t="str">
        <f>IFERROR(VLOOKUP(C140,Plan2!B:C,2,0),"")</f>
        <v/>
      </c>
    </row>
    <row r="141" spans="2:14" s="22" customFormat="1">
      <c r="B141" s="15">
        <f t="shared" si="6"/>
        <v>133</v>
      </c>
      <c r="C141" s="28">
        <v>1741</v>
      </c>
      <c r="D141" s="29" t="s">
        <v>64</v>
      </c>
      <c r="E141" s="15" t="str">
        <f>IFERROR(VLOOKUP(C141,SRA!B:T,8,0),"")</f>
        <v>CLT</v>
      </c>
      <c r="F141" s="21" t="s">
        <v>493</v>
      </c>
      <c r="G141" s="15" t="str">
        <f>IFERROR(VLOOKUP(C141,SRA!B:T,5,0),"")</f>
        <v>OP. DE PROD. IND.</v>
      </c>
      <c r="H141" s="11">
        <f>IFERROR(VLOOKUP(C141,SRA!B:T,18,0),"")</f>
        <v>3240.74</v>
      </c>
      <c r="I141" s="11">
        <f>IFERROR(VLOOKUP(C141,SRA!B:T,19,0),"")</f>
        <v>0</v>
      </c>
      <c r="J141" s="34">
        <f>IFERROR(VLOOKUP(C141,ABRIL!B:F,3,0),"0,00")</f>
        <v>3940.66</v>
      </c>
      <c r="K141" s="11">
        <f t="shared" si="5"/>
        <v>2457.3999999999996</v>
      </c>
      <c r="L141" s="34">
        <f>IFERROR(VLOOKUP(C141,ABRIL!B:H,7,0),"0,00")</f>
        <v>1483.26</v>
      </c>
      <c r="M141" s="26" t="str">
        <f>IFERROR(VLOOKUP(C141,FÉRIAS!C:D,2,0),"")</f>
        <v>MARCONDES C  DE OLIVEIRA</v>
      </c>
      <c r="N141" s="22" t="str">
        <f>IFERROR(VLOOKUP(C141,Plan2!B:C,2,0),"")</f>
        <v/>
      </c>
    </row>
    <row r="142" spans="2:14" s="22" customFormat="1">
      <c r="B142" s="15">
        <f t="shared" si="6"/>
        <v>134</v>
      </c>
      <c r="C142" s="28">
        <v>1749</v>
      </c>
      <c r="D142" s="29" t="s">
        <v>65</v>
      </c>
      <c r="E142" s="15" t="str">
        <f>IFERROR(VLOOKUP(C142,SRA!B:T,8,0),"")</f>
        <v>CLT</v>
      </c>
      <c r="F142" s="21" t="s">
        <v>479</v>
      </c>
      <c r="G142" s="15" t="str">
        <f>IFERROR(VLOOKUP(C142,SRA!B:T,5,0),"")</f>
        <v>TEC. EM ADM. E FIN.</v>
      </c>
      <c r="H142" s="11">
        <f>IFERROR(VLOOKUP(C142,SRA!B:T,18,0),"")</f>
        <v>2293.4899999999998</v>
      </c>
      <c r="I142" s="11">
        <f>IFERROR(VLOOKUP(C142,SRA!B:T,19,0),"")</f>
        <v>0</v>
      </c>
      <c r="J142" s="34">
        <f>IFERROR(VLOOKUP(C142,ABRIL!B:F,3,0),"0,00")</f>
        <v>2293.4899999999998</v>
      </c>
      <c r="K142" s="11">
        <f t="shared" si="5"/>
        <v>802.7199999999998</v>
      </c>
      <c r="L142" s="34">
        <f>IFERROR(VLOOKUP(C142,ABRIL!B:H,7,0),"0,00")</f>
        <v>1490.77</v>
      </c>
      <c r="M142" s="26" t="str">
        <f>IFERROR(VLOOKUP(C142,FÉRIAS!C:D,2,0),"")</f>
        <v/>
      </c>
      <c r="N142" s="22" t="str">
        <f>IFERROR(VLOOKUP(C142,Plan2!B:C,2,0),"")</f>
        <v/>
      </c>
    </row>
    <row r="143" spans="2:14" s="22" customFormat="1">
      <c r="B143" s="15">
        <f t="shared" si="6"/>
        <v>135</v>
      </c>
      <c r="C143" s="28">
        <v>1774</v>
      </c>
      <c r="D143" s="29" t="s">
        <v>66</v>
      </c>
      <c r="E143" s="15" t="str">
        <f>IFERROR(VLOOKUP(C143,SRA!B:T,8,0),"")</f>
        <v>CLT</v>
      </c>
      <c r="F143" s="21" t="s">
        <v>479</v>
      </c>
      <c r="G143" s="15" t="str">
        <f>IFERROR(VLOOKUP(C143,SRA!B:T,5,0),"")</f>
        <v>OP. DE PROD. IND.</v>
      </c>
      <c r="H143" s="11">
        <f>IFERROR(VLOOKUP(C143,SRA!B:T,18,0),"")</f>
        <v>2418.31</v>
      </c>
      <c r="I143" s="11">
        <f>IFERROR(VLOOKUP(C143,SRA!B:T,19,0),"")</f>
        <v>0</v>
      </c>
      <c r="J143" s="34">
        <f>IFERROR(VLOOKUP(C143,ABRIL!B:F,3,0),"0,00")</f>
        <v>2674.26</v>
      </c>
      <c r="K143" s="11">
        <f t="shared" si="5"/>
        <v>652.76000000000022</v>
      </c>
      <c r="L143" s="34">
        <f>IFERROR(VLOOKUP(C143,ABRIL!B:H,7,0),"0,00")</f>
        <v>2021.5</v>
      </c>
      <c r="M143" s="26" t="str">
        <f>IFERROR(VLOOKUP(C143,FÉRIAS!C:D,2,0),"")</f>
        <v/>
      </c>
      <c r="N143" s="22" t="str">
        <f>IFERROR(VLOOKUP(C143,Plan2!B:C,2,0),"")</f>
        <v/>
      </c>
    </row>
    <row r="144" spans="2:14" s="22" customFormat="1">
      <c r="B144" s="15">
        <f t="shared" si="6"/>
        <v>136</v>
      </c>
      <c r="C144" s="28">
        <v>1794</v>
      </c>
      <c r="D144" s="29" t="s">
        <v>67</v>
      </c>
      <c r="E144" s="15" t="str">
        <f>IFERROR(VLOOKUP(C144,SRA!B:T,8,0),"")</f>
        <v>CLT</v>
      </c>
      <c r="F144" s="21" t="s">
        <v>479</v>
      </c>
      <c r="G144" s="15" t="str">
        <f>IFERROR(VLOOKUP(C144,SRA!B:T,5,0),"")</f>
        <v>TEC.EM QUALIDADE IND</v>
      </c>
      <c r="H144" s="11">
        <f>IFERROR(VLOOKUP(C144,SRA!B:T,18,0),"")</f>
        <v>4324.78</v>
      </c>
      <c r="I144" s="11">
        <f>IFERROR(VLOOKUP(C144,SRA!B:T,19,0),"")</f>
        <v>0</v>
      </c>
      <c r="J144" s="34">
        <f>IFERROR(VLOOKUP(C144,ABRIL!B:F,3,0),"0,00")</f>
        <v>5280.85</v>
      </c>
      <c r="K144" s="11">
        <f t="shared" si="5"/>
        <v>3138.5800000000004</v>
      </c>
      <c r="L144" s="34">
        <f>IFERROR(VLOOKUP(C144,ABRIL!B:H,7,0),"0,00")</f>
        <v>2142.27</v>
      </c>
      <c r="M144" s="26" t="str">
        <f>IFERROR(VLOOKUP(C144,FÉRIAS!C:D,2,0),"")</f>
        <v/>
      </c>
      <c r="N144" s="22" t="str">
        <f>IFERROR(VLOOKUP(C144,Plan2!B:C,2,0),"")</f>
        <v/>
      </c>
    </row>
    <row r="145" spans="2:14" s="22" customFormat="1">
      <c r="B145" s="15">
        <f t="shared" si="6"/>
        <v>137</v>
      </c>
      <c r="C145" s="28">
        <v>1796</v>
      </c>
      <c r="D145" s="29" t="s">
        <v>68</v>
      </c>
      <c r="E145" s="15" t="str">
        <f>IFERROR(VLOOKUP(C145,SRA!B:T,8,0),"")</f>
        <v>CLT</v>
      </c>
      <c r="F145" s="21" t="s">
        <v>479</v>
      </c>
      <c r="G145" s="15" t="str">
        <f>IFERROR(VLOOKUP(C145,SRA!B:T,5,0),"")</f>
        <v>OP. DE PROD. IND.</v>
      </c>
      <c r="H145" s="11">
        <f>IFERROR(VLOOKUP(C145,SRA!B:T,18,0),"")</f>
        <v>1894.8</v>
      </c>
      <c r="I145" s="11">
        <f>IFERROR(VLOOKUP(C145,SRA!B:T,19,0),"")</f>
        <v>0</v>
      </c>
      <c r="J145" s="34">
        <f>IFERROR(VLOOKUP(C145,ABRIL!B:F,3,0),"0,00")</f>
        <v>1894.8</v>
      </c>
      <c r="K145" s="11">
        <f t="shared" si="5"/>
        <v>400.43000000000006</v>
      </c>
      <c r="L145" s="34">
        <f>IFERROR(VLOOKUP(C145,ABRIL!B:H,7,0),"0,00")</f>
        <v>1494.37</v>
      </c>
      <c r="M145" s="26" t="str">
        <f>IFERROR(VLOOKUP(C145,FÉRIAS!C:D,2,0),"")</f>
        <v/>
      </c>
      <c r="N145" s="22" t="str">
        <f>IFERROR(VLOOKUP(C145,Plan2!B:C,2,0),"")</f>
        <v/>
      </c>
    </row>
    <row r="146" spans="2:14" s="22" customFormat="1">
      <c r="B146" s="15">
        <f t="shared" si="6"/>
        <v>138</v>
      </c>
      <c r="C146" s="28">
        <v>1809</v>
      </c>
      <c r="D146" s="29" t="s">
        <v>69</v>
      </c>
      <c r="E146" s="15" t="str">
        <f>IFERROR(VLOOKUP(C146,SRA!B:T,8,0),"")</f>
        <v>CLT</v>
      </c>
      <c r="F146" s="21" t="s">
        <v>479</v>
      </c>
      <c r="G146" s="15" t="str">
        <f>IFERROR(VLOOKUP(C146,SRA!B:T,5,0),"")</f>
        <v>TEC.EM MAN. MEC. IND</v>
      </c>
      <c r="H146" s="11">
        <f>IFERROR(VLOOKUP(C146,SRA!B:T,18,0),"")</f>
        <v>3227.19</v>
      </c>
      <c r="I146" s="11">
        <f>IFERROR(VLOOKUP(C146,SRA!B:T,19,0),"")</f>
        <v>0</v>
      </c>
      <c r="J146" s="34">
        <f>IFERROR(VLOOKUP(C146,ABRIL!B:F,3,0),"0,00")</f>
        <v>3958.42</v>
      </c>
      <c r="K146" s="11">
        <f t="shared" si="5"/>
        <v>1216.7600000000002</v>
      </c>
      <c r="L146" s="34">
        <f>IFERROR(VLOOKUP(C146,ABRIL!B:H,7,0),"0,00")</f>
        <v>2741.66</v>
      </c>
      <c r="M146" s="26" t="str">
        <f>IFERROR(VLOOKUP(C146,FÉRIAS!C:D,2,0),"")</f>
        <v/>
      </c>
      <c r="N146" s="22" t="str">
        <f>IFERROR(VLOOKUP(C146,Plan2!B:C,2,0),"")</f>
        <v/>
      </c>
    </row>
    <row r="147" spans="2:14" s="22" customFormat="1">
      <c r="B147" s="15">
        <f t="shared" si="6"/>
        <v>139</v>
      </c>
      <c r="C147" s="28">
        <v>1821</v>
      </c>
      <c r="D147" s="29" t="s">
        <v>70</v>
      </c>
      <c r="E147" s="15" t="str">
        <f>IFERROR(VLOOKUP(C147,SRA!B:T,8,0),"")</f>
        <v>CLT</v>
      </c>
      <c r="F147" s="21" t="s">
        <v>479</v>
      </c>
      <c r="G147" s="15" t="str">
        <f>IFERROR(VLOOKUP(C147,SRA!B:T,5,0),"")</f>
        <v>MOTORISTA 2</v>
      </c>
      <c r="H147" s="11">
        <f>IFERROR(VLOOKUP(C147,SRA!B:T,18,0),"")</f>
        <v>4100.2700000000004</v>
      </c>
      <c r="I147" s="11">
        <f>IFERROR(VLOOKUP(C147,SRA!B:T,19,0),"")</f>
        <v>0</v>
      </c>
      <c r="J147" s="34">
        <f>IFERROR(VLOOKUP(C147,ABRIL!B:F,3,0),"0,00")</f>
        <v>4100.2700000000004</v>
      </c>
      <c r="K147" s="11">
        <f t="shared" si="5"/>
        <v>2538.1000000000004</v>
      </c>
      <c r="L147" s="34">
        <f>IFERROR(VLOOKUP(C147,ABRIL!B:H,7,0),"0,00")</f>
        <v>1562.1699999999998</v>
      </c>
      <c r="M147" s="26" t="str">
        <f>IFERROR(VLOOKUP(C147,FÉRIAS!C:D,2,0),"")</f>
        <v/>
      </c>
      <c r="N147" s="22" t="str">
        <f>IFERROR(VLOOKUP(C147,Plan2!B:C,2,0),"")</f>
        <v/>
      </c>
    </row>
    <row r="148" spans="2:14" s="22" customFormat="1">
      <c r="B148" s="15">
        <f t="shared" si="6"/>
        <v>140</v>
      </c>
      <c r="C148" s="28">
        <v>1822</v>
      </c>
      <c r="D148" s="29" t="s">
        <v>71</v>
      </c>
      <c r="E148" s="15" t="str">
        <f>IFERROR(VLOOKUP(C148,SRA!B:T,8,0),"")</f>
        <v>CLT</v>
      </c>
      <c r="F148" s="21" t="s">
        <v>479</v>
      </c>
      <c r="G148" s="15" t="str">
        <f>IFERROR(VLOOKUP(C148,SRA!B:T,5,0),"")</f>
        <v>ASS. DE SERVICOS</v>
      </c>
      <c r="H148" s="11">
        <f>IFERROR(VLOOKUP(C148,SRA!B:T,18,0),"")</f>
        <v>1718.63</v>
      </c>
      <c r="I148" s="11">
        <f>IFERROR(VLOOKUP(C148,SRA!B:T,19,0),"")</f>
        <v>0</v>
      </c>
      <c r="J148" s="34">
        <f>IFERROR(VLOOKUP(C148,ABRIL!B:F,3,0),"0,00")</f>
        <v>1718.63</v>
      </c>
      <c r="K148" s="11">
        <f t="shared" si="5"/>
        <v>358.61000000000013</v>
      </c>
      <c r="L148" s="34">
        <f>IFERROR(VLOOKUP(C148,ABRIL!B:H,7,0),"0,00")</f>
        <v>1360.02</v>
      </c>
      <c r="M148" s="26" t="str">
        <f>IFERROR(VLOOKUP(C148,FÉRIAS!C:D,2,0),"")</f>
        <v/>
      </c>
      <c r="N148" s="22" t="str">
        <f>IFERROR(VLOOKUP(C148,Plan2!B:C,2,0),"")</f>
        <v/>
      </c>
    </row>
    <row r="149" spans="2:14" s="22" customFormat="1">
      <c r="B149" s="15">
        <f t="shared" si="6"/>
        <v>141</v>
      </c>
      <c r="C149" s="28">
        <v>1906</v>
      </c>
      <c r="D149" s="29" t="s">
        <v>72</v>
      </c>
      <c r="E149" s="15" t="str">
        <f>IFERROR(VLOOKUP(C149,SRA!B:T,8,0),"")</f>
        <v>CLT</v>
      </c>
      <c r="F149" s="21" t="s">
        <v>479</v>
      </c>
      <c r="G149" s="15" t="str">
        <f>IFERROR(VLOOKUP(C149,SRA!B:T,5,0),"")</f>
        <v>TEC. EM ADM. E FIN.</v>
      </c>
      <c r="H149" s="11">
        <f>IFERROR(VLOOKUP(C149,SRA!B:T,18,0),"")</f>
        <v>3558</v>
      </c>
      <c r="I149" s="11">
        <f>IFERROR(VLOOKUP(C149,SRA!B:T,19,0),"")</f>
        <v>0</v>
      </c>
      <c r="J149" s="34">
        <f>IFERROR(VLOOKUP(C149,ABRIL!B:F,3,0),"0,00")</f>
        <v>3558</v>
      </c>
      <c r="K149" s="11">
        <f t="shared" si="5"/>
        <v>1373.83</v>
      </c>
      <c r="L149" s="34">
        <f>IFERROR(VLOOKUP(C149,ABRIL!B:H,7,0),"0,00")</f>
        <v>2184.17</v>
      </c>
      <c r="M149" s="26" t="str">
        <f>IFERROR(VLOOKUP(C149,FÉRIAS!C:D,2,0),"")</f>
        <v/>
      </c>
      <c r="N149" s="22" t="str">
        <f>IFERROR(VLOOKUP(C149,Plan2!B:C,2,0),"")</f>
        <v/>
      </c>
    </row>
    <row r="150" spans="2:14" s="22" customFormat="1">
      <c r="B150" s="15">
        <f t="shared" si="6"/>
        <v>142</v>
      </c>
      <c r="C150" s="28">
        <v>1908</v>
      </c>
      <c r="D150" s="29" t="s">
        <v>73</v>
      </c>
      <c r="E150" s="15" t="str">
        <f>IFERROR(VLOOKUP(C150,SRA!B:T,8,0),"")</f>
        <v>CLT</v>
      </c>
      <c r="F150" s="21" t="s">
        <v>479</v>
      </c>
      <c r="G150" s="15" t="str">
        <f>IFERROR(VLOOKUP(C150,SRA!B:T,5,0),"")</f>
        <v>TEC. EM ADM. E FIN.</v>
      </c>
      <c r="H150" s="11">
        <f>IFERROR(VLOOKUP(C150,SRA!B:T,18,0),"")</f>
        <v>3922.69</v>
      </c>
      <c r="I150" s="11">
        <f>IFERROR(VLOOKUP(C150,SRA!B:T,19,0),"")</f>
        <v>3480</v>
      </c>
      <c r="J150" s="34">
        <f>IFERROR(VLOOKUP(C150,ABRIL!B:F,3,0),"0,00")</f>
        <v>7402.69</v>
      </c>
      <c r="K150" s="11">
        <f t="shared" si="5"/>
        <v>4086.93</v>
      </c>
      <c r="L150" s="34">
        <f>IFERROR(VLOOKUP(C150,ABRIL!B:H,7,0),"0,00")</f>
        <v>3315.7599999999998</v>
      </c>
      <c r="M150" s="26" t="str">
        <f>IFERROR(VLOOKUP(C150,FÉRIAS!C:D,2,0),"")</f>
        <v/>
      </c>
      <c r="N150" s="22" t="str">
        <f>IFERROR(VLOOKUP(C150,Plan2!B:C,2,0),"")</f>
        <v/>
      </c>
    </row>
    <row r="151" spans="2:14" s="22" customFormat="1">
      <c r="B151" s="15">
        <f t="shared" si="6"/>
        <v>143</v>
      </c>
      <c r="C151" s="28">
        <v>1909</v>
      </c>
      <c r="D151" s="29" t="s">
        <v>74</v>
      </c>
      <c r="E151" s="15" t="str">
        <f>IFERROR(VLOOKUP(C151,SRA!B:T,8,0),"")</f>
        <v>CLT</v>
      </c>
      <c r="F151" s="21" t="s">
        <v>479</v>
      </c>
      <c r="G151" s="15" t="str">
        <f>IFERROR(VLOOKUP(C151,SRA!B:T,5,0),"")</f>
        <v>OP. DE PROD. IND.</v>
      </c>
      <c r="H151" s="11">
        <f>IFERROR(VLOOKUP(C151,SRA!B:T,18,0),"")</f>
        <v>3086.45</v>
      </c>
      <c r="I151" s="11">
        <f>IFERROR(VLOOKUP(C151,SRA!B:T,19,0),"")</f>
        <v>0</v>
      </c>
      <c r="J151" s="34">
        <f>IFERROR(VLOOKUP(C151,ABRIL!B:F,3,0),"0,00")</f>
        <v>3086.45</v>
      </c>
      <c r="K151" s="11">
        <f t="shared" si="5"/>
        <v>649.25999999999976</v>
      </c>
      <c r="L151" s="34">
        <f>IFERROR(VLOOKUP(C151,ABRIL!B:H,7,0),"0,00")</f>
        <v>2437.19</v>
      </c>
      <c r="M151" s="26" t="str">
        <f>IFERROR(VLOOKUP(C151,FÉRIAS!C:D,2,0),"")</f>
        <v/>
      </c>
      <c r="N151" s="22" t="str">
        <f>IFERROR(VLOOKUP(C151,Plan2!B:C,2,0),"")</f>
        <v/>
      </c>
    </row>
    <row r="152" spans="2:14" s="22" customFormat="1">
      <c r="B152" s="15">
        <f t="shared" si="6"/>
        <v>144</v>
      </c>
      <c r="C152" s="28">
        <v>1916</v>
      </c>
      <c r="D152" s="29" t="s">
        <v>387</v>
      </c>
      <c r="E152" s="15" t="str">
        <f>IFERROR(VLOOKUP(C152,SRA!B:T,8,0),"")</f>
        <v>CLT</v>
      </c>
      <c r="F152" s="21" t="s">
        <v>479</v>
      </c>
      <c r="G152" s="15" t="str">
        <f>IFERROR(VLOOKUP(C152,SRA!B:T,5,0),"")</f>
        <v>TEC.ADM.FINANCAS II</v>
      </c>
      <c r="H152" s="11">
        <f>IFERROR(VLOOKUP(C152,SRA!B:T,18,0),"")</f>
        <v>2835.42</v>
      </c>
      <c r="I152" s="11">
        <f>IFERROR(VLOOKUP(C152,SRA!B:T,19,0),"")</f>
        <v>0</v>
      </c>
      <c r="J152" s="34">
        <f>IFERROR(VLOOKUP(C152,ABRIL!B:F,3,0),"0,00")</f>
        <v>2835.42</v>
      </c>
      <c r="K152" s="11">
        <f t="shared" si="5"/>
        <v>1234.0500000000002</v>
      </c>
      <c r="L152" s="34">
        <f>IFERROR(VLOOKUP(C152,ABRIL!B:H,7,0),"0,00")</f>
        <v>1601.37</v>
      </c>
      <c r="M152" s="26" t="str">
        <f>IFERROR(VLOOKUP(C152,FÉRIAS!C:D,2,0),"")</f>
        <v/>
      </c>
      <c r="N152" s="22" t="str">
        <f>IFERROR(VLOOKUP(C152,Plan2!B:C,2,0),"")</f>
        <v/>
      </c>
    </row>
    <row r="153" spans="2:14" s="22" customFormat="1">
      <c r="B153" s="15">
        <f t="shared" si="6"/>
        <v>145</v>
      </c>
      <c r="C153" s="28">
        <v>1921</v>
      </c>
      <c r="D153" s="29" t="s">
        <v>75</v>
      </c>
      <c r="E153" s="15" t="str">
        <f>IFERROR(VLOOKUP(C153,SRA!B:T,8,0),"")</f>
        <v>CLT</v>
      </c>
      <c r="F153" s="21" t="s">
        <v>479</v>
      </c>
      <c r="G153" s="15" t="str">
        <f>IFERROR(VLOOKUP(C153,SRA!B:T,5,0),"")</f>
        <v>FARMACEUTICO IND</v>
      </c>
      <c r="H153" s="11">
        <f>IFERROR(VLOOKUP(C153,SRA!B:T,18,0),"")</f>
        <v>11880.49</v>
      </c>
      <c r="I153" s="11">
        <f>IFERROR(VLOOKUP(C153,SRA!B:T,19,0),"")</f>
        <v>0</v>
      </c>
      <c r="J153" s="34">
        <f>IFERROR(VLOOKUP(C153,ABRIL!B:F,3,0),"0,00")</f>
        <v>17173.11</v>
      </c>
      <c r="K153" s="11">
        <f t="shared" si="5"/>
        <v>10526.43</v>
      </c>
      <c r="L153" s="34">
        <f>IFERROR(VLOOKUP(C153,ABRIL!B:H,7,0),"0,00")</f>
        <v>6646.68</v>
      </c>
      <c r="M153" s="26" t="str">
        <f>IFERROR(VLOOKUP(C153,FÉRIAS!C:D,2,0),"")</f>
        <v/>
      </c>
      <c r="N153" s="22" t="str">
        <f>IFERROR(VLOOKUP(C153,Plan2!B:C,2,0),"")</f>
        <v/>
      </c>
    </row>
    <row r="154" spans="2:14" s="22" customFormat="1">
      <c r="B154" s="15">
        <f t="shared" si="6"/>
        <v>146</v>
      </c>
      <c r="C154" s="28">
        <v>1924</v>
      </c>
      <c r="D154" s="29" t="s">
        <v>76</v>
      </c>
      <c r="E154" s="15" t="str">
        <f>IFERROR(VLOOKUP(C154,SRA!B:T,8,0),"")</f>
        <v>CLT</v>
      </c>
      <c r="F154" s="21" t="s">
        <v>479</v>
      </c>
      <c r="G154" s="15" t="str">
        <f>IFERROR(VLOOKUP(C154,SRA!B:T,5,0),"")</f>
        <v>TEC. EM ADM. E FIN.</v>
      </c>
      <c r="H154" s="11">
        <f>IFERROR(VLOOKUP(C154,SRA!B:T,18,0),"")</f>
        <v>7247.41</v>
      </c>
      <c r="I154" s="11">
        <f>IFERROR(VLOOKUP(C154,SRA!B:T,19,0),"")</f>
        <v>0</v>
      </c>
      <c r="J154" s="34">
        <f>IFERROR(VLOOKUP(C154,ABRIL!B:F,3,0),"0,00")</f>
        <v>7579.14</v>
      </c>
      <c r="K154" s="11">
        <f t="shared" si="5"/>
        <v>3159.9400000000005</v>
      </c>
      <c r="L154" s="34">
        <f>IFERROR(VLOOKUP(C154,ABRIL!B:H,7,0),"0,00")</f>
        <v>4419.2</v>
      </c>
      <c r="M154" s="26" t="str">
        <f>IFERROR(VLOOKUP(C154,FÉRIAS!C:D,2,0),"")</f>
        <v/>
      </c>
      <c r="N154" s="22" t="str">
        <f>IFERROR(VLOOKUP(C154,Plan2!B:C,2,0),"")</f>
        <v/>
      </c>
    </row>
    <row r="155" spans="2:14" s="22" customFormat="1">
      <c r="B155" s="15">
        <f t="shared" si="6"/>
        <v>147</v>
      </c>
      <c r="C155" s="28">
        <v>1927</v>
      </c>
      <c r="D155" s="29" t="s">
        <v>77</v>
      </c>
      <c r="E155" s="15" t="str">
        <f>IFERROR(VLOOKUP(C155,SRA!B:T,8,0),"")</f>
        <v>CLT</v>
      </c>
      <c r="F155" s="21" t="s">
        <v>479</v>
      </c>
      <c r="G155" s="15" t="str">
        <f>IFERROR(VLOOKUP(C155,SRA!B:T,5,0),"")</f>
        <v>OP. DE PROD. IND.</v>
      </c>
      <c r="H155" s="11">
        <f>IFERROR(VLOOKUP(C155,SRA!B:T,18,0),"")</f>
        <v>5388.92</v>
      </c>
      <c r="I155" s="11">
        <f>IFERROR(VLOOKUP(C155,SRA!B:T,19,0),"")</f>
        <v>0</v>
      </c>
      <c r="J155" s="34">
        <f>IFERROR(VLOOKUP(C155,ABRIL!B:F,3,0),"0,00")</f>
        <v>5388.92</v>
      </c>
      <c r="K155" s="11">
        <f t="shared" si="5"/>
        <v>2270.4</v>
      </c>
      <c r="L155" s="34">
        <f>IFERROR(VLOOKUP(C155,ABRIL!B:H,7,0),"0,00")</f>
        <v>3118.52</v>
      </c>
      <c r="M155" s="26" t="str">
        <f>IFERROR(VLOOKUP(C155,FÉRIAS!C:D,2,0),"")</f>
        <v/>
      </c>
      <c r="N155" s="22" t="str">
        <f>IFERROR(VLOOKUP(C155,Plan2!B:C,2,0),"")</f>
        <v/>
      </c>
    </row>
    <row r="156" spans="2:14" s="22" customFormat="1">
      <c r="B156" s="15">
        <f t="shared" si="6"/>
        <v>148</v>
      </c>
      <c r="C156" s="28">
        <v>1932</v>
      </c>
      <c r="D156" s="29" t="s">
        <v>78</v>
      </c>
      <c r="E156" s="15" t="str">
        <f>IFERROR(VLOOKUP(C156,SRA!B:T,8,0),"")</f>
        <v>CLT</v>
      </c>
      <c r="F156" s="21" t="s">
        <v>479</v>
      </c>
      <c r="G156" s="15" t="str">
        <f>IFERROR(VLOOKUP(C156,SRA!B:T,5,0),"")</f>
        <v>TEC. EM ADM. E FIN.</v>
      </c>
      <c r="H156" s="11">
        <f>IFERROR(VLOOKUP(C156,SRA!B:T,18,0),"")</f>
        <v>6861.55</v>
      </c>
      <c r="I156" s="11">
        <f>IFERROR(VLOOKUP(C156,SRA!B:T,19,0),"")</f>
        <v>0</v>
      </c>
      <c r="J156" s="34">
        <f>IFERROR(VLOOKUP(C156,ABRIL!B:F,3,0),"0,00")</f>
        <v>6861.55</v>
      </c>
      <c r="K156" s="11">
        <f t="shared" si="5"/>
        <v>2052.2200000000003</v>
      </c>
      <c r="L156" s="34">
        <f>IFERROR(VLOOKUP(C156,ABRIL!B:H,7,0),"0,00")</f>
        <v>4809.33</v>
      </c>
      <c r="M156" s="26" t="str">
        <f>IFERROR(VLOOKUP(C156,FÉRIAS!C:D,2,0),"")</f>
        <v/>
      </c>
      <c r="N156" s="22" t="str">
        <f>IFERROR(VLOOKUP(C156,Plan2!B:C,2,0),"")</f>
        <v/>
      </c>
    </row>
    <row r="157" spans="2:14" s="22" customFormat="1">
      <c r="B157" s="15">
        <f t="shared" si="6"/>
        <v>149</v>
      </c>
      <c r="C157" s="28">
        <v>1937</v>
      </c>
      <c r="D157" s="29" t="s">
        <v>79</v>
      </c>
      <c r="E157" s="15" t="str">
        <f>IFERROR(VLOOKUP(C157,SRA!B:T,8,0),"")</f>
        <v>CLT</v>
      </c>
      <c r="F157" s="21" t="s">
        <v>479</v>
      </c>
      <c r="G157" s="15" t="str">
        <f>IFERROR(VLOOKUP(C157,SRA!B:T,5,0),"")</f>
        <v>OP. PROD. IND. (D)</v>
      </c>
      <c r="H157" s="11">
        <f>IFERROR(VLOOKUP(C157,SRA!B:T,18,0),"")</f>
        <v>3334.45</v>
      </c>
      <c r="I157" s="11">
        <f>IFERROR(VLOOKUP(C157,SRA!B:T,19,0),"")</f>
        <v>0</v>
      </c>
      <c r="J157" s="34">
        <f>IFERROR(VLOOKUP(C157,ABRIL!B:F,3,0),"0,00")</f>
        <v>3334.45</v>
      </c>
      <c r="K157" s="11">
        <f t="shared" si="5"/>
        <v>1593.1599999999999</v>
      </c>
      <c r="L157" s="34">
        <f>IFERROR(VLOOKUP(C157,ABRIL!B:H,7,0),"0,00")</f>
        <v>1741.29</v>
      </c>
      <c r="M157" s="26" t="str">
        <f>IFERROR(VLOOKUP(C157,FÉRIAS!C:D,2,0),"")</f>
        <v/>
      </c>
      <c r="N157" s="22" t="str">
        <f>IFERROR(VLOOKUP(C157,Plan2!B:C,2,0),"")</f>
        <v/>
      </c>
    </row>
    <row r="158" spans="2:14" s="22" customFormat="1">
      <c r="B158" s="15">
        <f t="shared" si="6"/>
        <v>150</v>
      </c>
      <c r="C158" s="28">
        <v>1980</v>
      </c>
      <c r="D158" s="29" t="s">
        <v>80</v>
      </c>
      <c r="E158" s="15" t="str">
        <f>IFERROR(VLOOKUP(C158,SRA!B:T,8,0),"")</f>
        <v>CLT</v>
      </c>
      <c r="F158" s="21" t="s">
        <v>479</v>
      </c>
      <c r="G158" s="15" t="str">
        <f>IFERROR(VLOOKUP(C158,SRA!B:T,5,0),"")</f>
        <v>TEC.EM MAN. MEC. IND</v>
      </c>
      <c r="H158" s="11">
        <f>IFERROR(VLOOKUP(C158,SRA!B:T,18,0),"")</f>
        <v>12621.8</v>
      </c>
      <c r="I158" s="11">
        <f>IFERROR(VLOOKUP(C158,SRA!B:T,19,0),"")</f>
        <v>0</v>
      </c>
      <c r="J158" s="34">
        <f>IFERROR(VLOOKUP(C158,ABRIL!B:F,3,0),"0,00")</f>
        <v>12621.8</v>
      </c>
      <c r="K158" s="11">
        <f t="shared" si="5"/>
        <v>5106.5899999999992</v>
      </c>
      <c r="L158" s="34">
        <f>IFERROR(VLOOKUP(C158,ABRIL!B:H,7,0),"0,00")</f>
        <v>7515.21</v>
      </c>
      <c r="M158" s="26" t="str">
        <f>IFERROR(VLOOKUP(C158,FÉRIAS!C:D,2,0),"")</f>
        <v/>
      </c>
      <c r="N158" s="22" t="str">
        <f>IFERROR(VLOOKUP(C158,Plan2!B:C,2,0),"")</f>
        <v/>
      </c>
    </row>
    <row r="159" spans="2:14" s="22" customFormat="1">
      <c r="B159" s="15">
        <f t="shared" si="6"/>
        <v>151</v>
      </c>
      <c r="C159" s="28">
        <v>1988</v>
      </c>
      <c r="D159" s="29" t="s">
        <v>81</v>
      </c>
      <c r="E159" s="15" t="str">
        <f>IFERROR(VLOOKUP(C159,SRA!B:T,8,0),"")</f>
        <v>CLT</v>
      </c>
      <c r="F159" s="21" t="s">
        <v>508</v>
      </c>
      <c r="G159" s="15" t="str">
        <f>IFERROR(VLOOKUP(C159,SRA!B:T,5,0),"")</f>
        <v>TEC. EM ADM. E FIN.</v>
      </c>
      <c r="H159" s="11">
        <f>IFERROR(VLOOKUP(C159,SRA!B:T,18,0),"")</f>
        <v>3558</v>
      </c>
      <c r="I159" s="11">
        <f>IFERROR(VLOOKUP(C159,SRA!B:T,19,0),"")</f>
        <v>0</v>
      </c>
      <c r="J159" s="34">
        <f>IFERROR(VLOOKUP(C159,ABRIL!B:F,3,0),"0,00")</f>
        <v>2617.19</v>
      </c>
      <c r="K159" s="11">
        <f t="shared" si="5"/>
        <v>1159.1500000000001</v>
      </c>
      <c r="L159" s="34">
        <f>IFERROR(VLOOKUP(C159,ABRIL!B:H,7,0),"0,00")</f>
        <v>1458.04</v>
      </c>
      <c r="M159" s="26" t="str">
        <f>IFERROR(VLOOKUP(C159,FÉRIAS!C:D,2,0),"")</f>
        <v/>
      </c>
      <c r="N159" s="22" t="str">
        <f>IFERROR(VLOOKUP(C159,Plan2!B:C,2,0),"")</f>
        <v>FRANCISCA CARVALHO NASCIMENTO</v>
      </c>
    </row>
    <row r="160" spans="2:14" s="22" customFormat="1">
      <c r="B160" s="15">
        <f t="shared" si="6"/>
        <v>152</v>
      </c>
      <c r="C160" s="28">
        <v>1994</v>
      </c>
      <c r="D160" s="29" t="s">
        <v>82</v>
      </c>
      <c r="E160" s="15" t="str">
        <f>IFERROR(VLOOKUP(C160,SRA!B:T,8,0),"")</f>
        <v>CLT</v>
      </c>
      <c r="F160" s="21" t="s">
        <v>479</v>
      </c>
      <c r="G160" s="15" t="str">
        <f>IFERROR(VLOOKUP(C160,SRA!B:T,5,0),"")</f>
        <v>TEC. EM OPTICA</v>
      </c>
      <c r="H160" s="11">
        <f>IFERROR(VLOOKUP(C160,SRA!B:T,18,0),"")</f>
        <v>4708.18</v>
      </c>
      <c r="I160" s="11">
        <f>IFERROR(VLOOKUP(C160,SRA!B:T,19,0),"")</f>
        <v>0</v>
      </c>
      <c r="J160" s="34">
        <f>IFERROR(VLOOKUP(C160,ABRIL!B:F,3,0),"0,00")</f>
        <v>4708.18</v>
      </c>
      <c r="K160" s="11">
        <f t="shared" si="5"/>
        <v>1998.2900000000004</v>
      </c>
      <c r="L160" s="34">
        <f>IFERROR(VLOOKUP(C160,ABRIL!B:H,7,0),"0,00")</f>
        <v>2709.89</v>
      </c>
      <c r="M160" s="26" t="str">
        <f>IFERROR(VLOOKUP(C160,FÉRIAS!C:D,2,0),"")</f>
        <v/>
      </c>
      <c r="N160" s="22" t="str">
        <f>IFERROR(VLOOKUP(C160,Plan2!B:C,2,0),"")</f>
        <v/>
      </c>
    </row>
    <row r="161" spans="2:14" s="22" customFormat="1">
      <c r="B161" s="15">
        <f t="shared" si="6"/>
        <v>153</v>
      </c>
      <c r="C161" s="28">
        <v>1999</v>
      </c>
      <c r="D161" s="29" t="s">
        <v>83</v>
      </c>
      <c r="E161" s="15" t="str">
        <f>IFERROR(VLOOKUP(C161,SRA!B:T,8,0),"")</f>
        <v>CLT</v>
      </c>
      <c r="F161" s="21" t="s">
        <v>479</v>
      </c>
      <c r="G161" s="15" t="str">
        <f>IFERROR(VLOOKUP(C161,SRA!B:T,5,0),"")</f>
        <v>TEC. EM OPTICA</v>
      </c>
      <c r="H161" s="11">
        <f>IFERROR(VLOOKUP(C161,SRA!B:T,18,0),"")</f>
        <v>2655</v>
      </c>
      <c r="I161" s="11">
        <f>IFERROR(VLOOKUP(C161,SRA!B:T,19,0),"")</f>
        <v>0</v>
      </c>
      <c r="J161" s="34">
        <f>IFERROR(VLOOKUP(C161,ABRIL!B:F,3,0),"0,00")</f>
        <v>2655</v>
      </c>
      <c r="K161" s="11">
        <f t="shared" si="5"/>
        <v>1063.92</v>
      </c>
      <c r="L161" s="34">
        <f>IFERROR(VLOOKUP(C161,ABRIL!B:H,7,0),"0,00")</f>
        <v>1591.08</v>
      </c>
      <c r="M161" s="26" t="str">
        <f>IFERROR(VLOOKUP(C161,FÉRIAS!C:D,2,0),"")</f>
        <v/>
      </c>
      <c r="N161" s="22" t="str">
        <f>IFERROR(VLOOKUP(C161,Plan2!B:C,2,0),"")</f>
        <v/>
      </c>
    </row>
    <row r="162" spans="2:14" s="22" customFormat="1">
      <c r="B162" s="15">
        <f t="shared" si="6"/>
        <v>154</v>
      </c>
      <c r="C162" s="28">
        <v>2008</v>
      </c>
      <c r="D162" s="29" t="s">
        <v>84</v>
      </c>
      <c r="E162" s="15" t="str">
        <f>IFERROR(VLOOKUP(C162,SRA!B:T,8,0),"")</f>
        <v>CLT</v>
      </c>
      <c r="F162" s="21" t="s">
        <v>479</v>
      </c>
      <c r="G162" s="15" t="str">
        <f>IFERROR(VLOOKUP(C162,SRA!B:T,5,0),"")</f>
        <v>OP. DE PROD. IND.</v>
      </c>
      <c r="H162" s="11">
        <f>IFERROR(VLOOKUP(C162,SRA!B:T,18,0),"")</f>
        <v>3572.94</v>
      </c>
      <c r="I162" s="11">
        <f>IFERROR(VLOOKUP(C162,SRA!B:T,19,0),"")</f>
        <v>0</v>
      </c>
      <c r="J162" s="34">
        <f>IFERROR(VLOOKUP(C162,ABRIL!B:F,3,0),"0,00")</f>
        <v>3572.94</v>
      </c>
      <c r="K162" s="11">
        <f t="shared" si="5"/>
        <v>439.05999999999995</v>
      </c>
      <c r="L162" s="34">
        <f>IFERROR(VLOOKUP(C162,ABRIL!B:H,7,0),"0,00")</f>
        <v>3133.88</v>
      </c>
      <c r="M162" s="26" t="str">
        <f>IFERROR(VLOOKUP(C162,FÉRIAS!C:D,2,0),"")</f>
        <v/>
      </c>
      <c r="N162" s="22" t="str">
        <f>IFERROR(VLOOKUP(C162,Plan2!B:C,2,0),"")</f>
        <v/>
      </c>
    </row>
    <row r="163" spans="2:14" s="22" customFormat="1">
      <c r="B163" s="15">
        <f t="shared" si="6"/>
        <v>155</v>
      </c>
      <c r="C163" s="28">
        <v>2014</v>
      </c>
      <c r="D163" s="29" t="s">
        <v>85</v>
      </c>
      <c r="E163" s="15" t="str">
        <f>IFERROR(VLOOKUP(C163,SRA!B:T,8,0),"")</f>
        <v>CLT</v>
      </c>
      <c r="F163" s="21" t="s">
        <v>479</v>
      </c>
      <c r="G163" s="15" t="str">
        <f>IFERROR(VLOOKUP(C163,SRA!B:T,5,0),"")</f>
        <v>OP. DE PROD. IND.</v>
      </c>
      <c r="H163" s="11">
        <f>IFERROR(VLOOKUP(C163,SRA!B:T,18,0),"")</f>
        <v>2418.31</v>
      </c>
      <c r="I163" s="11">
        <f>IFERROR(VLOOKUP(C163,SRA!B:T,19,0),"")</f>
        <v>0</v>
      </c>
      <c r="J163" s="34">
        <f>IFERROR(VLOOKUP(C163,ABRIL!B:F,3,0),"0,00")</f>
        <v>2418.31</v>
      </c>
      <c r="K163" s="11">
        <f t="shared" si="5"/>
        <v>677.75999999999976</v>
      </c>
      <c r="L163" s="34">
        <f>IFERROR(VLOOKUP(C163,ABRIL!B:H,7,0),"0,00")</f>
        <v>1740.5500000000002</v>
      </c>
      <c r="M163" s="26" t="str">
        <f>IFERROR(VLOOKUP(C163,FÉRIAS!C:D,2,0),"")</f>
        <v/>
      </c>
      <c r="N163" s="22" t="str">
        <f>IFERROR(VLOOKUP(C163,Plan2!B:C,2,0),"")</f>
        <v/>
      </c>
    </row>
    <row r="164" spans="2:14" s="22" customFormat="1">
      <c r="B164" s="15">
        <f t="shared" si="6"/>
        <v>156</v>
      </c>
      <c r="C164" s="28">
        <v>2015</v>
      </c>
      <c r="D164" s="29" t="s">
        <v>86</v>
      </c>
      <c r="E164" s="15" t="str">
        <f>IFERROR(VLOOKUP(C164,SRA!B:T,8,0),"")</f>
        <v>CLT</v>
      </c>
      <c r="F164" s="21" t="s">
        <v>479</v>
      </c>
      <c r="G164" s="15" t="str">
        <f>IFERROR(VLOOKUP(C164,SRA!B:T,5,0),"")</f>
        <v>OP. DE PROD. IND.</v>
      </c>
      <c r="H164" s="11">
        <f>IFERROR(VLOOKUP(C164,SRA!B:T,18,0),"")</f>
        <v>10548.02</v>
      </c>
      <c r="I164" s="11">
        <f>IFERROR(VLOOKUP(C164,SRA!B:T,19,0),"")</f>
        <v>0</v>
      </c>
      <c r="J164" s="34">
        <f>IFERROR(VLOOKUP(C164,ABRIL!B:F,3,0),"0,00")</f>
        <v>10548.02</v>
      </c>
      <c r="K164" s="11">
        <f t="shared" si="5"/>
        <v>3779.66</v>
      </c>
      <c r="L164" s="34">
        <f>IFERROR(VLOOKUP(C164,ABRIL!B:H,7,0),"0,00")</f>
        <v>6768.3600000000006</v>
      </c>
      <c r="M164" s="26" t="str">
        <f>IFERROR(VLOOKUP(C164,FÉRIAS!C:D,2,0),"")</f>
        <v/>
      </c>
      <c r="N164" s="22" t="str">
        <f>IFERROR(VLOOKUP(C164,Plan2!B:C,2,0),"")</f>
        <v/>
      </c>
    </row>
    <row r="165" spans="2:14" s="22" customFormat="1">
      <c r="B165" s="15">
        <f t="shared" si="6"/>
        <v>157</v>
      </c>
      <c r="C165" s="28">
        <v>2019</v>
      </c>
      <c r="D165" s="29" t="s">
        <v>87</v>
      </c>
      <c r="E165" s="15" t="str">
        <f>IFERROR(VLOOKUP(C165,SRA!B:T,8,0),"")</f>
        <v>CLT</v>
      </c>
      <c r="F165" s="21" t="s">
        <v>479</v>
      </c>
      <c r="G165" s="15" t="str">
        <f>IFERROR(VLOOKUP(C165,SRA!B:T,5,0),"")</f>
        <v>TEC. EM OPTICA</v>
      </c>
      <c r="H165" s="11">
        <f>IFERROR(VLOOKUP(C165,SRA!B:T,18,0),"")</f>
        <v>2184.27</v>
      </c>
      <c r="I165" s="11">
        <f>IFERROR(VLOOKUP(C165,SRA!B:T,19,0),"")</f>
        <v>0</v>
      </c>
      <c r="J165" s="34">
        <f>IFERROR(VLOOKUP(C165,ABRIL!B:F,3,0),"0,00")</f>
        <v>2184.27</v>
      </c>
      <c r="K165" s="11">
        <f t="shared" si="5"/>
        <v>529.15999999999985</v>
      </c>
      <c r="L165" s="34">
        <f>IFERROR(VLOOKUP(C165,ABRIL!B:H,7,0),"0,00")</f>
        <v>1655.1100000000001</v>
      </c>
      <c r="M165" s="26" t="str">
        <f>IFERROR(VLOOKUP(C165,FÉRIAS!C:D,2,0),"")</f>
        <v/>
      </c>
      <c r="N165" s="22" t="str">
        <f>IFERROR(VLOOKUP(C165,Plan2!B:C,2,0),"")</f>
        <v/>
      </c>
    </row>
    <row r="166" spans="2:14" s="22" customFormat="1">
      <c r="B166" s="15">
        <f t="shared" si="6"/>
        <v>158</v>
      </c>
      <c r="C166" s="28">
        <v>2038</v>
      </c>
      <c r="D166" s="29" t="s">
        <v>88</v>
      </c>
      <c r="E166" s="15" t="str">
        <f>IFERROR(VLOOKUP(C166,SRA!B:T,8,0),"")</f>
        <v>CLT</v>
      </c>
      <c r="F166" s="21" t="s">
        <v>479</v>
      </c>
      <c r="G166" s="15" t="str">
        <f>IFERROR(VLOOKUP(C166,SRA!B:T,5,0),"")</f>
        <v>OP. DE PROD. IND.</v>
      </c>
      <c r="H166" s="11">
        <f>IFERROR(VLOOKUP(C166,SRA!B:T,18,0),"")</f>
        <v>3683.2200000000003</v>
      </c>
      <c r="I166" s="11">
        <f>IFERROR(VLOOKUP(C166,SRA!B:T,19,0),"")</f>
        <v>0</v>
      </c>
      <c r="J166" s="34">
        <f>IFERROR(VLOOKUP(C166,ABRIL!B:F,3,0),"0,00")</f>
        <v>3683.22</v>
      </c>
      <c r="K166" s="11">
        <f t="shared" si="5"/>
        <v>1993.2399999999998</v>
      </c>
      <c r="L166" s="34">
        <f>IFERROR(VLOOKUP(C166,ABRIL!B:H,7,0),"0,00")</f>
        <v>1689.98</v>
      </c>
      <c r="M166" s="26" t="str">
        <f>IFERROR(VLOOKUP(C166,FÉRIAS!C:D,2,0),"")</f>
        <v/>
      </c>
      <c r="N166" s="22" t="str">
        <f>IFERROR(VLOOKUP(C166,Plan2!B:C,2,0),"")</f>
        <v/>
      </c>
    </row>
    <row r="167" spans="2:14" s="22" customFormat="1">
      <c r="B167" s="15">
        <f t="shared" si="6"/>
        <v>159</v>
      </c>
      <c r="C167" s="28">
        <v>2043</v>
      </c>
      <c r="D167" s="29" t="s">
        <v>89</v>
      </c>
      <c r="E167" s="15" t="str">
        <f>IFERROR(VLOOKUP(C167,SRA!B:T,8,0),"")</f>
        <v>CLT</v>
      </c>
      <c r="F167" s="21" t="s">
        <v>479</v>
      </c>
      <c r="G167" s="15" t="str">
        <f>IFERROR(VLOOKUP(C167,SRA!B:T,5,0),"")</f>
        <v>OP. DE PROD. IND.</v>
      </c>
      <c r="H167" s="11">
        <f>IFERROR(VLOOKUP(C167,SRA!B:T,18,0),"")</f>
        <v>3086.45</v>
      </c>
      <c r="I167" s="11">
        <f>IFERROR(VLOOKUP(C167,SRA!B:T,19,0),"")</f>
        <v>0</v>
      </c>
      <c r="J167" s="34">
        <f>IFERROR(VLOOKUP(C167,ABRIL!B:F,3,0),"0,00")</f>
        <v>4099.1099999999997</v>
      </c>
      <c r="K167" s="11">
        <f t="shared" si="5"/>
        <v>1316.8099999999995</v>
      </c>
      <c r="L167" s="34">
        <f>IFERROR(VLOOKUP(C167,ABRIL!B:H,7,0),"0,00")</f>
        <v>2782.3</v>
      </c>
      <c r="M167" s="26" t="str">
        <f>IFERROR(VLOOKUP(C167,FÉRIAS!C:D,2,0),"")</f>
        <v/>
      </c>
      <c r="N167" s="22" t="str">
        <f>IFERROR(VLOOKUP(C167,Plan2!B:C,2,0),"")</f>
        <v/>
      </c>
    </row>
    <row r="168" spans="2:14" s="22" customFormat="1">
      <c r="B168" s="15">
        <f t="shared" si="6"/>
        <v>160</v>
      </c>
      <c r="C168" s="28">
        <v>2052</v>
      </c>
      <c r="D168" s="29" t="s">
        <v>90</v>
      </c>
      <c r="E168" s="15" t="str">
        <f>IFERROR(VLOOKUP(C168,SRA!B:T,8,0),"")</f>
        <v>CLT</v>
      </c>
      <c r="F168" s="21" t="s">
        <v>479</v>
      </c>
      <c r="G168" s="15" t="str">
        <f>IFERROR(VLOOKUP(C168,SRA!B:T,5,0),"")</f>
        <v>OP. DE PROD. IND.</v>
      </c>
      <c r="H168" s="11">
        <f>IFERROR(VLOOKUP(C168,SRA!B:T,18,0),"")</f>
        <v>3572.94</v>
      </c>
      <c r="I168" s="11">
        <f>IFERROR(VLOOKUP(C168,SRA!B:T,19,0),"")</f>
        <v>0</v>
      </c>
      <c r="J168" s="34">
        <f>IFERROR(VLOOKUP(C168,ABRIL!B:F,3,0),"0,00")</f>
        <v>3993.71</v>
      </c>
      <c r="K168" s="11">
        <f t="shared" si="5"/>
        <v>2608.42</v>
      </c>
      <c r="L168" s="34">
        <f>IFERROR(VLOOKUP(C168,ABRIL!B:H,7,0),"0,00")</f>
        <v>1385.29</v>
      </c>
      <c r="M168" s="26" t="str">
        <f>IFERROR(VLOOKUP(C168,FÉRIAS!C:D,2,0),"")</f>
        <v/>
      </c>
      <c r="N168" s="22" t="str">
        <f>IFERROR(VLOOKUP(C168,Plan2!B:C,2,0),"")</f>
        <v/>
      </c>
    </row>
    <row r="169" spans="2:14" s="22" customFormat="1">
      <c r="B169" s="15">
        <f t="shared" si="6"/>
        <v>161</v>
      </c>
      <c r="C169" s="28">
        <v>2063</v>
      </c>
      <c r="D169" s="29" t="s">
        <v>91</v>
      </c>
      <c r="E169" s="15" t="str">
        <f>IFERROR(VLOOKUP(C169,SRA!B:T,8,0),"")</f>
        <v>CLT</v>
      </c>
      <c r="F169" s="21" t="s">
        <v>479</v>
      </c>
      <c r="G169" s="15" t="str">
        <f>IFERROR(VLOOKUP(C169,SRA!B:T,5,0),"")</f>
        <v>ANA MANUT ELET IND</v>
      </c>
      <c r="H169" s="11">
        <f>IFERROR(VLOOKUP(C169,SRA!B:T,18,0),"")</f>
        <v>14935.510000000002</v>
      </c>
      <c r="I169" s="11">
        <f>IFERROR(VLOOKUP(C169,SRA!B:T,19,0),"")</f>
        <v>0</v>
      </c>
      <c r="J169" s="34">
        <f>IFERROR(VLOOKUP(C169,ABRIL!B:F,3,0),"0,00")</f>
        <v>14935.51</v>
      </c>
      <c r="K169" s="11">
        <f t="shared" si="5"/>
        <v>5045.74</v>
      </c>
      <c r="L169" s="34">
        <f>IFERROR(VLOOKUP(C169,ABRIL!B:H,7,0),"0,00")</f>
        <v>9889.77</v>
      </c>
      <c r="M169" s="26" t="str">
        <f>IFERROR(VLOOKUP(C169,FÉRIAS!C:D,2,0),"")</f>
        <v/>
      </c>
      <c r="N169" s="22" t="str">
        <f>IFERROR(VLOOKUP(C169,Plan2!B:C,2,0),"")</f>
        <v/>
      </c>
    </row>
    <row r="170" spans="2:14" s="22" customFormat="1">
      <c r="B170" s="15">
        <f t="shared" si="6"/>
        <v>162</v>
      </c>
      <c r="C170" s="21">
        <v>2065</v>
      </c>
      <c r="D170" s="29" t="s">
        <v>442</v>
      </c>
      <c r="E170" s="15" t="str">
        <f>IFERROR(VLOOKUP(C170,SRA!B:T,8,0),"")</f>
        <v>CLT</v>
      </c>
      <c r="F170" s="21" t="s">
        <v>508</v>
      </c>
      <c r="G170" s="15" t="str">
        <f>IFERROR(VLOOKUP(C170,SRA!B:T,5,0),"")</f>
        <v>ANALISTA EM RH III</v>
      </c>
      <c r="H170" s="11">
        <f>IFERROR(VLOOKUP(C170,SRA!B:T,18,0),"")</f>
        <v>6027.01</v>
      </c>
      <c r="I170" s="11">
        <f>IFERROR(VLOOKUP(C170,SRA!B:T,19,0),"")</f>
        <v>0</v>
      </c>
      <c r="J170" s="34" t="str">
        <f>IFERROR(VLOOKUP(C170,ABRIL!B:F,3,0),"0,00")</f>
        <v>0,00</v>
      </c>
      <c r="K170" s="11">
        <f t="shared" si="5"/>
        <v>0</v>
      </c>
      <c r="L170" s="34" t="str">
        <f>IFERROR(VLOOKUP(C170,ABRIL!B:H,7,0),"0,00")</f>
        <v>0,00</v>
      </c>
      <c r="M170" s="26" t="str">
        <f>IFERROR(VLOOKUP(C170,FÉRIAS!C:D,2,0),"")</f>
        <v/>
      </c>
      <c r="N170" s="22" t="str">
        <f>IFERROR(VLOOKUP(C170,Plan2!B:C,2,0),"")</f>
        <v>MARIA CLAUDIA DE A  LIMA LEMOS</v>
      </c>
    </row>
    <row r="171" spans="2:14" s="22" customFormat="1">
      <c r="B171" s="15">
        <f t="shared" si="6"/>
        <v>163</v>
      </c>
      <c r="C171" s="28">
        <v>2069</v>
      </c>
      <c r="D171" s="29" t="s">
        <v>92</v>
      </c>
      <c r="E171" s="15" t="str">
        <f>IFERROR(VLOOKUP(C171,SRA!B:T,8,0),"")</f>
        <v>CLT</v>
      </c>
      <c r="F171" s="21" t="s">
        <v>479</v>
      </c>
      <c r="G171" s="15" t="str">
        <f>IFERROR(VLOOKUP(C171,SRA!B:T,5,0),"")</f>
        <v>FARMACEUTICO IND</v>
      </c>
      <c r="H171" s="11">
        <f>IFERROR(VLOOKUP(C171,SRA!B:T,18,0),"")</f>
        <v>19047.21</v>
      </c>
      <c r="I171" s="11">
        <f>IFERROR(VLOOKUP(C171,SRA!B:T,19,0),"")</f>
        <v>0</v>
      </c>
      <c r="J171" s="34">
        <f>IFERROR(VLOOKUP(C171,ABRIL!B:F,3,0),"0,00")</f>
        <v>19047.21</v>
      </c>
      <c r="K171" s="11">
        <f t="shared" si="5"/>
        <v>6480.84</v>
      </c>
      <c r="L171" s="34">
        <f>IFERROR(VLOOKUP(C171,ABRIL!B:H,7,0),"0,00")</f>
        <v>12566.369999999999</v>
      </c>
      <c r="M171" s="26" t="str">
        <f>IFERROR(VLOOKUP(C171,FÉRIAS!C:D,2,0),"")</f>
        <v/>
      </c>
      <c r="N171" s="22" t="str">
        <f>IFERROR(VLOOKUP(C171,Plan2!B:C,2,0),"")</f>
        <v/>
      </c>
    </row>
    <row r="172" spans="2:14" s="22" customFormat="1">
      <c r="B172" s="15">
        <f t="shared" si="6"/>
        <v>164</v>
      </c>
      <c r="C172" s="28">
        <v>2086</v>
      </c>
      <c r="D172" s="29" t="s">
        <v>93</v>
      </c>
      <c r="E172" s="15" t="str">
        <f>IFERROR(VLOOKUP(C172,SRA!B:T,8,0),"")</f>
        <v>CLT</v>
      </c>
      <c r="F172" s="21" t="s">
        <v>479</v>
      </c>
      <c r="G172" s="15" t="str">
        <f>IFERROR(VLOOKUP(C172,SRA!B:T,5,0),"")</f>
        <v>ASS. DE SERVICOS</v>
      </c>
      <c r="H172" s="11">
        <f>IFERROR(VLOOKUP(C172,SRA!B:T,18,0),"")</f>
        <v>1804.58</v>
      </c>
      <c r="I172" s="11">
        <f>IFERROR(VLOOKUP(C172,SRA!B:T,19,0),"")</f>
        <v>822.38</v>
      </c>
      <c r="J172" s="34">
        <f>IFERROR(VLOOKUP(C172,ABRIL!B:F,3,0),"0,00")</f>
        <v>2626.97</v>
      </c>
      <c r="K172" s="11">
        <f t="shared" si="5"/>
        <v>1447.29</v>
      </c>
      <c r="L172" s="34">
        <f>IFERROR(VLOOKUP(C172,ABRIL!B:H,7,0),"0,00")</f>
        <v>1179.6799999999998</v>
      </c>
      <c r="M172" s="26" t="str">
        <f>IFERROR(VLOOKUP(C172,FÉRIAS!C:D,2,0),"")</f>
        <v/>
      </c>
      <c r="N172" s="22" t="str">
        <f>IFERROR(VLOOKUP(C172,Plan2!B:C,2,0),"")</f>
        <v/>
      </c>
    </row>
    <row r="173" spans="2:14" s="22" customFormat="1">
      <c r="B173" s="15">
        <f t="shared" si="6"/>
        <v>165</v>
      </c>
      <c r="C173" s="28">
        <v>2092</v>
      </c>
      <c r="D173" s="29" t="s">
        <v>94</v>
      </c>
      <c r="E173" s="15" t="str">
        <f>IFERROR(VLOOKUP(C173,SRA!B:T,8,0),"")</f>
        <v>CLT</v>
      </c>
      <c r="F173" s="21" t="s">
        <v>479</v>
      </c>
      <c r="G173" s="15" t="str">
        <f>IFERROR(VLOOKUP(C173,SRA!B:T,5,0),"")</f>
        <v>TEC. EM OPTICA</v>
      </c>
      <c r="H173" s="11">
        <f>IFERROR(VLOOKUP(C173,SRA!B:T,18,0),"")</f>
        <v>2408.17</v>
      </c>
      <c r="I173" s="11">
        <f>IFERROR(VLOOKUP(C173,SRA!B:T,19,0),"")</f>
        <v>0</v>
      </c>
      <c r="J173" s="34">
        <f>IFERROR(VLOOKUP(C173,ABRIL!B:F,3,0),"0,00")</f>
        <v>2408.17</v>
      </c>
      <c r="K173" s="11">
        <f t="shared" si="5"/>
        <v>843.48</v>
      </c>
      <c r="L173" s="34">
        <f>IFERROR(VLOOKUP(C173,ABRIL!B:H,7,0),"0,00")</f>
        <v>1564.69</v>
      </c>
      <c r="M173" s="26" t="str">
        <f>IFERROR(VLOOKUP(C173,FÉRIAS!C:D,2,0),"")</f>
        <v/>
      </c>
      <c r="N173" s="22" t="str">
        <f>IFERROR(VLOOKUP(C173,Plan2!B:C,2,0),"")</f>
        <v/>
      </c>
    </row>
    <row r="174" spans="2:14" s="22" customFormat="1">
      <c r="B174" s="15">
        <f t="shared" si="6"/>
        <v>166</v>
      </c>
      <c r="C174" s="28">
        <v>2093</v>
      </c>
      <c r="D174" s="29" t="s">
        <v>95</v>
      </c>
      <c r="E174" s="15" t="str">
        <f>IFERROR(VLOOKUP(C174,SRA!B:T,8,0),"")</f>
        <v>CLT</v>
      </c>
      <c r="F174" s="21" t="s">
        <v>479</v>
      </c>
      <c r="G174" s="15" t="str">
        <f>IFERROR(VLOOKUP(C174,SRA!B:T,5,0),"")</f>
        <v>TEC. EM OPTICA</v>
      </c>
      <c r="H174" s="11">
        <f>IFERROR(VLOOKUP(C174,SRA!B:T,18,0),"")</f>
        <v>2184.27</v>
      </c>
      <c r="I174" s="11">
        <f>IFERROR(VLOOKUP(C174,SRA!B:T,19,0),"")</f>
        <v>0</v>
      </c>
      <c r="J174" s="34">
        <f>IFERROR(VLOOKUP(C174,ABRIL!B:F,3,0),"0,00")</f>
        <v>2516</v>
      </c>
      <c r="K174" s="11">
        <f t="shared" si="5"/>
        <v>1481.62</v>
      </c>
      <c r="L174" s="34">
        <f>IFERROR(VLOOKUP(C174,ABRIL!B:H,7,0),"0,00")</f>
        <v>1034.3800000000001</v>
      </c>
      <c r="M174" s="26" t="str">
        <f>IFERROR(VLOOKUP(C174,FÉRIAS!C:D,2,0),"")</f>
        <v/>
      </c>
      <c r="N174" s="22" t="str">
        <f>IFERROR(VLOOKUP(C174,Plan2!B:C,2,0),"")</f>
        <v/>
      </c>
    </row>
    <row r="175" spans="2:14" s="22" customFormat="1">
      <c r="B175" s="15">
        <f t="shared" si="6"/>
        <v>167</v>
      </c>
      <c r="C175" s="28">
        <v>2096</v>
      </c>
      <c r="D175" s="29" t="s">
        <v>379</v>
      </c>
      <c r="E175" s="15" t="str">
        <f>IFERROR(VLOOKUP(C175,SRA!B:T,8,0),"")</f>
        <v>CLT</v>
      </c>
      <c r="F175" s="21" t="s">
        <v>479</v>
      </c>
      <c r="G175" s="15" t="str">
        <f>IFERROR(VLOOKUP(C175,SRA!B:T,5,0),"")</f>
        <v>VIGILANTE 2</v>
      </c>
      <c r="H175" s="11">
        <f>IFERROR(VLOOKUP(C175,SRA!B:T,18,0),"")</f>
        <v>3086.45</v>
      </c>
      <c r="I175" s="11">
        <f>IFERROR(VLOOKUP(C175,SRA!B:T,19,0),"")</f>
        <v>0</v>
      </c>
      <c r="J175" s="34">
        <f>IFERROR(VLOOKUP(C175,ABRIL!B:F,3,0),"0,00")</f>
        <v>4012.39</v>
      </c>
      <c r="K175" s="11">
        <f t="shared" si="5"/>
        <v>1854.9699999999998</v>
      </c>
      <c r="L175" s="34">
        <f>IFERROR(VLOOKUP(C175,ABRIL!B:H,7,0),"0,00")</f>
        <v>2157.42</v>
      </c>
      <c r="M175" s="26" t="str">
        <f>IFERROR(VLOOKUP(C175,FÉRIAS!C:D,2,0),"")</f>
        <v/>
      </c>
      <c r="N175" s="22" t="str">
        <f>IFERROR(VLOOKUP(C175,Plan2!B:C,2,0),"")</f>
        <v/>
      </c>
    </row>
    <row r="176" spans="2:14" s="22" customFormat="1">
      <c r="B176" s="15">
        <f t="shared" si="6"/>
        <v>168</v>
      </c>
      <c r="C176" s="28">
        <v>2101</v>
      </c>
      <c r="D176" s="29" t="s">
        <v>96</v>
      </c>
      <c r="E176" s="15" t="str">
        <f>IFERROR(VLOOKUP(C176,SRA!B:T,8,0),"")</f>
        <v>CLT</v>
      </c>
      <c r="F176" s="21" t="s">
        <v>479</v>
      </c>
      <c r="G176" s="15" t="str">
        <f>IFERROR(VLOOKUP(C176,SRA!B:T,5,0),"")</f>
        <v>OP. DE PROD. IND.</v>
      </c>
      <c r="H176" s="11">
        <f>IFERROR(VLOOKUP(C176,SRA!B:T,18,0),"")</f>
        <v>3086.45</v>
      </c>
      <c r="I176" s="11">
        <f>IFERROR(VLOOKUP(C176,SRA!B:T,19,0),"")</f>
        <v>0</v>
      </c>
      <c r="J176" s="34">
        <f>IFERROR(VLOOKUP(C176,ABRIL!B:F,3,0),"0,00")</f>
        <v>3481.05</v>
      </c>
      <c r="K176" s="11">
        <f t="shared" si="5"/>
        <v>2431.66</v>
      </c>
      <c r="L176" s="34">
        <f>IFERROR(VLOOKUP(C176,ABRIL!B:H,7,0),"0,00")</f>
        <v>1049.3900000000001</v>
      </c>
      <c r="M176" s="26" t="str">
        <f>IFERROR(VLOOKUP(C176,FÉRIAS!C:D,2,0),"")</f>
        <v/>
      </c>
      <c r="N176" s="22" t="str">
        <f>IFERROR(VLOOKUP(C176,Plan2!B:C,2,0),"")</f>
        <v/>
      </c>
    </row>
    <row r="177" spans="2:14" s="22" customFormat="1">
      <c r="B177" s="15">
        <f t="shared" si="6"/>
        <v>169</v>
      </c>
      <c r="C177" s="28">
        <v>2115</v>
      </c>
      <c r="D177" s="29" t="s">
        <v>392</v>
      </c>
      <c r="E177" s="15" t="str">
        <f>IFERROR(VLOOKUP(C177,SRA!B:T,8,0),"")</f>
        <v>CLT</v>
      </c>
      <c r="F177" s="21" t="s">
        <v>479</v>
      </c>
      <c r="G177" s="15" t="str">
        <f>IFERROR(VLOOKUP(C177,SRA!B:T,5,0),"")</f>
        <v>VIGILANTE 2</v>
      </c>
      <c r="H177" s="11">
        <f>IFERROR(VLOOKUP(C177,SRA!B:T,18,0),"")</f>
        <v>3086.45</v>
      </c>
      <c r="I177" s="11">
        <f>IFERROR(VLOOKUP(C177,SRA!B:T,19,0),"")</f>
        <v>0</v>
      </c>
      <c r="J177" s="34">
        <f>IFERROR(VLOOKUP(C177,ABRIL!B:F,3,0),"0,00")</f>
        <v>4012.39</v>
      </c>
      <c r="K177" s="11">
        <f t="shared" si="5"/>
        <v>1094.9199999999996</v>
      </c>
      <c r="L177" s="34">
        <f>IFERROR(VLOOKUP(C177,ABRIL!B:H,7,0),"0,00")</f>
        <v>2917.4700000000003</v>
      </c>
      <c r="M177" s="26" t="str">
        <f>IFERROR(VLOOKUP(C177,FÉRIAS!C:D,2,0),"")</f>
        <v/>
      </c>
      <c r="N177" s="22" t="str">
        <f>IFERROR(VLOOKUP(C177,Plan2!B:C,2,0),"")</f>
        <v/>
      </c>
    </row>
    <row r="178" spans="2:14" s="22" customFormat="1">
      <c r="B178" s="15">
        <f t="shared" si="6"/>
        <v>170</v>
      </c>
      <c r="C178" s="28">
        <v>2117</v>
      </c>
      <c r="D178" s="29" t="s">
        <v>97</v>
      </c>
      <c r="E178" s="15" t="str">
        <f>IFERROR(VLOOKUP(C178,SRA!B:T,8,0),"")</f>
        <v>CLT</v>
      </c>
      <c r="F178" s="21" t="s">
        <v>479</v>
      </c>
      <c r="G178" s="15" t="str">
        <f>IFERROR(VLOOKUP(C178,SRA!B:T,5,0),"")</f>
        <v>ASS. DE SERVICOS</v>
      </c>
      <c r="H178" s="11">
        <f>IFERROR(VLOOKUP(C178,SRA!B:T,18,0),"")</f>
        <v>2303.15</v>
      </c>
      <c r="I178" s="11">
        <f>IFERROR(VLOOKUP(C178,SRA!B:T,19,0),"")</f>
        <v>0</v>
      </c>
      <c r="J178" s="34">
        <f>IFERROR(VLOOKUP(C178,ABRIL!B:F,3,0),"0,00")</f>
        <v>2303.15</v>
      </c>
      <c r="K178" s="11">
        <f t="shared" si="5"/>
        <v>413.99000000000024</v>
      </c>
      <c r="L178" s="34">
        <f>IFERROR(VLOOKUP(C178,ABRIL!B:H,7,0),"0,00")</f>
        <v>1889.1599999999999</v>
      </c>
      <c r="M178" s="26" t="str">
        <f>IFERROR(VLOOKUP(C178,FÉRIAS!C:D,2,0),"")</f>
        <v/>
      </c>
      <c r="N178" s="22" t="str">
        <f>IFERROR(VLOOKUP(C178,Plan2!B:C,2,0),"")</f>
        <v/>
      </c>
    </row>
    <row r="179" spans="2:14" s="22" customFormat="1">
      <c r="B179" s="15">
        <f t="shared" si="6"/>
        <v>171</v>
      </c>
      <c r="C179" s="28">
        <v>2120</v>
      </c>
      <c r="D179" s="29" t="s">
        <v>98</v>
      </c>
      <c r="E179" s="15" t="str">
        <f>IFERROR(VLOOKUP(C179,SRA!B:T,8,0),"")</f>
        <v>CLT</v>
      </c>
      <c r="F179" s="21" t="s">
        <v>479</v>
      </c>
      <c r="G179" s="15" t="str">
        <f>IFERROR(VLOOKUP(C179,SRA!B:T,5,0),"")</f>
        <v>ASS. DE SERVICOS</v>
      </c>
      <c r="H179" s="11">
        <f>IFERROR(VLOOKUP(C179,SRA!B:T,18,0),"")</f>
        <v>2448.33</v>
      </c>
      <c r="I179" s="11">
        <f>IFERROR(VLOOKUP(C179,SRA!B:T,19,0),"")</f>
        <v>0</v>
      </c>
      <c r="J179" s="34">
        <f>IFERROR(VLOOKUP(C179,ABRIL!B:F,3,0),"0,00")</f>
        <v>2448.33</v>
      </c>
      <c r="K179" s="11">
        <f t="shared" si="5"/>
        <v>810.15999999999985</v>
      </c>
      <c r="L179" s="34">
        <f>IFERROR(VLOOKUP(C179,ABRIL!B:H,7,0),"0,00")</f>
        <v>1638.17</v>
      </c>
      <c r="M179" s="26" t="str">
        <f>IFERROR(VLOOKUP(C179,FÉRIAS!C:D,2,0),"")</f>
        <v/>
      </c>
      <c r="N179" s="22" t="str">
        <f>IFERROR(VLOOKUP(C179,Plan2!B:C,2,0),"")</f>
        <v/>
      </c>
    </row>
    <row r="180" spans="2:14" s="22" customFormat="1">
      <c r="B180" s="15">
        <f t="shared" si="6"/>
        <v>172</v>
      </c>
      <c r="C180" s="28">
        <v>2121</v>
      </c>
      <c r="D180" s="29" t="s">
        <v>99</v>
      </c>
      <c r="E180" s="15" t="str">
        <f>IFERROR(VLOOKUP(C180,SRA!B:T,8,0),"")</f>
        <v>CLT</v>
      </c>
      <c r="F180" s="21" t="s">
        <v>479</v>
      </c>
      <c r="G180" s="15" t="str">
        <f>IFERROR(VLOOKUP(C180,SRA!B:T,5,0),"")</f>
        <v>TEC. EM OPTICA</v>
      </c>
      <c r="H180" s="11">
        <f>IFERROR(VLOOKUP(C180,SRA!B:T,18,0),"")</f>
        <v>2184.27</v>
      </c>
      <c r="I180" s="11">
        <f>IFERROR(VLOOKUP(C180,SRA!B:T,19,0),"")</f>
        <v>0</v>
      </c>
      <c r="J180" s="34">
        <f>IFERROR(VLOOKUP(C180,ABRIL!B:F,3,0),"0,00")</f>
        <v>2184.27</v>
      </c>
      <c r="K180" s="11">
        <f t="shared" si="5"/>
        <v>902.96</v>
      </c>
      <c r="L180" s="34">
        <f>IFERROR(VLOOKUP(C180,ABRIL!B:H,7,0),"0,00")</f>
        <v>1281.31</v>
      </c>
      <c r="M180" s="26" t="str">
        <f>IFERROR(VLOOKUP(C180,FÉRIAS!C:D,2,0),"")</f>
        <v/>
      </c>
      <c r="N180" s="22" t="str">
        <f>IFERROR(VLOOKUP(C180,Plan2!B:C,2,0),"")</f>
        <v/>
      </c>
    </row>
    <row r="181" spans="2:14" s="22" customFormat="1">
      <c r="B181" s="15">
        <f t="shared" si="6"/>
        <v>173</v>
      </c>
      <c r="C181" s="28">
        <v>2122</v>
      </c>
      <c r="D181" s="29" t="s">
        <v>100</v>
      </c>
      <c r="E181" s="15" t="str">
        <f>IFERROR(VLOOKUP(C181,SRA!B:T,8,0),"")</f>
        <v>CLT</v>
      </c>
      <c r="F181" s="21" t="s">
        <v>479</v>
      </c>
      <c r="G181" s="15" t="str">
        <f>IFERROR(VLOOKUP(C181,SRA!B:T,5,0),"")</f>
        <v>TEC. EM OPTICA</v>
      </c>
      <c r="H181" s="11">
        <f>IFERROR(VLOOKUP(C181,SRA!B:T,18,0),"")</f>
        <v>2184.27</v>
      </c>
      <c r="I181" s="11">
        <f>IFERROR(VLOOKUP(C181,SRA!B:T,19,0),"")</f>
        <v>0</v>
      </c>
      <c r="J181" s="34">
        <f>IFERROR(VLOOKUP(C181,ABRIL!B:F,3,0),"0,00")</f>
        <v>2184.27</v>
      </c>
      <c r="K181" s="11">
        <f t="shared" si="5"/>
        <v>1302.3699999999999</v>
      </c>
      <c r="L181" s="34">
        <f>IFERROR(VLOOKUP(C181,ABRIL!B:H,7,0),"0,00")</f>
        <v>881.9</v>
      </c>
      <c r="M181" s="26" t="str">
        <f>IFERROR(VLOOKUP(C181,FÉRIAS!C:D,2,0),"")</f>
        <v/>
      </c>
      <c r="N181" s="22" t="str">
        <f>IFERROR(VLOOKUP(C181,Plan2!B:C,2,0),"")</f>
        <v/>
      </c>
    </row>
    <row r="182" spans="2:14" s="22" customFormat="1">
      <c r="B182" s="15">
        <f t="shared" si="6"/>
        <v>174</v>
      </c>
      <c r="C182" s="28">
        <v>2124</v>
      </c>
      <c r="D182" s="29" t="s">
        <v>383</v>
      </c>
      <c r="E182" s="15" t="str">
        <f>IFERROR(VLOOKUP(C182,SRA!B:T,8,0),"")</f>
        <v>CLT</v>
      </c>
      <c r="F182" s="21" t="s">
        <v>479</v>
      </c>
      <c r="G182" s="15" t="str">
        <f>IFERROR(VLOOKUP(C182,SRA!B:T,5,0),"")</f>
        <v>VIGILANTE 2</v>
      </c>
      <c r="H182" s="11">
        <f>IFERROR(VLOOKUP(C182,SRA!B:T,18,0),"")</f>
        <v>3086.45</v>
      </c>
      <c r="I182" s="11">
        <f>IFERROR(VLOOKUP(C182,SRA!B:T,19,0),"")</f>
        <v>0</v>
      </c>
      <c r="J182" s="34">
        <f>IFERROR(VLOOKUP(C182,ABRIL!B:F,3,0),"0,00")</f>
        <v>4012.39</v>
      </c>
      <c r="K182" s="11">
        <f t="shared" si="5"/>
        <v>1217.3399999999997</v>
      </c>
      <c r="L182" s="34">
        <f>IFERROR(VLOOKUP(C182,ABRIL!B:H,7,0),"0,00")</f>
        <v>2795.05</v>
      </c>
      <c r="M182" s="26" t="str">
        <f>IFERROR(VLOOKUP(C182,FÉRIAS!C:D,2,0),"")</f>
        <v/>
      </c>
      <c r="N182" s="22" t="str">
        <f>IFERROR(VLOOKUP(C182,Plan2!B:C,2,0),"")</f>
        <v/>
      </c>
    </row>
    <row r="183" spans="2:14" s="22" customFormat="1">
      <c r="B183" s="15">
        <f t="shared" si="6"/>
        <v>175</v>
      </c>
      <c r="C183" s="28">
        <v>2125</v>
      </c>
      <c r="D183" s="29" t="s">
        <v>101</v>
      </c>
      <c r="E183" s="15" t="str">
        <f>IFERROR(VLOOKUP(C183,SRA!B:T,8,0),"")</f>
        <v>CLT</v>
      </c>
      <c r="F183" s="21" t="s">
        <v>479</v>
      </c>
      <c r="G183" s="15" t="str">
        <f>IFERROR(VLOOKUP(C183,SRA!B:T,5,0),"")</f>
        <v>OP. DE PROD. IND.</v>
      </c>
      <c r="H183" s="11">
        <f>IFERROR(VLOOKUP(C183,SRA!B:T,18,0),"")</f>
        <v>3402.8</v>
      </c>
      <c r="I183" s="11">
        <f>IFERROR(VLOOKUP(C183,SRA!B:T,19,0),"")</f>
        <v>822.38</v>
      </c>
      <c r="J183" s="34">
        <f>IFERROR(VLOOKUP(C183,ABRIL!B:F,3,0),"0,00")</f>
        <v>4225.18</v>
      </c>
      <c r="K183" s="11">
        <f t="shared" si="5"/>
        <v>1677.2800000000007</v>
      </c>
      <c r="L183" s="34">
        <f>IFERROR(VLOOKUP(C183,ABRIL!B:H,7,0),"0,00")</f>
        <v>2547.8999999999996</v>
      </c>
      <c r="M183" s="26" t="str">
        <f>IFERROR(VLOOKUP(C183,FÉRIAS!C:D,2,0),"")</f>
        <v/>
      </c>
      <c r="N183" s="22" t="str">
        <f>IFERROR(VLOOKUP(C183,Plan2!B:C,2,0),"")</f>
        <v/>
      </c>
    </row>
    <row r="184" spans="2:14" s="22" customFormat="1">
      <c r="B184" s="15">
        <f t="shared" si="6"/>
        <v>176</v>
      </c>
      <c r="C184" s="28">
        <v>2126</v>
      </c>
      <c r="D184" s="29" t="s">
        <v>102</v>
      </c>
      <c r="E184" s="15" t="str">
        <f>IFERROR(VLOOKUP(C184,SRA!B:T,8,0),"")</f>
        <v>CLT</v>
      </c>
      <c r="F184" s="21" t="s">
        <v>479</v>
      </c>
      <c r="G184" s="15" t="str">
        <f>IFERROR(VLOOKUP(C184,SRA!B:T,5,0),"")</f>
        <v>OP. DE PROD. IND.</v>
      </c>
      <c r="H184" s="11">
        <f>IFERROR(VLOOKUP(C184,SRA!B:T,18,0),"")</f>
        <v>3402.8</v>
      </c>
      <c r="I184" s="11">
        <f>IFERROR(VLOOKUP(C184,SRA!B:T,19,0),"")</f>
        <v>0</v>
      </c>
      <c r="J184" s="34">
        <f>IFERROR(VLOOKUP(C184,ABRIL!B:F,3,0),"0,00")</f>
        <v>3402.8</v>
      </c>
      <c r="K184" s="11">
        <f t="shared" si="5"/>
        <v>1970.0000000000002</v>
      </c>
      <c r="L184" s="34">
        <f>IFERROR(VLOOKUP(C184,ABRIL!B:H,7,0),"0,00")</f>
        <v>1432.8</v>
      </c>
      <c r="M184" s="26" t="str">
        <f>IFERROR(VLOOKUP(C184,FÉRIAS!C:D,2,0),"")</f>
        <v/>
      </c>
      <c r="N184" s="22" t="str">
        <f>IFERROR(VLOOKUP(C184,Plan2!B:C,2,0),"")</f>
        <v/>
      </c>
    </row>
    <row r="185" spans="2:14" s="22" customFormat="1">
      <c r="B185" s="15">
        <f t="shared" si="6"/>
        <v>177</v>
      </c>
      <c r="C185" s="28">
        <v>2128</v>
      </c>
      <c r="D185" s="29" t="s">
        <v>103</v>
      </c>
      <c r="E185" s="15" t="str">
        <f>IFERROR(VLOOKUP(C185,SRA!B:T,8,0),"")</f>
        <v>CLT</v>
      </c>
      <c r="F185" s="21" t="s">
        <v>479</v>
      </c>
      <c r="G185" s="15" t="str">
        <f>IFERROR(VLOOKUP(C185,SRA!B:T,5,0),"")</f>
        <v>OP. DE PROD. IND.</v>
      </c>
      <c r="H185" s="11">
        <f>IFERROR(VLOOKUP(C185,SRA!B:T,18,0),"")</f>
        <v>9343.7000000000007</v>
      </c>
      <c r="I185" s="11">
        <f>IFERROR(VLOOKUP(C185,SRA!B:T,19,0),"")</f>
        <v>0</v>
      </c>
      <c r="J185" s="34">
        <f>IFERROR(VLOOKUP(C185,ABRIL!B:F,3,0),"0,00")</f>
        <v>9675.43</v>
      </c>
      <c r="K185" s="11">
        <f t="shared" si="5"/>
        <v>5336.06</v>
      </c>
      <c r="L185" s="34">
        <f>IFERROR(VLOOKUP(C185,ABRIL!B:H,7,0),"0,00")</f>
        <v>4339.37</v>
      </c>
      <c r="M185" s="26" t="str">
        <f>IFERROR(VLOOKUP(C185,FÉRIAS!C:D,2,0),"")</f>
        <v/>
      </c>
      <c r="N185" s="22" t="str">
        <f>IFERROR(VLOOKUP(C185,Plan2!B:C,2,0),"")</f>
        <v/>
      </c>
    </row>
    <row r="186" spans="2:14" s="22" customFormat="1">
      <c r="B186" s="15">
        <f t="shared" si="6"/>
        <v>178</v>
      </c>
      <c r="C186" s="28">
        <v>2129</v>
      </c>
      <c r="D186" s="29" t="s">
        <v>104</v>
      </c>
      <c r="E186" s="15" t="str">
        <f>IFERROR(VLOOKUP(C186,SRA!B:T,8,0),"")</f>
        <v>CLT</v>
      </c>
      <c r="F186" s="21" t="s">
        <v>479</v>
      </c>
      <c r="G186" s="15" t="str">
        <f>IFERROR(VLOOKUP(C186,SRA!B:T,5,0),"")</f>
        <v>TEC UTI TRA EFLUENTE</v>
      </c>
      <c r="H186" s="11">
        <f>IFERROR(VLOOKUP(C186,SRA!B:T,18,0),"")</f>
        <v>1981.2</v>
      </c>
      <c r="I186" s="11">
        <f>IFERROR(VLOOKUP(C186,SRA!B:T,19,0),"")</f>
        <v>0</v>
      </c>
      <c r="J186" s="34">
        <f>IFERROR(VLOOKUP(C186,ABRIL!B:F,3,0),"0,00")</f>
        <v>2940.83</v>
      </c>
      <c r="K186" s="11">
        <f t="shared" si="5"/>
        <v>1378.4699999999998</v>
      </c>
      <c r="L186" s="34">
        <f>IFERROR(VLOOKUP(C186,ABRIL!B:H,7,0),"0,00")</f>
        <v>1562.3600000000001</v>
      </c>
      <c r="M186" s="26" t="str">
        <f>IFERROR(VLOOKUP(C186,FÉRIAS!C:D,2,0),"")</f>
        <v/>
      </c>
      <c r="N186" s="22" t="str">
        <f>IFERROR(VLOOKUP(C186,Plan2!B:C,2,0),"")</f>
        <v/>
      </c>
    </row>
    <row r="187" spans="2:14" s="22" customFormat="1">
      <c r="B187" s="15">
        <f t="shared" si="6"/>
        <v>179</v>
      </c>
      <c r="C187" s="28">
        <v>2130</v>
      </c>
      <c r="D187" s="29" t="s">
        <v>105</v>
      </c>
      <c r="E187" s="15" t="str">
        <f>IFERROR(VLOOKUP(C187,SRA!B:T,8,0),"")</f>
        <v>CLT</v>
      </c>
      <c r="F187" s="21" t="s">
        <v>479</v>
      </c>
      <c r="G187" s="15" t="str">
        <f>IFERROR(VLOOKUP(C187,SRA!B:T,5,0),"")</f>
        <v>TEC EM UTI CALDEIRA</v>
      </c>
      <c r="H187" s="11">
        <f>IFERROR(VLOOKUP(C187,SRA!B:T,18,0),"")</f>
        <v>1981.2</v>
      </c>
      <c r="I187" s="11">
        <f>IFERROR(VLOOKUP(C187,SRA!B:T,19,0),"")</f>
        <v>0</v>
      </c>
      <c r="J187" s="34">
        <f>IFERROR(VLOOKUP(C187,ABRIL!B:F,3,0),"0,00")</f>
        <v>1981.2</v>
      </c>
      <c r="K187" s="11">
        <f t="shared" si="5"/>
        <v>578.64999999999986</v>
      </c>
      <c r="L187" s="34">
        <f>IFERROR(VLOOKUP(C187,ABRIL!B:H,7,0),"0,00")</f>
        <v>1402.5500000000002</v>
      </c>
      <c r="M187" s="26" t="str">
        <f>IFERROR(VLOOKUP(C187,FÉRIAS!C:D,2,0),"")</f>
        <v/>
      </c>
      <c r="N187" s="22" t="str">
        <f>IFERROR(VLOOKUP(C187,Plan2!B:C,2,0),"")</f>
        <v/>
      </c>
    </row>
    <row r="188" spans="2:14" s="22" customFormat="1">
      <c r="B188" s="15">
        <f t="shared" si="6"/>
        <v>180</v>
      </c>
      <c r="C188" s="28">
        <v>2131</v>
      </c>
      <c r="D188" s="29" t="s">
        <v>106</v>
      </c>
      <c r="E188" s="15" t="str">
        <f>IFERROR(VLOOKUP(C188,SRA!B:T,8,0),"")</f>
        <v>CLT</v>
      </c>
      <c r="F188" s="21" t="s">
        <v>479</v>
      </c>
      <c r="G188" s="15" t="str">
        <f>IFERROR(VLOOKUP(C188,SRA!B:T,5,0),"")</f>
        <v>OP. DE PROD. IND.</v>
      </c>
      <c r="H188" s="11">
        <f>IFERROR(VLOOKUP(C188,SRA!B:T,18,0),"")</f>
        <v>3402.82</v>
      </c>
      <c r="I188" s="11">
        <f>IFERROR(VLOOKUP(C188,SRA!B:T,19,0),"")</f>
        <v>0</v>
      </c>
      <c r="J188" s="34">
        <f>IFERROR(VLOOKUP(C188,ABRIL!B:F,3,0),"0,00")</f>
        <v>4516.76</v>
      </c>
      <c r="K188" s="11">
        <f t="shared" si="5"/>
        <v>2692.51</v>
      </c>
      <c r="L188" s="34">
        <f>IFERROR(VLOOKUP(C188,ABRIL!B:H,7,0),"0,00")</f>
        <v>1824.25</v>
      </c>
      <c r="M188" s="26" t="str">
        <f>IFERROR(VLOOKUP(C188,FÉRIAS!C:D,2,0),"")</f>
        <v/>
      </c>
      <c r="N188" s="22" t="str">
        <f>IFERROR(VLOOKUP(C188,Plan2!B:C,2,0),"")</f>
        <v/>
      </c>
    </row>
    <row r="189" spans="2:14" s="22" customFormat="1">
      <c r="B189" s="15">
        <f t="shared" si="6"/>
        <v>181</v>
      </c>
      <c r="C189" s="28">
        <v>2134</v>
      </c>
      <c r="D189" s="29" t="s">
        <v>107</v>
      </c>
      <c r="E189" s="15" t="str">
        <f>IFERROR(VLOOKUP(C189,SRA!B:T,8,0),"")</f>
        <v>CLT</v>
      </c>
      <c r="F189" s="21" t="s">
        <v>479</v>
      </c>
      <c r="G189" s="15" t="str">
        <f>IFERROR(VLOOKUP(C189,SRA!B:T,5,0),"")</f>
        <v>OP. DE PROD. IND.</v>
      </c>
      <c r="H189" s="11">
        <f>IFERROR(VLOOKUP(C189,SRA!B:T,18,0),"")</f>
        <v>3402.8</v>
      </c>
      <c r="I189" s="11">
        <f>IFERROR(VLOOKUP(C189,SRA!B:T,19,0),"")</f>
        <v>0</v>
      </c>
      <c r="J189" s="34">
        <f>IFERROR(VLOOKUP(C189,ABRIL!B:F,3,0),"0,00")</f>
        <v>3402.8</v>
      </c>
      <c r="K189" s="11">
        <f t="shared" si="5"/>
        <v>1782.14</v>
      </c>
      <c r="L189" s="34">
        <f>IFERROR(VLOOKUP(C189,ABRIL!B:H,7,0),"0,00")</f>
        <v>1620.66</v>
      </c>
      <c r="M189" s="26" t="str">
        <f>IFERROR(VLOOKUP(C189,FÉRIAS!C:D,2,0),"")</f>
        <v/>
      </c>
      <c r="N189" s="22" t="str">
        <f>IFERROR(VLOOKUP(C189,Plan2!B:C,2,0),"")</f>
        <v/>
      </c>
    </row>
    <row r="190" spans="2:14" s="22" customFormat="1">
      <c r="B190" s="15">
        <f t="shared" si="6"/>
        <v>182</v>
      </c>
      <c r="C190" s="28">
        <v>2136</v>
      </c>
      <c r="D190" s="29" t="s">
        <v>108</v>
      </c>
      <c r="E190" s="15" t="str">
        <f>IFERROR(VLOOKUP(C190,SRA!B:T,8,0),"")</f>
        <v>CLT</v>
      </c>
      <c r="F190" s="21" t="s">
        <v>479</v>
      </c>
      <c r="G190" s="15" t="str">
        <f>IFERROR(VLOOKUP(C190,SRA!B:T,5,0),"")</f>
        <v>ASS. DE SERVICOS</v>
      </c>
      <c r="H190" s="11">
        <f>IFERROR(VLOOKUP(C190,SRA!B:T,18,0),"")</f>
        <v>1989.53</v>
      </c>
      <c r="I190" s="11">
        <f>IFERROR(VLOOKUP(C190,SRA!B:T,19,0),"")</f>
        <v>822.38</v>
      </c>
      <c r="J190" s="34">
        <f>IFERROR(VLOOKUP(C190,ABRIL!B:F,3,0),"0,00")</f>
        <v>2811.91</v>
      </c>
      <c r="K190" s="11">
        <f t="shared" si="5"/>
        <v>834.69</v>
      </c>
      <c r="L190" s="34">
        <f>IFERROR(VLOOKUP(C190,ABRIL!B:H,7,0),"0,00")</f>
        <v>1977.2199999999998</v>
      </c>
      <c r="M190" s="26" t="str">
        <f>IFERROR(VLOOKUP(C190,FÉRIAS!C:D,2,0),"")</f>
        <v/>
      </c>
      <c r="N190" s="22" t="str">
        <f>IFERROR(VLOOKUP(C190,Plan2!B:C,2,0),"")</f>
        <v/>
      </c>
    </row>
    <row r="191" spans="2:14" s="22" customFormat="1">
      <c r="B191" s="15">
        <f t="shared" si="6"/>
        <v>183</v>
      </c>
      <c r="C191" s="28">
        <v>2137</v>
      </c>
      <c r="D191" s="29" t="s">
        <v>109</v>
      </c>
      <c r="E191" s="15" t="str">
        <f>IFERROR(VLOOKUP(C191,SRA!B:T,8,0),"")</f>
        <v>CLT</v>
      </c>
      <c r="F191" s="21" t="s">
        <v>479</v>
      </c>
      <c r="G191" s="15" t="str">
        <f>IFERROR(VLOOKUP(C191,SRA!B:T,5,0),"")</f>
        <v>ANALISTA CONTABIL</v>
      </c>
      <c r="H191" s="11">
        <f>IFERROR(VLOOKUP(C191,SRA!B:T,18,0),"")</f>
        <v>8534.67</v>
      </c>
      <c r="I191" s="11">
        <f>IFERROR(VLOOKUP(C191,SRA!B:T,19,0),"")</f>
        <v>0</v>
      </c>
      <c r="J191" s="34">
        <f>IFERROR(VLOOKUP(C191,ABRIL!B:F,3,0),"0,00")</f>
        <v>8534.67</v>
      </c>
      <c r="K191" s="11">
        <f t="shared" si="5"/>
        <v>3416.5300000000007</v>
      </c>
      <c r="L191" s="34">
        <f>IFERROR(VLOOKUP(C191,ABRIL!B:H,7,0),"0,00")</f>
        <v>5118.1399999999994</v>
      </c>
      <c r="M191" s="26" t="str">
        <f>IFERROR(VLOOKUP(C191,FÉRIAS!C:D,2,0),"")</f>
        <v/>
      </c>
      <c r="N191" s="22" t="str">
        <f>IFERROR(VLOOKUP(C191,Plan2!B:C,2,0),"")</f>
        <v/>
      </c>
    </row>
    <row r="192" spans="2:14" s="22" customFormat="1">
      <c r="B192" s="15">
        <f t="shared" si="6"/>
        <v>184</v>
      </c>
      <c r="C192" s="28">
        <v>2140</v>
      </c>
      <c r="D192" s="29" t="s">
        <v>110</v>
      </c>
      <c r="E192" s="15" t="str">
        <f>IFERROR(VLOOKUP(C192,SRA!B:T,8,0),"")</f>
        <v>CLT</v>
      </c>
      <c r="F192" s="21" t="s">
        <v>479</v>
      </c>
      <c r="G192" s="15" t="str">
        <f>IFERROR(VLOOKUP(C192,SRA!B:T,5,0),"")</f>
        <v>OP. PROD. IND. (D)</v>
      </c>
      <c r="H192" s="11">
        <f>IFERROR(VLOOKUP(C192,SRA!B:T,18,0),"")</f>
        <v>5750.5</v>
      </c>
      <c r="I192" s="11">
        <f>IFERROR(VLOOKUP(C192,SRA!B:T,19,0),"")</f>
        <v>0</v>
      </c>
      <c r="J192" s="34">
        <f>IFERROR(VLOOKUP(C192,ABRIL!B:F,3,0),"0,00")</f>
        <v>7036.33</v>
      </c>
      <c r="K192" s="11">
        <f t="shared" si="5"/>
        <v>1732.29</v>
      </c>
      <c r="L192" s="34">
        <f>IFERROR(VLOOKUP(C192,ABRIL!B:H,7,0),"0,00")</f>
        <v>5304.04</v>
      </c>
      <c r="M192" s="26" t="str">
        <f>IFERROR(VLOOKUP(C192,FÉRIAS!C:D,2,0),"")</f>
        <v/>
      </c>
      <c r="N192" s="22" t="str">
        <f>IFERROR(VLOOKUP(C192,Plan2!B:C,2,0),"")</f>
        <v/>
      </c>
    </row>
    <row r="193" spans="2:14" s="22" customFormat="1">
      <c r="B193" s="15">
        <f t="shared" si="6"/>
        <v>185</v>
      </c>
      <c r="C193" s="28">
        <v>2142</v>
      </c>
      <c r="D193" s="29" t="s">
        <v>111</v>
      </c>
      <c r="E193" s="15" t="str">
        <f>IFERROR(VLOOKUP(C193,SRA!B:T,8,0),"")</f>
        <v>CLT</v>
      </c>
      <c r="F193" s="21" t="s">
        <v>479</v>
      </c>
      <c r="G193" s="15" t="str">
        <f>IFERROR(VLOOKUP(C193,SRA!B:T,5,0),"")</f>
        <v>OP. PROD. IND. (D)</v>
      </c>
      <c r="H193" s="11">
        <f>IFERROR(VLOOKUP(C193,SRA!B:T,18,0),"")</f>
        <v>5474.96</v>
      </c>
      <c r="I193" s="11">
        <f>IFERROR(VLOOKUP(C193,SRA!B:T,19,0),"")</f>
        <v>0</v>
      </c>
      <c r="J193" s="34">
        <f>IFERROR(VLOOKUP(C193,ABRIL!B:F,3,0),"0,00")</f>
        <v>6689.39</v>
      </c>
      <c r="K193" s="11">
        <f t="shared" si="5"/>
        <v>1583.4900000000007</v>
      </c>
      <c r="L193" s="34">
        <f>IFERROR(VLOOKUP(C193,ABRIL!B:H,7,0),"0,00")</f>
        <v>5105.8999999999996</v>
      </c>
      <c r="M193" s="26" t="str">
        <f>IFERROR(VLOOKUP(C193,FÉRIAS!C:D,2,0),"")</f>
        <v/>
      </c>
      <c r="N193" s="22" t="str">
        <f>IFERROR(VLOOKUP(C193,Plan2!B:C,2,0),"")</f>
        <v/>
      </c>
    </row>
    <row r="194" spans="2:14" s="22" customFormat="1">
      <c r="B194" s="15">
        <f t="shared" si="6"/>
        <v>186</v>
      </c>
      <c r="C194" s="28">
        <v>2143</v>
      </c>
      <c r="D194" s="29" t="s">
        <v>112</v>
      </c>
      <c r="E194" s="15" t="str">
        <f>IFERROR(VLOOKUP(C194,SRA!B:T,8,0),"")</f>
        <v>CLT</v>
      </c>
      <c r="F194" s="21" t="s">
        <v>479</v>
      </c>
      <c r="G194" s="15" t="str">
        <f>IFERROR(VLOOKUP(C194,SRA!B:T,5,0),"")</f>
        <v>OP. DE PROD. IND.</v>
      </c>
      <c r="H194" s="11">
        <f>IFERROR(VLOOKUP(C194,SRA!B:T,18,0),"")</f>
        <v>1989.53</v>
      </c>
      <c r="I194" s="11">
        <f>IFERROR(VLOOKUP(C194,SRA!B:T,19,0),"")</f>
        <v>0</v>
      </c>
      <c r="J194" s="34">
        <f>IFERROR(VLOOKUP(C194,ABRIL!B:F,3,0),"0,00")</f>
        <v>1989.53</v>
      </c>
      <c r="K194" s="11">
        <f t="shared" si="5"/>
        <v>395.78</v>
      </c>
      <c r="L194" s="34">
        <f>IFERROR(VLOOKUP(C194,ABRIL!B:H,7,0),"0,00")</f>
        <v>1593.75</v>
      </c>
      <c r="M194" s="26" t="str">
        <f>IFERROR(VLOOKUP(C194,FÉRIAS!C:D,2,0),"")</f>
        <v/>
      </c>
      <c r="N194" s="22" t="str">
        <f>IFERROR(VLOOKUP(C194,Plan2!B:C,2,0),"")</f>
        <v/>
      </c>
    </row>
    <row r="195" spans="2:14" s="22" customFormat="1">
      <c r="B195" s="15">
        <f t="shared" si="6"/>
        <v>187</v>
      </c>
      <c r="C195" s="28">
        <v>2145</v>
      </c>
      <c r="D195" s="29" t="s">
        <v>113</v>
      </c>
      <c r="E195" s="15" t="str">
        <f>IFERROR(VLOOKUP(C195,SRA!B:T,8,0),"")</f>
        <v>CLT</v>
      </c>
      <c r="F195" s="21" t="s">
        <v>479</v>
      </c>
      <c r="G195" s="15" t="str">
        <f>IFERROR(VLOOKUP(C195,SRA!B:T,5,0),"")</f>
        <v>OP. DE PROD. IND.</v>
      </c>
      <c r="H195" s="11">
        <f>IFERROR(VLOOKUP(C195,SRA!B:T,18,0),"")</f>
        <v>3402.8</v>
      </c>
      <c r="I195" s="11">
        <f>IFERROR(VLOOKUP(C195,SRA!B:T,19,0),"")</f>
        <v>0</v>
      </c>
      <c r="J195" s="34">
        <f>IFERROR(VLOOKUP(C195,ABRIL!B:F,3,0),"0,00")</f>
        <v>3402.8</v>
      </c>
      <c r="K195" s="11">
        <f t="shared" si="5"/>
        <v>1237.8600000000001</v>
      </c>
      <c r="L195" s="34">
        <f>IFERROR(VLOOKUP(C195,ABRIL!B:H,7,0),"0,00")</f>
        <v>2164.94</v>
      </c>
      <c r="M195" s="26" t="str">
        <f>IFERROR(VLOOKUP(C195,FÉRIAS!C:D,2,0),"")</f>
        <v/>
      </c>
      <c r="N195" s="22" t="str">
        <f>IFERROR(VLOOKUP(C195,Plan2!B:C,2,0),"")</f>
        <v/>
      </c>
    </row>
    <row r="196" spans="2:14" s="22" customFormat="1">
      <c r="B196" s="15">
        <f t="shared" si="6"/>
        <v>188</v>
      </c>
      <c r="C196" s="28">
        <v>2146</v>
      </c>
      <c r="D196" s="29" t="s">
        <v>114</v>
      </c>
      <c r="E196" s="15" t="str">
        <f>IFERROR(VLOOKUP(C196,SRA!B:T,8,0),"")</f>
        <v>CLT</v>
      </c>
      <c r="F196" s="21" t="s">
        <v>479</v>
      </c>
      <c r="G196" s="15" t="str">
        <f>IFERROR(VLOOKUP(C196,SRA!B:T,5,0),"")</f>
        <v>OP. DE PROD. IND.</v>
      </c>
      <c r="H196" s="11">
        <f>IFERROR(VLOOKUP(C196,SRA!B:T,18,0),"")</f>
        <v>2939.44</v>
      </c>
      <c r="I196" s="11">
        <f>IFERROR(VLOOKUP(C196,SRA!B:T,19,0),"")</f>
        <v>0</v>
      </c>
      <c r="J196" s="34">
        <f>IFERROR(VLOOKUP(C196,ABRIL!B:F,3,0),"0,00")</f>
        <v>3627.38</v>
      </c>
      <c r="K196" s="11">
        <f t="shared" si="5"/>
        <v>1412.6600000000003</v>
      </c>
      <c r="L196" s="34">
        <f>IFERROR(VLOOKUP(C196,ABRIL!B:H,7,0),"0,00")</f>
        <v>2214.7199999999998</v>
      </c>
      <c r="M196" s="26" t="str">
        <f>IFERROR(VLOOKUP(C196,FÉRIAS!C:D,2,0),"")</f>
        <v/>
      </c>
      <c r="N196" s="22" t="str">
        <f>IFERROR(VLOOKUP(C196,Plan2!B:C,2,0),"")</f>
        <v/>
      </c>
    </row>
    <row r="197" spans="2:14" s="22" customFormat="1">
      <c r="B197" s="15">
        <f t="shared" si="6"/>
        <v>189</v>
      </c>
      <c r="C197" s="28">
        <v>2149</v>
      </c>
      <c r="D197" s="29" t="s">
        <v>115</v>
      </c>
      <c r="E197" s="15" t="str">
        <f>IFERROR(VLOOKUP(C197,SRA!B:T,8,0),"")</f>
        <v>CLT</v>
      </c>
      <c r="F197" s="21" t="s">
        <v>479</v>
      </c>
      <c r="G197" s="15" t="str">
        <f>IFERROR(VLOOKUP(C197,SRA!B:T,5,0),"")</f>
        <v>OP. DE PROD. IND.</v>
      </c>
      <c r="H197" s="11">
        <f>IFERROR(VLOOKUP(C197,SRA!B:T,18,0),"")</f>
        <v>2939.44</v>
      </c>
      <c r="I197" s="11">
        <f>IFERROR(VLOOKUP(C197,SRA!B:T,19,0),"")</f>
        <v>0</v>
      </c>
      <c r="J197" s="34">
        <f>IFERROR(VLOOKUP(C197,ABRIL!B:F,3,0),"0,00")</f>
        <v>2939.44</v>
      </c>
      <c r="K197" s="11">
        <f t="shared" si="5"/>
        <v>657.26000000000022</v>
      </c>
      <c r="L197" s="34">
        <f>IFERROR(VLOOKUP(C197,ABRIL!B:H,7,0),"0,00")</f>
        <v>2282.1799999999998</v>
      </c>
      <c r="M197" s="26" t="str">
        <f>IFERROR(VLOOKUP(C197,FÉRIAS!C:D,2,0),"")</f>
        <v/>
      </c>
      <c r="N197" s="22" t="str">
        <f>IFERROR(VLOOKUP(C197,Plan2!B:C,2,0),"")</f>
        <v/>
      </c>
    </row>
    <row r="198" spans="2:14" s="22" customFormat="1">
      <c r="B198" s="15">
        <f t="shared" si="6"/>
        <v>190</v>
      </c>
      <c r="C198" s="28">
        <v>2151</v>
      </c>
      <c r="D198" s="29" t="s">
        <v>116</v>
      </c>
      <c r="E198" s="15" t="str">
        <f>IFERROR(VLOOKUP(C198,SRA!B:T,8,0),"")</f>
        <v>CLT</v>
      </c>
      <c r="F198" s="21" t="s">
        <v>479</v>
      </c>
      <c r="G198" s="15" t="str">
        <f>IFERROR(VLOOKUP(C198,SRA!B:T,5,0),"")</f>
        <v>OP. PROD. IND. (D)</v>
      </c>
      <c r="H198" s="11">
        <f>IFERROR(VLOOKUP(C198,SRA!B:T,18,0),"")</f>
        <v>3066.27</v>
      </c>
      <c r="I198" s="11">
        <f>IFERROR(VLOOKUP(C198,SRA!B:T,19,0),"")</f>
        <v>0</v>
      </c>
      <c r="J198" s="34">
        <f>IFERROR(VLOOKUP(C198,ABRIL!B:F,3,0),"0,00")</f>
        <v>3066.27</v>
      </c>
      <c r="K198" s="11">
        <f t="shared" si="5"/>
        <v>570.48</v>
      </c>
      <c r="L198" s="34">
        <f>IFERROR(VLOOKUP(C198,ABRIL!B:H,7,0),"0,00")</f>
        <v>2495.79</v>
      </c>
      <c r="M198" s="26" t="str">
        <f>IFERROR(VLOOKUP(C198,FÉRIAS!C:D,2,0),"")</f>
        <v/>
      </c>
      <c r="N198" s="22" t="str">
        <f>IFERROR(VLOOKUP(C198,Plan2!B:C,2,0),"")</f>
        <v/>
      </c>
    </row>
    <row r="199" spans="2:14" s="22" customFormat="1">
      <c r="B199" s="15">
        <f t="shared" si="6"/>
        <v>191</v>
      </c>
      <c r="C199" s="28">
        <v>2153</v>
      </c>
      <c r="D199" s="29" t="s">
        <v>117</v>
      </c>
      <c r="E199" s="15" t="str">
        <f>IFERROR(VLOOKUP(C199,SRA!B:T,8,0),"")</f>
        <v>CLT</v>
      </c>
      <c r="F199" s="21" t="s">
        <v>479</v>
      </c>
      <c r="G199" s="15" t="str">
        <f>IFERROR(VLOOKUP(C199,SRA!B:T,5,0),"")</f>
        <v>OP. DE PROD. IND.</v>
      </c>
      <c r="H199" s="11">
        <f>IFERROR(VLOOKUP(C199,SRA!B:T,18,0),"")</f>
        <v>3572.94</v>
      </c>
      <c r="I199" s="11">
        <f>IFERROR(VLOOKUP(C199,SRA!B:T,19,0),"")</f>
        <v>0</v>
      </c>
      <c r="J199" s="34">
        <f>IFERROR(VLOOKUP(C199,ABRIL!B:F,3,0),"0,00")</f>
        <v>3572.94</v>
      </c>
      <c r="K199" s="11">
        <f t="shared" si="5"/>
        <v>1792.8500000000001</v>
      </c>
      <c r="L199" s="34">
        <f>IFERROR(VLOOKUP(C199,ABRIL!B:H,7,0),"0,00")</f>
        <v>1780.09</v>
      </c>
      <c r="M199" s="26" t="str">
        <f>IFERROR(VLOOKUP(C199,FÉRIAS!C:D,2,0),"")</f>
        <v/>
      </c>
      <c r="N199" s="22" t="str">
        <f>IFERROR(VLOOKUP(C199,Plan2!B:C,2,0),"")</f>
        <v/>
      </c>
    </row>
    <row r="200" spans="2:14" s="22" customFormat="1">
      <c r="B200" s="15">
        <f t="shared" si="6"/>
        <v>192</v>
      </c>
      <c r="C200" s="28">
        <v>2156</v>
      </c>
      <c r="D200" s="29" t="s">
        <v>118</v>
      </c>
      <c r="E200" s="15" t="str">
        <f>IFERROR(VLOOKUP(C200,SRA!B:T,8,0),"")</f>
        <v>CLT</v>
      </c>
      <c r="F200" s="21" t="s">
        <v>479</v>
      </c>
      <c r="G200" s="15" t="str">
        <f>IFERROR(VLOOKUP(C200,SRA!B:T,5,0),"")</f>
        <v>TEC. EM ADM. E FIN.</v>
      </c>
      <c r="H200" s="11">
        <f>IFERROR(VLOOKUP(C200,SRA!B:T,18,0),"")</f>
        <v>3388.55</v>
      </c>
      <c r="I200" s="11">
        <f>IFERROR(VLOOKUP(C200,SRA!B:T,19,0),"")</f>
        <v>0</v>
      </c>
      <c r="J200" s="34">
        <f>IFERROR(VLOOKUP(C200,ABRIL!B:F,3,0),"0,00")</f>
        <v>3388.55</v>
      </c>
      <c r="K200" s="11">
        <f t="shared" si="5"/>
        <v>1968.4000000000003</v>
      </c>
      <c r="L200" s="34">
        <f>IFERROR(VLOOKUP(C200,ABRIL!B:H,7,0),"0,00")</f>
        <v>1420.1499999999999</v>
      </c>
      <c r="M200" s="26" t="str">
        <f>IFERROR(VLOOKUP(C200,FÉRIAS!C:D,2,0),"")</f>
        <v/>
      </c>
      <c r="N200" s="22" t="str">
        <f>IFERROR(VLOOKUP(C200,Plan2!B:C,2,0),"")</f>
        <v/>
      </c>
    </row>
    <row r="201" spans="2:14" s="22" customFormat="1">
      <c r="B201" s="15">
        <f t="shared" si="6"/>
        <v>193</v>
      </c>
      <c r="C201" s="28">
        <v>2159</v>
      </c>
      <c r="D201" s="29" t="s">
        <v>119</v>
      </c>
      <c r="E201" s="15" t="str">
        <f>IFERROR(VLOOKUP(C201,SRA!B:T,8,0),"")</f>
        <v>CLT</v>
      </c>
      <c r="F201" s="21" t="s">
        <v>479</v>
      </c>
      <c r="G201" s="15" t="str">
        <f>IFERROR(VLOOKUP(C201,SRA!B:T,5,0),"")</f>
        <v>TEC. EM ADM. E FIN.</v>
      </c>
      <c r="H201" s="11">
        <f>IFERROR(VLOOKUP(C201,SRA!B:T,18,0),"")</f>
        <v>6341.09</v>
      </c>
      <c r="I201" s="11">
        <f>IFERROR(VLOOKUP(C201,SRA!B:T,19,0),"")</f>
        <v>0</v>
      </c>
      <c r="J201" s="34">
        <f>IFERROR(VLOOKUP(C201,ABRIL!B:F,3,0),"0,00")</f>
        <v>6341.09</v>
      </c>
      <c r="K201" s="11">
        <f t="shared" ref="K201:K264" si="7">J201-L201</f>
        <v>1643.33</v>
      </c>
      <c r="L201" s="34">
        <f>IFERROR(VLOOKUP(C201,ABRIL!B:H,7,0),"0,00")</f>
        <v>4697.76</v>
      </c>
      <c r="M201" s="26" t="str">
        <f>IFERROR(VLOOKUP(C201,FÉRIAS!C:D,2,0),"")</f>
        <v/>
      </c>
      <c r="N201" s="22" t="str">
        <f>IFERROR(VLOOKUP(C201,Plan2!B:C,2,0),"")</f>
        <v/>
      </c>
    </row>
    <row r="202" spans="2:14" s="22" customFormat="1">
      <c r="B202" s="15">
        <f t="shared" ref="B202:B265" si="8">B201+1</f>
        <v>194</v>
      </c>
      <c r="C202" s="28">
        <v>2161</v>
      </c>
      <c r="D202" s="29" t="s">
        <v>120</v>
      </c>
      <c r="E202" s="15" t="str">
        <f>IFERROR(VLOOKUP(C202,SRA!B:T,8,0),"")</f>
        <v>CLT</v>
      </c>
      <c r="F202" s="21" t="s">
        <v>479</v>
      </c>
      <c r="G202" s="15" t="str">
        <f>IFERROR(VLOOKUP(C202,SRA!B:T,5,0),"")</f>
        <v>OP. PROD. IND. (D)</v>
      </c>
      <c r="H202" s="11">
        <f>IFERROR(VLOOKUP(C202,SRA!B:T,18,0),"")</f>
        <v>4708.18</v>
      </c>
      <c r="I202" s="11">
        <f>IFERROR(VLOOKUP(C202,SRA!B:T,19,0),"")</f>
        <v>0</v>
      </c>
      <c r="J202" s="34">
        <f>IFERROR(VLOOKUP(C202,ABRIL!B:F,3,0),"0,00")</f>
        <v>5715.32</v>
      </c>
      <c r="K202" s="11">
        <f t="shared" si="7"/>
        <v>3414.3199999999997</v>
      </c>
      <c r="L202" s="34">
        <f>IFERROR(VLOOKUP(C202,ABRIL!B:H,7,0),"0,00")</f>
        <v>2301</v>
      </c>
      <c r="M202" s="26" t="str">
        <f>IFERROR(VLOOKUP(C202,FÉRIAS!C:D,2,0),"")</f>
        <v/>
      </c>
      <c r="N202" s="22" t="str">
        <f>IFERROR(VLOOKUP(C202,Plan2!B:C,2,0),"")</f>
        <v/>
      </c>
    </row>
    <row r="203" spans="2:14" s="22" customFormat="1">
      <c r="B203" s="15">
        <f t="shared" si="8"/>
        <v>195</v>
      </c>
      <c r="C203" s="28">
        <v>2181</v>
      </c>
      <c r="D203" s="29" t="s">
        <v>121</v>
      </c>
      <c r="E203" s="15" t="str">
        <f>IFERROR(VLOOKUP(C203,SRA!B:T,8,0),"")</f>
        <v>CLT</v>
      </c>
      <c r="F203" s="21" t="s">
        <v>479</v>
      </c>
      <c r="G203" s="15" t="str">
        <f>IFERROR(VLOOKUP(C203,SRA!B:T,5,0),"")</f>
        <v>FARMACEUTICO IND</v>
      </c>
      <c r="H203" s="11">
        <f>IFERROR(VLOOKUP(C203,SRA!B:T,18,0),"")</f>
        <v>11575.9</v>
      </c>
      <c r="I203" s="11">
        <f>IFERROR(VLOOKUP(C203,SRA!B:T,19,0),"")</f>
        <v>0</v>
      </c>
      <c r="J203" s="34">
        <f>IFERROR(VLOOKUP(C203,ABRIL!B:F,3,0),"0,00")</f>
        <v>11575.91</v>
      </c>
      <c r="K203" s="11">
        <f t="shared" si="7"/>
        <v>4671.3099999999995</v>
      </c>
      <c r="L203" s="34">
        <f>IFERROR(VLOOKUP(C203,ABRIL!B:H,7,0),"0,00")</f>
        <v>6904.6</v>
      </c>
      <c r="M203" s="26" t="str">
        <f>IFERROR(VLOOKUP(C203,FÉRIAS!C:D,2,0),"")</f>
        <v/>
      </c>
      <c r="N203" s="22" t="str">
        <f>IFERROR(VLOOKUP(C203,Plan2!B:C,2,0),"")</f>
        <v/>
      </c>
    </row>
    <row r="204" spans="2:14" s="22" customFormat="1">
      <c r="B204" s="15">
        <f t="shared" si="8"/>
        <v>196</v>
      </c>
      <c r="C204" s="28">
        <v>2330</v>
      </c>
      <c r="D204" s="29" t="s">
        <v>127</v>
      </c>
      <c r="E204" s="15" t="str">
        <f>IFERROR(VLOOKUP(C204,SRA!B:T,8,0),"")</f>
        <v>CLT</v>
      </c>
      <c r="F204" s="21" t="s">
        <v>479</v>
      </c>
      <c r="G204" s="15" t="str">
        <f>IFERROR(VLOOKUP(C204,SRA!B:T,5,0),"")</f>
        <v>ANALISTA INFORMATICA</v>
      </c>
      <c r="H204" s="11">
        <f>IFERROR(VLOOKUP(C204,SRA!B:T,18,0),"")</f>
        <v>4619.41</v>
      </c>
      <c r="I204" s="11">
        <f>IFERROR(VLOOKUP(C204,SRA!B:T,19,0),"")</f>
        <v>2312.9499999999998</v>
      </c>
      <c r="J204" s="34">
        <f>IFERROR(VLOOKUP(C204,ABRIL!B:F,3,0),"0,00")</f>
        <v>6932.36</v>
      </c>
      <c r="K204" s="11">
        <f t="shared" si="7"/>
        <v>1643.2399999999998</v>
      </c>
      <c r="L204" s="34">
        <f>IFERROR(VLOOKUP(C204,ABRIL!B:H,7,0),"0,00")</f>
        <v>5289.12</v>
      </c>
      <c r="M204" s="26" t="str">
        <f>IFERROR(VLOOKUP(C204,FÉRIAS!C:D,2,0),"")</f>
        <v/>
      </c>
      <c r="N204" s="22" t="str">
        <f>IFERROR(VLOOKUP(C204,Plan2!B:C,2,0),"")</f>
        <v/>
      </c>
    </row>
    <row r="205" spans="2:14" s="22" customFormat="1">
      <c r="B205" s="15">
        <f t="shared" si="8"/>
        <v>197</v>
      </c>
      <c r="C205" s="28">
        <v>2337</v>
      </c>
      <c r="D205" s="29" t="s">
        <v>128</v>
      </c>
      <c r="E205" s="15" t="str">
        <f>IFERROR(VLOOKUP(C205,SRA!B:T,8,0),"")</f>
        <v>CLT</v>
      </c>
      <c r="F205" s="21" t="s">
        <v>479</v>
      </c>
      <c r="G205" s="15" t="str">
        <f>IFERROR(VLOOKUP(C205,SRA!B:T,5,0),"")</f>
        <v>FARMACEUTICO IND</v>
      </c>
      <c r="H205" s="11">
        <f>IFERROR(VLOOKUP(C205,SRA!B:T,18,0),"")</f>
        <v>5714.73</v>
      </c>
      <c r="I205" s="11">
        <f>IFERROR(VLOOKUP(C205,SRA!B:T,19,0),"")</f>
        <v>0</v>
      </c>
      <c r="J205" s="34">
        <f>IFERROR(VLOOKUP(C205,ABRIL!B:F,3,0),"0,00")</f>
        <v>5714.73</v>
      </c>
      <c r="K205" s="11">
        <f t="shared" si="7"/>
        <v>1686.9199999999992</v>
      </c>
      <c r="L205" s="34">
        <f>IFERROR(VLOOKUP(C205,ABRIL!B:H,7,0),"0,00")</f>
        <v>4027.8100000000004</v>
      </c>
      <c r="M205" s="26" t="str">
        <f>IFERROR(VLOOKUP(C205,FÉRIAS!C:D,2,0),"")</f>
        <v/>
      </c>
      <c r="N205" s="22" t="str">
        <f>IFERROR(VLOOKUP(C205,Plan2!B:C,2,0),"")</f>
        <v/>
      </c>
    </row>
    <row r="206" spans="2:14" s="22" customFormat="1">
      <c r="B206" s="15">
        <f t="shared" si="8"/>
        <v>198</v>
      </c>
      <c r="C206" s="28">
        <v>2339</v>
      </c>
      <c r="D206" s="29" t="s">
        <v>129</v>
      </c>
      <c r="E206" s="15" t="str">
        <f>IFERROR(VLOOKUP(C206,SRA!B:T,8,0),"")</f>
        <v>CLT</v>
      </c>
      <c r="F206" s="21" t="s">
        <v>479</v>
      </c>
      <c r="G206" s="15" t="str">
        <f>IFERROR(VLOOKUP(C206,SRA!B:T,5,0),"")</f>
        <v>FARMACEUTICO IND</v>
      </c>
      <c r="H206" s="11">
        <f>IFERROR(VLOOKUP(C206,SRA!B:T,18,0),"")</f>
        <v>9459.5499999999993</v>
      </c>
      <c r="I206" s="11">
        <f>IFERROR(VLOOKUP(C206,SRA!B:T,19,0),"")</f>
        <v>0</v>
      </c>
      <c r="J206" s="34">
        <f>IFERROR(VLOOKUP(C206,ABRIL!B:F,3,0),"0,00")</f>
        <v>9459.5499999999993</v>
      </c>
      <c r="K206" s="11">
        <f t="shared" si="7"/>
        <v>2847.619999999999</v>
      </c>
      <c r="L206" s="34">
        <f>IFERROR(VLOOKUP(C206,ABRIL!B:H,7,0),"0,00")</f>
        <v>6611.93</v>
      </c>
      <c r="M206" s="26" t="str">
        <f>IFERROR(VLOOKUP(C206,FÉRIAS!C:D,2,0),"")</f>
        <v/>
      </c>
      <c r="N206" s="22" t="str">
        <f>IFERROR(VLOOKUP(C206,Plan2!B:C,2,0),"")</f>
        <v/>
      </c>
    </row>
    <row r="207" spans="2:14" s="22" customFormat="1">
      <c r="B207" s="15">
        <f t="shared" si="8"/>
        <v>199</v>
      </c>
      <c r="C207" s="28">
        <v>2342</v>
      </c>
      <c r="D207" s="29" t="s">
        <v>130</v>
      </c>
      <c r="E207" s="15" t="str">
        <f>IFERROR(VLOOKUP(C207,SRA!B:T,8,0),"")</f>
        <v>CLT</v>
      </c>
      <c r="F207" s="21" t="s">
        <v>479</v>
      </c>
      <c r="G207" s="15" t="str">
        <f>IFERROR(VLOOKUP(C207,SRA!B:T,5,0),"")</f>
        <v>FARMACEUTICO IND</v>
      </c>
      <c r="H207" s="11">
        <f>IFERROR(VLOOKUP(C207,SRA!B:T,18,0),"")</f>
        <v>5714.73</v>
      </c>
      <c r="I207" s="11">
        <f>IFERROR(VLOOKUP(C207,SRA!B:T,19,0),"")</f>
        <v>2312.9499999999998</v>
      </c>
      <c r="J207" s="34">
        <f>IFERROR(VLOOKUP(C207,ABRIL!B:F,3,0),"0,00")</f>
        <v>8507.5</v>
      </c>
      <c r="K207" s="11">
        <f t="shared" si="7"/>
        <v>3854.83</v>
      </c>
      <c r="L207" s="34">
        <f>IFERROR(VLOOKUP(C207,ABRIL!B:H,7,0),"0,00")</f>
        <v>4652.67</v>
      </c>
      <c r="M207" s="26" t="str">
        <f>IFERROR(VLOOKUP(C207,FÉRIAS!C:D,2,0),"")</f>
        <v/>
      </c>
      <c r="N207" s="22" t="str">
        <f>IFERROR(VLOOKUP(C207,Plan2!B:C,2,0),"")</f>
        <v/>
      </c>
    </row>
    <row r="208" spans="2:14" s="22" customFormat="1">
      <c r="B208" s="15">
        <f t="shared" si="8"/>
        <v>200</v>
      </c>
      <c r="C208" s="28">
        <v>2344</v>
      </c>
      <c r="D208" s="29" t="s">
        <v>131</v>
      </c>
      <c r="E208" s="15" t="str">
        <f>IFERROR(VLOOKUP(C208,SRA!B:T,8,0),"")</f>
        <v>CLT</v>
      </c>
      <c r="F208" s="21" t="s">
        <v>479</v>
      </c>
      <c r="G208" s="15" t="str">
        <f>IFERROR(VLOOKUP(C208,SRA!B:T,5,0),"")</f>
        <v>ANALISTA QUALI IND</v>
      </c>
      <c r="H208" s="11">
        <f>IFERROR(VLOOKUP(C208,SRA!B:T,18,0),"")</f>
        <v>5714.73</v>
      </c>
      <c r="I208" s="11">
        <f>IFERROR(VLOOKUP(C208,SRA!B:T,19,0),"")</f>
        <v>2312.9499999999998</v>
      </c>
      <c r="J208" s="34">
        <f>IFERROR(VLOOKUP(C208,ABRIL!B:F,3,0),"0,00")</f>
        <v>8027.68</v>
      </c>
      <c r="K208" s="11">
        <f t="shared" si="7"/>
        <v>1980.33</v>
      </c>
      <c r="L208" s="34">
        <f>IFERROR(VLOOKUP(C208,ABRIL!B:H,7,0),"0,00")</f>
        <v>6047.35</v>
      </c>
      <c r="M208" s="26" t="str">
        <f>IFERROR(VLOOKUP(C208,FÉRIAS!C:D,2,0),"")</f>
        <v/>
      </c>
      <c r="N208" s="22" t="str">
        <f>IFERROR(VLOOKUP(C208,Plan2!B:C,2,0),"")</f>
        <v/>
      </c>
    </row>
    <row r="209" spans="2:14" s="22" customFormat="1">
      <c r="B209" s="15">
        <f t="shared" si="8"/>
        <v>201</v>
      </c>
      <c r="C209" s="28">
        <v>2351</v>
      </c>
      <c r="D209" s="29" t="s">
        <v>132</v>
      </c>
      <c r="E209" s="15" t="str">
        <f>IFERROR(VLOOKUP(C209,SRA!B:T,8,0),"")</f>
        <v>CLT</v>
      </c>
      <c r="F209" s="21" t="s">
        <v>479</v>
      </c>
      <c r="G209" s="15" t="str">
        <f>IFERROR(VLOOKUP(C209,SRA!B:T,5,0),"")</f>
        <v>OP. DE PROD. IND.</v>
      </c>
      <c r="H209" s="11">
        <f>IFERROR(VLOOKUP(C209,SRA!B:T,18,0),"")</f>
        <v>1636.79</v>
      </c>
      <c r="I209" s="11">
        <f>IFERROR(VLOOKUP(C209,SRA!B:T,19,0),"")</f>
        <v>0</v>
      </c>
      <c r="J209" s="34">
        <f>IFERROR(VLOOKUP(C209,ABRIL!B:F,3,0),"0,00")</f>
        <v>1636.79</v>
      </c>
      <c r="K209" s="11">
        <f t="shared" si="7"/>
        <v>1104.05</v>
      </c>
      <c r="L209" s="34">
        <f>IFERROR(VLOOKUP(C209,ABRIL!B:H,7,0),"0,00")</f>
        <v>532.74</v>
      </c>
      <c r="M209" s="26" t="str">
        <f>IFERROR(VLOOKUP(C209,FÉRIAS!C:D,2,0),"")</f>
        <v/>
      </c>
      <c r="N209" s="22" t="str">
        <f>IFERROR(VLOOKUP(C209,Plan2!B:C,2,0),"")</f>
        <v/>
      </c>
    </row>
    <row r="210" spans="2:14" s="22" customFormat="1">
      <c r="B210" s="15">
        <f t="shared" si="8"/>
        <v>202</v>
      </c>
      <c r="C210" s="28">
        <v>2363</v>
      </c>
      <c r="D210" s="29" t="s">
        <v>133</v>
      </c>
      <c r="E210" s="15" t="str">
        <f>IFERROR(VLOOKUP(C210,SRA!B:T,8,0),"")</f>
        <v>CLT</v>
      </c>
      <c r="F210" s="21" t="s">
        <v>479</v>
      </c>
      <c r="G210" s="15" t="str">
        <f>IFERROR(VLOOKUP(C210,SRA!B:T,5,0),"")</f>
        <v>OP. PROD. IND. (D)</v>
      </c>
      <c r="H210" s="11">
        <f>IFERROR(VLOOKUP(C210,SRA!B:T,18,0),"")</f>
        <v>1989.55</v>
      </c>
      <c r="I210" s="11">
        <f>IFERROR(VLOOKUP(C210,SRA!B:T,19,0),"")</f>
        <v>0</v>
      </c>
      <c r="J210" s="34">
        <f>IFERROR(VLOOKUP(C210,ABRIL!B:F,3,0),"0,00")</f>
        <v>2650.31</v>
      </c>
      <c r="K210" s="11">
        <f t="shared" si="7"/>
        <v>1371.75</v>
      </c>
      <c r="L210" s="34">
        <f>IFERROR(VLOOKUP(C210,ABRIL!B:H,7,0),"0,00")</f>
        <v>1278.56</v>
      </c>
      <c r="M210" s="26" t="str">
        <f>IFERROR(VLOOKUP(C210,FÉRIAS!C:D,2,0),"")</f>
        <v/>
      </c>
      <c r="N210" s="22" t="str">
        <f>IFERROR(VLOOKUP(C210,Plan2!B:C,2,0),"")</f>
        <v/>
      </c>
    </row>
    <row r="211" spans="2:14" s="22" customFormat="1">
      <c r="B211" s="15">
        <f t="shared" si="8"/>
        <v>203</v>
      </c>
      <c r="C211" s="28">
        <v>2367</v>
      </c>
      <c r="D211" s="29" t="s">
        <v>134</v>
      </c>
      <c r="E211" s="15" t="str">
        <f>IFERROR(VLOOKUP(C211,SRA!B:T,8,0),"")</f>
        <v>CLT</v>
      </c>
      <c r="F211" s="21" t="s">
        <v>479</v>
      </c>
      <c r="G211" s="15" t="str">
        <f>IFERROR(VLOOKUP(C211,SRA!B:T,5,0),"")</f>
        <v>TEC.EM QUALIDADE IND</v>
      </c>
      <c r="H211" s="11">
        <f>IFERROR(VLOOKUP(C211,SRA!B:T,18,0),"")</f>
        <v>1886.84</v>
      </c>
      <c r="I211" s="11">
        <f>IFERROR(VLOOKUP(C211,SRA!B:T,19,0),"")</f>
        <v>0</v>
      </c>
      <c r="J211" s="34">
        <f>IFERROR(VLOOKUP(C211,ABRIL!B:F,3,0),"0,00")</f>
        <v>1886.84</v>
      </c>
      <c r="K211" s="11">
        <f t="shared" si="7"/>
        <v>1186.8800000000001</v>
      </c>
      <c r="L211" s="34">
        <f>IFERROR(VLOOKUP(C211,ABRIL!B:H,7,0),"0,00")</f>
        <v>699.95999999999992</v>
      </c>
      <c r="M211" s="26" t="str">
        <f>IFERROR(VLOOKUP(C211,FÉRIAS!C:D,2,0),"")</f>
        <v/>
      </c>
      <c r="N211" s="22" t="str">
        <f>IFERROR(VLOOKUP(C211,Plan2!B:C,2,0),"")</f>
        <v/>
      </c>
    </row>
    <row r="212" spans="2:14" s="22" customFormat="1">
      <c r="B212" s="15">
        <f t="shared" si="8"/>
        <v>204</v>
      </c>
      <c r="C212" s="28">
        <v>2371</v>
      </c>
      <c r="D212" s="29" t="s">
        <v>135</v>
      </c>
      <c r="E212" s="15" t="str">
        <f>IFERROR(VLOOKUP(C212,SRA!B:T,8,0),"")</f>
        <v>CLT</v>
      </c>
      <c r="F212" s="21" t="s">
        <v>508</v>
      </c>
      <c r="G212" s="15" t="str">
        <f>IFERROR(VLOOKUP(C212,SRA!B:T,5,0),"")</f>
        <v>TEC EM SEG DO TRAB.</v>
      </c>
      <c r="H212" s="11">
        <f>IFERROR(VLOOKUP(C212,SRA!B:T,18,0),"")</f>
        <v>2408.17</v>
      </c>
      <c r="I212" s="11">
        <f>IFERROR(VLOOKUP(C212,SRA!B:T,19,0),"")</f>
        <v>0</v>
      </c>
      <c r="J212" s="34">
        <f>IFERROR(VLOOKUP(C212,ABRIL!B:F,3,0),"0,00")</f>
        <v>2878.9</v>
      </c>
      <c r="K212" s="11">
        <f t="shared" si="7"/>
        <v>2878.9</v>
      </c>
      <c r="L212" s="34">
        <f>IFERROR(VLOOKUP(C212,ABRIL!B:H,7,0),"0,00")</f>
        <v>0</v>
      </c>
      <c r="M212" s="26" t="str">
        <f>IFERROR(VLOOKUP(C212,FÉRIAS!C:D,2,0),"")</f>
        <v/>
      </c>
      <c r="N212" s="22" t="str">
        <f>IFERROR(VLOOKUP(C212,Plan2!B:C,2,0),"")</f>
        <v>SUZELLE TRAJANO BENTO</v>
      </c>
    </row>
    <row r="213" spans="2:14" s="22" customFormat="1">
      <c r="B213" s="15">
        <f t="shared" si="8"/>
        <v>205</v>
      </c>
      <c r="C213" s="28">
        <v>2382</v>
      </c>
      <c r="D213" s="29" t="s">
        <v>136</v>
      </c>
      <c r="E213" s="15" t="str">
        <f>IFERROR(VLOOKUP(C213,SRA!B:T,8,0),"")</f>
        <v>CLT</v>
      </c>
      <c r="F213" s="21" t="s">
        <v>479</v>
      </c>
      <c r="G213" s="15" t="str">
        <f>IFERROR(VLOOKUP(C213,SRA!B:T,5,0),"")</f>
        <v>FARMACEUTICO IND</v>
      </c>
      <c r="H213" s="11">
        <f>IFERROR(VLOOKUP(C213,SRA!B:T,18,0),"")</f>
        <v>5714.73</v>
      </c>
      <c r="I213" s="11">
        <f>IFERROR(VLOOKUP(C213,SRA!B:T,19,0),"")</f>
        <v>6657.79</v>
      </c>
      <c r="J213" s="34">
        <f>IFERROR(VLOOKUP(C213,ABRIL!B:F,3,0),"0,00")</f>
        <v>12372.52</v>
      </c>
      <c r="K213" s="11">
        <f t="shared" si="7"/>
        <v>4162.6400000000012</v>
      </c>
      <c r="L213" s="34">
        <f>IFERROR(VLOOKUP(C213,ABRIL!B:H,7,0),"0,00")</f>
        <v>8209.8799999999992</v>
      </c>
      <c r="M213" s="26" t="str">
        <f>IFERROR(VLOOKUP(C213,FÉRIAS!C:D,2,0),"")</f>
        <v/>
      </c>
      <c r="N213" s="22" t="str">
        <f>IFERROR(VLOOKUP(C213,Plan2!B:C,2,0),"")</f>
        <v/>
      </c>
    </row>
    <row r="214" spans="2:14" s="22" customFormat="1">
      <c r="B214" s="15">
        <f t="shared" si="8"/>
        <v>206</v>
      </c>
      <c r="C214" s="28">
        <v>2384</v>
      </c>
      <c r="D214" s="29" t="s">
        <v>137</v>
      </c>
      <c r="E214" s="15" t="str">
        <f>IFERROR(VLOOKUP(C214,SRA!B:T,8,0),"")</f>
        <v>CLT</v>
      </c>
      <c r="F214" s="21" t="s">
        <v>479</v>
      </c>
      <c r="G214" s="15" t="str">
        <f>IFERROR(VLOOKUP(C214,SRA!B:T,5,0),"")</f>
        <v>TEC.EM QUALIDADE IND</v>
      </c>
      <c r="H214" s="11">
        <f>IFERROR(VLOOKUP(C214,SRA!B:T,18,0),"")</f>
        <v>1886.84</v>
      </c>
      <c r="I214" s="11">
        <f>IFERROR(VLOOKUP(C214,SRA!B:T,19,0),"")</f>
        <v>0</v>
      </c>
      <c r="J214" s="34">
        <f>IFERROR(VLOOKUP(C214,ABRIL!B:F,3,0),"0,00")</f>
        <v>2366.66</v>
      </c>
      <c r="K214" s="11">
        <f t="shared" si="7"/>
        <v>280.5</v>
      </c>
      <c r="L214" s="34">
        <f>IFERROR(VLOOKUP(C214,ABRIL!B:H,7,0),"0,00")</f>
        <v>2086.16</v>
      </c>
      <c r="M214" s="26" t="str">
        <f>IFERROR(VLOOKUP(C214,FÉRIAS!C:D,2,0),"")</f>
        <v/>
      </c>
      <c r="N214" s="22" t="str">
        <f>IFERROR(VLOOKUP(C214,Plan2!B:C,2,0),"")</f>
        <v/>
      </c>
    </row>
    <row r="215" spans="2:14" s="22" customFormat="1">
      <c r="B215" s="15">
        <f t="shared" si="8"/>
        <v>207</v>
      </c>
      <c r="C215" s="28">
        <v>2392</v>
      </c>
      <c r="D215" s="29" t="s">
        <v>138</v>
      </c>
      <c r="E215" s="15" t="str">
        <f>IFERROR(VLOOKUP(C215,SRA!B:T,8,0),"")</f>
        <v>CLT</v>
      </c>
      <c r="F215" s="21" t="s">
        <v>479</v>
      </c>
      <c r="G215" s="15" t="str">
        <f>IFERROR(VLOOKUP(C215,SRA!B:T,5,0),"")</f>
        <v>TEC UTI TRA EFLUENTE</v>
      </c>
      <c r="H215" s="11">
        <f>IFERROR(VLOOKUP(C215,SRA!B:T,18,0),"")</f>
        <v>1886.84</v>
      </c>
      <c r="I215" s="11">
        <f>IFERROR(VLOOKUP(C215,SRA!B:T,19,0),"")</f>
        <v>2312.9499999999998</v>
      </c>
      <c r="J215" s="34">
        <f>IFERROR(VLOOKUP(C215,ABRIL!B:F,3,0),"0,00")</f>
        <v>4199.79</v>
      </c>
      <c r="K215" s="11">
        <f t="shared" si="7"/>
        <v>1738.7199999999998</v>
      </c>
      <c r="L215" s="34">
        <f>IFERROR(VLOOKUP(C215,ABRIL!B:H,7,0),"0,00")</f>
        <v>2461.0700000000002</v>
      </c>
      <c r="M215" s="26" t="str">
        <f>IFERROR(VLOOKUP(C215,FÉRIAS!C:D,2,0),"")</f>
        <v/>
      </c>
      <c r="N215" s="22" t="str">
        <f>IFERROR(VLOOKUP(C215,Plan2!B:C,2,0),"")</f>
        <v/>
      </c>
    </row>
    <row r="216" spans="2:14" s="22" customFormat="1">
      <c r="B216" s="15">
        <f t="shared" si="8"/>
        <v>208</v>
      </c>
      <c r="C216" s="21">
        <v>2406</v>
      </c>
      <c r="D216" s="29" t="s">
        <v>139</v>
      </c>
      <c r="E216" s="15" t="str">
        <f>IFERROR(VLOOKUP(C216,SRA!B:T,8,0),"")</f>
        <v>CLT</v>
      </c>
      <c r="F216" s="21" t="s">
        <v>479</v>
      </c>
      <c r="G216" s="15" t="str">
        <f>IFERROR(VLOOKUP(C216,SRA!B:T,5,0),"")</f>
        <v>OP. DE PROD. IND.</v>
      </c>
      <c r="H216" s="11">
        <f>IFERROR(VLOOKUP(C216,SRA!B:T,18,0),"")</f>
        <v>1484.61</v>
      </c>
      <c r="I216" s="11">
        <f>IFERROR(VLOOKUP(C216,SRA!B:T,19,0),"")</f>
        <v>0</v>
      </c>
      <c r="J216" s="34">
        <f>IFERROR(VLOOKUP(C216,ABRIL!B:F,3,0),"0,00")</f>
        <v>1876.16</v>
      </c>
      <c r="K216" s="11">
        <f t="shared" si="7"/>
        <v>735.00000000000023</v>
      </c>
      <c r="L216" s="34">
        <f>IFERROR(VLOOKUP(C216,ABRIL!B:H,7,0),"0,00")</f>
        <v>1141.1599999999999</v>
      </c>
      <c r="M216" s="26" t="str">
        <f>IFERROR(VLOOKUP(C216,FÉRIAS!C:D,2,0),"")</f>
        <v/>
      </c>
      <c r="N216" s="22" t="str">
        <f>IFERROR(VLOOKUP(C216,Plan2!B:C,2,0),"")</f>
        <v/>
      </c>
    </row>
    <row r="217" spans="2:14" s="22" customFormat="1">
      <c r="B217" s="15">
        <f t="shared" si="8"/>
        <v>209</v>
      </c>
      <c r="C217" s="28">
        <v>2415</v>
      </c>
      <c r="D217" s="29" t="s">
        <v>140</v>
      </c>
      <c r="E217" s="15" t="str">
        <f>IFERROR(VLOOKUP(C217,SRA!B:T,8,0),"")</f>
        <v>CLT</v>
      </c>
      <c r="F217" s="21" t="s">
        <v>479</v>
      </c>
      <c r="G217" s="15" t="str">
        <f>IFERROR(VLOOKUP(C217,SRA!B:T,5,0),"")</f>
        <v>FARMACEUTICO IND</v>
      </c>
      <c r="H217" s="11">
        <f>IFERROR(VLOOKUP(C217,SRA!B:T,18,0),"")</f>
        <v>5714.73</v>
      </c>
      <c r="I217" s="11">
        <f>IFERROR(VLOOKUP(C217,SRA!B:T,19,0),"")</f>
        <v>6657.79</v>
      </c>
      <c r="J217" s="34">
        <f>IFERROR(VLOOKUP(C217,ABRIL!B:F,3,0),"0,00")</f>
        <v>12372.52</v>
      </c>
      <c r="K217" s="11">
        <f t="shared" si="7"/>
        <v>3175.16</v>
      </c>
      <c r="L217" s="34">
        <f>IFERROR(VLOOKUP(C217,ABRIL!B:H,7,0),"0,00")</f>
        <v>9197.36</v>
      </c>
      <c r="M217" s="26" t="str">
        <f>IFERROR(VLOOKUP(C217,FÉRIAS!C:D,2,0),"")</f>
        <v/>
      </c>
      <c r="N217" s="22" t="str">
        <f>IFERROR(VLOOKUP(C217,Plan2!B:C,2,0),"")</f>
        <v/>
      </c>
    </row>
    <row r="218" spans="2:14" s="22" customFormat="1">
      <c r="B218" s="15">
        <f t="shared" si="8"/>
        <v>210</v>
      </c>
      <c r="C218" s="28">
        <v>2417</v>
      </c>
      <c r="D218" s="29" t="s">
        <v>141</v>
      </c>
      <c r="E218" s="15" t="str">
        <f>IFERROR(VLOOKUP(C218,SRA!B:T,8,0),"")</f>
        <v>CLT</v>
      </c>
      <c r="F218" s="21" t="s">
        <v>479</v>
      </c>
      <c r="G218" s="15" t="str">
        <f>IFERROR(VLOOKUP(C218,SRA!B:T,5,0),"")</f>
        <v>OP. DE PROD. IND.</v>
      </c>
      <c r="H218" s="11">
        <f>IFERROR(VLOOKUP(C218,SRA!B:T,18,0),"")</f>
        <v>1636.79</v>
      </c>
      <c r="I218" s="11">
        <f>IFERROR(VLOOKUP(C218,SRA!B:T,19,0),"")</f>
        <v>0</v>
      </c>
      <c r="J218" s="34">
        <f>IFERROR(VLOOKUP(C218,ABRIL!B:F,3,0),"0,00")</f>
        <v>1636.79</v>
      </c>
      <c r="K218" s="11">
        <f t="shared" si="7"/>
        <v>453.26</v>
      </c>
      <c r="L218" s="34">
        <f>IFERROR(VLOOKUP(C218,ABRIL!B:H,7,0),"0,00")</f>
        <v>1183.53</v>
      </c>
      <c r="M218" s="26" t="str">
        <f>IFERROR(VLOOKUP(C218,FÉRIAS!C:D,2,0),"")</f>
        <v/>
      </c>
      <c r="N218" s="22" t="str">
        <f>IFERROR(VLOOKUP(C218,Plan2!B:C,2,0),"")</f>
        <v/>
      </c>
    </row>
    <row r="219" spans="2:14" s="22" customFormat="1">
      <c r="B219" s="15">
        <f t="shared" si="8"/>
        <v>211</v>
      </c>
      <c r="C219" s="28">
        <v>2420</v>
      </c>
      <c r="D219" s="29" t="s">
        <v>142</v>
      </c>
      <c r="E219" s="15" t="str">
        <f>IFERROR(VLOOKUP(C219,SRA!B:T,8,0),"")</f>
        <v>CLT</v>
      </c>
      <c r="F219" s="21" t="s">
        <v>479</v>
      </c>
      <c r="G219" s="15" t="str">
        <f>IFERROR(VLOOKUP(C219,SRA!B:T,5,0),"")</f>
        <v>FARMACEUTICO IND</v>
      </c>
      <c r="H219" s="11">
        <f>IFERROR(VLOOKUP(C219,SRA!B:T,18,0),"")</f>
        <v>5714.73</v>
      </c>
      <c r="I219" s="11">
        <f>IFERROR(VLOOKUP(C219,SRA!B:T,19,0),"")</f>
        <v>6657.79</v>
      </c>
      <c r="J219" s="34">
        <f>IFERROR(VLOOKUP(C219,ABRIL!B:F,3,0),"0,00")</f>
        <v>12704.25</v>
      </c>
      <c r="K219" s="11">
        <f t="shared" si="7"/>
        <v>3162.130000000001</v>
      </c>
      <c r="L219" s="34">
        <f>IFERROR(VLOOKUP(C219,ABRIL!B:H,7,0),"0,00")</f>
        <v>9542.119999999999</v>
      </c>
      <c r="M219" s="26" t="str">
        <f>IFERROR(VLOOKUP(C219,FÉRIAS!C:D,2,0),"")</f>
        <v/>
      </c>
      <c r="N219" s="22" t="str">
        <f>IFERROR(VLOOKUP(C219,Plan2!B:C,2,0),"")</f>
        <v/>
      </c>
    </row>
    <row r="220" spans="2:14" s="22" customFormat="1">
      <c r="B220" s="15">
        <f t="shared" si="8"/>
        <v>212</v>
      </c>
      <c r="C220" s="28">
        <v>2421</v>
      </c>
      <c r="D220" s="29" t="s">
        <v>143</v>
      </c>
      <c r="E220" s="15" t="str">
        <f>IFERROR(VLOOKUP(C220,SRA!B:T,8,0),"")</f>
        <v>CLT</v>
      </c>
      <c r="F220" s="21" t="s">
        <v>479</v>
      </c>
      <c r="G220" s="15" t="str">
        <f>IFERROR(VLOOKUP(C220,SRA!B:T,5,0),"")</f>
        <v>ANALISTA EM RH</v>
      </c>
      <c r="H220" s="11">
        <f>IFERROR(VLOOKUP(C220,SRA!B:T,18,0),"")</f>
        <v>3619.43</v>
      </c>
      <c r="I220" s="11">
        <f>IFERROR(VLOOKUP(C220,SRA!B:T,19,0),"")</f>
        <v>2312.9499999999998</v>
      </c>
      <c r="J220" s="34">
        <f>IFERROR(VLOOKUP(C220,ABRIL!B:F,3,0),"0,00")</f>
        <v>5932.38</v>
      </c>
      <c r="K220" s="11">
        <f t="shared" si="7"/>
        <v>1294.5200000000004</v>
      </c>
      <c r="L220" s="34">
        <f>IFERROR(VLOOKUP(C220,ABRIL!B:H,7,0),"0,00")</f>
        <v>4637.8599999999997</v>
      </c>
      <c r="M220" s="26" t="str">
        <f>IFERROR(VLOOKUP(C220,FÉRIAS!C:D,2,0),"")</f>
        <v/>
      </c>
      <c r="N220" s="22" t="str">
        <f>IFERROR(VLOOKUP(C220,Plan2!B:C,2,0),"")</f>
        <v/>
      </c>
    </row>
    <row r="221" spans="2:14" s="22" customFormat="1">
      <c r="B221" s="15">
        <f t="shared" si="8"/>
        <v>213</v>
      </c>
      <c r="C221" s="28">
        <v>2437</v>
      </c>
      <c r="D221" s="29" t="s">
        <v>144</v>
      </c>
      <c r="E221" s="15" t="str">
        <f>IFERROR(VLOOKUP(C221,SRA!B:T,8,0),"")</f>
        <v>CLT</v>
      </c>
      <c r="F221" s="21" t="s">
        <v>479</v>
      </c>
      <c r="G221" s="15" t="str">
        <f>IFERROR(VLOOKUP(C221,SRA!B:T,5,0),"")</f>
        <v>TEC.EM QUALIDADE IND</v>
      </c>
      <c r="H221" s="11">
        <f>IFERROR(VLOOKUP(C221,SRA!B:T,18,0),"")</f>
        <v>1886.84</v>
      </c>
      <c r="I221" s="11">
        <f>IFERROR(VLOOKUP(C221,SRA!B:T,19,0),"")</f>
        <v>0</v>
      </c>
      <c r="J221" s="34">
        <f>IFERROR(VLOOKUP(C221,ABRIL!B:F,3,0),"0,00")</f>
        <v>1886.84</v>
      </c>
      <c r="K221" s="11">
        <f t="shared" si="7"/>
        <v>433.86999999999989</v>
      </c>
      <c r="L221" s="34">
        <f>IFERROR(VLOOKUP(C221,ABRIL!B:H,7,0),"0,00")</f>
        <v>1452.97</v>
      </c>
      <c r="M221" s="26" t="str">
        <f>IFERROR(VLOOKUP(C221,FÉRIAS!C:D,2,0),"")</f>
        <v/>
      </c>
      <c r="N221" s="22" t="str">
        <f>IFERROR(VLOOKUP(C221,Plan2!B:C,2,0),"")</f>
        <v/>
      </c>
    </row>
    <row r="222" spans="2:14" s="22" customFormat="1">
      <c r="B222" s="15">
        <f t="shared" si="8"/>
        <v>214</v>
      </c>
      <c r="C222" s="28">
        <v>2440</v>
      </c>
      <c r="D222" s="29" t="s">
        <v>145</v>
      </c>
      <c r="E222" s="15" t="str">
        <f>IFERROR(VLOOKUP(C222,SRA!B:T,8,0),"")</f>
        <v>CLT</v>
      </c>
      <c r="F222" s="21" t="s">
        <v>479</v>
      </c>
      <c r="G222" s="15" t="str">
        <f>IFERROR(VLOOKUP(C222,SRA!B:T,5,0),"")</f>
        <v>OP. DE PROD. IND.</v>
      </c>
      <c r="H222" s="11">
        <f>IFERROR(VLOOKUP(C222,SRA!B:T,18,0),"")</f>
        <v>1989.55</v>
      </c>
      <c r="I222" s="11">
        <f>IFERROR(VLOOKUP(C222,SRA!B:T,19,0),"")</f>
        <v>1284.97</v>
      </c>
      <c r="J222" s="34">
        <f>IFERROR(VLOOKUP(C222,ABRIL!B:F,3,0),"0,00")</f>
        <v>3619.14</v>
      </c>
      <c r="K222" s="11">
        <f t="shared" si="7"/>
        <v>1166.6100000000001</v>
      </c>
      <c r="L222" s="34">
        <f>IFERROR(VLOOKUP(C222,ABRIL!B:H,7,0),"0,00")</f>
        <v>2452.5299999999997</v>
      </c>
      <c r="M222" s="26" t="str">
        <f>IFERROR(VLOOKUP(C222,FÉRIAS!C:D,2,0),"")</f>
        <v/>
      </c>
      <c r="N222" s="22" t="str">
        <f>IFERROR(VLOOKUP(C222,Plan2!B:C,2,0),"")</f>
        <v/>
      </c>
    </row>
    <row r="223" spans="2:14" s="22" customFormat="1">
      <c r="B223" s="15">
        <f t="shared" si="8"/>
        <v>215</v>
      </c>
      <c r="C223" s="28">
        <v>2443</v>
      </c>
      <c r="D223" s="29" t="s">
        <v>514</v>
      </c>
      <c r="E223" s="15" t="str">
        <f>IFERROR(VLOOKUP(C223,SRA!B:T,8,0),"")</f>
        <v>CLT</v>
      </c>
      <c r="F223" s="21" t="s">
        <v>479</v>
      </c>
      <c r="G223" s="15" t="str">
        <f>IFERROR(VLOOKUP(C223,SRA!B:T,5,0),"")</f>
        <v>OP. DE PROD. IND.</v>
      </c>
      <c r="H223" s="11">
        <f>IFERROR(VLOOKUP(C223,SRA!B:T,18,0),"")</f>
        <v>1636.79</v>
      </c>
      <c r="I223" s="11">
        <f>IFERROR(VLOOKUP(C223,SRA!B:T,19,0),"")</f>
        <v>0</v>
      </c>
      <c r="J223" s="34">
        <f>IFERROR(VLOOKUP(C223,ABRIL!B:F,3,0),"0,00")</f>
        <v>2028.34</v>
      </c>
      <c r="K223" s="11">
        <f t="shared" si="7"/>
        <v>458.06999999999994</v>
      </c>
      <c r="L223" s="34">
        <f>IFERROR(VLOOKUP(C223,ABRIL!B:H,7,0),"0,00")</f>
        <v>1570.27</v>
      </c>
      <c r="M223" s="26" t="str">
        <f>IFERROR(VLOOKUP(C223,FÉRIAS!C:D,2,0),"")</f>
        <v/>
      </c>
      <c r="N223" s="22" t="str">
        <f>IFERROR(VLOOKUP(C223,Plan2!B:C,2,0),"")</f>
        <v/>
      </c>
    </row>
    <row r="224" spans="2:14" s="22" customFormat="1">
      <c r="B224" s="15">
        <f t="shared" si="8"/>
        <v>216</v>
      </c>
      <c r="C224" s="28">
        <v>2448</v>
      </c>
      <c r="D224" s="29" t="s">
        <v>146</v>
      </c>
      <c r="E224" s="15" t="str">
        <f>IFERROR(VLOOKUP(C224,SRA!B:T,8,0),"")</f>
        <v>CLT</v>
      </c>
      <c r="F224" s="21" t="s">
        <v>479</v>
      </c>
      <c r="G224" s="15" t="str">
        <f>IFERROR(VLOOKUP(C224,SRA!B:T,5,0),"")</f>
        <v>OP. DE PROD. IND.</v>
      </c>
      <c r="H224" s="11">
        <f>IFERROR(VLOOKUP(C224,SRA!B:T,18,0),"")</f>
        <v>1636.79</v>
      </c>
      <c r="I224" s="11">
        <f>IFERROR(VLOOKUP(C224,SRA!B:T,19,0),"")</f>
        <v>1284.97</v>
      </c>
      <c r="J224" s="34">
        <f>IFERROR(VLOOKUP(C224,ABRIL!B:F,3,0),"0,00")</f>
        <v>2921.76</v>
      </c>
      <c r="K224" s="11">
        <f t="shared" si="7"/>
        <v>1371.4900000000002</v>
      </c>
      <c r="L224" s="34">
        <f>IFERROR(VLOOKUP(C224,ABRIL!B:H,7,0),"0,00")</f>
        <v>1550.27</v>
      </c>
      <c r="M224" s="26" t="str">
        <f>IFERROR(VLOOKUP(C224,FÉRIAS!C:D,2,0),"")</f>
        <v/>
      </c>
      <c r="N224" s="22" t="str">
        <f>IFERROR(VLOOKUP(C224,Plan2!B:C,2,0),"")</f>
        <v/>
      </c>
    </row>
    <row r="225" spans="2:14" s="22" customFormat="1">
      <c r="B225" s="15">
        <f t="shared" si="8"/>
        <v>217</v>
      </c>
      <c r="C225" s="28">
        <v>2451</v>
      </c>
      <c r="D225" s="29" t="s">
        <v>147</v>
      </c>
      <c r="E225" s="15" t="str">
        <f>IFERROR(VLOOKUP(C225,SRA!B:T,8,0),"")</f>
        <v>CLT</v>
      </c>
      <c r="F225" s="21" t="s">
        <v>479</v>
      </c>
      <c r="G225" s="15" t="str">
        <f>IFERROR(VLOOKUP(C225,SRA!B:T,5,0),"")</f>
        <v>OP. DE PROD. IND.</v>
      </c>
      <c r="H225" s="11">
        <f>IFERROR(VLOOKUP(C225,SRA!B:T,18,0),"")</f>
        <v>1636.79</v>
      </c>
      <c r="I225" s="11">
        <f>IFERROR(VLOOKUP(C225,SRA!B:T,19,0),"")</f>
        <v>0</v>
      </c>
      <c r="J225" s="34">
        <f>IFERROR(VLOOKUP(C225,ABRIL!B:F,3,0),"0,00")</f>
        <v>2087.9499999999998</v>
      </c>
      <c r="K225" s="11">
        <f t="shared" si="7"/>
        <v>234.80999999999995</v>
      </c>
      <c r="L225" s="34">
        <f>IFERROR(VLOOKUP(C225,ABRIL!B:H,7,0),"0,00")</f>
        <v>1853.1399999999999</v>
      </c>
      <c r="M225" s="26" t="str">
        <f>IFERROR(VLOOKUP(C225,FÉRIAS!C:D,2,0),"")</f>
        <v/>
      </c>
      <c r="N225" s="22" t="str">
        <f>IFERROR(VLOOKUP(C225,Plan2!B:C,2,0),"")</f>
        <v/>
      </c>
    </row>
    <row r="226" spans="2:14" s="22" customFormat="1">
      <c r="B226" s="15">
        <f t="shared" si="8"/>
        <v>218</v>
      </c>
      <c r="C226" s="28">
        <v>2460</v>
      </c>
      <c r="D226" s="29" t="s">
        <v>148</v>
      </c>
      <c r="E226" s="15" t="str">
        <f>IFERROR(VLOOKUP(C226,SRA!B:T,8,0),"")</f>
        <v>CLT</v>
      </c>
      <c r="F226" s="21" t="s">
        <v>479</v>
      </c>
      <c r="G226" s="15" t="str">
        <f>IFERROR(VLOOKUP(C226,SRA!B:T,5,0),"")</f>
        <v>OP. DE PROD. IND.</v>
      </c>
      <c r="H226" s="11">
        <f>IFERROR(VLOOKUP(C226,SRA!B:T,18,0),"")</f>
        <v>1636.79</v>
      </c>
      <c r="I226" s="11">
        <f>IFERROR(VLOOKUP(C226,SRA!B:T,19,0),"")</f>
        <v>0</v>
      </c>
      <c r="J226" s="34">
        <f>IFERROR(VLOOKUP(C226,ABRIL!B:F,3,0),"0,00")</f>
        <v>2088.16</v>
      </c>
      <c r="K226" s="11">
        <f t="shared" si="7"/>
        <v>611.7199999999998</v>
      </c>
      <c r="L226" s="34">
        <f>IFERROR(VLOOKUP(C226,ABRIL!B:H,7,0),"0,00")</f>
        <v>1476.44</v>
      </c>
      <c r="M226" s="26" t="str">
        <f>IFERROR(VLOOKUP(C226,FÉRIAS!C:D,2,0),"")</f>
        <v/>
      </c>
      <c r="N226" s="22" t="str">
        <f>IFERROR(VLOOKUP(C226,Plan2!B:C,2,0),"")</f>
        <v/>
      </c>
    </row>
    <row r="227" spans="2:14" s="22" customFormat="1">
      <c r="B227" s="15">
        <f t="shared" si="8"/>
        <v>219</v>
      </c>
      <c r="C227" s="28">
        <v>2468</v>
      </c>
      <c r="D227" s="29" t="s">
        <v>149</v>
      </c>
      <c r="E227" s="15" t="str">
        <f>IFERROR(VLOOKUP(C227,SRA!B:T,8,0),"")</f>
        <v>CLT</v>
      </c>
      <c r="F227" s="21" t="s">
        <v>493</v>
      </c>
      <c r="G227" s="15" t="str">
        <f>IFERROR(VLOOKUP(C227,SRA!B:T,5,0),"")</f>
        <v>TEC. EM ADM. E FIN.</v>
      </c>
      <c r="H227" s="11">
        <f>IFERROR(VLOOKUP(C227,SRA!B:T,18,0),"")</f>
        <v>1981.2</v>
      </c>
      <c r="I227" s="11">
        <f>IFERROR(VLOOKUP(C227,SRA!B:T,19,0),"")</f>
        <v>5792.95</v>
      </c>
      <c r="J227" s="34">
        <f>IFERROR(VLOOKUP(C227,ABRIL!B:F,3,0),"0,00")</f>
        <v>8537.7800000000007</v>
      </c>
      <c r="K227" s="11">
        <f t="shared" si="7"/>
        <v>4194.4400000000005</v>
      </c>
      <c r="L227" s="34">
        <f>IFERROR(VLOOKUP(C227,ABRIL!B:H,7,0),"0,00")</f>
        <v>4343.34</v>
      </c>
      <c r="M227" s="26" t="str">
        <f>IFERROR(VLOOKUP(C227,FÉRIAS!C:D,2,0),"")</f>
        <v>ANA GERTRUDES DE A F GUERRA</v>
      </c>
      <c r="N227" s="22" t="str">
        <f>IFERROR(VLOOKUP(C227,Plan2!B:C,2,0),"")</f>
        <v/>
      </c>
    </row>
    <row r="228" spans="2:14" s="22" customFormat="1">
      <c r="B228" s="15">
        <f t="shared" si="8"/>
        <v>220</v>
      </c>
      <c r="C228" s="28">
        <v>2474</v>
      </c>
      <c r="D228" s="29" t="s">
        <v>150</v>
      </c>
      <c r="E228" s="15" t="str">
        <f>IFERROR(VLOOKUP(C228,SRA!B:T,8,0),"")</f>
        <v>CLT</v>
      </c>
      <c r="F228" s="21" t="s">
        <v>479</v>
      </c>
      <c r="G228" s="15" t="str">
        <f>IFERROR(VLOOKUP(C228,SRA!B:T,5,0),"")</f>
        <v>FARMACEUTICO IND</v>
      </c>
      <c r="H228" s="11">
        <f>IFERROR(VLOOKUP(C228,SRA!B:T,18,0),"")</f>
        <v>5714.73</v>
      </c>
      <c r="I228" s="11">
        <f>IFERROR(VLOOKUP(C228,SRA!B:T,19,0),"")</f>
        <v>7245.23</v>
      </c>
      <c r="J228" s="34">
        <f>IFERROR(VLOOKUP(C228,ABRIL!B:F,3,0),"0,00")</f>
        <v>13291.69</v>
      </c>
      <c r="K228" s="11">
        <f t="shared" si="7"/>
        <v>3948.3900000000012</v>
      </c>
      <c r="L228" s="34">
        <f>IFERROR(VLOOKUP(C228,ABRIL!B:H,7,0),"0,00")</f>
        <v>9343.2999999999993</v>
      </c>
      <c r="M228" s="26" t="str">
        <f>IFERROR(VLOOKUP(C228,FÉRIAS!C:D,2,0),"")</f>
        <v/>
      </c>
      <c r="N228" s="22" t="str">
        <f>IFERROR(VLOOKUP(C228,Plan2!B:C,2,0),"")</f>
        <v/>
      </c>
    </row>
    <row r="229" spans="2:14" s="22" customFormat="1">
      <c r="B229" s="15">
        <f t="shared" si="8"/>
        <v>221</v>
      </c>
      <c r="C229" s="28">
        <v>2478</v>
      </c>
      <c r="D229" s="29" t="s">
        <v>423</v>
      </c>
      <c r="E229" s="15" t="str">
        <f>IFERROR(VLOOKUP(C229,SRA!B:T,8,0),"")</f>
        <v>CLT</v>
      </c>
      <c r="F229" s="21" t="s">
        <v>479</v>
      </c>
      <c r="G229" s="15" t="str">
        <f>IFERROR(VLOOKUP(C229,SRA!B:T,5,0),"")</f>
        <v>ANA ASS FARMACEUTICA</v>
      </c>
      <c r="H229" s="11">
        <f>IFERROR(VLOOKUP(C229,SRA!B:T,18,0),"")</f>
        <v>5092.91</v>
      </c>
      <c r="I229" s="11">
        <f>IFERROR(VLOOKUP(C229,SRA!B:T,19,0),"")</f>
        <v>0</v>
      </c>
      <c r="J229" s="34">
        <f>IFERROR(VLOOKUP(C229,ABRIL!B:F,3,0),"0,00")</f>
        <v>5092.91</v>
      </c>
      <c r="K229" s="11">
        <f t="shared" si="7"/>
        <v>1070.1300000000001</v>
      </c>
      <c r="L229" s="34">
        <f>IFERROR(VLOOKUP(C229,ABRIL!B:H,7,0),"0,00")</f>
        <v>4022.7799999999997</v>
      </c>
      <c r="M229" s="26" t="str">
        <f>IFERROR(VLOOKUP(C229,FÉRIAS!C:D,2,0),"")</f>
        <v/>
      </c>
      <c r="N229" s="22" t="str">
        <f>IFERROR(VLOOKUP(C229,Plan2!B:C,2,0),"")</f>
        <v/>
      </c>
    </row>
    <row r="230" spans="2:14" s="22" customFormat="1">
      <c r="B230" s="15">
        <f t="shared" si="8"/>
        <v>222</v>
      </c>
      <c r="C230" s="28">
        <v>2481</v>
      </c>
      <c r="D230" s="29" t="s">
        <v>396</v>
      </c>
      <c r="E230" s="15" t="str">
        <f>IFERROR(VLOOKUP(C230,SRA!B:T,8,0),"")</f>
        <v>CLT</v>
      </c>
      <c r="F230" s="21" t="s">
        <v>479</v>
      </c>
      <c r="G230" s="15" t="str">
        <f>IFERROR(VLOOKUP(C230,SRA!B:T,5,0),"")</f>
        <v>ANA ASS FARMACEUTICA</v>
      </c>
      <c r="H230" s="11">
        <f>IFERROR(VLOOKUP(C230,SRA!B:T,18,0),"")</f>
        <v>5092.91</v>
      </c>
      <c r="I230" s="11">
        <f>IFERROR(VLOOKUP(C230,SRA!B:T,19,0),"")</f>
        <v>0</v>
      </c>
      <c r="J230" s="34">
        <f>IFERROR(VLOOKUP(C230,ABRIL!B:F,3,0),"0,00")</f>
        <v>5092.91</v>
      </c>
      <c r="K230" s="11">
        <f t="shared" si="7"/>
        <v>1300.8000000000002</v>
      </c>
      <c r="L230" s="34">
        <f>IFERROR(VLOOKUP(C230,ABRIL!B:H,7,0),"0,00")</f>
        <v>3792.1099999999997</v>
      </c>
      <c r="M230" s="26" t="str">
        <f>IFERROR(VLOOKUP(C230,FÉRIAS!C:D,2,0),"")</f>
        <v/>
      </c>
      <c r="N230" s="22" t="str">
        <f>IFERROR(VLOOKUP(C230,Plan2!B:C,2,0),"")</f>
        <v/>
      </c>
    </row>
    <row r="231" spans="2:14" s="22" customFormat="1">
      <c r="B231" s="15">
        <f t="shared" si="8"/>
        <v>223</v>
      </c>
      <c r="C231" s="28">
        <v>2484</v>
      </c>
      <c r="D231" s="29" t="s">
        <v>416</v>
      </c>
      <c r="E231" s="15" t="str">
        <f>IFERROR(VLOOKUP(C231,SRA!B:T,8,0),"")</f>
        <v>CLT</v>
      </c>
      <c r="F231" s="21" t="s">
        <v>479</v>
      </c>
      <c r="G231" s="15" t="str">
        <f>IFERROR(VLOOKUP(C231,SRA!B:T,5,0),"")</f>
        <v>ANA ASS FARMACEUTICA</v>
      </c>
      <c r="H231" s="11">
        <f>IFERROR(VLOOKUP(C231,SRA!B:T,18,0),"")</f>
        <v>5347.55</v>
      </c>
      <c r="I231" s="11">
        <f>IFERROR(VLOOKUP(C231,SRA!B:T,19,0),"")</f>
        <v>0</v>
      </c>
      <c r="J231" s="34">
        <f>IFERROR(VLOOKUP(C231,ABRIL!B:F,3,0),"0,00")</f>
        <v>5347.55</v>
      </c>
      <c r="K231" s="11">
        <f t="shared" si="7"/>
        <v>1639.3100000000004</v>
      </c>
      <c r="L231" s="34">
        <f>IFERROR(VLOOKUP(C231,ABRIL!B:H,7,0),"0,00")</f>
        <v>3708.24</v>
      </c>
      <c r="M231" s="26" t="str">
        <f>IFERROR(VLOOKUP(C231,FÉRIAS!C:D,2,0),"")</f>
        <v/>
      </c>
      <c r="N231" s="22" t="str">
        <f>IFERROR(VLOOKUP(C231,Plan2!B:C,2,0),"")</f>
        <v/>
      </c>
    </row>
    <row r="232" spans="2:14" s="22" customFormat="1">
      <c r="B232" s="15">
        <f t="shared" si="8"/>
        <v>224</v>
      </c>
      <c r="C232" s="28">
        <v>2493</v>
      </c>
      <c r="D232" s="29" t="s">
        <v>151</v>
      </c>
      <c r="E232" s="15" t="str">
        <f>IFERROR(VLOOKUP(C232,SRA!B:T,8,0),"")</f>
        <v>CLT</v>
      </c>
      <c r="F232" s="21" t="s">
        <v>479</v>
      </c>
      <c r="G232" s="15" t="str">
        <f>IFERROR(VLOOKUP(C232,SRA!B:T,5,0),"")</f>
        <v>TEC. EM ADM. E FIN.</v>
      </c>
      <c r="H232" s="11">
        <f>IFERROR(VLOOKUP(C232,SRA!B:T,18,0),"")</f>
        <v>1981.2</v>
      </c>
      <c r="I232" s="11">
        <f>IFERROR(VLOOKUP(C232,SRA!B:T,19,0),"")</f>
        <v>2312.9499999999998</v>
      </c>
      <c r="J232" s="34">
        <f>IFERROR(VLOOKUP(C232,ABRIL!B:F,3,0),"0,00")</f>
        <v>4294.1499999999996</v>
      </c>
      <c r="K232" s="11">
        <f t="shared" si="7"/>
        <v>1524.62</v>
      </c>
      <c r="L232" s="34">
        <f>IFERROR(VLOOKUP(C232,ABRIL!B:H,7,0),"0,00")</f>
        <v>2769.5299999999997</v>
      </c>
      <c r="M232" s="26" t="str">
        <f>IFERROR(VLOOKUP(C232,FÉRIAS!C:D,2,0),"")</f>
        <v/>
      </c>
      <c r="N232" s="22" t="str">
        <f>IFERROR(VLOOKUP(C232,Plan2!B:C,2,0),"")</f>
        <v/>
      </c>
    </row>
    <row r="233" spans="2:14" s="22" customFormat="1">
      <c r="B233" s="15">
        <f t="shared" si="8"/>
        <v>225</v>
      </c>
      <c r="C233" s="28">
        <v>2498</v>
      </c>
      <c r="D233" s="29" t="s">
        <v>152</v>
      </c>
      <c r="E233" s="15" t="str">
        <f>IFERROR(VLOOKUP(C233,SRA!B:T,8,0),"")</f>
        <v>CLT</v>
      </c>
      <c r="F233" s="21" t="s">
        <v>479</v>
      </c>
      <c r="G233" s="15" t="str">
        <f>IFERROR(VLOOKUP(C233,SRA!B:T,5,0),"")</f>
        <v>TEC. EM OPTICA</v>
      </c>
      <c r="H233" s="11">
        <f>IFERROR(VLOOKUP(C233,SRA!B:T,18,0),"")</f>
        <v>1886.84</v>
      </c>
      <c r="I233" s="11">
        <f>IFERROR(VLOOKUP(C233,SRA!B:T,19,0),"")</f>
        <v>0</v>
      </c>
      <c r="J233" s="34">
        <f>IFERROR(VLOOKUP(C233,ABRIL!B:F,3,0),"0,00")</f>
        <v>2218.5700000000002</v>
      </c>
      <c r="K233" s="11">
        <f t="shared" si="7"/>
        <v>629.47000000000025</v>
      </c>
      <c r="L233" s="34">
        <f>IFERROR(VLOOKUP(C233,ABRIL!B:H,7,0),"0,00")</f>
        <v>1589.1</v>
      </c>
      <c r="M233" s="26" t="str">
        <f>IFERROR(VLOOKUP(C233,FÉRIAS!C:D,2,0),"")</f>
        <v/>
      </c>
      <c r="N233" s="22" t="str">
        <f>IFERROR(VLOOKUP(C233,Plan2!B:C,2,0),"")</f>
        <v/>
      </c>
    </row>
    <row r="234" spans="2:14" s="22" customFormat="1">
      <c r="B234" s="15">
        <f t="shared" si="8"/>
        <v>226</v>
      </c>
      <c r="C234" s="28">
        <v>2502</v>
      </c>
      <c r="D234" s="29" t="s">
        <v>153</v>
      </c>
      <c r="E234" s="15" t="str">
        <f>IFERROR(VLOOKUP(C234,SRA!B:T,8,0),"")</f>
        <v>CLT</v>
      </c>
      <c r="F234" s="21" t="s">
        <v>479</v>
      </c>
      <c r="G234" s="15" t="str">
        <f>IFERROR(VLOOKUP(C234,SRA!B:T,5,0),"")</f>
        <v>TEC. EM OPTICA</v>
      </c>
      <c r="H234" s="11">
        <f>IFERROR(VLOOKUP(C234,SRA!B:T,18,0),"")</f>
        <v>1886.84</v>
      </c>
      <c r="I234" s="11">
        <f>IFERROR(VLOOKUP(C234,SRA!B:T,19,0),"")</f>
        <v>0</v>
      </c>
      <c r="J234" s="34">
        <f>IFERROR(VLOOKUP(C234,ABRIL!B:F,3,0),"0,00")</f>
        <v>1886.84</v>
      </c>
      <c r="K234" s="11">
        <f t="shared" si="7"/>
        <v>815.29</v>
      </c>
      <c r="L234" s="34">
        <f>IFERROR(VLOOKUP(C234,ABRIL!B:H,7,0),"0,00")</f>
        <v>1071.55</v>
      </c>
      <c r="M234" s="26" t="str">
        <f>IFERROR(VLOOKUP(C234,FÉRIAS!C:D,2,0),"")</f>
        <v/>
      </c>
      <c r="N234" s="22" t="str">
        <f>IFERROR(VLOOKUP(C234,Plan2!B:C,2,0),"")</f>
        <v/>
      </c>
    </row>
    <row r="235" spans="2:14" s="22" customFormat="1">
      <c r="B235" s="15">
        <f t="shared" si="8"/>
        <v>227</v>
      </c>
      <c r="C235" s="28">
        <v>2503</v>
      </c>
      <c r="D235" s="29" t="s">
        <v>154</v>
      </c>
      <c r="E235" s="15" t="str">
        <f>IFERROR(VLOOKUP(C235,SRA!B:T,8,0),"")</f>
        <v>CLT</v>
      </c>
      <c r="F235" s="21" t="s">
        <v>479</v>
      </c>
      <c r="G235" s="15" t="str">
        <f>IFERROR(VLOOKUP(C235,SRA!B:T,5,0),"")</f>
        <v>ANA ASS FARMACEUTICA</v>
      </c>
      <c r="H235" s="11">
        <f>IFERROR(VLOOKUP(C235,SRA!B:T,18,0),"")</f>
        <v>5092.91</v>
      </c>
      <c r="I235" s="11">
        <f>IFERROR(VLOOKUP(C235,SRA!B:T,19,0),"")</f>
        <v>0</v>
      </c>
      <c r="J235" s="34">
        <f>IFERROR(VLOOKUP(C235,ABRIL!B:F,3,0),"0,00")</f>
        <v>5092.91</v>
      </c>
      <c r="K235" s="11">
        <f t="shared" si="7"/>
        <v>1442.1799999999998</v>
      </c>
      <c r="L235" s="34">
        <f>IFERROR(VLOOKUP(C235,ABRIL!B:H,7,0),"0,00")</f>
        <v>3650.73</v>
      </c>
      <c r="M235" s="26" t="str">
        <f>IFERROR(VLOOKUP(C235,FÉRIAS!C:D,2,0),"")</f>
        <v/>
      </c>
      <c r="N235" s="22" t="str">
        <f>IFERROR(VLOOKUP(C235,Plan2!B:C,2,0),"")</f>
        <v/>
      </c>
    </row>
    <row r="236" spans="2:14" s="22" customFormat="1">
      <c r="B236" s="15">
        <f t="shared" si="8"/>
        <v>228</v>
      </c>
      <c r="C236" s="28">
        <v>2512</v>
      </c>
      <c r="D236" s="29" t="s">
        <v>408</v>
      </c>
      <c r="E236" s="15" t="str">
        <f>IFERROR(VLOOKUP(C236,SRA!B:T,8,0),"")</f>
        <v>CLT</v>
      </c>
      <c r="F236" s="21" t="s">
        <v>479</v>
      </c>
      <c r="G236" s="15" t="str">
        <f>IFERROR(VLOOKUP(C236,SRA!B:T,5,0),"")</f>
        <v>ANA ASS FARMACEUTICA</v>
      </c>
      <c r="H236" s="11">
        <f>IFERROR(VLOOKUP(C236,SRA!B:T,18,0),"")</f>
        <v>5092.91</v>
      </c>
      <c r="I236" s="11">
        <f>IFERROR(VLOOKUP(C236,SRA!B:T,19,0),"")</f>
        <v>0</v>
      </c>
      <c r="J236" s="34">
        <f>IFERROR(VLOOKUP(C236,ABRIL!B:F,3,0),"0,00")</f>
        <v>5092.91</v>
      </c>
      <c r="K236" s="11">
        <f t="shared" si="7"/>
        <v>1293.1300000000001</v>
      </c>
      <c r="L236" s="34">
        <f>IFERROR(VLOOKUP(C236,ABRIL!B:H,7,0),"0,00")</f>
        <v>3799.7799999999997</v>
      </c>
      <c r="M236" s="26" t="str">
        <f>IFERROR(VLOOKUP(C236,FÉRIAS!C:D,2,0),"")</f>
        <v/>
      </c>
      <c r="N236" s="22" t="str">
        <f>IFERROR(VLOOKUP(C236,Plan2!B:C,2,0),"")</f>
        <v/>
      </c>
    </row>
    <row r="237" spans="2:14" s="22" customFormat="1">
      <c r="B237" s="15">
        <f t="shared" si="8"/>
        <v>229</v>
      </c>
      <c r="C237" s="28">
        <v>2514</v>
      </c>
      <c r="D237" s="29" t="s">
        <v>160</v>
      </c>
      <c r="E237" s="15" t="str">
        <f>IFERROR(VLOOKUP(C237,SRA!B:T,8,0),"")</f>
        <v>CLT</v>
      </c>
      <c r="F237" s="21" t="s">
        <v>479</v>
      </c>
      <c r="G237" s="15" t="str">
        <f>IFERROR(VLOOKUP(C237,SRA!B:T,5,0),"")</f>
        <v>TEC. EM ADM. E FIN.</v>
      </c>
      <c r="H237" s="11">
        <f>IFERROR(VLOOKUP(C237,SRA!B:T,18,0),"")</f>
        <v>1981.21</v>
      </c>
      <c r="I237" s="11">
        <f>IFERROR(VLOOKUP(C237,SRA!B:T,19,0),"")</f>
        <v>822.38</v>
      </c>
      <c r="J237" s="34">
        <f>IFERROR(VLOOKUP(C237,ABRIL!B:F,3,0),"0,00")</f>
        <v>2803.59</v>
      </c>
      <c r="K237" s="11">
        <f t="shared" si="7"/>
        <v>762.68000000000006</v>
      </c>
      <c r="L237" s="34">
        <f>IFERROR(VLOOKUP(C237,ABRIL!B:H,7,0),"0,00")</f>
        <v>2040.91</v>
      </c>
      <c r="M237" s="26" t="str">
        <f>IFERROR(VLOOKUP(C237,FÉRIAS!C:D,2,0),"")</f>
        <v/>
      </c>
      <c r="N237" s="22" t="str">
        <f>IFERROR(VLOOKUP(C237,Plan2!B:C,2,0),"")</f>
        <v/>
      </c>
    </row>
    <row r="238" spans="2:14" s="22" customFormat="1">
      <c r="B238" s="15">
        <f t="shared" si="8"/>
        <v>230</v>
      </c>
      <c r="C238" s="21">
        <v>2518</v>
      </c>
      <c r="D238" s="29" t="s">
        <v>407</v>
      </c>
      <c r="E238" s="15" t="str">
        <f>IFERROR(VLOOKUP(C238,SRA!B:T,8,0),"")</f>
        <v>CLT</v>
      </c>
      <c r="F238" s="21" t="s">
        <v>479</v>
      </c>
      <c r="G238" s="15" t="str">
        <f>IFERROR(VLOOKUP(C238,SRA!B:T,5,0),"")</f>
        <v>TEC. EM ADM. E FIN.</v>
      </c>
      <c r="H238" s="11">
        <f>IFERROR(VLOOKUP(C238,SRA!B:T,18,0),"")</f>
        <v>1981.2</v>
      </c>
      <c r="I238" s="11">
        <f>IFERROR(VLOOKUP(C238,SRA!B:T,19,0),"")</f>
        <v>0</v>
      </c>
      <c r="J238" s="34">
        <f>IFERROR(VLOOKUP(C238,ABRIL!B:F,3,0),"0,00")</f>
        <v>1981.2</v>
      </c>
      <c r="K238" s="11">
        <f t="shared" si="7"/>
        <v>160.77000000000021</v>
      </c>
      <c r="L238" s="34">
        <f>IFERROR(VLOOKUP(C238,ABRIL!B:H,7,0),"0,00")</f>
        <v>1820.4299999999998</v>
      </c>
      <c r="M238" s="26" t="str">
        <f>IFERROR(VLOOKUP(C238,FÉRIAS!C:D,2,0),"")</f>
        <v/>
      </c>
      <c r="N238" s="22" t="str">
        <f>IFERROR(VLOOKUP(C238,Plan2!B:C,2,0),"")</f>
        <v/>
      </c>
    </row>
    <row r="239" spans="2:14" s="22" customFormat="1">
      <c r="B239" s="15">
        <f t="shared" si="8"/>
        <v>231</v>
      </c>
      <c r="C239" s="28">
        <v>2520</v>
      </c>
      <c r="D239" s="29" t="s">
        <v>409</v>
      </c>
      <c r="E239" s="15" t="str">
        <f>IFERROR(VLOOKUP(C239,SRA!B:T,8,0),"")</f>
        <v>CLT</v>
      </c>
      <c r="F239" s="21" t="s">
        <v>479</v>
      </c>
      <c r="G239" s="15" t="str">
        <f>IFERROR(VLOOKUP(C239,SRA!B:T,5,0),"")</f>
        <v>TEC. EM ADM. E FIN.</v>
      </c>
      <c r="H239" s="11">
        <f>IFERROR(VLOOKUP(C239,SRA!B:T,18,0),"")</f>
        <v>1981.2</v>
      </c>
      <c r="I239" s="11">
        <f>IFERROR(VLOOKUP(C239,SRA!B:T,19,0),"")</f>
        <v>0</v>
      </c>
      <c r="J239" s="34">
        <f>IFERROR(VLOOKUP(C239,ABRIL!B:F,3,0),"0,00")</f>
        <v>1981.2</v>
      </c>
      <c r="K239" s="11">
        <f t="shared" si="7"/>
        <v>987.66000000000008</v>
      </c>
      <c r="L239" s="34">
        <f>IFERROR(VLOOKUP(C239,ABRIL!B:H,7,0),"0,00")</f>
        <v>993.54</v>
      </c>
      <c r="M239" s="26" t="str">
        <f>IFERROR(VLOOKUP(C239,FÉRIAS!C:D,2,0),"")</f>
        <v/>
      </c>
      <c r="N239" s="22" t="str">
        <f>IFERROR(VLOOKUP(C239,Plan2!B:C,2,0),"")</f>
        <v/>
      </c>
    </row>
    <row r="240" spans="2:14" s="22" customFormat="1">
      <c r="B240" s="15">
        <f t="shared" si="8"/>
        <v>232</v>
      </c>
      <c r="C240" s="28">
        <v>2523</v>
      </c>
      <c r="D240" s="29" t="s">
        <v>417</v>
      </c>
      <c r="E240" s="15" t="str">
        <f>IFERROR(VLOOKUP(C240,SRA!B:T,8,0),"")</f>
        <v>CLT</v>
      </c>
      <c r="F240" s="21" t="s">
        <v>479</v>
      </c>
      <c r="G240" s="15" t="str">
        <f>IFERROR(VLOOKUP(C240,SRA!B:T,5,0),"")</f>
        <v>TEC. EM ADM. E FIN.</v>
      </c>
      <c r="H240" s="11">
        <f>IFERROR(VLOOKUP(C240,SRA!B:T,18,0),"")</f>
        <v>1981.2</v>
      </c>
      <c r="I240" s="11">
        <f>IFERROR(VLOOKUP(C240,SRA!B:T,19,0),"")</f>
        <v>214.7</v>
      </c>
      <c r="J240" s="34">
        <f>IFERROR(VLOOKUP(C240,ABRIL!B:F,3,0),"0,00")</f>
        <v>2195.9</v>
      </c>
      <c r="K240" s="11">
        <f t="shared" si="7"/>
        <v>407.65999999999985</v>
      </c>
      <c r="L240" s="34">
        <f>IFERROR(VLOOKUP(C240,ABRIL!B:H,7,0),"0,00")</f>
        <v>1788.2400000000002</v>
      </c>
      <c r="M240" s="26" t="str">
        <f>IFERROR(VLOOKUP(C240,FÉRIAS!C:D,2,0),"")</f>
        <v/>
      </c>
      <c r="N240" s="22" t="str">
        <f>IFERROR(VLOOKUP(C240,Plan2!B:C,2,0),"")</f>
        <v/>
      </c>
    </row>
    <row r="241" spans="2:14" s="22" customFormat="1">
      <c r="B241" s="15">
        <f t="shared" si="8"/>
        <v>233</v>
      </c>
      <c r="C241" s="28">
        <v>2525</v>
      </c>
      <c r="D241" s="29" t="s">
        <v>373</v>
      </c>
      <c r="E241" s="15" t="str">
        <f>IFERROR(VLOOKUP(C241,SRA!B:T,8,0),"")</f>
        <v>CLT</v>
      </c>
      <c r="F241" s="21" t="s">
        <v>479</v>
      </c>
      <c r="G241" s="15" t="str">
        <f>IFERROR(VLOOKUP(C241,SRA!B:T,5,0),"")</f>
        <v>TEC. EM ADM. E FIN.</v>
      </c>
      <c r="H241" s="11">
        <f>IFERROR(VLOOKUP(C241,SRA!B:T,18,0),"")</f>
        <v>1981.2</v>
      </c>
      <c r="I241" s="11">
        <f>IFERROR(VLOOKUP(C241,SRA!B:T,19,0),"")</f>
        <v>214.7</v>
      </c>
      <c r="J241" s="34">
        <f>IFERROR(VLOOKUP(C241,ABRIL!B:F,3,0),"0,00")</f>
        <v>2195.9</v>
      </c>
      <c r="K241" s="11">
        <f t="shared" si="7"/>
        <v>205.59000000000015</v>
      </c>
      <c r="L241" s="34">
        <f>IFERROR(VLOOKUP(C241,ABRIL!B:H,7,0),"0,00")</f>
        <v>1990.31</v>
      </c>
      <c r="M241" s="26" t="str">
        <f>IFERROR(VLOOKUP(C241,FÉRIAS!C:D,2,0),"")</f>
        <v/>
      </c>
      <c r="N241" s="22" t="str">
        <f>IFERROR(VLOOKUP(C241,Plan2!B:C,2,0),"")</f>
        <v/>
      </c>
    </row>
    <row r="242" spans="2:14" s="22" customFormat="1">
      <c r="B242" s="15">
        <f t="shared" si="8"/>
        <v>234</v>
      </c>
      <c r="C242" s="28">
        <v>2526</v>
      </c>
      <c r="D242" s="29" t="s">
        <v>161</v>
      </c>
      <c r="E242" s="15" t="str">
        <f>IFERROR(VLOOKUP(C242,SRA!B:T,8,0),"")</f>
        <v>CLT</v>
      </c>
      <c r="F242" s="21" t="s">
        <v>493</v>
      </c>
      <c r="G242" s="15" t="str">
        <f>IFERROR(VLOOKUP(C242,SRA!B:T,5,0),"")</f>
        <v>TEC.EM MAN. ELE. IND</v>
      </c>
      <c r="H242" s="11">
        <f>IFERROR(VLOOKUP(C242,SRA!B:T,18,0),"")</f>
        <v>1886.84</v>
      </c>
      <c r="I242" s="11">
        <f>IFERROR(VLOOKUP(C242,SRA!B:T,19,0),"")</f>
        <v>0</v>
      </c>
      <c r="J242" s="34">
        <f>IFERROR(VLOOKUP(C242,ABRIL!B:F,3,0),"0,00")</f>
        <v>2818.06</v>
      </c>
      <c r="K242" s="11">
        <f t="shared" si="7"/>
        <v>1984.08</v>
      </c>
      <c r="L242" s="34">
        <f>IFERROR(VLOOKUP(C242,ABRIL!B:H,7,0),"0,00")</f>
        <v>833.98</v>
      </c>
      <c r="M242" s="26" t="str">
        <f>IFERROR(VLOOKUP(C242,FÉRIAS!C:D,2,0),"")</f>
        <v>JARBAS FERREIRA DE LIMA JUNIOR</v>
      </c>
      <c r="N242" s="22" t="str">
        <f>IFERROR(VLOOKUP(C242,Plan2!B:C,2,0),"")</f>
        <v/>
      </c>
    </row>
    <row r="243" spans="2:14" s="22" customFormat="1">
      <c r="B243" s="15">
        <f t="shared" si="8"/>
        <v>235</v>
      </c>
      <c r="C243" s="28">
        <v>2530</v>
      </c>
      <c r="D243" s="29" t="s">
        <v>162</v>
      </c>
      <c r="E243" s="15" t="str">
        <f>IFERROR(VLOOKUP(C243,SRA!B:T,8,0),"")</f>
        <v>CLT</v>
      </c>
      <c r="F243" s="21" t="s">
        <v>479</v>
      </c>
      <c r="G243" s="15" t="str">
        <f>IFERROR(VLOOKUP(C243,SRA!B:T,5,0),"")</f>
        <v>OP. DE PROD. IND.</v>
      </c>
      <c r="H243" s="11">
        <f>IFERROR(VLOOKUP(C243,SRA!B:T,18,0),"")</f>
        <v>1636.79</v>
      </c>
      <c r="I243" s="11">
        <f>IFERROR(VLOOKUP(C243,SRA!B:T,19,0),"")</f>
        <v>0</v>
      </c>
      <c r="J243" s="34">
        <f>IFERROR(VLOOKUP(C243,ABRIL!B:F,3,0),"0,00")</f>
        <v>1636.79</v>
      </c>
      <c r="K243" s="11">
        <f t="shared" si="7"/>
        <v>511.56999999999994</v>
      </c>
      <c r="L243" s="34">
        <f>IFERROR(VLOOKUP(C243,ABRIL!B:H,7,0),"0,00")</f>
        <v>1125.22</v>
      </c>
      <c r="M243" s="26" t="str">
        <f>IFERROR(VLOOKUP(C243,FÉRIAS!C:D,2,0),"")</f>
        <v/>
      </c>
      <c r="N243" s="22" t="str">
        <f>IFERROR(VLOOKUP(C243,Plan2!B:C,2,0),"")</f>
        <v/>
      </c>
    </row>
    <row r="244" spans="2:14" s="22" customFormat="1">
      <c r="B244" s="15">
        <f t="shared" si="8"/>
        <v>236</v>
      </c>
      <c r="C244" s="28">
        <v>2534</v>
      </c>
      <c r="D244" s="29" t="s">
        <v>163</v>
      </c>
      <c r="E244" s="15" t="str">
        <f>IFERROR(VLOOKUP(C244,SRA!B:T,8,0),"")</f>
        <v>CLT</v>
      </c>
      <c r="F244" s="21" t="s">
        <v>479</v>
      </c>
      <c r="G244" s="15" t="str">
        <f>IFERROR(VLOOKUP(C244,SRA!B:T,5,0),"")</f>
        <v>OP. DE PROD. IND.</v>
      </c>
      <c r="H244" s="11">
        <f>IFERROR(VLOOKUP(C244,SRA!B:T,18,0),"")</f>
        <v>1636.79</v>
      </c>
      <c r="I244" s="11">
        <f>IFERROR(VLOOKUP(C244,SRA!B:T,19,0),"")</f>
        <v>0</v>
      </c>
      <c r="J244" s="34">
        <f>IFERROR(VLOOKUP(C244,ABRIL!B:F,3,0),"0,00")</f>
        <v>1636.79</v>
      </c>
      <c r="K244" s="11">
        <f t="shared" si="7"/>
        <v>457.54999999999995</v>
      </c>
      <c r="L244" s="34">
        <f>IFERROR(VLOOKUP(C244,ABRIL!B:H,7,0),"0,00")</f>
        <v>1179.24</v>
      </c>
      <c r="M244" s="26" t="str">
        <f>IFERROR(VLOOKUP(C244,FÉRIAS!C:D,2,0),"")</f>
        <v/>
      </c>
      <c r="N244" s="22" t="str">
        <f>IFERROR(VLOOKUP(C244,Plan2!B:C,2,0),"")</f>
        <v/>
      </c>
    </row>
    <row r="245" spans="2:14" s="22" customFormat="1">
      <c r="B245" s="15">
        <f t="shared" si="8"/>
        <v>237</v>
      </c>
      <c r="C245" s="28">
        <v>2539</v>
      </c>
      <c r="D245" s="29" t="s">
        <v>164</v>
      </c>
      <c r="E245" s="15" t="str">
        <f>IFERROR(VLOOKUP(C245,SRA!B:T,8,0),"")</f>
        <v>CLT</v>
      </c>
      <c r="F245" s="21" t="s">
        <v>479</v>
      </c>
      <c r="G245" s="15" t="str">
        <f>IFERROR(VLOOKUP(C245,SRA!B:T,5,0),"")</f>
        <v>OP. DE PROD. IND.(C)</v>
      </c>
      <c r="H245" s="11">
        <f>IFERROR(VLOOKUP(C245,SRA!B:T,18,0),"")</f>
        <v>1894.81</v>
      </c>
      <c r="I245" s="11">
        <f>IFERROR(VLOOKUP(C245,SRA!B:T,19,0),"")</f>
        <v>0</v>
      </c>
      <c r="J245" s="34">
        <f>IFERROR(VLOOKUP(C245,ABRIL!B:F,3,0),"0,00")</f>
        <v>1894.81</v>
      </c>
      <c r="K245" s="11">
        <f t="shared" si="7"/>
        <v>1310.19</v>
      </c>
      <c r="L245" s="34">
        <f>IFERROR(VLOOKUP(C245,ABRIL!B:H,7,0),"0,00")</f>
        <v>584.62</v>
      </c>
      <c r="M245" s="26" t="str">
        <f>IFERROR(VLOOKUP(C245,FÉRIAS!C:D,2,0),"")</f>
        <v/>
      </c>
      <c r="N245" s="22" t="str">
        <f>IFERROR(VLOOKUP(C245,Plan2!B:C,2,0),"")</f>
        <v/>
      </c>
    </row>
    <row r="246" spans="2:14" s="22" customFormat="1">
      <c r="B246" s="15">
        <f t="shared" si="8"/>
        <v>238</v>
      </c>
      <c r="C246" s="28">
        <v>2541</v>
      </c>
      <c r="D246" s="29" t="s">
        <v>165</v>
      </c>
      <c r="E246" s="15" t="str">
        <f>IFERROR(VLOOKUP(C246,SRA!B:T,8,0),"")</f>
        <v>CLT</v>
      </c>
      <c r="F246" s="21" t="s">
        <v>479</v>
      </c>
      <c r="G246" s="15" t="str">
        <f>IFERROR(VLOOKUP(C246,SRA!B:T,5,0),"")</f>
        <v>OP. DE PROD. IND.</v>
      </c>
      <c r="H246" s="11">
        <f>IFERROR(VLOOKUP(C246,SRA!B:T,18,0),"")</f>
        <v>1636.79</v>
      </c>
      <c r="I246" s="11">
        <f>IFERROR(VLOOKUP(C246,SRA!B:T,19,0),"")</f>
        <v>2312.9499999999998</v>
      </c>
      <c r="J246" s="34">
        <f>IFERROR(VLOOKUP(C246,ABRIL!B:F,3,0),"0,00")</f>
        <v>8294.58</v>
      </c>
      <c r="K246" s="11">
        <f t="shared" si="7"/>
        <v>2987.3499999999995</v>
      </c>
      <c r="L246" s="34">
        <f>IFERROR(VLOOKUP(C246,ABRIL!B:H,7,0),"0,00")</f>
        <v>5307.2300000000005</v>
      </c>
      <c r="M246" s="26" t="str">
        <f>IFERROR(VLOOKUP(C246,FÉRIAS!C:D,2,0),"")</f>
        <v/>
      </c>
      <c r="N246" s="22" t="str">
        <f>IFERROR(VLOOKUP(C246,Plan2!B:C,2,0),"")</f>
        <v/>
      </c>
    </row>
    <row r="247" spans="2:14" s="22" customFormat="1">
      <c r="B247" s="15">
        <f t="shared" si="8"/>
        <v>239</v>
      </c>
      <c r="C247" s="28">
        <v>2547</v>
      </c>
      <c r="D247" s="29" t="s">
        <v>436</v>
      </c>
      <c r="E247" s="15" t="str">
        <f>IFERROR(VLOOKUP(C247,SRA!B:T,8,0),"")</f>
        <v>CLT</v>
      </c>
      <c r="F247" s="21" t="s">
        <v>479</v>
      </c>
      <c r="G247" s="15" t="str">
        <f>IFERROR(VLOOKUP(C247,SRA!B:T,5,0),"")</f>
        <v>TEC. EM ADM. E FIN.</v>
      </c>
      <c r="H247" s="11">
        <f>IFERROR(VLOOKUP(C247,SRA!B:T,18,0),"")</f>
        <v>1981.21</v>
      </c>
      <c r="I247" s="11">
        <f>IFERROR(VLOOKUP(C247,SRA!B:T,19,0),"")</f>
        <v>0</v>
      </c>
      <c r="J247" s="34">
        <f>IFERROR(VLOOKUP(C247,ABRIL!B:F,3,0),"0,00")</f>
        <v>2312.94</v>
      </c>
      <c r="K247" s="11">
        <f t="shared" si="7"/>
        <v>1039.1100000000001</v>
      </c>
      <c r="L247" s="34">
        <f>IFERROR(VLOOKUP(C247,ABRIL!B:H,7,0),"0,00")</f>
        <v>1273.83</v>
      </c>
      <c r="M247" s="26" t="str">
        <f>IFERROR(VLOOKUP(C247,FÉRIAS!C:D,2,0),"")</f>
        <v/>
      </c>
      <c r="N247" s="22" t="str">
        <f>IFERROR(VLOOKUP(C247,Plan2!B:C,2,0),"")</f>
        <v/>
      </c>
    </row>
    <row r="248" spans="2:14" s="22" customFormat="1">
      <c r="B248" s="15">
        <f t="shared" si="8"/>
        <v>240</v>
      </c>
      <c r="C248" s="28">
        <v>2548</v>
      </c>
      <c r="D248" s="29" t="s">
        <v>166</v>
      </c>
      <c r="E248" s="15" t="str">
        <f>IFERROR(VLOOKUP(C248,SRA!B:T,8,0),"")</f>
        <v>CLT</v>
      </c>
      <c r="F248" s="21" t="s">
        <v>479</v>
      </c>
      <c r="G248" s="15" t="str">
        <f>IFERROR(VLOOKUP(C248,SRA!B:T,5,0),"")</f>
        <v>TEC. EM ADM. E FIN.</v>
      </c>
      <c r="H248" s="11">
        <f>IFERROR(VLOOKUP(C248,SRA!B:T,18,0),"")</f>
        <v>2080.27</v>
      </c>
      <c r="I248" s="11">
        <f>IFERROR(VLOOKUP(C248,SRA!B:T,19,0),"")</f>
        <v>1566.44</v>
      </c>
      <c r="J248" s="34">
        <f>IFERROR(VLOOKUP(C248,ABRIL!B:F,3,0),"0,00")</f>
        <v>3856.88</v>
      </c>
      <c r="K248" s="11">
        <f t="shared" si="7"/>
        <v>1263.4499999999998</v>
      </c>
      <c r="L248" s="34">
        <f>IFERROR(VLOOKUP(C248,ABRIL!B:H,7,0),"0,00")</f>
        <v>2593.4300000000003</v>
      </c>
      <c r="M248" s="26" t="str">
        <f>IFERROR(VLOOKUP(C248,FÉRIAS!C:D,2,0),"")</f>
        <v/>
      </c>
      <c r="N248" s="22" t="str">
        <f>IFERROR(VLOOKUP(C248,Plan2!B:C,2,0),"")</f>
        <v/>
      </c>
    </row>
    <row r="249" spans="2:14" s="22" customFormat="1">
      <c r="B249" s="15">
        <f t="shared" si="8"/>
        <v>241</v>
      </c>
      <c r="C249" s="28">
        <v>2553</v>
      </c>
      <c r="D249" s="29" t="s">
        <v>167</v>
      </c>
      <c r="E249" s="15" t="str">
        <f>IFERROR(VLOOKUP(C249,SRA!B:T,8,0),"")</f>
        <v>CLT</v>
      </c>
      <c r="F249" s="21" t="s">
        <v>493</v>
      </c>
      <c r="G249" s="15" t="str">
        <f>IFERROR(VLOOKUP(C249,SRA!B:T,5,0),"")</f>
        <v>TEC. EM ADM. E FIN.</v>
      </c>
      <c r="H249" s="11">
        <f>IFERROR(VLOOKUP(C249,SRA!B:T,18,0),"")</f>
        <v>1981.2</v>
      </c>
      <c r="I249" s="11">
        <f>IFERROR(VLOOKUP(C249,SRA!B:T,19,0),"")</f>
        <v>2312.9499999999998</v>
      </c>
      <c r="J249" s="34">
        <f>IFERROR(VLOOKUP(C249,ABRIL!B:F,3,0),"0,00")</f>
        <v>5252.45</v>
      </c>
      <c r="K249" s="11">
        <f t="shared" si="7"/>
        <v>2913.95</v>
      </c>
      <c r="L249" s="34">
        <f>IFERROR(VLOOKUP(C249,ABRIL!B:H,7,0),"0,00")</f>
        <v>2338.5</v>
      </c>
      <c r="M249" s="26" t="str">
        <f>IFERROR(VLOOKUP(C249,FÉRIAS!C:D,2,0),"")</f>
        <v>LIVIA DA SILVA LIMA</v>
      </c>
      <c r="N249" s="22" t="str">
        <f>IFERROR(VLOOKUP(C249,Plan2!B:C,2,0),"")</f>
        <v/>
      </c>
    </row>
    <row r="250" spans="2:14" s="22" customFormat="1">
      <c r="B250" s="15">
        <f t="shared" si="8"/>
        <v>242</v>
      </c>
      <c r="C250" s="28">
        <v>2559</v>
      </c>
      <c r="D250" s="29" t="s">
        <v>380</v>
      </c>
      <c r="E250" s="15" t="str">
        <f>IFERROR(VLOOKUP(C250,SRA!B:T,8,0),"")</f>
        <v>CLT</v>
      </c>
      <c r="F250" s="21" t="s">
        <v>479</v>
      </c>
      <c r="G250" s="15" t="str">
        <f>IFERROR(VLOOKUP(C250,SRA!B:T,5,0),"")</f>
        <v>TEC. EM ADM. E FIN.</v>
      </c>
      <c r="H250" s="11">
        <f>IFERROR(VLOOKUP(C250,SRA!B:T,18,0),"")</f>
        <v>1981.2</v>
      </c>
      <c r="I250" s="11">
        <f>IFERROR(VLOOKUP(C250,SRA!B:T,19,0),"")</f>
        <v>0</v>
      </c>
      <c r="J250" s="34">
        <f>IFERROR(VLOOKUP(C250,ABRIL!B:F,3,0),"0,00")</f>
        <v>1981.2</v>
      </c>
      <c r="K250" s="11">
        <f t="shared" si="7"/>
        <v>880.25</v>
      </c>
      <c r="L250" s="34">
        <f>IFERROR(VLOOKUP(C250,ABRIL!B:H,7,0),"0,00")</f>
        <v>1100.95</v>
      </c>
      <c r="M250" s="26" t="str">
        <f>IFERROR(VLOOKUP(C250,FÉRIAS!C:D,2,0),"")</f>
        <v/>
      </c>
      <c r="N250" s="22" t="str">
        <f>IFERROR(VLOOKUP(C250,Plan2!B:C,2,0),"")</f>
        <v/>
      </c>
    </row>
    <row r="251" spans="2:14" s="22" customFormat="1">
      <c r="B251" s="15">
        <f t="shared" si="8"/>
        <v>243</v>
      </c>
      <c r="C251" s="28">
        <v>2562</v>
      </c>
      <c r="D251" s="29" t="s">
        <v>398</v>
      </c>
      <c r="E251" s="15" t="str">
        <f>IFERROR(VLOOKUP(C251,SRA!B:T,8,0),"")</f>
        <v>CLT</v>
      </c>
      <c r="F251" s="21" t="s">
        <v>479</v>
      </c>
      <c r="G251" s="15" t="str">
        <f>IFERROR(VLOOKUP(C251,SRA!B:T,5,0),"")</f>
        <v>ANA ASS FARMACEUTICA</v>
      </c>
      <c r="H251" s="11">
        <f>IFERROR(VLOOKUP(C251,SRA!B:T,18,0),"")</f>
        <v>5092.91</v>
      </c>
      <c r="I251" s="11">
        <f>IFERROR(VLOOKUP(C251,SRA!B:T,19,0),"")</f>
        <v>0</v>
      </c>
      <c r="J251" s="34">
        <f>IFERROR(VLOOKUP(C251,ABRIL!B:F,3,0),"0,00")</f>
        <v>5092.91</v>
      </c>
      <c r="K251" s="11">
        <f t="shared" si="7"/>
        <v>2233.88</v>
      </c>
      <c r="L251" s="34">
        <f>IFERROR(VLOOKUP(C251,ABRIL!B:H,7,0),"0,00")</f>
        <v>2859.0299999999997</v>
      </c>
      <c r="M251" s="26" t="str">
        <f>IFERROR(VLOOKUP(C251,FÉRIAS!C:D,2,0),"")</f>
        <v/>
      </c>
      <c r="N251" s="22" t="str">
        <f>IFERROR(VLOOKUP(C251,Plan2!B:C,2,0),"")</f>
        <v/>
      </c>
    </row>
    <row r="252" spans="2:14" s="22" customFormat="1">
      <c r="B252" s="15">
        <f t="shared" si="8"/>
        <v>244</v>
      </c>
      <c r="C252" s="28">
        <v>2568</v>
      </c>
      <c r="D252" s="29" t="s">
        <v>435</v>
      </c>
      <c r="E252" s="15" t="str">
        <f>IFERROR(VLOOKUP(C252,SRA!B:T,8,0),"")</f>
        <v>CLT</v>
      </c>
      <c r="F252" s="21" t="s">
        <v>493</v>
      </c>
      <c r="G252" s="15" t="str">
        <f>IFERROR(VLOOKUP(C252,SRA!B:T,5,0),"")</f>
        <v>ANA ASS FARMACEUTICA</v>
      </c>
      <c r="H252" s="11">
        <f>IFERROR(VLOOKUP(C252,SRA!B:T,18,0),"")</f>
        <v>5092.91</v>
      </c>
      <c r="I252" s="11">
        <f>IFERROR(VLOOKUP(C252,SRA!B:T,19,0),"")</f>
        <v>0</v>
      </c>
      <c r="J252" s="34">
        <f>IFERROR(VLOOKUP(C252,ABRIL!B:F,3,0),"0,00")</f>
        <v>12222.99</v>
      </c>
      <c r="K252" s="11">
        <f t="shared" si="7"/>
        <v>6774.71</v>
      </c>
      <c r="L252" s="34">
        <f>IFERROR(VLOOKUP(C252,ABRIL!B:H,7,0),"0,00")</f>
        <v>5448.28</v>
      </c>
      <c r="M252" s="26" t="str">
        <f>IFERROR(VLOOKUP(C252,FÉRIAS!C:D,2,0),"")</f>
        <v>CATARINA DANIELLE DA S AMORIM</v>
      </c>
      <c r="N252" s="22" t="str">
        <f>IFERROR(VLOOKUP(C252,Plan2!B:C,2,0),"")</f>
        <v/>
      </c>
    </row>
    <row r="253" spans="2:14" s="22" customFormat="1">
      <c r="B253" s="15">
        <f t="shared" si="8"/>
        <v>245</v>
      </c>
      <c r="C253" s="28">
        <v>2574</v>
      </c>
      <c r="D253" s="29" t="s">
        <v>168</v>
      </c>
      <c r="E253" s="15" t="str">
        <f>IFERROR(VLOOKUP(C253,SRA!B:T,8,0),"")</f>
        <v>CLT</v>
      </c>
      <c r="F253" s="21" t="s">
        <v>479</v>
      </c>
      <c r="G253" s="15" t="str">
        <f>IFERROR(VLOOKUP(C253,SRA!B:T,5,0),"")</f>
        <v>TEC. EM ADM. E FIN.</v>
      </c>
      <c r="H253" s="11">
        <f>IFERROR(VLOOKUP(C253,SRA!B:T,18,0),"")</f>
        <v>2080.27</v>
      </c>
      <c r="I253" s="11">
        <f>IFERROR(VLOOKUP(C253,SRA!B:T,19,0),"")</f>
        <v>2312.9499999999998</v>
      </c>
      <c r="J253" s="34">
        <f>IFERROR(VLOOKUP(C253,ABRIL!B:F,3,0),"0,00")</f>
        <v>4393.22</v>
      </c>
      <c r="K253" s="11">
        <f t="shared" si="7"/>
        <v>1189.33</v>
      </c>
      <c r="L253" s="34">
        <f>IFERROR(VLOOKUP(C253,ABRIL!B:H,7,0),"0,00")</f>
        <v>3203.8900000000003</v>
      </c>
      <c r="M253" s="26" t="str">
        <f>IFERROR(VLOOKUP(C253,FÉRIAS!C:D,2,0),"")</f>
        <v/>
      </c>
      <c r="N253" s="22" t="str">
        <f>IFERROR(VLOOKUP(C253,Plan2!B:C,2,0),"")</f>
        <v/>
      </c>
    </row>
    <row r="254" spans="2:14" s="22" customFormat="1">
      <c r="B254" s="15">
        <f t="shared" si="8"/>
        <v>246</v>
      </c>
      <c r="C254" s="28">
        <v>2577</v>
      </c>
      <c r="D254" s="29" t="s">
        <v>169</v>
      </c>
      <c r="E254" s="15" t="str">
        <f>IFERROR(VLOOKUP(C254,SRA!B:T,8,0),"")</f>
        <v>CLT</v>
      </c>
      <c r="F254" s="21" t="s">
        <v>479</v>
      </c>
      <c r="G254" s="15" t="str">
        <f>IFERROR(VLOOKUP(C254,SRA!B:T,5,0),"")</f>
        <v>TEC. EM ADM. E FIN.</v>
      </c>
      <c r="H254" s="11">
        <f>IFERROR(VLOOKUP(C254,SRA!B:T,18,0),"")</f>
        <v>1981.2</v>
      </c>
      <c r="I254" s="11">
        <f>IFERROR(VLOOKUP(C254,SRA!B:T,19,0),"")</f>
        <v>822.38</v>
      </c>
      <c r="J254" s="34">
        <f>IFERROR(VLOOKUP(C254,ABRIL!B:F,3,0),"0,00")</f>
        <v>2803.58</v>
      </c>
      <c r="K254" s="11">
        <f t="shared" si="7"/>
        <v>601.67999999999984</v>
      </c>
      <c r="L254" s="34">
        <f>IFERROR(VLOOKUP(C254,ABRIL!B:H,7,0),"0,00")</f>
        <v>2201.9</v>
      </c>
      <c r="M254" s="26" t="str">
        <f>IFERROR(VLOOKUP(C254,FÉRIAS!C:D,2,0),"")</f>
        <v/>
      </c>
      <c r="N254" s="22" t="str">
        <f>IFERROR(VLOOKUP(C254,Plan2!B:C,2,0),"")</f>
        <v/>
      </c>
    </row>
    <row r="255" spans="2:14" s="22" customFormat="1">
      <c r="B255" s="15">
        <f t="shared" si="8"/>
        <v>247</v>
      </c>
      <c r="C255" s="28">
        <v>2584</v>
      </c>
      <c r="D255" s="29" t="s">
        <v>170</v>
      </c>
      <c r="E255" s="15" t="str">
        <f>IFERROR(VLOOKUP(C255,SRA!B:T,8,0),"")</f>
        <v>CLT</v>
      </c>
      <c r="F255" s="21" t="s">
        <v>508</v>
      </c>
      <c r="G255" s="15" t="str">
        <f>IFERROR(VLOOKUP(C255,SRA!B:T,5,0),"")</f>
        <v>TEC. EM ADM. E FIN.</v>
      </c>
      <c r="H255" s="11">
        <f>IFERROR(VLOOKUP(C255,SRA!B:T,18,0),"")</f>
        <v>1981.21</v>
      </c>
      <c r="I255" s="11">
        <f>IFERROR(VLOOKUP(C255,SRA!B:T,19,0),"")</f>
        <v>0</v>
      </c>
      <c r="J255" s="34">
        <f>IFERROR(VLOOKUP(C255,ABRIL!B:F,3,0),"0,00")</f>
        <v>1981.21</v>
      </c>
      <c r="K255" s="11">
        <f t="shared" si="7"/>
        <v>419.45000000000005</v>
      </c>
      <c r="L255" s="34">
        <f>IFERROR(VLOOKUP(C255,ABRIL!B:H,7,0),"0,00")</f>
        <v>1561.76</v>
      </c>
      <c r="M255" s="26" t="str">
        <f>IFERROR(VLOOKUP(C255,FÉRIAS!C:D,2,0),"")</f>
        <v/>
      </c>
      <c r="N255" s="22" t="str">
        <f>IFERROR(VLOOKUP(C255,Plan2!B:C,2,0),"")</f>
        <v>HELIA MARIA ALEXANDRE DE SOUZA</v>
      </c>
    </row>
    <row r="256" spans="2:14" s="22" customFormat="1">
      <c r="B256" s="15">
        <f t="shared" si="8"/>
        <v>248</v>
      </c>
      <c r="C256" s="28">
        <v>2585</v>
      </c>
      <c r="D256" s="29" t="s">
        <v>171</v>
      </c>
      <c r="E256" s="15" t="str">
        <f>IFERROR(VLOOKUP(C256,SRA!B:T,8,0),"")</f>
        <v>CLT</v>
      </c>
      <c r="F256" s="21" t="s">
        <v>479</v>
      </c>
      <c r="G256" s="15" t="str">
        <f>IFERROR(VLOOKUP(C256,SRA!B:T,5,0),"")</f>
        <v>TEC. EM ADM. E FIN.</v>
      </c>
      <c r="H256" s="11">
        <f>IFERROR(VLOOKUP(C256,SRA!B:T,18,0),"")</f>
        <v>1981.2</v>
      </c>
      <c r="I256" s="11">
        <f>IFERROR(VLOOKUP(C256,SRA!B:T,19,0),"")</f>
        <v>0</v>
      </c>
      <c r="J256" s="34">
        <f>IFERROR(VLOOKUP(C256,ABRIL!B:F,3,0),"0,00")</f>
        <v>1981.2</v>
      </c>
      <c r="K256" s="11">
        <f t="shared" si="7"/>
        <v>558.67000000000007</v>
      </c>
      <c r="L256" s="34">
        <f>IFERROR(VLOOKUP(C256,ABRIL!B:H,7,0),"0,00")</f>
        <v>1422.53</v>
      </c>
      <c r="M256" s="26" t="str">
        <f>IFERROR(VLOOKUP(C256,FÉRIAS!C:D,2,0),"")</f>
        <v/>
      </c>
      <c r="N256" s="22" t="str">
        <f>IFERROR(VLOOKUP(C256,Plan2!B:C,2,0),"")</f>
        <v/>
      </c>
    </row>
    <row r="257" spans="2:14" s="22" customFormat="1">
      <c r="B257" s="15">
        <f t="shared" si="8"/>
        <v>249</v>
      </c>
      <c r="C257" s="28">
        <v>2586</v>
      </c>
      <c r="D257" s="29" t="s">
        <v>381</v>
      </c>
      <c r="E257" s="15" t="str">
        <f>IFERROR(VLOOKUP(C257,SRA!B:T,8,0),"")</f>
        <v>CLT</v>
      </c>
      <c r="F257" s="21" t="s">
        <v>479</v>
      </c>
      <c r="G257" s="15" t="str">
        <f>IFERROR(VLOOKUP(C257,SRA!B:T,5,0),"")</f>
        <v>TEC. EM ADM. E FIN.</v>
      </c>
      <c r="H257" s="11">
        <f>IFERROR(VLOOKUP(C257,SRA!B:T,18,0),"")</f>
        <v>1981.2</v>
      </c>
      <c r="I257" s="11">
        <f>IFERROR(VLOOKUP(C257,SRA!B:T,19,0),"")</f>
        <v>822.38</v>
      </c>
      <c r="J257" s="34">
        <f>IFERROR(VLOOKUP(C257,ABRIL!B:F,3,0),"0,00")</f>
        <v>2803.58</v>
      </c>
      <c r="K257" s="11">
        <f t="shared" si="7"/>
        <v>1333.6599999999999</v>
      </c>
      <c r="L257" s="34">
        <f>IFERROR(VLOOKUP(C257,ABRIL!B:H,7,0),"0,00")</f>
        <v>1469.92</v>
      </c>
      <c r="M257" s="26" t="str">
        <f>IFERROR(VLOOKUP(C257,FÉRIAS!C:D,2,0),"")</f>
        <v/>
      </c>
      <c r="N257" s="22" t="str">
        <f>IFERROR(VLOOKUP(C257,Plan2!B:C,2,0),"")</f>
        <v/>
      </c>
    </row>
    <row r="258" spans="2:14" s="22" customFormat="1">
      <c r="B258" s="15">
        <f t="shared" si="8"/>
        <v>250</v>
      </c>
      <c r="C258" s="28">
        <v>2588</v>
      </c>
      <c r="D258" s="29" t="s">
        <v>172</v>
      </c>
      <c r="E258" s="15" t="str">
        <f>IFERROR(VLOOKUP(C258,SRA!B:T,8,0),"")</f>
        <v>CLT</v>
      </c>
      <c r="F258" s="21" t="s">
        <v>479</v>
      </c>
      <c r="G258" s="15" t="str">
        <f>IFERROR(VLOOKUP(C258,SRA!B:T,5,0),"")</f>
        <v>TEC. EM ADM. E FIN.</v>
      </c>
      <c r="H258" s="11">
        <f>IFERROR(VLOOKUP(C258,SRA!B:T,18,0),"")</f>
        <v>1981.2</v>
      </c>
      <c r="I258" s="11">
        <f>IFERROR(VLOOKUP(C258,SRA!B:T,19,0),"")</f>
        <v>2312.9499999999998</v>
      </c>
      <c r="J258" s="34">
        <f>IFERROR(VLOOKUP(C258,ABRIL!B:F,3,0),"0,00")</f>
        <v>4294.1499999999996</v>
      </c>
      <c r="K258" s="11">
        <f t="shared" si="7"/>
        <v>1604.04</v>
      </c>
      <c r="L258" s="34">
        <f>IFERROR(VLOOKUP(C258,ABRIL!B:H,7,0),"0,00")</f>
        <v>2690.1099999999997</v>
      </c>
      <c r="M258" s="26" t="str">
        <f>IFERROR(VLOOKUP(C258,FÉRIAS!C:D,2,0),"")</f>
        <v/>
      </c>
      <c r="N258" s="22" t="str">
        <f>IFERROR(VLOOKUP(C258,Plan2!B:C,2,0),"")</f>
        <v/>
      </c>
    </row>
    <row r="259" spans="2:14" s="22" customFormat="1">
      <c r="B259" s="15">
        <f t="shared" si="8"/>
        <v>251</v>
      </c>
      <c r="C259" s="28">
        <v>2596</v>
      </c>
      <c r="D259" s="29" t="s">
        <v>410</v>
      </c>
      <c r="E259" s="15" t="str">
        <f>IFERROR(VLOOKUP(C259,SRA!B:T,8,0),"")</f>
        <v>CLT</v>
      </c>
      <c r="F259" s="21" t="s">
        <v>479</v>
      </c>
      <c r="G259" s="15" t="str">
        <f>IFERROR(VLOOKUP(C259,SRA!B:T,5,0),"")</f>
        <v>TEC. EM ADM. E FIN.</v>
      </c>
      <c r="H259" s="11">
        <f>IFERROR(VLOOKUP(C259,SRA!B:T,18,0),"")</f>
        <v>1981.2</v>
      </c>
      <c r="I259" s="11">
        <f>IFERROR(VLOOKUP(C259,SRA!B:T,19,0),"")</f>
        <v>0</v>
      </c>
      <c r="J259" s="34">
        <f>IFERROR(VLOOKUP(C259,ABRIL!B:F,3,0),"0,00")</f>
        <v>1981.2</v>
      </c>
      <c r="K259" s="11">
        <f t="shared" si="7"/>
        <v>910.48</v>
      </c>
      <c r="L259" s="34">
        <f>IFERROR(VLOOKUP(C259,ABRIL!B:H,7,0),"0,00")</f>
        <v>1070.72</v>
      </c>
      <c r="M259" s="26" t="str">
        <f>IFERROR(VLOOKUP(C259,FÉRIAS!C:D,2,0),"")</f>
        <v/>
      </c>
      <c r="N259" s="22" t="str">
        <f>IFERROR(VLOOKUP(C259,Plan2!B:C,2,0),"")</f>
        <v/>
      </c>
    </row>
    <row r="260" spans="2:14" s="22" customFormat="1">
      <c r="B260" s="15">
        <f t="shared" si="8"/>
        <v>252</v>
      </c>
      <c r="C260" s="28">
        <v>2602</v>
      </c>
      <c r="D260" s="29" t="s">
        <v>418</v>
      </c>
      <c r="E260" s="15" t="str">
        <f>IFERROR(VLOOKUP(C260,SRA!B:T,8,0),"")</f>
        <v>CLT</v>
      </c>
      <c r="F260" s="21" t="s">
        <v>493</v>
      </c>
      <c r="G260" s="15" t="str">
        <f>IFERROR(VLOOKUP(C260,SRA!B:T,5,0),"")</f>
        <v>ANA ASS FARMACEUTICA</v>
      </c>
      <c r="H260" s="11">
        <f>IFERROR(VLOOKUP(C260,SRA!B:T,18,0),"")</f>
        <v>5092.91</v>
      </c>
      <c r="I260" s="11">
        <f>IFERROR(VLOOKUP(C260,SRA!B:T,19,0),"")</f>
        <v>0</v>
      </c>
      <c r="J260" s="34">
        <f>IFERROR(VLOOKUP(C260,ABRIL!B:F,3,0),"0,00")</f>
        <v>7130.08</v>
      </c>
      <c r="K260" s="11">
        <f t="shared" si="7"/>
        <v>6774.71</v>
      </c>
      <c r="L260" s="34">
        <f>IFERROR(VLOOKUP(C260,ABRIL!B:H,7,0),"0,00")</f>
        <v>355.37</v>
      </c>
      <c r="M260" s="26" t="str">
        <f>IFERROR(VLOOKUP(C260,FÉRIAS!C:D,2,0),"")</f>
        <v>DIANA ATALECIA NEVES DE SA</v>
      </c>
      <c r="N260" s="22" t="str">
        <f>IFERROR(VLOOKUP(C260,Plan2!B:C,2,0),"")</f>
        <v/>
      </c>
    </row>
    <row r="261" spans="2:14" s="22" customFormat="1">
      <c r="B261" s="15">
        <f t="shared" si="8"/>
        <v>253</v>
      </c>
      <c r="C261" s="28">
        <v>2604</v>
      </c>
      <c r="D261" s="29" t="s">
        <v>437</v>
      </c>
      <c r="E261" s="15" t="str">
        <f>IFERROR(VLOOKUP(C261,SRA!B:T,8,0),"")</f>
        <v>CLT</v>
      </c>
      <c r="F261" s="21" t="s">
        <v>479</v>
      </c>
      <c r="G261" s="15" t="str">
        <f>IFERROR(VLOOKUP(C261,SRA!B:T,5,0),"")</f>
        <v>ANA ASS FARMACEUTICA</v>
      </c>
      <c r="H261" s="11">
        <f>IFERROR(VLOOKUP(C261,SRA!B:T,18,0),"")</f>
        <v>5092.91</v>
      </c>
      <c r="I261" s="11">
        <f>IFERROR(VLOOKUP(C261,SRA!B:T,19,0),"")</f>
        <v>0</v>
      </c>
      <c r="J261" s="34">
        <f>IFERROR(VLOOKUP(C261,ABRIL!B:F,3,0),"0,00")</f>
        <v>5092.91</v>
      </c>
      <c r="K261" s="11">
        <f t="shared" si="7"/>
        <v>1878.7200000000003</v>
      </c>
      <c r="L261" s="34">
        <f>IFERROR(VLOOKUP(C261,ABRIL!B:H,7,0),"0,00")</f>
        <v>3214.1899999999996</v>
      </c>
      <c r="M261" s="26" t="str">
        <f>IFERROR(VLOOKUP(C261,FÉRIAS!C:D,2,0),"")</f>
        <v/>
      </c>
      <c r="N261" s="22" t="str">
        <f>IFERROR(VLOOKUP(C261,Plan2!B:C,2,0),"")</f>
        <v/>
      </c>
    </row>
    <row r="262" spans="2:14" s="22" customFormat="1">
      <c r="B262" s="15">
        <f t="shared" si="8"/>
        <v>254</v>
      </c>
      <c r="C262" s="28">
        <v>2614</v>
      </c>
      <c r="D262" s="29" t="s">
        <v>173</v>
      </c>
      <c r="E262" s="15" t="str">
        <f>IFERROR(VLOOKUP(C262,SRA!B:T,8,0),"")</f>
        <v>CLT</v>
      </c>
      <c r="F262" s="21" t="s">
        <v>479</v>
      </c>
      <c r="G262" s="15" t="str">
        <f>IFERROR(VLOOKUP(C262,SRA!B:T,5,0),"")</f>
        <v>OP. DE PROD. IND.</v>
      </c>
      <c r="H262" s="11">
        <f>IFERROR(VLOOKUP(C262,SRA!B:T,18,0),"")</f>
        <v>1636.79</v>
      </c>
      <c r="I262" s="11">
        <f>IFERROR(VLOOKUP(C262,SRA!B:T,19,0),"")</f>
        <v>1079.3800000000001</v>
      </c>
      <c r="J262" s="34">
        <f>IFERROR(VLOOKUP(C262,ABRIL!B:F,3,0),"0,00")</f>
        <v>3047.9</v>
      </c>
      <c r="K262" s="11">
        <f t="shared" si="7"/>
        <v>1157.3000000000002</v>
      </c>
      <c r="L262" s="34">
        <f>IFERROR(VLOOKUP(C262,ABRIL!B:H,7,0),"0,00")</f>
        <v>1890.6</v>
      </c>
      <c r="M262" s="26" t="str">
        <f>IFERROR(VLOOKUP(C262,FÉRIAS!C:D,2,0),"")</f>
        <v/>
      </c>
      <c r="N262" s="22" t="str">
        <f>IFERROR(VLOOKUP(C262,Plan2!B:C,2,0),"")</f>
        <v/>
      </c>
    </row>
    <row r="263" spans="2:14" s="22" customFormat="1">
      <c r="B263" s="15">
        <f t="shared" si="8"/>
        <v>255</v>
      </c>
      <c r="C263" s="21">
        <v>2618</v>
      </c>
      <c r="D263" s="29" t="s">
        <v>174</v>
      </c>
      <c r="E263" s="15" t="str">
        <f>IFERROR(VLOOKUP(C263,SRA!B:T,8,0),"")</f>
        <v>CLT</v>
      </c>
      <c r="F263" s="21" t="s">
        <v>479</v>
      </c>
      <c r="G263" s="15" t="str">
        <f>IFERROR(VLOOKUP(C263,SRA!B:T,5,0),"")</f>
        <v>OP. DE PROD. IND.</v>
      </c>
      <c r="H263" s="11">
        <f>IFERROR(VLOOKUP(C263,SRA!B:T,18,0),"")</f>
        <v>1636.79</v>
      </c>
      <c r="I263" s="11">
        <f>IFERROR(VLOOKUP(C263,SRA!B:T,19,0),"")</f>
        <v>0</v>
      </c>
      <c r="J263" s="34">
        <f>IFERROR(VLOOKUP(C263,ABRIL!B:F,3,0),"0,00")</f>
        <v>1636.79</v>
      </c>
      <c r="K263" s="11">
        <f t="shared" si="7"/>
        <v>233.78999999999996</v>
      </c>
      <c r="L263" s="34">
        <f>IFERROR(VLOOKUP(C263,ABRIL!B:H,7,0),"0,00")</f>
        <v>1403</v>
      </c>
      <c r="M263" s="26" t="str">
        <f>IFERROR(VLOOKUP(C263,FÉRIAS!C:D,2,0),"")</f>
        <v/>
      </c>
      <c r="N263" s="22" t="str">
        <f>IFERROR(VLOOKUP(C263,Plan2!B:C,2,0),"")</f>
        <v/>
      </c>
    </row>
    <row r="264" spans="2:14" s="22" customFormat="1">
      <c r="B264" s="15">
        <f t="shared" si="8"/>
        <v>256</v>
      </c>
      <c r="C264" s="28">
        <v>2623</v>
      </c>
      <c r="D264" s="29" t="s">
        <v>175</v>
      </c>
      <c r="E264" s="15" t="str">
        <f>IFERROR(VLOOKUP(C264,SRA!B:T,8,0),"")</f>
        <v>CLT</v>
      </c>
      <c r="F264" s="21" t="s">
        <v>479</v>
      </c>
      <c r="G264" s="15" t="str">
        <f>IFERROR(VLOOKUP(C264,SRA!B:T,5,0),"")</f>
        <v>OP. DE PROD. IND.</v>
      </c>
      <c r="H264" s="11">
        <f>IFERROR(VLOOKUP(C264,SRA!B:T,18,0),"")</f>
        <v>1484.6</v>
      </c>
      <c r="I264" s="11">
        <f>IFERROR(VLOOKUP(C264,SRA!B:T,19,0),"")</f>
        <v>0</v>
      </c>
      <c r="J264" s="34">
        <f>IFERROR(VLOOKUP(C264,ABRIL!B:F,3,0),"0,00")</f>
        <v>1484.6</v>
      </c>
      <c r="K264" s="11">
        <f t="shared" si="7"/>
        <v>307.3599999999999</v>
      </c>
      <c r="L264" s="34">
        <f>IFERROR(VLOOKUP(C264,ABRIL!B:H,7,0),"0,00")</f>
        <v>1177.24</v>
      </c>
      <c r="M264" s="26" t="str">
        <f>IFERROR(VLOOKUP(C264,FÉRIAS!C:D,2,0),"")</f>
        <v/>
      </c>
      <c r="N264" s="22" t="str">
        <f>IFERROR(VLOOKUP(C264,Plan2!B:C,2,0),"")</f>
        <v/>
      </c>
    </row>
    <row r="265" spans="2:14" s="22" customFormat="1">
      <c r="B265" s="15">
        <f t="shared" si="8"/>
        <v>257</v>
      </c>
      <c r="C265" s="28">
        <v>2627</v>
      </c>
      <c r="D265" s="29" t="s">
        <v>375</v>
      </c>
      <c r="E265" s="15" t="str">
        <f>IFERROR(VLOOKUP(C265,SRA!B:T,8,0),"")</f>
        <v>CLT</v>
      </c>
      <c r="F265" s="21" t="s">
        <v>479</v>
      </c>
      <c r="G265" s="15" t="str">
        <f>IFERROR(VLOOKUP(C265,SRA!B:T,5,0),"")</f>
        <v>ANA ASS FARMACEUTICA</v>
      </c>
      <c r="H265" s="11">
        <f>IFERROR(VLOOKUP(C265,SRA!B:T,18,0),"")</f>
        <v>5092.91</v>
      </c>
      <c r="I265" s="11">
        <f>IFERROR(VLOOKUP(C265,SRA!B:T,19,0),"")</f>
        <v>2312.9499999999998</v>
      </c>
      <c r="J265" s="34">
        <f>IFERROR(VLOOKUP(C265,ABRIL!B:F,3,0),"0,00")</f>
        <v>7737.59</v>
      </c>
      <c r="K265" s="11">
        <f t="shared" ref="K265:K328" si="9">J265-L265</f>
        <v>2390.8199999999997</v>
      </c>
      <c r="L265" s="34">
        <f>IFERROR(VLOOKUP(C265,ABRIL!B:H,7,0),"0,00")</f>
        <v>5346.77</v>
      </c>
      <c r="M265" s="26" t="str">
        <f>IFERROR(VLOOKUP(C265,FÉRIAS!C:D,2,0),"")</f>
        <v/>
      </c>
      <c r="N265" s="22" t="str">
        <f>IFERROR(VLOOKUP(C265,Plan2!B:C,2,0),"")</f>
        <v/>
      </c>
    </row>
    <row r="266" spans="2:14" s="22" customFormat="1">
      <c r="B266" s="15">
        <f t="shared" ref="B266:B329" si="10">B265+1</f>
        <v>258</v>
      </c>
      <c r="C266" s="28">
        <v>2628</v>
      </c>
      <c r="D266" s="29" t="s">
        <v>176</v>
      </c>
      <c r="E266" s="15" t="str">
        <f>IFERROR(VLOOKUP(C266,SRA!B:T,8,0),"")</f>
        <v>CLT</v>
      </c>
      <c r="F266" s="21" t="s">
        <v>479</v>
      </c>
      <c r="G266" s="15" t="str">
        <f>IFERROR(VLOOKUP(C266,SRA!B:T,5,0),"")</f>
        <v>TEC. EM ADM. E FIN.</v>
      </c>
      <c r="H266" s="11">
        <f>IFERROR(VLOOKUP(C266,SRA!B:T,18,0),"")</f>
        <v>1981.2</v>
      </c>
      <c r="I266" s="11">
        <f>IFERROR(VLOOKUP(C266,SRA!B:T,19,0),"")</f>
        <v>3480</v>
      </c>
      <c r="J266" s="34">
        <f>IFERROR(VLOOKUP(C266,ABRIL!B:F,3,0),"0,00")</f>
        <v>5461.2</v>
      </c>
      <c r="K266" s="11">
        <f t="shared" si="9"/>
        <v>2001.29</v>
      </c>
      <c r="L266" s="34">
        <f>IFERROR(VLOOKUP(C266,ABRIL!B:H,7,0),"0,00")</f>
        <v>3459.91</v>
      </c>
      <c r="M266" s="26" t="str">
        <f>IFERROR(VLOOKUP(C266,FÉRIAS!C:D,2,0),"")</f>
        <v/>
      </c>
      <c r="N266" s="22" t="str">
        <f>IFERROR(VLOOKUP(C266,Plan2!B:C,2,0),"")</f>
        <v/>
      </c>
    </row>
    <row r="267" spans="2:14" s="22" customFormat="1">
      <c r="B267" s="15">
        <f t="shared" si="10"/>
        <v>259</v>
      </c>
      <c r="C267" s="28">
        <v>2634</v>
      </c>
      <c r="D267" s="29" t="s">
        <v>411</v>
      </c>
      <c r="E267" s="15" t="str">
        <f>IFERROR(VLOOKUP(C267,SRA!B:T,8,0),"")</f>
        <v>CLT</v>
      </c>
      <c r="F267" s="21" t="s">
        <v>479</v>
      </c>
      <c r="G267" s="15" t="str">
        <f>IFERROR(VLOOKUP(C267,SRA!B:T,5,0),"")</f>
        <v>TEC. EM ADM. E FIN.</v>
      </c>
      <c r="H267" s="11">
        <f>IFERROR(VLOOKUP(C267,SRA!B:T,18,0),"")</f>
        <v>1981.2</v>
      </c>
      <c r="I267" s="11">
        <f>IFERROR(VLOOKUP(C267,SRA!B:T,19,0),"")</f>
        <v>0</v>
      </c>
      <c r="J267" s="34">
        <f>IFERROR(VLOOKUP(C267,ABRIL!B:F,3,0),"0,00")</f>
        <v>1981.2</v>
      </c>
      <c r="K267" s="11">
        <f t="shared" si="9"/>
        <v>389.04999999999995</v>
      </c>
      <c r="L267" s="34">
        <f>IFERROR(VLOOKUP(C267,ABRIL!B:H,7,0),"0,00")</f>
        <v>1592.15</v>
      </c>
      <c r="M267" s="26" t="str">
        <f>IFERROR(VLOOKUP(C267,FÉRIAS!C:D,2,0),"")</f>
        <v/>
      </c>
      <c r="N267" s="22" t="str">
        <f>IFERROR(VLOOKUP(C267,Plan2!B:C,2,0),"")</f>
        <v/>
      </c>
    </row>
    <row r="268" spans="2:14" s="22" customFormat="1">
      <c r="B268" s="15">
        <f t="shared" si="10"/>
        <v>260</v>
      </c>
      <c r="C268" s="28">
        <v>2642</v>
      </c>
      <c r="D268" s="29" t="s">
        <v>177</v>
      </c>
      <c r="E268" s="15" t="str">
        <f>IFERROR(VLOOKUP(C268,SRA!B:T,8,0),"")</f>
        <v>CLT</v>
      </c>
      <c r="F268" s="21" t="s">
        <v>479</v>
      </c>
      <c r="G268" s="15" t="str">
        <f>IFERROR(VLOOKUP(C268,SRA!B:T,5,0),"")</f>
        <v>TEC. EM ADM. E FIN.</v>
      </c>
      <c r="H268" s="11">
        <f>IFERROR(VLOOKUP(C268,SRA!B:T,18,0),"")</f>
        <v>2080.27</v>
      </c>
      <c r="I268" s="11">
        <f>IFERROR(VLOOKUP(C268,SRA!B:T,19,0),"")</f>
        <v>1079.3800000000001</v>
      </c>
      <c r="J268" s="34">
        <f>IFERROR(VLOOKUP(C268,ABRIL!B:F,3,0),"0,00")</f>
        <v>3159.65</v>
      </c>
      <c r="K268" s="11">
        <f t="shared" si="9"/>
        <v>979.29000000000042</v>
      </c>
      <c r="L268" s="34">
        <f>IFERROR(VLOOKUP(C268,ABRIL!B:H,7,0),"0,00")</f>
        <v>2180.3599999999997</v>
      </c>
      <c r="M268" s="26" t="str">
        <f>IFERROR(VLOOKUP(C268,FÉRIAS!C:D,2,0),"")</f>
        <v/>
      </c>
      <c r="N268" s="22" t="str">
        <f>IFERROR(VLOOKUP(C268,Plan2!B:C,2,0),"")</f>
        <v/>
      </c>
    </row>
    <row r="269" spans="2:14" s="22" customFormat="1">
      <c r="B269" s="15">
        <f t="shared" si="10"/>
        <v>261</v>
      </c>
      <c r="C269" s="28">
        <v>2644</v>
      </c>
      <c r="D269" s="29" t="s">
        <v>421</v>
      </c>
      <c r="E269" s="15" t="str">
        <f>IFERROR(VLOOKUP(C269,SRA!B:T,8,0),"")</f>
        <v>CLT</v>
      </c>
      <c r="F269" s="21" t="s">
        <v>479</v>
      </c>
      <c r="G269" s="15" t="str">
        <f>IFERROR(VLOOKUP(C269,SRA!B:T,5,0),"")</f>
        <v>ANA ASS FARMACEUTICA</v>
      </c>
      <c r="H269" s="11">
        <f>IFERROR(VLOOKUP(C269,SRA!B:T,18,0),"")</f>
        <v>5092.91</v>
      </c>
      <c r="I269" s="11">
        <f>IFERROR(VLOOKUP(C269,SRA!B:T,19,0),"")</f>
        <v>0</v>
      </c>
      <c r="J269" s="34">
        <f>IFERROR(VLOOKUP(C269,ABRIL!B:F,3,0),"0,00")</f>
        <v>5424.64</v>
      </c>
      <c r="K269" s="11">
        <f t="shared" si="9"/>
        <v>3055.2700000000004</v>
      </c>
      <c r="L269" s="34">
        <f>IFERROR(VLOOKUP(C269,ABRIL!B:H,7,0),"0,00")</f>
        <v>2369.37</v>
      </c>
      <c r="M269" s="26" t="str">
        <f>IFERROR(VLOOKUP(C269,FÉRIAS!C:D,2,0),"")</f>
        <v/>
      </c>
      <c r="N269" s="22" t="str">
        <f>IFERROR(VLOOKUP(C269,Plan2!B:C,2,0),"")</f>
        <v/>
      </c>
    </row>
    <row r="270" spans="2:14" s="22" customFormat="1">
      <c r="B270" s="15">
        <f t="shared" si="10"/>
        <v>262</v>
      </c>
      <c r="C270" s="28">
        <v>2651</v>
      </c>
      <c r="D270" s="29" t="s">
        <v>422</v>
      </c>
      <c r="E270" s="15" t="str">
        <f>IFERROR(VLOOKUP(C270,SRA!B:T,8,0),"")</f>
        <v>CLT</v>
      </c>
      <c r="F270" s="21" t="s">
        <v>479</v>
      </c>
      <c r="G270" s="15" t="str">
        <f>IFERROR(VLOOKUP(C270,SRA!B:T,5,0),"")</f>
        <v>ANA ASS FARMACEUTICA</v>
      </c>
      <c r="H270" s="11">
        <f>IFERROR(VLOOKUP(C270,SRA!B:T,18,0),"")</f>
        <v>5092.91</v>
      </c>
      <c r="I270" s="11">
        <f>IFERROR(VLOOKUP(C270,SRA!B:T,19,0),"")</f>
        <v>0</v>
      </c>
      <c r="J270" s="34">
        <f>IFERROR(VLOOKUP(C270,ABRIL!B:F,3,0),"0,00")</f>
        <v>5424.64</v>
      </c>
      <c r="K270" s="11">
        <f t="shared" si="9"/>
        <v>1658.6900000000005</v>
      </c>
      <c r="L270" s="34">
        <f>IFERROR(VLOOKUP(C270,ABRIL!B:H,7,0),"0,00")</f>
        <v>3765.95</v>
      </c>
      <c r="M270" s="26" t="str">
        <f>IFERROR(VLOOKUP(C270,FÉRIAS!C:D,2,0),"")</f>
        <v/>
      </c>
      <c r="N270" s="22" t="str">
        <f>IFERROR(VLOOKUP(C270,Plan2!B:C,2,0),"")</f>
        <v/>
      </c>
    </row>
    <row r="271" spans="2:14" s="22" customFormat="1">
      <c r="B271" s="15">
        <f t="shared" si="10"/>
        <v>263</v>
      </c>
      <c r="C271" s="28">
        <v>2656</v>
      </c>
      <c r="D271" s="29" t="s">
        <v>178</v>
      </c>
      <c r="E271" s="15" t="str">
        <f>IFERROR(VLOOKUP(C271,SRA!B:T,8,0),"")</f>
        <v>CLT</v>
      </c>
      <c r="F271" s="21" t="s">
        <v>508</v>
      </c>
      <c r="G271" s="15" t="str">
        <f>IFERROR(VLOOKUP(C271,SRA!B:T,5,0),"")</f>
        <v>TEC. EM ADM. E FIN.</v>
      </c>
      <c r="H271" s="11">
        <f>IFERROR(VLOOKUP(C271,SRA!B:T,18,0),"")</f>
        <v>1981.2</v>
      </c>
      <c r="I271" s="11">
        <f>IFERROR(VLOOKUP(C271,SRA!B:T,19,0),"")</f>
        <v>822.38</v>
      </c>
      <c r="J271" s="34">
        <f>IFERROR(VLOOKUP(C271,ABRIL!B:F,3,0),"0,00")</f>
        <v>3135.31</v>
      </c>
      <c r="K271" s="11">
        <f t="shared" si="9"/>
        <v>1252.21</v>
      </c>
      <c r="L271" s="34">
        <f>IFERROR(VLOOKUP(C271,ABRIL!B:H,7,0),"0,00")</f>
        <v>1883.1</v>
      </c>
      <c r="M271" s="26" t="str">
        <f>IFERROR(VLOOKUP(C271,FÉRIAS!C:D,2,0),"")</f>
        <v/>
      </c>
      <c r="N271" s="22" t="str">
        <f>IFERROR(VLOOKUP(C271,Plan2!B:C,2,0),"")</f>
        <v>RAFAELLA ALVES DE ARAUJO SILVA</v>
      </c>
    </row>
    <row r="272" spans="2:14" s="22" customFormat="1">
      <c r="B272" s="15">
        <f t="shared" si="10"/>
        <v>264</v>
      </c>
      <c r="C272" s="28">
        <v>2659</v>
      </c>
      <c r="D272" s="29" t="s">
        <v>179</v>
      </c>
      <c r="E272" s="15" t="str">
        <f>IFERROR(VLOOKUP(C272,SRA!B:T,8,0),"")</f>
        <v>CLT</v>
      </c>
      <c r="F272" s="21" t="s">
        <v>479</v>
      </c>
      <c r="G272" s="15" t="str">
        <f>IFERROR(VLOOKUP(C272,SRA!B:T,5,0),"")</f>
        <v>TEC. EM ADM. E FIN.</v>
      </c>
      <c r="H272" s="11">
        <f>IFERROR(VLOOKUP(C272,SRA!B:T,18,0),"")</f>
        <v>1981.2</v>
      </c>
      <c r="I272" s="11">
        <f>IFERROR(VLOOKUP(C272,SRA!B:T,19,0),"")</f>
        <v>3762.95</v>
      </c>
      <c r="J272" s="34">
        <f>IFERROR(VLOOKUP(C272,ABRIL!B:F,3,0),"0,00")</f>
        <v>11942.78</v>
      </c>
      <c r="K272" s="11">
        <f t="shared" si="9"/>
        <v>2601.9600000000009</v>
      </c>
      <c r="L272" s="34">
        <f>IFERROR(VLOOKUP(C272,ABRIL!B:H,7,0),"0,00")</f>
        <v>9340.82</v>
      </c>
      <c r="M272" s="26" t="str">
        <f>IFERROR(VLOOKUP(C272,FÉRIAS!C:D,2,0),"")</f>
        <v/>
      </c>
      <c r="N272" s="22" t="str">
        <f>IFERROR(VLOOKUP(C272,Plan2!B:C,2,0),"")</f>
        <v/>
      </c>
    </row>
    <row r="273" spans="2:14" s="22" customFormat="1">
      <c r="B273" s="15">
        <f t="shared" si="10"/>
        <v>265</v>
      </c>
      <c r="C273" s="28">
        <v>2664</v>
      </c>
      <c r="D273" s="29" t="s">
        <v>180</v>
      </c>
      <c r="E273" s="15" t="str">
        <f>IFERROR(VLOOKUP(C273,SRA!B:T,8,0),"")</f>
        <v>CLT</v>
      </c>
      <c r="F273" s="21" t="s">
        <v>479</v>
      </c>
      <c r="G273" s="15" t="str">
        <f>IFERROR(VLOOKUP(C273,SRA!B:T,5,0),"")</f>
        <v>FARMACEUTICO IND</v>
      </c>
      <c r="H273" s="11">
        <f>IFERROR(VLOOKUP(C273,SRA!B:T,18,0),"")</f>
        <v>5714.73</v>
      </c>
      <c r="I273" s="11">
        <f>IFERROR(VLOOKUP(C273,SRA!B:T,19,0),"")</f>
        <v>2312.9499999999998</v>
      </c>
      <c r="J273" s="34">
        <f>IFERROR(VLOOKUP(C273,ABRIL!B:F,3,0),"0,00")</f>
        <v>8027.68</v>
      </c>
      <c r="K273" s="11">
        <f t="shared" si="9"/>
        <v>3137.42</v>
      </c>
      <c r="L273" s="34">
        <f>IFERROR(VLOOKUP(C273,ABRIL!B:H,7,0),"0,00")</f>
        <v>4890.26</v>
      </c>
      <c r="M273" s="26" t="str">
        <f>IFERROR(VLOOKUP(C273,FÉRIAS!C:D,2,0),"")</f>
        <v/>
      </c>
      <c r="N273" s="22" t="str">
        <f>IFERROR(VLOOKUP(C273,Plan2!B:C,2,0),"")</f>
        <v/>
      </c>
    </row>
    <row r="274" spans="2:14" s="22" customFormat="1">
      <c r="B274" s="15">
        <f t="shared" si="10"/>
        <v>266</v>
      </c>
      <c r="C274" s="28">
        <v>2665</v>
      </c>
      <c r="D274" s="29" t="s">
        <v>181</v>
      </c>
      <c r="E274" s="15" t="str">
        <f>IFERROR(VLOOKUP(C274,SRA!B:T,8,0),"")</f>
        <v>CLT</v>
      </c>
      <c r="F274" s="21" t="s">
        <v>493</v>
      </c>
      <c r="G274" s="15" t="str">
        <f>IFERROR(VLOOKUP(C274,SRA!B:T,5,0),"")</f>
        <v>TEC. EM ADM. E FIN.</v>
      </c>
      <c r="H274" s="11">
        <f>IFERROR(VLOOKUP(C274,SRA!B:T,18,0),"")</f>
        <v>1981.2</v>
      </c>
      <c r="I274" s="11">
        <f>IFERROR(VLOOKUP(C274,SRA!B:T,19,0),"")</f>
        <v>822.38</v>
      </c>
      <c r="J274" s="34">
        <f>IFERROR(VLOOKUP(C274,ABRIL!B:F,3,0),"0,00")</f>
        <v>4694.38</v>
      </c>
      <c r="K274" s="11">
        <f t="shared" si="9"/>
        <v>3432.58</v>
      </c>
      <c r="L274" s="34">
        <f>IFERROR(VLOOKUP(C274,ABRIL!B:H,7,0),"0,00")</f>
        <v>1261.8</v>
      </c>
      <c r="M274" s="26" t="str">
        <f>IFERROR(VLOOKUP(C274,FÉRIAS!C:D,2,0),"")</f>
        <v>MARCELO BARLAVENTO DAS C SILVA</v>
      </c>
      <c r="N274" s="22" t="str">
        <f>IFERROR(VLOOKUP(C274,Plan2!B:C,2,0),"")</f>
        <v/>
      </c>
    </row>
    <row r="275" spans="2:14" s="22" customFormat="1">
      <c r="B275" s="15">
        <f t="shared" si="10"/>
        <v>267</v>
      </c>
      <c r="C275" s="28">
        <v>2666</v>
      </c>
      <c r="D275" s="29" t="s">
        <v>182</v>
      </c>
      <c r="E275" s="15" t="str">
        <f>IFERROR(VLOOKUP(C275,SRA!B:T,8,0),"")</f>
        <v>CLT</v>
      </c>
      <c r="F275" s="21" t="s">
        <v>479</v>
      </c>
      <c r="G275" s="15" t="str">
        <f>IFERROR(VLOOKUP(C275,SRA!B:T,5,0),"")</f>
        <v>TEC. EM ADM. E FIN.</v>
      </c>
      <c r="H275" s="11">
        <f>IFERROR(VLOOKUP(C275,SRA!B:T,18,0),"")</f>
        <v>1981.2</v>
      </c>
      <c r="I275" s="11">
        <f>IFERROR(VLOOKUP(C275,SRA!B:T,19,0),"")</f>
        <v>2312.9499999999998</v>
      </c>
      <c r="J275" s="34">
        <f>IFERROR(VLOOKUP(C275,ABRIL!B:F,3,0),"0,00")</f>
        <v>4625.88</v>
      </c>
      <c r="K275" s="11">
        <f t="shared" si="9"/>
        <v>2064.84</v>
      </c>
      <c r="L275" s="34">
        <f>IFERROR(VLOOKUP(C275,ABRIL!B:H,7,0),"0,00")</f>
        <v>2561.04</v>
      </c>
      <c r="M275" s="26" t="str">
        <f>IFERROR(VLOOKUP(C275,FÉRIAS!C:D,2,0),"")</f>
        <v/>
      </c>
      <c r="N275" s="22" t="str">
        <f>IFERROR(VLOOKUP(C275,Plan2!B:C,2,0),"")</f>
        <v/>
      </c>
    </row>
    <row r="276" spans="2:14" s="22" customFormat="1">
      <c r="B276" s="15">
        <f t="shared" si="10"/>
        <v>268</v>
      </c>
      <c r="C276" s="28">
        <v>2668</v>
      </c>
      <c r="D276" s="29" t="s">
        <v>183</v>
      </c>
      <c r="E276" s="15" t="str">
        <f>IFERROR(VLOOKUP(C276,SRA!B:T,8,0),"")</f>
        <v>CLT</v>
      </c>
      <c r="F276" s="21" t="s">
        <v>479</v>
      </c>
      <c r="G276" s="15" t="str">
        <f>IFERROR(VLOOKUP(C276,SRA!B:T,5,0),"")</f>
        <v>TEC. EM ADM. E FIN.</v>
      </c>
      <c r="H276" s="11">
        <f>IFERROR(VLOOKUP(C276,SRA!B:T,18,0),"")</f>
        <v>1981.2</v>
      </c>
      <c r="I276" s="11">
        <f>IFERROR(VLOOKUP(C276,SRA!B:T,19,0),"")</f>
        <v>0</v>
      </c>
      <c r="J276" s="34">
        <f>IFERROR(VLOOKUP(C276,ABRIL!B:F,3,0),"0,00")</f>
        <v>1981.2</v>
      </c>
      <c r="K276" s="11">
        <f t="shared" si="9"/>
        <v>215.02999999999997</v>
      </c>
      <c r="L276" s="34">
        <f>IFERROR(VLOOKUP(C276,ABRIL!B:H,7,0),"0,00")</f>
        <v>1766.17</v>
      </c>
      <c r="M276" s="26" t="str">
        <f>IFERROR(VLOOKUP(C276,FÉRIAS!C:D,2,0),"")</f>
        <v/>
      </c>
      <c r="N276" s="22" t="str">
        <f>IFERROR(VLOOKUP(C276,Plan2!B:C,2,0),"")</f>
        <v/>
      </c>
    </row>
    <row r="277" spans="2:14" s="22" customFormat="1">
      <c r="B277" s="15">
        <f t="shared" si="10"/>
        <v>269</v>
      </c>
      <c r="C277" s="28">
        <v>2671</v>
      </c>
      <c r="D277" s="29" t="s">
        <v>184</v>
      </c>
      <c r="E277" s="15" t="str">
        <f>IFERROR(VLOOKUP(C277,SRA!B:T,8,0),"")</f>
        <v>CLT</v>
      </c>
      <c r="F277" s="21" t="s">
        <v>479</v>
      </c>
      <c r="G277" s="15" t="str">
        <f>IFERROR(VLOOKUP(C277,SRA!B:T,5,0),"")</f>
        <v>OP. DE PROD. IND.</v>
      </c>
      <c r="H277" s="11">
        <f>IFERROR(VLOOKUP(C277,SRA!B:T,18,0),"")</f>
        <v>1636.79</v>
      </c>
      <c r="I277" s="11">
        <f>IFERROR(VLOOKUP(C277,SRA!B:T,19,0),"")</f>
        <v>0</v>
      </c>
      <c r="J277" s="34">
        <f>IFERROR(VLOOKUP(C277,ABRIL!B:F,3,0),"0,00")</f>
        <v>1696.61</v>
      </c>
      <c r="K277" s="11">
        <f t="shared" si="9"/>
        <v>151.95000000000005</v>
      </c>
      <c r="L277" s="34">
        <f>IFERROR(VLOOKUP(C277,ABRIL!B:H,7,0),"0,00")</f>
        <v>1544.6599999999999</v>
      </c>
      <c r="M277" s="26" t="str">
        <f>IFERROR(VLOOKUP(C277,FÉRIAS!C:D,2,0),"")</f>
        <v/>
      </c>
      <c r="N277" s="22" t="str">
        <f>IFERROR(VLOOKUP(C277,Plan2!B:C,2,0),"")</f>
        <v/>
      </c>
    </row>
    <row r="278" spans="2:14" s="22" customFormat="1">
      <c r="B278" s="15">
        <f t="shared" si="10"/>
        <v>270</v>
      </c>
      <c r="C278" s="28">
        <v>2672</v>
      </c>
      <c r="D278" s="29" t="s">
        <v>185</v>
      </c>
      <c r="E278" s="15" t="str">
        <f>IFERROR(VLOOKUP(C278,SRA!B:T,8,0),"")</f>
        <v>CLT</v>
      </c>
      <c r="F278" s="21" t="s">
        <v>479</v>
      </c>
      <c r="G278" s="15" t="str">
        <f>IFERROR(VLOOKUP(C278,SRA!B:T,5,0),"")</f>
        <v>OP. DE PROD. IND.</v>
      </c>
      <c r="H278" s="11">
        <f>IFERROR(VLOOKUP(C278,SRA!B:T,18,0),"")</f>
        <v>1558.84</v>
      </c>
      <c r="I278" s="11">
        <f>IFERROR(VLOOKUP(C278,SRA!B:T,19,0),"")</f>
        <v>0</v>
      </c>
      <c r="J278" s="34">
        <f>IFERROR(VLOOKUP(C278,ABRIL!B:F,3,0),"0,00")</f>
        <v>1784.26</v>
      </c>
      <c r="K278" s="11">
        <f t="shared" si="9"/>
        <v>361.75</v>
      </c>
      <c r="L278" s="34">
        <f>IFERROR(VLOOKUP(C278,ABRIL!B:H,7,0),"0,00")</f>
        <v>1422.51</v>
      </c>
      <c r="M278" s="26" t="str">
        <f>IFERROR(VLOOKUP(C278,FÉRIAS!C:D,2,0),"")</f>
        <v/>
      </c>
      <c r="N278" s="22" t="str">
        <f>IFERROR(VLOOKUP(C278,Plan2!B:C,2,0),"")</f>
        <v/>
      </c>
    </row>
    <row r="279" spans="2:14" s="22" customFormat="1">
      <c r="B279" s="15">
        <f t="shared" si="10"/>
        <v>271</v>
      </c>
      <c r="C279" s="28">
        <v>2675</v>
      </c>
      <c r="D279" s="29" t="s">
        <v>186</v>
      </c>
      <c r="E279" s="15" t="str">
        <f>IFERROR(VLOOKUP(C279,SRA!B:T,8,0),"")</f>
        <v>CLT</v>
      </c>
      <c r="F279" s="21" t="s">
        <v>479</v>
      </c>
      <c r="G279" s="15" t="str">
        <f>IFERROR(VLOOKUP(C279,SRA!B:T,5,0),"")</f>
        <v>OP. DE PROD. IND.</v>
      </c>
      <c r="H279" s="11">
        <f>IFERROR(VLOOKUP(C279,SRA!B:T,18,0),"")</f>
        <v>1484.6</v>
      </c>
      <c r="I279" s="11">
        <f>IFERROR(VLOOKUP(C279,SRA!B:T,19,0),"")</f>
        <v>0</v>
      </c>
      <c r="J279" s="34">
        <f>IFERROR(VLOOKUP(C279,ABRIL!B:F,3,0),"0,00")</f>
        <v>1696.02</v>
      </c>
      <c r="K279" s="11">
        <f t="shared" si="9"/>
        <v>396.49</v>
      </c>
      <c r="L279" s="34">
        <f>IFERROR(VLOOKUP(C279,ABRIL!B:H,7,0),"0,00")</f>
        <v>1299.53</v>
      </c>
      <c r="M279" s="26" t="str">
        <f>IFERROR(VLOOKUP(C279,FÉRIAS!C:D,2,0),"")</f>
        <v/>
      </c>
      <c r="N279" s="22" t="str">
        <f>IFERROR(VLOOKUP(C279,Plan2!B:C,2,0),"")</f>
        <v/>
      </c>
    </row>
    <row r="280" spans="2:14" s="22" customFormat="1">
      <c r="B280" s="15">
        <f t="shared" si="10"/>
        <v>272</v>
      </c>
      <c r="C280" s="28">
        <v>2682</v>
      </c>
      <c r="D280" s="29" t="s">
        <v>187</v>
      </c>
      <c r="E280" s="15" t="str">
        <f>IFERROR(VLOOKUP(C280,SRA!B:T,8,0),"")</f>
        <v>CLT</v>
      </c>
      <c r="F280" s="21" t="s">
        <v>479</v>
      </c>
      <c r="G280" s="15" t="str">
        <f>IFERROR(VLOOKUP(C280,SRA!B:T,5,0),"")</f>
        <v>TEC. EM ADM. E FIN.</v>
      </c>
      <c r="H280" s="11">
        <f>IFERROR(VLOOKUP(C280,SRA!B:T,18,0),"")</f>
        <v>1981.21</v>
      </c>
      <c r="I280" s="11">
        <f>IFERROR(VLOOKUP(C280,SRA!B:T,19,0),"")</f>
        <v>0</v>
      </c>
      <c r="J280" s="34">
        <f>IFERROR(VLOOKUP(C280,ABRIL!B:F,3,0),"0,00")</f>
        <v>1981.21</v>
      </c>
      <c r="K280" s="11">
        <f t="shared" si="9"/>
        <v>1341.0900000000001</v>
      </c>
      <c r="L280" s="34">
        <f>IFERROR(VLOOKUP(C280,ABRIL!B:H,7,0),"0,00")</f>
        <v>640.12</v>
      </c>
      <c r="M280" s="26" t="str">
        <f>IFERROR(VLOOKUP(C280,FÉRIAS!C:D,2,0),"")</f>
        <v/>
      </c>
      <c r="N280" s="22" t="str">
        <f>IFERROR(VLOOKUP(C280,Plan2!B:C,2,0),"")</f>
        <v/>
      </c>
    </row>
    <row r="281" spans="2:14" s="22" customFormat="1">
      <c r="B281" s="15">
        <f t="shared" si="10"/>
        <v>273</v>
      </c>
      <c r="C281" s="28">
        <v>2684</v>
      </c>
      <c r="D281" s="29" t="s">
        <v>384</v>
      </c>
      <c r="E281" s="15" t="str">
        <f>IFERROR(VLOOKUP(C281,SRA!B:T,8,0),"")</f>
        <v>CLT</v>
      </c>
      <c r="F281" s="21" t="s">
        <v>479</v>
      </c>
      <c r="G281" s="15" t="str">
        <f>IFERROR(VLOOKUP(C281,SRA!B:T,5,0),"")</f>
        <v>ANA ASS FARMACEUTICA</v>
      </c>
      <c r="H281" s="11">
        <f>IFERROR(VLOOKUP(C281,SRA!B:T,18,0),"")</f>
        <v>5092.91</v>
      </c>
      <c r="I281" s="11">
        <f>IFERROR(VLOOKUP(C281,SRA!B:T,19,0),"")</f>
        <v>0</v>
      </c>
      <c r="J281" s="34">
        <f>IFERROR(VLOOKUP(C281,ABRIL!B:F,3,0),"0,00")</f>
        <v>5424.64</v>
      </c>
      <c r="K281" s="11">
        <f t="shared" si="9"/>
        <v>3002.1700000000005</v>
      </c>
      <c r="L281" s="34">
        <f>IFERROR(VLOOKUP(C281,ABRIL!B:H,7,0),"0,00")</f>
        <v>2422.4699999999998</v>
      </c>
      <c r="M281" s="26" t="str">
        <f>IFERROR(VLOOKUP(C281,FÉRIAS!C:D,2,0),"")</f>
        <v/>
      </c>
      <c r="N281" s="22" t="str">
        <f>IFERROR(VLOOKUP(C281,Plan2!B:C,2,0),"")</f>
        <v/>
      </c>
    </row>
    <row r="282" spans="2:14" s="22" customFormat="1">
      <c r="B282" s="15">
        <f t="shared" si="10"/>
        <v>274</v>
      </c>
      <c r="C282" s="28">
        <v>2687</v>
      </c>
      <c r="D282" s="29" t="s">
        <v>188</v>
      </c>
      <c r="E282" s="15" t="str">
        <f>IFERROR(VLOOKUP(C282,SRA!B:T,8,0),"")</f>
        <v>CLT</v>
      </c>
      <c r="F282" s="21" t="s">
        <v>479</v>
      </c>
      <c r="G282" s="15" t="str">
        <f>IFERROR(VLOOKUP(C282,SRA!B:T,5,0),"")</f>
        <v>TEC. EM ADM. E FIN.</v>
      </c>
      <c r="H282" s="11">
        <f>IFERROR(VLOOKUP(C282,SRA!B:T,18,0),"")</f>
        <v>1981.2</v>
      </c>
      <c r="I282" s="11">
        <f>IFERROR(VLOOKUP(C282,SRA!B:T,19,0),"")</f>
        <v>1079.3800000000001</v>
      </c>
      <c r="J282" s="34">
        <f>IFERROR(VLOOKUP(C282,ABRIL!B:F,3,0),"0,00")</f>
        <v>3392.31</v>
      </c>
      <c r="K282" s="11">
        <f t="shared" si="9"/>
        <v>821.59000000000015</v>
      </c>
      <c r="L282" s="34">
        <f>IFERROR(VLOOKUP(C282,ABRIL!B:H,7,0),"0,00")</f>
        <v>2570.7199999999998</v>
      </c>
      <c r="M282" s="26" t="str">
        <f>IFERROR(VLOOKUP(C282,FÉRIAS!C:D,2,0),"")</f>
        <v/>
      </c>
      <c r="N282" s="22" t="str">
        <f>IFERROR(VLOOKUP(C282,Plan2!B:C,2,0),"")</f>
        <v/>
      </c>
    </row>
    <row r="283" spans="2:14" s="22" customFormat="1">
      <c r="B283" s="15">
        <f t="shared" si="10"/>
        <v>275</v>
      </c>
      <c r="C283" s="28">
        <v>2689</v>
      </c>
      <c r="D283" s="29" t="s">
        <v>189</v>
      </c>
      <c r="E283" s="15" t="str">
        <f>IFERROR(VLOOKUP(C283,SRA!B:T,8,0),"")</f>
        <v>CLT</v>
      </c>
      <c r="F283" s="21" t="s">
        <v>508</v>
      </c>
      <c r="G283" s="15" t="str">
        <f>IFERROR(VLOOKUP(C283,SRA!B:T,5,0),"")</f>
        <v>TEC. EM ADM. E FIN.</v>
      </c>
      <c r="H283" s="11">
        <f>IFERROR(VLOOKUP(C283,SRA!B:T,18,0),"")</f>
        <v>1981.2</v>
      </c>
      <c r="I283" s="11">
        <f>IFERROR(VLOOKUP(C283,SRA!B:T,19,0),"")</f>
        <v>0</v>
      </c>
      <c r="J283" s="34">
        <f>IFERROR(VLOOKUP(C283,ABRIL!B:F,3,0),"0,00")</f>
        <v>2312.9299999999998</v>
      </c>
      <c r="K283" s="11">
        <f t="shared" si="9"/>
        <v>185.03999999999996</v>
      </c>
      <c r="L283" s="34">
        <f>IFERROR(VLOOKUP(C283,ABRIL!B:H,7,0),"0,00")</f>
        <v>2127.89</v>
      </c>
      <c r="M283" s="26" t="str">
        <f>IFERROR(VLOOKUP(C283,FÉRIAS!C:D,2,0),"")</f>
        <v/>
      </c>
      <c r="N283" s="22" t="str">
        <f>IFERROR(VLOOKUP(C283,Plan2!B:C,2,0),"")</f>
        <v>ILMA DE ALBUQUERQUE P MAIA</v>
      </c>
    </row>
    <row r="284" spans="2:14" s="22" customFormat="1">
      <c r="B284" s="15">
        <f t="shared" si="10"/>
        <v>276</v>
      </c>
      <c r="C284" s="28">
        <v>2697</v>
      </c>
      <c r="D284" s="29" t="s">
        <v>190</v>
      </c>
      <c r="E284" s="15" t="str">
        <f>IFERROR(VLOOKUP(C284,SRA!B:T,8,0),"")</f>
        <v>CLT</v>
      </c>
      <c r="F284" s="21" t="s">
        <v>479</v>
      </c>
      <c r="G284" s="15" t="str">
        <f>IFERROR(VLOOKUP(C284,SRA!B:T,5,0),"")</f>
        <v>TEC. EM ADM. E FIN.</v>
      </c>
      <c r="H284" s="11">
        <f>IFERROR(VLOOKUP(C284,SRA!B:T,18,0),"")</f>
        <v>1981.2</v>
      </c>
      <c r="I284" s="11">
        <f>IFERROR(VLOOKUP(C284,SRA!B:T,19,0),"")</f>
        <v>0</v>
      </c>
      <c r="J284" s="34">
        <f>IFERROR(VLOOKUP(C284,ABRIL!B:F,3,0),"0,00")</f>
        <v>1981.2</v>
      </c>
      <c r="K284" s="11">
        <f t="shared" si="9"/>
        <v>1615.66</v>
      </c>
      <c r="L284" s="34">
        <f>IFERROR(VLOOKUP(C284,ABRIL!B:H,7,0),"0,00")</f>
        <v>365.54</v>
      </c>
      <c r="M284" s="26" t="str">
        <f>IFERROR(VLOOKUP(C284,FÉRIAS!C:D,2,0),"")</f>
        <v/>
      </c>
      <c r="N284" s="22" t="str">
        <f>IFERROR(VLOOKUP(C284,Plan2!B:C,2,0),"")</f>
        <v/>
      </c>
    </row>
    <row r="285" spans="2:14" s="22" customFormat="1">
      <c r="B285" s="15">
        <f t="shared" si="10"/>
        <v>277</v>
      </c>
      <c r="C285" s="28">
        <v>2701</v>
      </c>
      <c r="D285" s="29" t="s">
        <v>191</v>
      </c>
      <c r="E285" s="15" t="str">
        <f>IFERROR(VLOOKUP(C285,SRA!B:T,8,0),"")</f>
        <v>CLT</v>
      </c>
      <c r="F285" s="21" t="s">
        <v>479</v>
      </c>
      <c r="G285" s="15" t="str">
        <f>IFERROR(VLOOKUP(C285,SRA!B:T,5,0),"")</f>
        <v>TEC. EM ADM. E FIN.</v>
      </c>
      <c r="H285" s="11">
        <f>IFERROR(VLOOKUP(C285,SRA!B:T,18,0),"")</f>
        <v>1981.2</v>
      </c>
      <c r="I285" s="11">
        <f>IFERROR(VLOOKUP(C285,SRA!B:T,19,0),"")</f>
        <v>1079.3800000000001</v>
      </c>
      <c r="J285" s="34">
        <f>IFERROR(VLOOKUP(C285,ABRIL!B:F,3,0),"0,00")</f>
        <v>3392.31</v>
      </c>
      <c r="K285" s="11">
        <f t="shared" si="9"/>
        <v>1147.0999999999999</v>
      </c>
      <c r="L285" s="34">
        <f>IFERROR(VLOOKUP(C285,ABRIL!B:H,7,0),"0,00")</f>
        <v>2245.21</v>
      </c>
      <c r="M285" s="26" t="str">
        <f>IFERROR(VLOOKUP(C285,FÉRIAS!C:D,2,0),"")</f>
        <v/>
      </c>
      <c r="N285" s="22" t="str">
        <f>IFERROR(VLOOKUP(C285,Plan2!B:C,2,0),"")</f>
        <v/>
      </c>
    </row>
    <row r="286" spans="2:14" s="22" customFormat="1">
      <c r="B286" s="15">
        <f t="shared" si="10"/>
        <v>278</v>
      </c>
      <c r="C286" s="28">
        <v>2702</v>
      </c>
      <c r="D286" s="29" t="s">
        <v>412</v>
      </c>
      <c r="E286" s="15" t="str">
        <f>IFERROR(VLOOKUP(C286,SRA!B:T,8,0),"")</f>
        <v>CLT</v>
      </c>
      <c r="F286" s="21" t="s">
        <v>479</v>
      </c>
      <c r="G286" s="15" t="str">
        <f>IFERROR(VLOOKUP(C286,SRA!B:T,5,0),"")</f>
        <v>ANA ASS FARMACEUTICA</v>
      </c>
      <c r="H286" s="11">
        <f>IFERROR(VLOOKUP(C286,SRA!B:T,18,0),"")</f>
        <v>5092.91</v>
      </c>
      <c r="I286" s="11">
        <f>IFERROR(VLOOKUP(C286,SRA!B:T,19,0),"")</f>
        <v>2312.9499999999998</v>
      </c>
      <c r="J286" s="34">
        <f>IFERROR(VLOOKUP(C286,ABRIL!B:F,3,0),"0,00")</f>
        <v>7405.86</v>
      </c>
      <c r="K286" s="11">
        <f t="shared" si="9"/>
        <v>2421.4000000000005</v>
      </c>
      <c r="L286" s="34">
        <f>IFERROR(VLOOKUP(C286,ABRIL!B:H,7,0),"0,00")</f>
        <v>4984.4599999999991</v>
      </c>
      <c r="M286" s="26" t="str">
        <f>IFERROR(VLOOKUP(C286,FÉRIAS!C:D,2,0),"")</f>
        <v/>
      </c>
      <c r="N286" s="22" t="str">
        <f>IFERROR(VLOOKUP(C286,Plan2!B:C,2,0),"")</f>
        <v/>
      </c>
    </row>
    <row r="287" spans="2:14" s="22" customFormat="1">
      <c r="B287" s="15">
        <f t="shared" si="10"/>
        <v>279</v>
      </c>
      <c r="C287" s="28">
        <v>2705</v>
      </c>
      <c r="D287" s="29" t="s">
        <v>413</v>
      </c>
      <c r="E287" s="15" t="str">
        <f>IFERROR(VLOOKUP(C287,SRA!B:T,8,0),"")</f>
        <v>CLT</v>
      </c>
      <c r="F287" s="21" t="s">
        <v>479</v>
      </c>
      <c r="G287" s="15" t="str">
        <f>IFERROR(VLOOKUP(C287,SRA!B:T,5,0),"")</f>
        <v>TEC. EM ADM. E FIN.</v>
      </c>
      <c r="H287" s="11">
        <f>IFERROR(VLOOKUP(C287,SRA!B:T,18,0),"")</f>
        <v>1981.2</v>
      </c>
      <c r="I287" s="11">
        <f>IFERROR(VLOOKUP(C287,SRA!B:T,19,0),"")</f>
        <v>0</v>
      </c>
      <c r="J287" s="34">
        <f>IFERROR(VLOOKUP(C287,ABRIL!B:F,3,0),"0,00")</f>
        <v>1981.2</v>
      </c>
      <c r="K287" s="11">
        <f t="shared" si="9"/>
        <v>466.96000000000004</v>
      </c>
      <c r="L287" s="34">
        <f>IFERROR(VLOOKUP(C287,ABRIL!B:H,7,0),"0,00")</f>
        <v>1514.24</v>
      </c>
      <c r="M287" s="26" t="str">
        <f>IFERROR(VLOOKUP(C287,FÉRIAS!C:D,2,0),"")</f>
        <v/>
      </c>
      <c r="N287" s="22" t="str">
        <f>IFERROR(VLOOKUP(C287,Plan2!B:C,2,0),"")</f>
        <v/>
      </c>
    </row>
    <row r="288" spans="2:14" s="22" customFormat="1">
      <c r="B288" s="15">
        <f t="shared" si="10"/>
        <v>280</v>
      </c>
      <c r="C288" s="28">
        <v>2706</v>
      </c>
      <c r="D288" s="29" t="s">
        <v>401</v>
      </c>
      <c r="E288" s="15" t="str">
        <f>IFERROR(VLOOKUP(C288,SRA!B:T,8,0),"")</f>
        <v>CLT</v>
      </c>
      <c r="F288" s="21" t="s">
        <v>479</v>
      </c>
      <c r="G288" s="15" t="str">
        <f>IFERROR(VLOOKUP(C288,SRA!B:T,5,0),"")</f>
        <v>ANA ASS FARMACEUTICA</v>
      </c>
      <c r="H288" s="11">
        <f>IFERROR(VLOOKUP(C288,SRA!B:T,18,0),"")</f>
        <v>5092.91</v>
      </c>
      <c r="I288" s="11">
        <f>IFERROR(VLOOKUP(C288,SRA!B:T,19,0),"")</f>
        <v>0</v>
      </c>
      <c r="J288" s="34">
        <f>IFERROR(VLOOKUP(C288,ABRIL!B:F,3,0),"0,00")</f>
        <v>5424.64</v>
      </c>
      <c r="K288" s="11">
        <f t="shared" si="9"/>
        <v>1933.8200000000006</v>
      </c>
      <c r="L288" s="34">
        <f>IFERROR(VLOOKUP(C288,ABRIL!B:H,7,0),"0,00")</f>
        <v>3490.8199999999997</v>
      </c>
      <c r="M288" s="26" t="str">
        <f>IFERROR(VLOOKUP(C288,FÉRIAS!C:D,2,0),"")</f>
        <v/>
      </c>
      <c r="N288" s="22" t="str">
        <f>IFERROR(VLOOKUP(C288,Plan2!B:C,2,0),"")</f>
        <v/>
      </c>
    </row>
    <row r="289" spans="2:14" s="22" customFormat="1">
      <c r="B289" s="15">
        <f t="shared" si="10"/>
        <v>281</v>
      </c>
      <c r="C289" s="28">
        <v>2707</v>
      </c>
      <c r="D289" s="29" t="s">
        <v>192</v>
      </c>
      <c r="E289" s="15" t="str">
        <f>IFERROR(VLOOKUP(C289,SRA!B:T,8,0),"")</f>
        <v>CLT</v>
      </c>
      <c r="F289" s="21" t="s">
        <v>479</v>
      </c>
      <c r="G289" s="15" t="str">
        <f>IFERROR(VLOOKUP(C289,SRA!B:T,5,0),"")</f>
        <v>TEC. EM ADM. E FIN.</v>
      </c>
      <c r="H289" s="11">
        <f>IFERROR(VLOOKUP(C289,SRA!B:T,18,0),"")</f>
        <v>1981.2</v>
      </c>
      <c r="I289" s="11">
        <f>IFERROR(VLOOKUP(C289,SRA!B:T,19,0),"")</f>
        <v>822.38</v>
      </c>
      <c r="J289" s="34">
        <f>IFERROR(VLOOKUP(C289,ABRIL!B:F,3,0),"0,00")</f>
        <v>2803.58</v>
      </c>
      <c r="K289" s="11">
        <f t="shared" si="9"/>
        <v>1245.3799999999999</v>
      </c>
      <c r="L289" s="34">
        <f>IFERROR(VLOOKUP(C289,ABRIL!B:H,7,0),"0,00")</f>
        <v>1558.2</v>
      </c>
      <c r="M289" s="26" t="str">
        <f>IFERROR(VLOOKUP(C289,FÉRIAS!C:D,2,0),"")</f>
        <v/>
      </c>
      <c r="N289" s="22" t="str">
        <f>IFERROR(VLOOKUP(C289,Plan2!B:C,2,0),"")</f>
        <v/>
      </c>
    </row>
    <row r="290" spans="2:14" s="22" customFormat="1">
      <c r="B290" s="15">
        <f t="shared" si="10"/>
        <v>282</v>
      </c>
      <c r="C290" s="28">
        <v>2709</v>
      </c>
      <c r="D290" s="29" t="s">
        <v>193</v>
      </c>
      <c r="E290" s="15" t="str">
        <f>IFERROR(VLOOKUP(C290,SRA!B:T,8,0),"")</f>
        <v>CLT</v>
      </c>
      <c r="F290" s="21" t="s">
        <v>479</v>
      </c>
      <c r="G290" s="15" t="str">
        <f>IFERROR(VLOOKUP(C290,SRA!B:T,5,0),"")</f>
        <v>TEC. EM ADM. E FIN.</v>
      </c>
      <c r="H290" s="11">
        <f>IFERROR(VLOOKUP(C290,SRA!B:T,18,0),"")</f>
        <v>1981.2</v>
      </c>
      <c r="I290" s="11">
        <f>IFERROR(VLOOKUP(C290,SRA!B:T,19,0),"")</f>
        <v>2312.9499999999998</v>
      </c>
      <c r="J290" s="34">
        <f>IFERROR(VLOOKUP(C290,ABRIL!B:F,3,0),"0,00")</f>
        <v>4294.1499999999996</v>
      </c>
      <c r="K290" s="11">
        <f t="shared" si="9"/>
        <v>2537.7699999999995</v>
      </c>
      <c r="L290" s="34">
        <f>IFERROR(VLOOKUP(C290,ABRIL!B:H,7,0),"0,00")</f>
        <v>1756.38</v>
      </c>
      <c r="M290" s="26" t="str">
        <f>IFERROR(VLOOKUP(C290,FÉRIAS!C:D,2,0),"")</f>
        <v/>
      </c>
      <c r="N290" s="22" t="str">
        <f>IFERROR(VLOOKUP(C290,Plan2!B:C,2,0),"")</f>
        <v/>
      </c>
    </row>
    <row r="291" spans="2:14" s="22" customFormat="1">
      <c r="B291" s="15">
        <f t="shared" si="10"/>
        <v>283</v>
      </c>
      <c r="C291" s="28">
        <v>2710</v>
      </c>
      <c r="D291" s="29" t="s">
        <v>194</v>
      </c>
      <c r="E291" s="15" t="str">
        <f>IFERROR(VLOOKUP(C291,SRA!B:T,8,0),"")</f>
        <v>CLT</v>
      </c>
      <c r="F291" s="21" t="s">
        <v>479</v>
      </c>
      <c r="G291" s="15" t="str">
        <f>IFERROR(VLOOKUP(C291,SRA!B:T,5,0),"")</f>
        <v>TEC. EM ADM. E FIN.</v>
      </c>
      <c r="H291" s="11">
        <f>IFERROR(VLOOKUP(C291,SRA!B:T,18,0),"")</f>
        <v>2080.27</v>
      </c>
      <c r="I291" s="11">
        <f>IFERROR(VLOOKUP(C291,SRA!B:T,19,0),"")</f>
        <v>822.38</v>
      </c>
      <c r="J291" s="34">
        <f>IFERROR(VLOOKUP(C291,ABRIL!B:F,3,0),"0,00")</f>
        <v>2902.65</v>
      </c>
      <c r="K291" s="11">
        <f t="shared" si="9"/>
        <v>882.49000000000024</v>
      </c>
      <c r="L291" s="34">
        <f>IFERROR(VLOOKUP(C291,ABRIL!B:H,7,0),"0,00")</f>
        <v>2020.1599999999999</v>
      </c>
      <c r="M291" s="26" t="str">
        <f>IFERROR(VLOOKUP(C291,FÉRIAS!C:D,2,0),"")</f>
        <v/>
      </c>
      <c r="N291" s="22" t="str">
        <f>IFERROR(VLOOKUP(C291,Plan2!B:C,2,0),"")</f>
        <v/>
      </c>
    </row>
    <row r="292" spans="2:14" s="22" customFormat="1">
      <c r="B292" s="15">
        <f t="shared" si="10"/>
        <v>284</v>
      </c>
      <c r="C292" s="28">
        <v>2712</v>
      </c>
      <c r="D292" s="29" t="s">
        <v>195</v>
      </c>
      <c r="E292" s="15" t="str">
        <f>IFERROR(VLOOKUP(C292,SRA!B:T,8,0),"")</f>
        <v>CLT</v>
      </c>
      <c r="F292" s="21" t="s">
        <v>479</v>
      </c>
      <c r="G292" s="15" t="str">
        <f>IFERROR(VLOOKUP(C292,SRA!B:T,5,0),"")</f>
        <v>TEC. EM ADM. E FIN.</v>
      </c>
      <c r="H292" s="11">
        <f>IFERROR(VLOOKUP(C292,SRA!B:T,18,0),"")</f>
        <v>2080.27</v>
      </c>
      <c r="I292" s="11">
        <f>IFERROR(VLOOKUP(C292,SRA!B:T,19,0),"")</f>
        <v>822.38</v>
      </c>
      <c r="J292" s="34">
        <f>IFERROR(VLOOKUP(C292,ABRIL!B:F,3,0),"0,00")</f>
        <v>3234.38</v>
      </c>
      <c r="K292" s="11">
        <f t="shared" si="9"/>
        <v>881.72000000000025</v>
      </c>
      <c r="L292" s="34">
        <f>IFERROR(VLOOKUP(C292,ABRIL!B:H,7,0),"0,00")</f>
        <v>2352.66</v>
      </c>
      <c r="M292" s="26" t="str">
        <f>IFERROR(VLOOKUP(C292,FÉRIAS!C:D,2,0),"")</f>
        <v/>
      </c>
      <c r="N292" s="22" t="str">
        <f>IFERROR(VLOOKUP(C292,Plan2!B:C,2,0),"")</f>
        <v/>
      </c>
    </row>
    <row r="293" spans="2:14" s="22" customFormat="1">
      <c r="B293" s="15">
        <f t="shared" si="10"/>
        <v>285</v>
      </c>
      <c r="C293" s="28">
        <v>2717</v>
      </c>
      <c r="D293" s="29" t="s">
        <v>196</v>
      </c>
      <c r="E293" s="15" t="str">
        <f>IFERROR(VLOOKUP(C293,SRA!B:T,8,0),"")</f>
        <v>CLT</v>
      </c>
      <c r="F293" s="21" t="s">
        <v>479</v>
      </c>
      <c r="G293" s="15" t="str">
        <f>IFERROR(VLOOKUP(C293,SRA!B:T,5,0),"")</f>
        <v>ANA ASS FARMACEUTICA</v>
      </c>
      <c r="H293" s="11">
        <f>IFERROR(VLOOKUP(C293,SRA!B:T,18,0),"")</f>
        <v>5092.91</v>
      </c>
      <c r="I293" s="11">
        <f>IFERROR(VLOOKUP(C293,SRA!B:T,19,0),"")</f>
        <v>2312.9499999999998</v>
      </c>
      <c r="J293" s="34">
        <f>IFERROR(VLOOKUP(C293,ABRIL!B:F,3,0),"0,00")</f>
        <v>8130</v>
      </c>
      <c r="K293" s="11">
        <f t="shared" si="9"/>
        <v>2053.1000000000004</v>
      </c>
      <c r="L293" s="34">
        <f>IFERROR(VLOOKUP(C293,ABRIL!B:H,7,0),"0,00")</f>
        <v>6076.9</v>
      </c>
      <c r="M293" s="26" t="str">
        <f>IFERROR(VLOOKUP(C293,FÉRIAS!C:D,2,0),"")</f>
        <v/>
      </c>
      <c r="N293" s="22" t="str">
        <f>IFERROR(VLOOKUP(C293,Plan2!B:C,2,0),"")</f>
        <v/>
      </c>
    </row>
    <row r="294" spans="2:14" s="22" customFormat="1">
      <c r="B294" s="15">
        <f t="shared" si="10"/>
        <v>286</v>
      </c>
      <c r="C294" s="28">
        <v>2718</v>
      </c>
      <c r="D294" s="29" t="s">
        <v>402</v>
      </c>
      <c r="E294" s="15" t="str">
        <f>IFERROR(VLOOKUP(C294,SRA!B:T,8,0),"")</f>
        <v>CLT</v>
      </c>
      <c r="F294" s="21" t="s">
        <v>493</v>
      </c>
      <c r="G294" s="15" t="str">
        <f>IFERROR(VLOOKUP(C294,SRA!B:T,5,0),"")</f>
        <v>TEC. EM ADM. E FIN.</v>
      </c>
      <c r="H294" s="11">
        <f>IFERROR(VLOOKUP(C294,SRA!B:T,18,0),"")</f>
        <v>1981.2</v>
      </c>
      <c r="I294" s="11">
        <f>IFERROR(VLOOKUP(C294,SRA!B:T,19,0),"")</f>
        <v>822.38</v>
      </c>
      <c r="J294" s="34">
        <f>IFERROR(VLOOKUP(C294,ABRIL!B:F,3,0),"0,00")</f>
        <v>3477.97</v>
      </c>
      <c r="K294" s="11">
        <f t="shared" si="9"/>
        <v>1731.5399999999997</v>
      </c>
      <c r="L294" s="34">
        <f>IFERROR(VLOOKUP(C294,ABRIL!B:H,7,0),"0,00")</f>
        <v>1746.43</v>
      </c>
      <c r="M294" s="26" t="str">
        <f>IFERROR(VLOOKUP(C294,FÉRIAS!C:D,2,0),"")</f>
        <v>PAULA SHEMILLY GALDINO SANTIAG</v>
      </c>
      <c r="N294" s="22" t="str">
        <f>IFERROR(VLOOKUP(C294,Plan2!B:C,2,0),"")</f>
        <v/>
      </c>
    </row>
    <row r="295" spans="2:14" s="22" customFormat="1">
      <c r="B295" s="15">
        <f t="shared" si="10"/>
        <v>287</v>
      </c>
      <c r="C295" s="28">
        <v>2719</v>
      </c>
      <c r="D295" s="29" t="s">
        <v>388</v>
      </c>
      <c r="E295" s="15" t="str">
        <f>IFERROR(VLOOKUP(C295,SRA!B:T,8,0),"")</f>
        <v>CLT</v>
      </c>
      <c r="F295" s="21" t="s">
        <v>479</v>
      </c>
      <c r="G295" s="15" t="str">
        <f>IFERROR(VLOOKUP(C295,SRA!B:T,5,0),"")</f>
        <v>TEC. EM ADM. E FIN.</v>
      </c>
      <c r="H295" s="11">
        <f>IFERROR(VLOOKUP(C295,SRA!B:T,18,0),"")</f>
        <v>2080.27</v>
      </c>
      <c r="I295" s="11">
        <f>IFERROR(VLOOKUP(C295,SRA!B:T,19,0),"")</f>
        <v>0</v>
      </c>
      <c r="J295" s="34">
        <f>IFERROR(VLOOKUP(C295,ABRIL!B:F,3,0),"0,00")</f>
        <v>3696.97</v>
      </c>
      <c r="K295" s="11">
        <f t="shared" si="9"/>
        <v>1447.1999999999998</v>
      </c>
      <c r="L295" s="34">
        <f>IFERROR(VLOOKUP(C295,ABRIL!B:H,7,0),"0,00")</f>
        <v>2249.77</v>
      </c>
      <c r="M295" s="26" t="str">
        <f>IFERROR(VLOOKUP(C295,FÉRIAS!C:D,2,0),"")</f>
        <v/>
      </c>
      <c r="N295" s="22" t="str">
        <f>IFERROR(VLOOKUP(C295,Plan2!B:C,2,0),"")</f>
        <v/>
      </c>
    </row>
    <row r="296" spans="2:14" s="22" customFormat="1">
      <c r="B296" s="15">
        <f t="shared" si="10"/>
        <v>288</v>
      </c>
      <c r="C296" s="28">
        <v>2720</v>
      </c>
      <c r="D296" s="29" t="s">
        <v>414</v>
      </c>
      <c r="E296" s="15" t="str">
        <f>IFERROR(VLOOKUP(C296,SRA!B:T,8,0),"")</f>
        <v>CLT</v>
      </c>
      <c r="F296" s="21" t="s">
        <v>479</v>
      </c>
      <c r="G296" s="15" t="str">
        <f>IFERROR(VLOOKUP(C296,SRA!B:T,5,0),"")</f>
        <v>TEC. EM ADM. E FIN.</v>
      </c>
      <c r="H296" s="11">
        <f>IFERROR(VLOOKUP(C296,SRA!B:T,18,0),"")</f>
        <v>1981.21</v>
      </c>
      <c r="I296" s="11">
        <f>IFERROR(VLOOKUP(C296,SRA!B:T,19,0),"")</f>
        <v>0</v>
      </c>
      <c r="J296" s="34">
        <f>IFERROR(VLOOKUP(C296,ABRIL!B:F,3,0),"0,00")</f>
        <v>1981.21</v>
      </c>
      <c r="K296" s="11">
        <f t="shared" si="9"/>
        <v>970.76</v>
      </c>
      <c r="L296" s="34">
        <f>IFERROR(VLOOKUP(C296,ABRIL!B:H,7,0),"0,00")</f>
        <v>1010.45</v>
      </c>
      <c r="M296" s="26" t="str">
        <f>IFERROR(VLOOKUP(C296,FÉRIAS!C:D,2,0),"")</f>
        <v/>
      </c>
      <c r="N296" s="22" t="str">
        <f>IFERROR(VLOOKUP(C296,Plan2!B:C,2,0),"")</f>
        <v/>
      </c>
    </row>
    <row r="297" spans="2:14" s="22" customFormat="1">
      <c r="B297" s="15">
        <f t="shared" si="10"/>
        <v>289</v>
      </c>
      <c r="C297" s="28">
        <v>2721</v>
      </c>
      <c r="D297" s="29" t="s">
        <v>424</v>
      </c>
      <c r="E297" s="15" t="str">
        <f>IFERROR(VLOOKUP(C297,SRA!B:T,8,0),"")</f>
        <v>CLT</v>
      </c>
      <c r="F297" s="21" t="s">
        <v>479</v>
      </c>
      <c r="G297" s="15" t="str">
        <f>IFERROR(VLOOKUP(C297,SRA!B:T,5,0),"")</f>
        <v>TEC. EM ADM. E FIN.</v>
      </c>
      <c r="H297" s="11">
        <f>IFERROR(VLOOKUP(C297,SRA!B:T,18,0),"")</f>
        <v>1981.2</v>
      </c>
      <c r="I297" s="11">
        <f>IFERROR(VLOOKUP(C297,SRA!B:T,19,0),"")</f>
        <v>214.7</v>
      </c>
      <c r="J297" s="34">
        <f>IFERROR(VLOOKUP(C297,ABRIL!B:F,3,0),"0,00")</f>
        <v>2195.9</v>
      </c>
      <c r="K297" s="11">
        <f t="shared" si="9"/>
        <v>466.57000000000016</v>
      </c>
      <c r="L297" s="34">
        <f>IFERROR(VLOOKUP(C297,ABRIL!B:H,7,0),"0,00")</f>
        <v>1729.33</v>
      </c>
      <c r="M297" s="26" t="str">
        <f>IFERROR(VLOOKUP(C297,FÉRIAS!C:D,2,0),"")</f>
        <v/>
      </c>
      <c r="N297" s="22" t="str">
        <f>IFERROR(VLOOKUP(C297,Plan2!B:C,2,0),"")</f>
        <v/>
      </c>
    </row>
    <row r="298" spans="2:14" s="22" customFormat="1">
      <c r="B298" s="15">
        <f t="shared" si="10"/>
        <v>290</v>
      </c>
      <c r="C298" s="28">
        <v>2726</v>
      </c>
      <c r="D298" s="29" t="s">
        <v>197</v>
      </c>
      <c r="E298" s="15" t="str">
        <f>IFERROR(VLOOKUP(C298,SRA!B:T,8,0),"")</f>
        <v>CLT</v>
      </c>
      <c r="F298" s="21" t="s">
        <v>479</v>
      </c>
      <c r="G298" s="15" t="str">
        <f>IFERROR(VLOOKUP(C298,SRA!B:T,5,0),"")</f>
        <v>TEC. EM ADM. E FIN.</v>
      </c>
      <c r="H298" s="11">
        <f>IFERROR(VLOOKUP(C298,SRA!B:T,18,0),"")</f>
        <v>2080.27</v>
      </c>
      <c r="I298" s="11">
        <f>IFERROR(VLOOKUP(C298,SRA!B:T,19,0),"")</f>
        <v>2312.9499999999998</v>
      </c>
      <c r="J298" s="34">
        <f>IFERROR(VLOOKUP(C298,ABRIL!B:F,3,0),"0,00")</f>
        <v>4492.72</v>
      </c>
      <c r="K298" s="11">
        <f t="shared" si="9"/>
        <v>1246.0700000000002</v>
      </c>
      <c r="L298" s="34">
        <f>IFERROR(VLOOKUP(C298,ABRIL!B:H,7,0),"0,00")</f>
        <v>3246.65</v>
      </c>
      <c r="M298" s="26" t="str">
        <f>IFERROR(VLOOKUP(C298,FÉRIAS!C:D,2,0),"")</f>
        <v/>
      </c>
      <c r="N298" s="22" t="str">
        <f>IFERROR(VLOOKUP(C298,Plan2!B:C,2,0),"")</f>
        <v/>
      </c>
    </row>
    <row r="299" spans="2:14" s="22" customFormat="1">
      <c r="B299" s="15">
        <f t="shared" si="10"/>
        <v>291</v>
      </c>
      <c r="C299" s="28">
        <v>2732</v>
      </c>
      <c r="D299" s="29" t="s">
        <v>198</v>
      </c>
      <c r="E299" s="15" t="str">
        <f>IFERROR(VLOOKUP(C299,SRA!B:T,8,0),"")</f>
        <v>CLT</v>
      </c>
      <c r="F299" s="21" t="s">
        <v>479</v>
      </c>
      <c r="G299" s="15" t="str">
        <f>IFERROR(VLOOKUP(C299,SRA!B:T,5,0),"")</f>
        <v>TEC. EM ADM. E FIN.</v>
      </c>
      <c r="H299" s="11">
        <f>IFERROR(VLOOKUP(C299,SRA!B:T,18,0),"")</f>
        <v>1981.2</v>
      </c>
      <c r="I299" s="11">
        <f>IFERROR(VLOOKUP(C299,SRA!B:T,19,0),"")</f>
        <v>0</v>
      </c>
      <c r="J299" s="34">
        <f>IFERROR(VLOOKUP(C299,ABRIL!B:F,3,0),"0,00")</f>
        <v>1981.2</v>
      </c>
      <c r="K299" s="11">
        <f t="shared" si="9"/>
        <v>302.3900000000001</v>
      </c>
      <c r="L299" s="34">
        <f>IFERROR(VLOOKUP(C299,ABRIL!B:H,7,0),"0,00")</f>
        <v>1678.81</v>
      </c>
      <c r="M299" s="26" t="str">
        <f>IFERROR(VLOOKUP(C299,FÉRIAS!C:D,2,0),"")</f>
        <v/>
      </c>
      <c r="N299" s="22" t="str">
        <f>IFERROR(VLOOKUP(C299,Plan2!B:C,2,0),"")</f>
        <v/>
      </c>
    </row>
    <row r="300" spans="2:14" s="22" customFormat="1">
      <c r="B300" s="15">
        <f t="shared" si="10"/>
        <v>292</v>
      </c>
      <c r="C300" s="28">
        <v>2736</v>
      </c>
      <c r="D300" s="29" t="s">
        <v>419</v>
      </c>
      <c r="E300" s="15" t="str">
        <f>IFERROR(VLOOKUP(C300,SRA!B:T,8,0),"")</f>
        <v>CLT</v>
      </c>
      <c r="F300" s="21" t="s">
        <v>479</v>
      </c>
      <c r="G300" s="15" t="str">
        <f>IFERROR(VLOOKUP(C300,SRA!B:T,5,0),"")</f>
        <v>TEC. EM ADM. E FIN.</v>
      </c>
      <c r="H300" s="11">
        <f>IFERROR(VLOOKUP(C300,SRA!B:T,18,0),"")</f>
        <v>1981.2</v>
      </c>
      <c r="I300" s="11">
        <f>IFERROR(VLOOKUP(C300,SRA!B:T,19,0),"")</f>
        <v>214.7</v>
      </c>
      <c r="J300" s="34">
        <f>IFERROR(VLOOKUP(C300,ABRIL!B:F,3,0),"0,00")</f>
        <v>2195.9</v>
      </c>
      <c r="K300" s="11">
        <f t="shared" si="9"/>
        <v>419.47000000000025</v>
      </c>
      <c r="L300" s="34">
        <f>IFERROR(VLOOKUP(C300,ABRIL!B:H,7,0),"0,00")</f>
        <v>1776.4299999999998</v>
      </c>
      <c r="M300" s="26" t="str">
        <f>IFERROR(VLOOKUP(C300,FÉRIAS!C:D,2,0),"")</f>
        <v/>
      </c>
      <c r="N300" s="22" t="str">
        <f>IFERROR(VLOOKUP(C300,Plan2!B:C,2,0),"")</f>
        <v/>
      </c>
    </row>
    <row r="301" spans="2:14" s="22" customFormat="1">
      <c r="B301" s="15">
        <f t="shared" si="10"/>
        <v>293</v>
      </c>
      <c r="C301" s="28">
        <v>2748</v>
      </c>
      <c r="D301" s="29" t="s">
        <v>199</v>
      </c>
      <c r="E301" s="15" t="str">
        <f>IFERROR(VLOOKUP(C301,SRA!B:T,8,0),"")</f>
        <v>CLT</v>
      </c>
      <c r="F301" s="21" t="s">
        <v>479</v>
      </c>
      <c r="G301" s="15" t="str">
        <f>IFERROR(VLOOKUP(C301,SRA!B:T,5,0),"")</f>
        <v>OP. DE PROD. IND.</v>
      </c>
      <c r="H301" s="11">
        <f>IFERROR(VLOOKUP(C301,SRA!B:T,18,0),"")</f>
        <v>1484.6</v>
      </c>
      <c r="I301" s="11">
        <f>IFERROR(VLOOKUP(C301,SRA!B:T,19,0),"")</f>
        <v>0</v>
      </c>
      <c r="J301" s="34">
        <f>IFERROR(VLOOKUP(C301,ABRIL!B:F,3,0),"0,00")</f>
        <v>1484.6</v>
      </c>
      <c r="K301" s="11">
        <f t="shared" si="9"/>
        <v>335.69999999999982</v>
      </c>
      <c r="L301" s="34">
        <f>IFERROR(VLOOKUP(C301,ABRIL!B:H,7,0),"0,00")</f>
        <v>1148.9000000000001</v>
      </c>
      <c r="M301" s="26" t="str">
        <f>IFERROR(VLOOKUP(C301,FÉRIAS!C:D,2,0),"")</f>
        <v/>
      </c>
      <c r="N301" s="22" t="str">
        <f>IFERROR(VLOOKUP(C301,Plan2!B:C,2,0),"")</f>
        <v/>
      </c>
    </row>
    <row r="302" spans="2:14" s="22" customFormat="1">
      <c r="B302" s="15">
        <f t="shared" si="10"/>
        <v>294</v>
      </c>
      <c r="C302" s="28">
        <v>2751</v>
      </c>
      <c r="D302" s="29" t="s">
        <v>200</v>
      </c>
      <c r="E302" s="15" t="str">
        <f>IFERROR(VLOOKUP(C302,SRA!B:T,8,0),"")</f>
        <v>CLT</v>
      </c>
      <c r="F302" s="21" t="s">
        <v>479</v>
      </c>
      <c r="G302" s="15" t="str">
        <f>IFERROR(VLOOKUP(C302,SRA!B:T,5,0),"")</f>
        <v>OP. DE PROD. IND.</v>
      </c>
      <c r="H302" s="11">
        <f>IFERROR(VLOOKUP(C302,SRA!B:T,18,0),"")</f>
        <v>1804.59</v>
      </c>
      <c r="I302" s="11">
        <f>IFERROR(VLOOKUP(C302,SRA!B:T,19,0),"")</f>
        <v>0</v>
      </c>
      <c r="J302" s="34">
        <f>IFERROR(VLOOKUP(C302,ABRIL!B:F,3,0),"0,00")</f>
        <v>2187.4</v>
      </c>
      <c r="K302" s="11">
        <f t="shared" si="9"/>
        <v>965.06000000000017</v>
      </c>
      <c r="L302" s="34">
        <f>IFERROR(VLOOKUP(C302,ABRIL!B:H,7,0),"0,00")</f>
        <v>1222.3399999999999</v>
      </c>
      <c r="M302" s="26" t="str">
        <f>IFERROR(VLOOKUP(C302,FÉRIAS!C:D,2,0),"")</f>
        <v/>
      </c>
      <c r="N302" s="22" t="str">
        <f>IFERROR(VLOOKUP(C302,Plan2!B:C,2,0),"")</f>
        <v/>
      </c>
    </row>
    <row r="303" spans="2:14" s="22" customFormat="1">
      <c r="B303" s="15">
        <f t="shared" si="10"/>
        <v>295</v>
      </c>
      <c r="C303" s="21">
        <v>2754</v>
      </c>
      <c r="D303" s="29" t="s">
        <v>443</v>
      </c>
      <c r="E303" s="15" t="str">
        <f>IFERROR(VLOOKUP(C303,SRA!B:T,8,0),"")</f>
        <v>CLT</v>
      </c>
      <c r="F303" s="21" t="s">
        <v>508</v>
      </c>
      <c r="G303" s="15" t="str">
        <f>IFERROR(VLOOKUP(C303,SRA!B:T,5,0),"")</f>
        <v>OP. DE PROD. IND.</v>
      </c>
      <c r="H303" s="11">
        <f>IFERROR(VLOOKUP(C303,SRA!B:T,18,0),"")</f>
        <v>1346.58</v>
      </c>
      <c r="I303" s="11">
        <f>IFERROR(VLOOKUP(C303,SRA!B:T,19,0),"")</f>
        <v>0</v>
      </c>
      <c r="J303" s="34" t="str">
        <f>IFERROR(VLOOKUP(C303,ABRIL!B:F,3,0),"0,00")</f>
        <v>0,00</v>
      </c>
      <c r="K303" s="11">
        <f t="shared" si="9"/>
        <v>0</v>
      </c>
      <c r="L303" s="34" t="str">
        <f>IFERROR(VLOOKUP(C303,ABRIL!B:H,7,0),"0,00")</f>
        <v>0,00</v>
      </c>
      <c r="M303" s="26" t="str">
        <f>IFERROR(VLOOKUP(C303,FÉRIAS!C:D,2,0),"")</f>
        <v/>
      </c>
      <c r="N303" s="22" t="str">
        <f>IFERROR(VLOOKUP(C303,Plan2!B:C,2,0),"")</f>
        <v>ROSANGELA BARROS CANTALICE</v>
      </c>
    </row>
    <row r="304" spans="2:14" s="22" customFormat="1">
      <c r="B304" s="15">
        <f t="shared" si="10"/>
        <v>296</v>
      </c>
      <c r="C304" s="28">
        <v>2757</v>
      </c>
      <c r="D304" s="29" t="s">
        <v>201</v>
      </c>
      <c r="E304" s="15" t="str">
        <f>IFERROR(VLOOKUP(C304,SRA!B:T,8,0),"")</f>
        <v>CLT</v>
      </c>
      <c r="F304" s="21" t="s">
        <v>508</v>
      </c>
      <c r="G304" s="15" t="str">
        <f>IFERROR(VLOOKUP(C304,SRA!B:T,5,0),"")</f>
        <v>OP. DE PROD. IND.</v>
      </c>
      <c r="H304" s="11">
        <f>IFERROR(VLOOKUP(C304,SRA!B:T,18,0),"")</f>
        <v>1636.79</v>
      </c>
      <c r="I304" s="11">
        <f>IFERROR(VLOOKUP(C304,SRA!B:T,19,0),"")</f>
        <v>0</v>
      </c>
      <c r="J304" s="34">
        <f>IFERROR(VLOOKUP(C304,ABRIL!B:F,3,0),"0,00")</f>
        <v>3493.6</v>
      </c>
      <c r="K304" s="11">
        <f t="shared" si="9"/>
        <v>2937.09</v>
      </c>
      <c r="L304" s="34">
        <f>IFERROR(VLOOKUP(C304,ABRIL!B:H,7,0),"0,00")</f>
        <v>556.51</v>
      </c>
      <c r="M304" s="26" t="str">
        <f>IFERROR(VLOOKUP(C304,FÉRIAS!C:D,2,0),"")</f>
        <v/>
      </c>
      <c r="N304" s="22" t="str">
        <f>IFERROR(VLOOKUP(C304,Plan2!B:C,2,0),"")</f>
        <v>CLAUDIA REGINA NEVES DE MELO</v>
      </c>
    </row>
    <row r="305" spans="2:14" s="22" customFormat="1">
      <c r="B305" s="15">
        <f t="shared" si="10"/>
        <v>297</v>
      </c>
      <c r="C305" s="28">
        <v>2766</v>
      </c>
      <c r="D305" s="29" t="s">
        <v>202</v>
      </c>
      <c r="E305" s="15" t="str">
        <f>IFERROR(VLOOKUP(C305,SRA!B:T,8,0),"")</f>
        <v>CLT</v>
      </c>
      <c r="F305" s="21" t="s">
        <v>479</v>
      </c>
      <c r="G305" s="15" t="str">
        <f>IFERROR(VLOOKUP(C305,SRA!B:T,5,0),"")</f>
        <v>TEC.EM QUALIDADE IND</v>
      </c>
      <c r="H305" s="11">
        <f>IFERROR(VLOOKUP(C305,SRA!B:T,18,0),"")</f>
        <v>1886.84</v>
      </c>
      <c r="I305" s="11">
        <f>IFERROR(VLOOKUP(C305,SRA!B:T,19,0),"")</f>
        <v>0</v>
      </c>
      <c r="J305" s="34">
        <f>IFERROR(VLOOKUP(C305,ABRIL!B:F,3,0),"0,00")</f>
        <v>1886.84</v>
      </c>
      <c r="K305" s="11">
        <f t="shared" si="9"/>
        <v>823.03</v>
      </c>
      <c r="L305" s="34">
        <f>IFERROR(VLOOKUP(C305,ABRIL!B:H,7,0),"0,00")</f>
        <v>1063.81</v>
      </c>
      <c r="M305" s="26" t="str">
        <f>IFERROR(VLOOKUP(C305,FÉRIAS!C:D,2,0),"")</f>
        <v/>
      </c>
      <c r="N305" s="22" t="str">
        <f>IFERROR(VLOOKUP(C305,Plan2!B:C,2,0),"")</f>
        <v/>
      </c>
    </row>
    <row r="306" spans="2:14" s="22" customFormat="1">
      <c r="B306" s="15">
        <f t="shared" si="10"/>
        <v>298</v>
      </c>
      <c r="C306" s="28">
        <v>2768</v>
      </c>
      <c r="D306" s="29" t="s">
        <v>203</v>
      </c>
      <c r="E306" s="15" t="str">
        <f>IFERROR(VLOOKUP(C306,SRA!B:T,8,0),"")</f>
        <v>CLT</v>
      </c>
      <c r="F306" s="21" t="s">
        <v>479</v>
      </c>
      <c r="G306" s="15" t="str">
        <f>IFERROR(VLOOKUP(C306,SRA!B:T,5,0),"")</f>
        <v>OP. DE PROD. IND.</v>
      </c>
      <c r="H306" s="11">
        <f>IFERROR(VLOOKUP(C306,SRA!B:T,18,0),"")</f>
        <v>1636.79</v>
      </c>
      <c r="I306" s="11">
        <f>IFERROR(VLOOKUP(C306,SRA!B:T,19,0),"")</f>
        <v>0</v>
      </c>
      <c r="J306" s="34">
        <f>IFERROR(VLOOKUP(C306,ABRIL!B:F,3,0),"0,00")</f>
        <v>1696.61</v>
      </c>
      <c r="K306" s="11">
        <f t="shared" si="9"/>
        <v>425.87999999999988</v>
      </c>
      <c r="L306" s="34">
        <f>IFERROR(VLOOKUP(C306,ABRIL!B:H,7,0),"0,00")</f>
        <v>1270.73</v>
      </c>
      <c r="M306" s="26" t="str">
        <f>IFERROR(VLOOKUP(C306,FÉRIAS!C:D,2,0),"")</f>
        <v/>
      </c>
      <c r="N306" s="22" t="str">
        <f>IFERROR(VLOOKUP(C306,Plan2!B:C,2,0),"")</f>
        <v/>
      </c>
    </row>
    <row r="307" spans="2:14" s="22" customFormat="1">
      <c r="B307" s="15">
        <f t="shared" si="10"/>
        <v>299</v>
      </c>
      <c r="C307" s="28">
        <v>2770</v>
      </c>
      <c r="D307" s="29" t="s">
        <v>204</v>
      </c>
      <c r="E307" s="15" t="str">
        <f>IFERROR(VLOOKUP(C307,SRA!B:T,8,0),"")</f>
        <v>CLT</v>
      </c>
      <c r="F307" s="21" t="s">
        <v>479</v>
      </c>
      <c r="G307" s="15" t="str">
        <f>IFERROR(VLOOKUP(C307,SRA!B:T,5,0),"")</f>
        <v>OP. DE PROD. IND.</v>
      </c>
      <c r="H307" s="11">
        <f>IFERROR(VLOOKUP(C307,SRA!B:T,18,0),"")</f>
        <v>1484.64</v>
      </c>
      <c r="I307" s="11">
        <f>IFERROR(VLOOKUP(C307,SRA!B:T,19,0),"")</f>
        <v>0</v>
      </c>
      <c r="J307" s="34">
        <f>IFERROR(VLOOKUP(C307,ABRIL!B:F,3,0),"0,00")</f>
        <v>1346.58</v>
      </c>
      <c r="K307" s="11">
        <f t="shared" si="9"/>
        <v>595.16</v>
      </c>
      <c r="L307" s="34">
        <f>IFERROR(VLOOKUP(C307,ABRIL!B:H,7,0),"0,00")</f>
        <v>751.42</v>
      </c>
      <c r="M307" s="26" t="str">
        <f>IFERROR(VLOOKUP(C307,FÉRIAS!C:D,2,0),"")</f>
        <v/>
      </c>
      <c r="N307" s="22" t="str">
        <f>IFERROR(VLOOKUP(C307,Plan2!B:C,2,0),"")</f>
        <v/>
      </c>
    </row>
    <row r="308" spans="2:14" s="22" customFormat="1">
      <c r="B308" s="15">
        <f t="shared" si="10"/>
        <v>300</v>
      </c>
      <c r="C308" s="28">
        <v>2772</v>
      </c>
      <c r="D308" s="29" t="s">
        <v>403</v>
      </c>
      <c r="E308" s="15" t="str">
        <f>IFERROR(VLOOKUP(C308,SRA!B:T,8,0),"")</f>
        <v>CLT</v>
      </c>
      <c r="F308" s="21" t="s">
        <v>479</v>
      </c>
      <c r="G308" s="15" t="str">
        <f>IFERROR(VLOOKUP(C308,SRA!B:T,5,0),"")</f>
        <v>TEC. EM ADM. E FIN.</v>
      </c>
      <c r="H308" s="11">
        <f>IFERROR(VLOOKUP(C308,SRA!B:T,18,0),"")</f>
        <v>1981.2</v>
      </c>
      <c r="I308" s="11">
        <f>IFERROR(VLOOKUP(C308,SRA!B:T,19,0),"")</f>
        <v>0</v>
      </c>
      <c r="J308" s="34">
        <f>IFERROR(VLOOKUP(C308,ABRIL!B:F,3,0),"0,00")</f>
        <v>1981.2</v>
      </c>
      <c r="K308" s="11">
        <f t="shared" si="9"/>
        <v>287.20000000000005</v>
      </c>
      <c r="L308" s="34">
        <f>IFERROR(VLOOKUP(C308,ABRIL!B:H,7,0),"0,00")</f>
        <v>1694</v>
      </c>
      <c r="M308" s="26" t="str">
        <f>IFERROR(VLOOKUP(C308,FÉRIAS!C:D,2,0),"")</f>
        <v/>
      </c>
      <c r="N308" s="22" t="str">
        <f>IFERROR(VLOOKUP(C308,Plan2!B:C,2,0),"")</f>
        <v/>
      </c>
    </row>
    <row r="309" spans="2:14" s="22" customFormat="1">
      <c r="B309" s="15">
        <f t="shared" si="10"/>
        <v>301</v>
      </c>
      <c r="C309" s="28">
        <v>2773</v>
      </c>
      <c r="D309" s="29" t="s">
        <v>205</v>
      </c>
      <c r="E309" s="15" t="str">
        <f>IFERROR(VLOOKUP(C309,SRA!B:T,8,0),"")</f>
        <v>CLT</v>
      </c>
      <c r="F309" s="21" t="s">
        <v>479</v>
      </c>
      <c r="G309" s="15" t="str">
        <f>IFERROR(VLOOKUP(C309,SRA!B:T,5,0),"")</f>
        <v>TEC.EM QUALIDADE IND</v>
      </c>
      <c r="H309" s="11">
        <f>IFERROR(VLOOKUP(C309,SRA!B:T,18,0),"")</f>
        <v>1886.84</v>
      </c>
      <c r="I309" s="11">
        <f>IFERROR(VLOOKUP(C309,SRA!B:T,19,0),"")</f>
        <v>0</v>
      </c>
      <c r="J309" s="34">
        <f>IFERROR(VLOOKUP(C309,ABRIL!B:F,3,0),"0,00")</f>
        <v>1886.84</v>
      </c>
      <c r="K309" s="11">
        <f t="shared" si="9"/>
        <v>310.95000000000005</v>
      </c>
      <c r="L309" s="34">
        <f>IFERROR(VLOOKUP(C309,ABRIL!B:H,7,0),"0,00")</f>
        <v>1575.8899999999999</v>
      </c>
      <c r="M309" s="26" t="str">
        <f>IFERROR(VLOOKUP(C309,FÉRIAS!C:D,2,0),"")</f>
        <v/>
      </c>
      <c r="N309" s="22" t="str">
        <f>IFERROR(VLOOKUP(C309,Plan2!B:C,2,0),"")</f>
        <v/>
      </c>
    </row>
    <row r="310" spans="2:14" s="22" customFormat="1">
      <c r="B310" s="15">
        <f t="shared" si="10"/>
        <v>302</v>
      </c>
      <c r="C310" s="28">
        <v>2775</v>
      </c>
      <c r="D310" s="29" t="s">
        <v>206</v>
      </c>
      <c r="E310" s="15" t="str">
        <f>IFERROR(VLOOKUP(C310,SRA!B:T,8,0),"")</f>
        <v>CLT</v>
      </c>
      <c r="F310" s="21" t="s">
        <v>479</v>
      </c>
      <c r="G310" s="15" t="str">
        <f>IFERROR(VLOOKUP(C310,SRA!B:T,5,0),"")</f>
        <v>TEC. EM ADM. E FIN.</v>
      </c>
      <c r="H310" s="11">
        <f>IFERROR(VLOOKUP(C310,SRA!B:T,18,0),"")</f>
        <v>2080.27</v>
      </c>
      <c r="I310" s="11">
        <f>IFERROR(VLOOKUP(C310,SRA!B:T,19,0),"")</f>
        <v>822.38</v>
      </c>
      <c r="J310" s="34">
        <f>IFERROR(VLOOKUP(C310,ABRIL!B:F,3,0),"0,00")</f>
        <v>3234.38</v>
      </c>
      <c r="K310" s="11">
        <f t="shared" si="9"/>
        <v>1584.45</v>
      </c>
      <c r="L310" s="34">
        <f>IFERROR(VLOOKUP(C310,ABRIL!B:H,7,0),"0,00")</f>
        <v>1649.93</v>
      </c>
      <c r="M310" s="26" t="str">
        <f>IFERROR(VLOOKUP(C310,FÉRIAS!C:D,2,0),"")</f>
        <v/>
      </c>
      <c r="N310" s="22" t="str">
        <f>IFERROR(VLOOKUP(C310,Plan2!B:C,2,0),"")</f>
        <v/>
      </c>
    </row>
    <row r="311" spans="2:14" s="22" customFormat="1">
      <c r="B311" s="15">
        <f t="shared" si="10"/>
        <v>303</v>
      </c>
      <c r="C311" s="28">
        <v>2779</v>
      </c>
      <c r="D311" s="29" t="s">
        <v>207</v>
      </c>
      <c r="E311" s="15" t="str">
        <f>IFERROR(VLOOKUP(C311,SRA!B:T,8,0),"")</f>
        <v>CLT</v>
      </c>
      <c r="F311" s="21" t="s">
        <v>479</v>
      </c>
      <c r="G311" s="15" t="str">
        <f>IFERROR(VLOOKUP(C311,SRA!B:T,5,0),"")</f>
        <v>OP. DE PROD. IND.</v>
      </c>
      <c r="H311" s="11">
        <f>IFERROR(VLOOKUP(C311,SRA!B:T,18,0),"")</f>
        <v>1804.59</v>
      </c>
      <c r="I311" s="11">
        <f>IFERROR(VLOOKUP(C311,SRA!B:T,19,0),"")</f>
        <v>822.38</v>
      </c>
      <c r="J311" s="34">
        <f>IFERROR(VLOOKUP(C311,ABRIL!B:F,3,0),"0,00")</f>
        <v>3209.68</v>
      </c>
      <c r="K311" s="11">
        <f t="shared" si="9"/>
        <v>2171.12</v>
      </c>
      <c r="L311" s="34">
        <f>IFERROR(VLOOKUP(C311,ABRIL!B:H,7,0),"0,00")</f>
        <v>1038.56</v>
      </c>
      <c r="M311" s="26" t="str">
        <f>IFERROR(VLOOKUP(C311,FÉRIAS!C:D,2,0),"")</f>
        <v/>
      </c>
      <c r="N311" s="22" t="str">
        <f>IFERROR(VLOOKUP(C311,Plan2!B:C,2,0),"")</f>
        <v/>
      </c>
    </row>
    <row r="312" spans="2:14" s="22" customFormat="1">
      <c r="B312" s="15">
        <f t="shared" si="10"/>
        <v>304</v>
      </c>
      <c r="C312" s="28">
        <v>2782</v>
      </c>
      <c r="D312" s="29" t="s">
        <v>208</v>
      </c>
      <c r="E312" s="15" t="str">
        <f>IFERROR(VLOOKUP(C312,SRA!B:T,8,0),"")</f>
        <v>CLT</v>
      </c>
      <c r="F312" s="21" t="s">
        <v>479</v>
      </c>
      <c r="G312" s="15" t="str">
        <f>IFERROR(VLOOKUP(C312,SRA!B:T,5,0),"")</f>
        <v>OP. DE PROD. IND.</v>
      </c>
      <c r="H312" s="11">
        <f>IFERROR(VLOOKUP(C312,SRA!B:T,18,0),"")</f>
        <v>1484.6</v>
      </c>
      <c r="I312" s="11">
        <f>IFERROR(VLOOKUP(C312,SRA!B:T,19,0),"")</f>
        <v>0</v>
      </c>
      <c r="J312" s="34">
        <f>IFERROR(VLOOKUP(C312,ABRIL!B:F,3,0),"0,00")</f>
        <v>3503.57</v>
      </c>
      <c r="K312" s="11">
        <f t="shared" si="9"/>
        <v>470.0900000000006</v>
      </c>
      <c r="L312" s="34">
        <f>IFERROR(VLOOKUP(C312,ABRIL!B:H,7,0),"0,00")</f>
        <v>3033.4799999999996</v>
      </c>
      <c r="M312" s="26" t="str">
        <f>IFERROR(VLOOKUP(C312,FÉRIAS!C:D,2,0),"")</f>
        <v/>
      </c>
      <c r="N312" s="22" t="str">
        <f>IFERROR(VLOOKUP(C312,Plan2!B:C,2,0),"")</f>
        <v/>
      </c>
    </row>
    <row r="313" spans="2:14" s="22" customFormat="1">
      <c r="B313" s="15">
        <f t="shared" si="10"/>
        <v>305</v>
      </c>
      <c r="C313" s="28">
        <v>2784</v>
      </c>
      <c r="D313" s="29" t="s">
        <v>209</v>
      </c>
      <c r="E313" s="15" t="str">
        <f>IFERROR(VLOOKUP(C313,SRA!B:T,8,0),"")</f>
        <v>CLT</v>
      </c>
      <c r="F313" s="21" t="s">
        <v>479</v>
      </c>
      <c r="G313" s="15" t="str">
        <f>IFERROR(VLOOKUP(C313,SRA!B:T,5,0),"")</f>
        <v>OP. DE PROD. IND.</v>
      </c>
      <c r="H313" s="11">
        <f>IFERROR(VLOOKUP(C313,SRA!B:T,18,0),"")</f>
        <v>1558.83</v>
      </c>
      <c r="I313" s="11">
        <f>IFERROR(VLOOKUP(C313,SRA!B:T,19,0),"")</f>
        <v>0</v>
      </c>
      <c r="J313" s="34">
        <f>IFERROR(VLOOKUP(C313,ABRIL!B:F,3,0),"0,00")</f>
        <v>1558.83</v>
      </c>
      <c r="K313" s="11">
        <f t="shared" si="9"/>
        <v>693.31999999999994</v>
      </c>
      <c r="L313" s="34">
        <f>IFERROR(VLOOKUP(C313,ABRIL!B:H,7,0),"0,00")</f>
        <v>865.51</v>
      </c>
      <c r="M313" s="26" t="str">
        <f>IFERROR(VLOOKUP(C313,FÉRIAS!C:D,2,0),"")</f>
        <v/>
      </c>
      <c r="N313" s="22" t="str">
        <f>IFERROR(VLOOKUP(C313,Plan2!B:C,2,0),"")</f>
        <v/>
      </c>
    </row>
    <row r="314" spans="2:14" s="22" customFormat="1">
      <c r="B314" s="15">
        <f t="shared" si="10"/>
        <v>306</v>
      </c>
      <c r="C314" s="28">
        <v>2785</v>
      </c>
      <c r="D314" s="29" t="s">
        <v>210</v>
      </c>
      <c r="E314" s="15" t="str">
        <f>IFERROR(VLOOKUP(C314,SRA!B:T,8,0),"")</f>
        <v>CLT</v>
      </c>
      <c r="F314" s="21" t="s">
        <v>479</v>
      </c>
      <c r="G314" s="15" t="str">
        <f>IFERROR(VLOOKUP(C314,SRA!B:T,5,0),"")</f>
        <v>OP. DE PROD. IND.</v>
      </c>
      <c r="H314" s="11">
        <f>IFERROR(VLOOKUP(C314,SRA!B:T,18,0),"")</f>
        <v>1484.61</v>
      </c>
      <c r="I314" s="11">
        <f>IFERROR(VLOOKUP(C314,SRA!B:T,19,0),"")</f>
        <v>0</v>
      </c>
      <c r="J314" s="34">
        <f>IFERROR(VLOOKUP(C314,ABRIL!B:F,3,0),"0,00")</f>
        <v>1544.43</v>
      </c>
      <c r="K314" s="11">
        <f t="shared" si="9"/>
        <v>569.25</v>
      </c>
      <c r="L314" s="34">
        <f>IFERROR(VLOOKUP(C314,ABRIL!B:H,7,0),"0,00")</f>
        <v>975.18000000000006</v>
      </c>
      <c r="M314" s="26" t="str">
        <f>IFERROR(VLOOKUP(C314,FÉRIAS!C:D,2,0),"")</f>
        <v/>
      </c>
      <c r="N314" s="22" t="str">
        <f>IFERROR(VLOOKUP(C314,Plan2!B:C,2,0),"")</f>
        <v/>
      </c>
    </row>
    <row r="315" spans="2:14" s="22" customFormat="1">
      <c r="B315" s="15">
        <f t="shared" si="10"/>
        <v>307</v>
      </c>
      <c r="C315" s="28">
        <v>2788</v>
      </c>
      <c r="D315" s="29" t="s">
        <v>211</v>
      </c>
      <c r="E315" s="15" t="str">
        <f>IFERROR(VLOOKUP(C315,SRA!B:T,8,0),"")</f>
        <v>CLT</v>
      </c>
      <c r="F315" s="21" t="s">
        <v>479</v>
      </c>
      <c r="G315" s="15" t="str">
        <f>IFERROR(VLOOKUP(C315,SRA!B:T,5,0),"")</f>
        <v>OP. DE PROD. IND.</v>
      </c>
      <c r="H315" s="11">
        <f>IFERROR(VLOOKUP(C315,SRA!B:T,18,0),"")</f>
        <v>1636.79</v>
      </c>
      <c r="I315" s="11">
        <f>IFERROR(VLOOKUP(C315,SRA!B:T,19,0),"")</f>
        <v>0</v>
      </c>
      <c r="J315" s="34">
        <f>IFERROR(VLOOKUP(C315,ABRIL!B:F,3,0),"0,00")</f>
        <v>1665.09</v>
      </c>
      <c r="K315" s="11">
        <f t="shared" si="9"/>
        <v>340.49</v>
      </c>
      <c r="L315" s="34">
        <f>IFERROR(VLOOKUP(C315,ABRIL!B:H,7,0),"0,00")</f>
        <v>1324.6</v>
      </c>
      <c r="M315" s="26" t="str">
        <f>IFERROR(VLOOKUP(C315,FÉRIAS!C:D,2,0),"")</f>
        <v/>
      </c>
      <c r="N315" s="22" t="str">
        <f>IFERROR(VLOOKUP(C315,Plan2!B:C,2,0),"")</f>
        <v/>
      </c>
    </row>
    <row r="316" spans="2:14" s="22" customFormat="1">
      <c r="B316" s="15">
        <f t="shared" si="10"/>
        <v>308</v>
      </c>
      <c r="C316" s="28">
        <v>2790</v>
      </c>
      <c r="D316" s="29" t="s">
        <v>212</v>
      </c>
      <c r="E316" s="15" t="str">
        <f>IFERROR(VLOOKUP(C316,SRA!B:T,8,0),"")</f>
        <v>CLT</v>
      </c>
      <c r="F316" s="21" t="s">
        <v>479</v>
      </c>
      <c r="G316" s="15" t="str">
        <f>IFERROR(VLOOKUP(C316,SRA!B:T,5,0),"")</f>
        <v>TEC. EM ADM. E FIN.</v>
      </c>
      <c r="H316" s="11">
        <f>IFERROR(VLOOKUP(C316,SRA!B:T,18,0),"")</f>
        <v>1981.2</v>
      </c>
      <c r="I316" s="11">
        <f>IFERROR(VLOOKUP(C316,SRA!B:T,19,0),"")</f>
        <v>0</v>
      </c>
      <c r="J316" s="34">
        <f>IFERROR(VLOOKUP(C316,ABRIL!B:F,3,0),"0,00")</f>
        <v>4117.12</v>
      </c>
      <c r="K316" s="11">
        <f t="shared" si="9"/>
        <v>3076.52</v>
      </c>
      <c r="L316" s="34">
        <f>IFERROR(VLOOKUP(C316,ABRIL!B:H,7,0),"0,00")</f>
        <v>1040.5999999999999</v>
      </c>
      <c r="M316" s="26" t="str">
        <f>IFERROR(VLOOKUP(C316,FÉRIAS!C:D,2,0),"")</f>
        <v/>
      </c>
      <c r="N316" s="22" t="str">
        <f>IFERROR(VLOOKUP(C316,Plan2!B:C,2,0),"")</f>
        <v/>
      </c>
    </row>
    <row r="317" spans="2:14" s="22" customFormat="1">
      <c r="B317" s="15">
        <f t="shared" si="10"/>
        <v>309</v>
      </c>
      <c r="C317" s="28">
        <v>2791</v>
      </c>
      <c r="D317" s="29" t="s">
        <v>213</v>
      </c>
      <c r="E317" s="15" t="str">
        <f>IFERROR(VLOOKUP(C317,SRA!B:T,8,0),"")</f>
        <v>CLT</v>
      </c>
      <c r="F317" s="21" t="s">
        <v>479</v>
      </c>
      <c r="G317" s="15" t="str">
        <f>IFERROR(VLOOKUP(C317,SRA!B:T,5,0),"")</f>
        <v>FARMACEUTICO IND</v>
      </c>
      <c r="H317" s="11">
        <f>IFERROR(VLOOKUP(C317,SRA!B:T,18,0),"")</f>
        <v>5714.73</v>
      </c>
      <c r="I317" s="11">
        <f>IFERROR(VLOOKUP(C317,SRA!B:T,19,0),"")</f>
        <v>0</v>
      </c>
      <c r="J317" s="34">
        <f>IFERROR(VLOOKUP(C317,ABRIL!B:F,3,0),"0,00")</f>
        <v>5714.73</v>
      </c>
      <c r="K317" s="11">
        <f t="shared" si="9"/>
        <v>1383.75</v>
      </c>
      <c r="L317" s="34">
        <f>IFERROR(VLOOKUP(C317,ABRIL!B:H,7,0),"0,00")</f>
        <v>4330.9799999999996</v>
      </c>
      <c r="M317" s="26" t="str">
        <f>IFERROR(VLOOKUP(C317,FÉRIAS!C:D,2,0),"")</f>
        <v/>
      </c>
      <c r="N317" s="22" t="str">
        <f>IFERROR(VLOOKUP(C317,Plan2!B:C,2,0),"")</f>
        <v/>
      </c>
    </row>
    <row r="318" spans="2:14" s="22" customFormat="1">
      <c r="B318" s="15">
        <f t="shared" si="10"/>
        <v>310</v>
      </c>
      <c r="C318" s="28">
        <v>2797</v>
      </c>
      <c r="D318" s="29" t="s">
        <v>214</v>
      </c>
      <c r="E318" s="15" t="str">
        <f>IFERROR(VLOOKUP(C318,SRA!B:T,8,0),"")</f>
        <v>CLT</v>
      </c>
      <c r="F318" s="21" t="s">
        <v>479</v>
      </c>
      <c r="G318" s="15" t="str">
        <f>IFERROR(VLOOKUP(C318,SRA!B:T,5,0),"")</f>
        <v>TEC. EM ADM. E FIN.</v>
      </c>
      <c r="H318" s="11">
        <f>IFERROR(VLOOKUP(C318,SRA!B:T,18,0),"")</f>
        <v>1981.2</v>
      </c>
      <c r="I318" s="11">
        <f>IFERROR(VLOOKUP(C318,SRA!B:T,19,0),"")</f>
        <v>2312.9499999999998</v>
      </c>
      <c r="J318" s="34">
        <f>IFERROR(VLOOKUP(C318,ABRIL!B:F,3,0),"0,00")</f>
        <v>4294.1499999999996</v>
      </c>
      <c r="K318" s="11">
        <f t="shared" si="9"/>
        <v>3468.0599999999995</v>
      </c>
      <c r="L318" s="34">
        <f>IFERROR(VLOOKUP(C318,ABRIL!B:H,7,0),"0,00")</f>
        <v>826.09</v>
      </c>
      <c r="M318" s="26" t="str">
        <f>IFERROR(VLOOKUP(C318,FÉRIAS!C:D,2,0),"")</f>
        <v/>
      </c>
      <c r="N318" s="22" t="str">
        <f>IFERROR(VLOOKUP(C318,Plan2!B:C,2,0),"")</f>
        <v/>
      </c>
    </row>
    <row r="319" spans="2:14" s="22" customFormat="1">
      <c r="B319" s="15">
        <f t="shared" si="10"/>
        <v>311</v>
      </c>
      <c r="C319" s="28">
        <v>2798</v>
      </c>
      <c r="D319" s="29" t="s">
        <v>215</v>
      </c>
      <c r="E319" s="15" t="str">
        <f>IFERROR(VLOOKUP(C319,SRA!B:T,8,0),"")</f>
        <v>CLT</v>
      </c>
      <c r="F319" s="21" t="s">
        <v>479</v>
      </c>
      <c r="G319" s="15" t="str">
        <f>IFERROR(VLOOKUP(C319,SRA!B:T,5,0),"")</f>
        <v>TEC. EM ADM. E FIN.</v>
      </c>
      <c r="H319" s="11">
        <f>IFERROR(VLOOKUP(C319,SRA!B:T,18,0),"")</f>
        <v>1981.2</v>
      </c>
      <c r="I319" s="11">
        <f>IFERROR(VLOOKUP(C319,SRA!B:T,19,0),"")</f>
        <v>2312.9499999999998</v>
      </c>
      <c r="J319" s="34">
        <f>IFERROR(VLOOKUP(C319,ABRIL!B:F,3,0),"0,00")</f>
        <v>4294.1499999999996</v>
      </c>
      <c r="K319" s="11">
        <f t="shared" si="9"/>
        <v>1302.4399999999996</v>
      </c>
      <c r="L319" s="34">
        <f>IFERROR(VLOOKUP(C319,ABRIL!B:H,7,0),"0,00")</f>
        <v>2991.71</v>
      </c>
      <c r="M319" s="26" t="str">
        <f>IFERROR(VLOOKUP(C319,FÉRIAS!C:D,2,0),"")</f>
        <v/>
      </c>
      <c r="N319" s="22" t="str">
        <f>IFERROR(VLOOKUP(C319,Plan2!B:C,2,0),"")</f>
        <v/>
      </c>
    </row>
    <row r="320" spans="2:14" s="22" customFormat="1">
      <c r="B320" s="15">
        <f t="shared" si="10"/>
        <v>312</v>
      </c>
      <c r="C320" s="28">
        <v>2799</v>
      </c>
      <c r="D320" s="29" t="s">
        <v>397</v>
      </c>
      <c r="E320" s="15" t="str">
        <f>IFERROR(VLOOKUP(C320,SRA!B:T,8,0),"")</f>
        <v>CLT</v>
      </c>
      <c r="F320" s="21" t="s">
        <v>479</v>
      </c>
      <c r="G320" s="15" t="str">
        <f>IFERROR(VLOOKUP(C320,SRA!B:T,5,0),"")</f>
        <v>TEC. EM ADM. E FIN.</v>
      </c>
      <c r="H320" s="11">
        <f>IFERROR(VLOOKUP(C320,SRA!B:T,18,0),"")</f>
        <v>1981.2</v>
      </c>
      <c r="I320" s="11">
        <f>IFERROR(VLOOKUP(C320,SRA!B:T,19,0),"")</f>
        <v>214.7</v>
      </c>
      <c r="J320" s="34">
        <f>IFERROR(VLOOKUP(C320,ABRIL!B:F,3,0),"0,00")</f>
        <v>2527.63</v>
      </c>
      <c r="K320" s="11">
        <f t="shared" si="9"/>
        <v>610.46</v>
      </c>
      <c r="L320" s="34">
        <f>IFERROR(VLOOKUP(C320,ABRIL!B:H,7,0),"0,00")</f>
        <v>1917.17</v>
      </c>
      <c r="M320" s="26" t="str">
        <f>IFERROR(VLOOKUP(C320,FÉRIAS!C:D,2,0),"")</f>
        <v/>
      </c>
      <c r="N320" s="22" t="str">
        <f>IFERROR(VLOOKUP(C320,Plan2!B:C,2,0),"")</f>
        <v/>
      </c>
    </row>
    <row r="321" spans="2:14" s="22" customFormat="1">
      <c r="B321" s="15">
        <f t="shared" si="10"/>
        <v>313</v>
      </c>
      <c r="C321" s="28">
        <v>2801</v>
      </c>
      <c r="D321" s="29" t="s">
        <v>216</v>
      </c>
      <c r="E321" s="15" t="str">
        <f>IFERROR(VLOOKUP(C321,SRA!B:T,8,0),"")</f>
        <v>CLT</v>
      </c>
      <c r="F321" s="21" t="s">
        <v>479</v>
      </c>
      <c r="G321" s="15" t="str">
        <f>IFERROR(VLOOKUP(C321,SRA!B:T,5,0),"")</f>
        <v>TEC. CONTABIL</v>
      </c>
      <c r="H321" s="11">
        <f>IFERROR(VLOOKUP(C321,SRA!B:T,18,0),"")</f>
        <v>5520.15</v>
      </c>
      <c r="I321" s="11">
        <f>IFERROR(VLOOKUP(C321,SRA!B:T,19,0),"")</f>
        <v>0</v>
      </c>
      <c r="J321" s="34">
        <f>IFERROR(VLOOKUP(C321,ABRIL!B:F,3,0),"0,00")</f>
        <v>5520.15</v>
      </c>
      <c r="K321" s="11">
        <f t="shared" si="9"/>
        <v>1997.6499999999996</v>
      </c>
      <c r="L321" s="34">
        <f>IFERROR(VLOOKUP(C321,ABRIL!B:H,7,0),"0,00")</f>
        <v>3522.5</v>
      </c>
      <c r="M321" s="26" t="str">
        <f>IFERROR(VLOOKUP(C321,FÉRIAS!C:D,2,0),"")</f>
        <v/>
      </c>
      <c r="N321" s="22" t="str">
        <f>IFERROR(VLOOKUP(C321,Plan2!B:C,2,0),"")</f>
        <v/>
      </c>
    </row>
    <row r="322" spans="2:14" s="22" customFormat="1">
      <c r="B322" s="15">
        <f t="shared" si="10"/>
        <v>314</v>
      </c>
      <c r="C322" s="28">
        <v>2806</v>
      </c>
      <c r="D322" s="29" t="s">
        <v>217</v>
      </c>
      <c r="E322" s="15" t="str">
        <f>IFERROR(VLOOKUP(C322,SRA!B:T,8,0),"")</f>
        <v>CLT</v>
      </c>
      <c r="F322" s="21" t="s">
        <v>479</v>
      </c>
      <c r="G322" s="15" t="str">
        <f>IFERROR(VLOOKUP(C322,SRA!B:T,5,0),"")</f>
        <v>TEC. CONTABIL</v>
      </c>
      <c r="H322" s="11">
        <f>IFERROR(VLOOKUP(C322,SRA!B:T,18,0),"")</f>
        <v>2293.4899999999998</v>
      </c>
      <c r="I322" s="11">
        <f>IFERROR(VLOOKUP(C322,SRA!B:T,19,0),"")</f>
        <v>2312.9499999999998</v>
      </c>
      <c r="J322" s="34">
        <f>IFERROR(VLOOKUP(C322,ABRIL!B:F,3,0),"0,00")</f>
        <v>4606.4399999999996</v>
      </c>
      <c r="K322" s="11">
        <f t="shared" si="9"/>
        <v>1776.2999999999993</v>
      </c>
      <c r="L322" s="34">
        <f>IFERROR(VLOOKUP(C322,ABRIL!B:H,7,0),"0,00")</f>
        <v>2830.1400000000003</v>
      </c>
      <c r="M322" s="26" t="str">
        <f>IFERROR(VLOOKUP(C322,FÉRIAS!C:D,2,0),"")</f>
        <v/>
      </c>
      <c r="N322" s="22" t="str">
        <f>IFERROR(VLOOKUP(C322,Plan2!B:C,2,0),"")</f>
        <v/>
      </c>
    </row>
    <row r="323" spans="2:14" s="22" customFormat="1">
      <c r="B323" s="15">
        <f t="shared" si="10"/>
        <v>315</v>
      </c>
      <c r="C323" s="28">
        <v>2808</v>
      </c>
      <c r="D323" s="29" t="s">
        <v>404</v>
      </c>
      <c r="E323" s="15" t="str">
        <f>IFERROR(VLOOKUP(C323,SRA!B:T,8,0),"")</f>
        <v>CLT</v>
      </c>
      <c r="F323" s="21" t="s">
        <v>479</v>
      </c>
      <c r="G323" s="15" t="str">
        <f>IFERROR(VLOOKUP(C323,SRA!B:T,5,0),"")</f>
        <v>TEC. EM ADM. E FIN.</v>
      </c>
      <c r="H323" s="11">
        <f>IFERROR(VLOOKUP(C323,SRA!B:T,18,0),"")</f>
        <v>2080.27</v>
      </c>
      <c r="I323" s="11">
        <f>IFERROR(VLOOKUP(C323,SRA!B:T,19,0),"")</f>
        <v>0</v>
      </c>
      <c r="J323" s="34">
        <f>IFERROR(VLOOKUP(C323,ABRIL!B:F,3,0),"0,00")</f>
        <v>2464.0500000000002</v>
      </c>
      <c r="K323" s="11">
        <f t="shared" si="9"/>
        <v>906.87000000000035</v>
      </c>
      <c r="L323" s="34">
        <f>IFERROR(VLOOKUP(C323,ABRIL!B:H,7,0),"0,00")</f>
        <v>1557.1799999999998</v>
      </c>
      <c r="M323" s="26" t="str">
        <f>IFERROR(VLOOKUP(C323,FÉRIAS!C:D,2,0),"")</f>
        <v/>
      </c>
      <c r="N323" s="22" t="str">
        <f>IFERROR(VLOOKUP(C323,Plan2!B:C,2,0),"")</f>
        <v/>
      </c>
    </row>
    <row r="324" spans="2:14" s="22" customFormat="1">
      <c r="B324" s="15">
        <f t="shared" si="10"/>
        <v>316</v>
      </c>
      <c r="C324" s="28">
        <v>2816</v>
      </c>
      <c r="D324" s="29" t="s">
        <v>218</v>
      </c>
      <c r="E324" s="15" t="str">
        <f>IFERROR(VLOOKUP(C324,SRA!B:T,8,0),"")</f>
        <v>CLT</v>
      </c>
      <c r="F324" s="21" t="s">
        <v>479</v>
      </c>
      <c r="G324" s="15" t="str">
        <f>IFERROR(VLOOKUP(C324,SRA!B:T,5,0),"")</f>
        <v>TEC.EM QUALIDADE IND</v>
      </c>
      <c r="H324" s="11">
        <f>IFERROR(VLOOKUP(C324,SRA!B:T,18,0),"")</f>
        <v>1886.84</v>
      </c>
      <c r="I324" s="11">
        <f>IFERROR(VLOOKUP(C324,SRA!B:T,19,0),"")</f>
        <v>0</v>
      </c>
      <c r="J324" s="34">
        <f>IFERROR(VLOOKUP(C324,ABRIL!B:F,3,0),"0,00")</f>
        <v>2665.7</v>
      </c>
      <c r="K324" s="11">
        <f t="shared" si="9"/>
        <v>932.97999999999979</v>
      </c>
      <c r="L324" s="34">
        <f>IFERROR(VLOOKUP(C324,ABRIL!B:H,7,0),"0,00")</f>
        <v>1732.72</v>
      </c>
      <c r="M324" s="26" t="str">
        <f>IFERROR(VLOOKUP(C324,FÉRIAS!C:D,2,0),"")</f>
        <v/>
      </c>
      <c r="N324" s="22" t="str">
        <f>IFERROR(VLOOKUP(C324,Plan2!B:C,2,0),"")</f>
        <v/>
      </c>
    </row>
    <row r="325" spans="2:14" s="22" customFormat="1">
      <c r="B325" s="15">
        <f t="shared" si="10"/>
        <v>317</v>
      </c>
      <c r="C325" s="28">
        <v>2819</v>
      </c>
      <c r="D325" s="29" t="s">
        <v>219</v>
      </c>
      <c r="E325" s="15" t="str">
        <f>IFERROR(VLOOKUP(C325,SRA!B:T,8,0),"")</f>
        <v>CLT</v>
      </c>
      <c r="F325" s="21" t="s">
        <v>479</v>
      </c>
      <c r="G325" s="15" t="str">
        <f>IFERROR(VLOOKUP(C325,SRA!B:T,5,0),"")</f>
        <v>TEC. EM ADM. E FIN.</v>
      </c>
      <c r="H325" s="11">
        <f>IFERROR(VLOOKUP(C325,SRA!B:T,18,0),"")</f>
        <v>1981.2</v>
      </c>
      <c r="I325" s="11">
        <f>IFERROR(VLOOKUP(C325,SRA!B:T,19,0),"")</f>
        <v>6657.79</v>
      </c>
      <c r="J325" s="34">
        <f>IFERROR(VLOOKUP(C325,ABRIL!B:F,3,0),"0,00")</f>
        <v>8638.99</v>
      </c>
      <c r="K325" s="11">
        <f t="shared" si="9"/>
        <v>4074.9699999999993</v>
      </c>
      <c r="L325" s="34">
        <f>IFERROR(VLOOKUP(C325,ABRIL!B:H,7,0),"0,00")</f>
        <v>4564.0200000000004</v>
      </c>
      <c r="M325" s="26" t="str">
        <f>IFERROR(VLOOKUP(C325,FÉRIAS!C:D,2,0),"")</f>
        <v/>
      </c>
      <c r="N325" s="22" t="str">
        <f>IFERROR(VLOOKUP(C325,Plan2!B:C,2,0),"")</f>
        <v/>
      </c>
    </row>
    <row r="326" spans="2:14" s="22" customFormat="1">
      <c r="B326" s="15">
        <f t="shared" si="10"/>
        <v>318</v>
      </c>
      <c r="C326" s="28">
        <v>2820</v>
      </c>
      <c r="D326" s="29" t="s">
        <v>220</v>
      </c>
      <c r="E326" s="15" t="str">
        <f>IFERROR(VLOOKUP(C326,SRA!B:T,8,0),"")</f>
        <v>CLT</v>
      </c>
      <c r="F326" s="21" t="s">
        <v>479</v>
      </c>
      <c r="G326" s="15" t="str">
        <f>IFERROR(VLOOKUP(C326,SRA!B:T,5,0),"")</f>
        <v>TEC. EM ADM. E FIN.</v>
      </c>
      <c r="H326" s="11">
        <f>IFERROR(VLOOKUP(C326,SRA!B:T,18,0),"")</f>
        <v>1981.2</v>
      </c>
      <c r="I326" s="11">
        <f>IFERROR(VLOOKUP(C326,SRA!B:T,19,0),"")</f>
        <v>3480</v>
      </c>
      <c r="J326" s="34">
        <f>IFERROR(VLOOKUP(C326,ABRIL!B:F,3,0),"0,00")</f>
        <v>5461.2</v>
      </c>
      <c r="K326" s="11">
        <f t="shared" si="9"/>
        <v>2133.5500000000002</v>
      </c>
      <c r="L326" s="34">
        <f>IFERROR(VLOOKUP(C326,ABRIL!B:H,7,0),"0,00")</f>
        <v>3327.6499999999996</v>
      </c>
      <c r="M326" s="26" t="str">
        <f>IFERROR(VLOOKUP(C326,FÉRIAS!C:D,2,0),"")</f>
        <v/>
      </c>
      <c r="N326" s="22" t="str">
        <f>IFERROR(VLOOKUP(C326,Plan2!B:C,2,0),"")</f>
        <v/>
      </c>
    </row>
    <row r="327" spans="2:14" s="22" customFormat="1">
      <c r="B327" s="15">
        <f t="shared" si="10"/>
        <v>319</v>
      </c>
      <c r="C327" s="28">
        <v>2821</v>
      </c>
      <c r="D327" s="29" t="s">
        <v>405</v>
      </c>
      <c r="E327" s="15" t="str">
        <f>IFERROR(VLOOKUP(C327,SRA!B:T,8,0),"")</f>
        <v>CLT</v>
      </c>
      <c r="F327" s="21" t="s">
        <v>479</v>
      </c>
      <c r="G327" s="15" t="str">
        <f>IFERROR(VLOOKUP(C327,SRA!B:T,5,0),"")</f>
        <v>ANA ASS FARMACEUTICA</v>
      </c>
      <c r="H327" s="11">
        <f>IFERROR(VLOOKUP(C327,SRA!B:T,18,0),"")</f>
        <v>4850.3900000000003</v>
      </c>
      <c r="I327" s="11">
        <f>IFERROR(VLOOKUP(C327,SRA!B:T,19,0),"")</f>
        <v>0</v>
      </c>
      <c r="J327" s="34">
        <f>IFERROR(VLOOKUP(C327,ABRIL!B:F,3,0),"0,00")</f>
        <v>4850.3900000000003</v>
      </c>
      <c r="K327" s="11">
        <f t="shared" si="9"/>
        <v>850.86000000000013</v>
      </c>
      <c r="L327" s="34">
        <f>IFERROR(VLOOKUP(C327,ABRIL!B:H,7,0),"0,00")</f>
        <v>3999.53</v>
      </c>
      <c r="M327" s="26" t="str">
        <f>IFERROR(VLOOKUP(C327,FÉRIAS!C:D,2,0),"")</f>
        <v/>
      </c>
      <c r="N327" s="22" t="str">
        <f>IFERROR(VLOOKUP(C327,Plan2!B:C,2,0),"")</f>
        <v/>
      </c>
    </row>
    <row r="328" spans="2:14" s="22" customFormat="1">
      <c r="B328" s="15">
        <f t="shared" si="10"/>
        <v>320</v>
      </c>
      <c r="C328" s="28">
        <v>2823</v>
      </c>
      <c r="D328" s="29" t="s">
        <v>389</v>
      </c>
      <c r="E328" s="15" t="str">
        <f>IFERROR(VLOOKUP(C328,SRA!B:T,8,0),"")</f>
        <v>CLT</v>
      </c>
      <c r="F328" s="21" t="s">
        <v>493</v>
      </c>
      <c r="G328" s="15" t="str">
        <f>IFERROR(VLOOKUP(C328,SRA!B:T,5,0),"")</f>
        <v>TEC. EM ADM. E FIN.</v>
      </c>
      <c r="H328" s="11">
        <f>IFERROR(VLOOKUP(C328,SRA!B:T,18,0),"")</f>
        <v>1981.2</v>
      </c>
      <c r="I328" s="11">
        <f>IFERROR(VLOOKUP(C328,SRA!B:T,19,0),"")</f>
        <v>0</v>
      </c>
      <c r="J328" s="34">
        <f>IFERROR(VLOOKUP(C328,ABRIL!B:F,3,0),"0,00")</f>
        <v>2371.64</v>
      </c>
      <c r="K328" s="11">
        <f t="shared" si="9"/>
        <v>1698.0299999999997</v>
      </c>
      <c r="L328" s="34">
        <f>IFERROR(VLOOKUP(C328,ABRIL!B:H,7,0),"0,00")</f>
        <v>673.61</v>
      </c>
      <c r="M328" s="26" t="str">
        <f>IFERROR(VLOOKUP(C328,FÉRIAS!C:D,2,0),"")</f>
        <v>ADRIANA MARIA DA SILVA</v>
      </c>
      <c r="N328" s="22" t="str">
        <f>IFERROR(VLOOKUP(C328,Plan2!B:C,2,0),"")</f>
        <v/>
      </c>
    </row>
    <row r="329" spans="2:14" s="22" customFormat="1">
      <c r="B329" s="15">
        <f t="shared" si="10"/>
        <v>321</v>
      </c>
      <c r="C329" s="21">
        <v>2824</v>
      </c>
      <c r="D329" s="29" t="s">
        <v>444</v>
      </c>
      <c r="E329" s="15" t="str">
        <f>IFERROR(VLOOKUP(C329,SRA!B:T,8,0),"")</f>
        <v>CLT</v>
      </c>
      <c r="F329" s="21" t="s">
        <v>508</v>
      </c>
      <c r="G329" s="15" t="str">
        <f>IFERROR(VLOOKUP(C329,SRA!B:T,5,0),"")</f>
        <v>ANA ASS FARMACEUTICA</v>
      </c>
      <c r="H329" s="11">
        <f>IFERROR(VLOOKUP(C329,SRA!B:T,18,0),"")</f>
        <v>4850.38</v>
      </c>
      <c r="I329" s="11">
        <f>IFERROR(VLOOKUP(C329,SRA!B:T,19,0),"")</f>
        <v>0</v>
      </c>
      <c r="J329" s="34">
        <f>IFERROR(VLOOKUP(C329,ABRIL!B:F,3,0),"0,00")</f>
        <v>2021.59</v>
      </c>
      <c r="K329" s="11">
        <f t="shared" ref="K329:K392" si="11">J329-L329</f>
        <v>2021.59</v>
      </c>
      <c r="L329" s="34">
        <f>IFERROR(VLOOKUP(C329,ABRIL!B:H,7,0),"0,00")</f>
        <v>0</v>
      </c>
      <c r="M329" s="26" t="str">
        <f>IFERROR(VLOOKUP(C329,FÉRIAS!C:D,2,0),"")</f>
        <v/>
      </c>
      <c r="N329" s="22" t="str">
        <f>IFERROR(VLOOKUP(C329,Plan2!B:C,2,0),"")</f>
        <v>ANA PAULA BARBOSA CAVALCANTI</v>
      </c>
    </row>
    <row r="330" spans="2:14" s="22" customFormat="1">
      <c r="B330" s="15">
        <f t="shared" ref="B330:B393" si="12">B329+1</f>
        <v>322</v>
      </c>
      <c r="C330" s="28">
        <v>2827</v>
      </c>
      <c r="D330" s="29" t="s">
        <v>415</v>
      </c>
      <c r="E330" s="15" t="str">
        <f>IFERROR(VLOOKUP(C330,SRA!B:T,8,0),"")</f>
        <v>CLT</v>
      </c>
      <c r="F330" s="21" t="s">
        <v>479</v>
      </c>
      <c r="G330" s="15" t="str">
        <f>IFERROR(VLOOKUP(C330,SRA!B:T,5,0),"")</f>
        <v>TEC. EM ADM. E FIN.</v>
      </c>
      <c r="H330" s="11">
        <f>IFERROR(VLOOKUP(C330,SRA!B:T,18,0),"")</f>
        <v>1981.2</v>
      </c>
      <c r="I330" s="11">
        <f>IFERROR(VLOOKUP(C330,SRA!B:T,19,0),"")</f>
        <v>214.7</v>
      </c>
      <c r="J330" s="34">
        <f>IFERROR(VLOOKUP(C330,ABRIL!B:F,3,0),"0,00")</f>
        <v>2195.9</v>
      </c>
      <c r="K330" s="11">
        <f t="shared" si="11"/>
        <v>798.11000000000013</v>
      </c>
      <c r="L330" s="34">
        <f>IFERROR(VLOOKUP(C330,ABRIL!B:H,7,0),"0,00")</f>
        <v>1397.79</v>
      </c>
      <c r="M330" s="26" t="str">
        <f>IFERROR(VLOOKUP(C330,FÉRIAS!C:D,2,0),"")</f>
        <v/>
      </c>
      <c r="N330" s="22" t="str">
        <f>IFERROR(VLOOKUP(C330,Plan2!B:C,2,0),"")</f>
        <v/>
      </c>
    </row>
    <row r="331" spans="2:14" s="22" customFormat="1">
      <c r="B331" s="15">
        <f t="shared" si="12"/>
        <v>323</v>
      </c>
      <c r="C331" s="28">
        <v>2831</v>
      </c>
      <c r="D331" s="29" t="s">
        <v>221</v>
      </c>
      <c r="E331" s="15" t="str">
        <f>IFERROR(VLOOKUP(C331,SRA!B:T,8,0),"")</f>
        <v>CLT</v>
      </c>
      <c r="F331" s="21" t="s">
        <v>479</v>
      </c>
      <c r="G331" s="15" t="str">
        <f>IFERROR(VLOOKUP(C331,SRA!B:T,5,0),"")</f>
        <v>TEC. EM ADM. E FIN.</v>
      </c>
      <c r="H331" s="11">
        <f>IFERROR(VLOOKUP(C331,SRA!B:T,18,0),"")</f>
        <v>1981.2</v>
      </c>
      <c r="I331" s="11">
        <f>IFERROR(VLOOKUP(C331,SRA!B:T,19,0),"")</f>
        <v>3480</v>
      </c>
      <c r="J331" s="34">
        <f>IFERROR(VLOOKUP(C331,ABRIL!B:F,3,0),"0,00")</f>
        <v>5461.2</v>
      </c>
      <c r="K331" s="11">
        <f t="shared" si="11"/>
        <v>1779.1899999999996</v>
      </c>
      <c r="L331" s="34">
        <f>IFERROR(VLOOKUP(C331,ABRIL!B:H,7,0),"0,00")</f>
        <v>3682.01</v>
      </c>
      <c r="M331" s="26" t="str">
        <f>IFERROR(VLOOKUP(C331,FÉRIAS!C:D,2,0),"")</f>
        <v/>
      </c>
      <c r="N331" s="22" t="str">
        <f>IFERROR(VLOOKUP(C331,Plan2!B:C,2,0),"")</f>
        <v/>
      </c>
    </row>
    <row r="332" spans="2:14" s="22" customFormat="1">
      <c r="B332" s="15">
        <f t="shared" si="12"/>
        <v>324</v>
      </c>
      <c r="C332" s="28">
        <v>2833</v>
      </c>
      <c r="D332" s="29" t="s">
        <v>222</v>
      </c>
      <c r="E332" s="15" t="str">
        <f>IFERROR(VLOOKUP(C332,SRA!B:T,8,0),"")</f>
        <v>CLT</v>
      </c>
      <c r="F332" s="21" t="s">
        <v>479</v>
      </c>
      <c r="G332" s="15" t="str">
        <f>IFERROR(VLOOKUP(C332,SRA!B:T,5,0),"")</f>
        <v>TEC. EM ADM. E FIN.</v>
      </c>
      <c r="H332" s="11">
        <f>IFERROR(VLOOKUP(C332,SRA!B:T,18,0),"")</f>
        <v>2080.27</v>
      </c>
      <c r="I332" s="11">
        <f>IFERROR(VLOOKUP(C332,SRA!B:T,19,0),"")</f>
        <v>2529.38</v>
      </c>
      <c r="J332" s="34">
        <f>IFERROR(VLOOKUP(C332,ABRIL!B:F,3,0),"0,00")</f>
        <v>5515.39</v>
      </c>
      <c r="K332" s="11">
        <f t="shared" si="11"/>
        <v>2779.3100000000004</v>
      </c>
      <c r="L332" s="34">
        <f>IFERROR(VLOOKUP(C332,ABRIL!B:H,7,0),"0,00")</f>
        <v>2736.08</v>
      </c>
      <c r="M332" s="26" t="str">
        <f>IFERROR(VLOOKUP(C332,FÉRIAS!C:D,2,0),"")</f>
        <v/>
      </c>
      <c r="N332" s="22" t="str">
        <f>IFERROR(VLOOKUP(C332,Plan2!B:C,2,0),"")</f>
        <v/>
      </c>
    </row>
    <row r="333" spans="2:14" s="22" customFormat="1">
      <c r="B333" s="15">
        <f t="shared" si="12"/>
        <v>325</v>
      </c>
      <c r="C333" s="28">
        <v>2834</v>
      </c>
      <c r="D333" s="29" t="s">
        <v>223</v>
      </c>
      <c r="E333" s="15" t="str">
        <f>IFERROR(VLOOKUP(C333,SRA!B:T,8,0),"")</f>
        <v>CLT</v>
      </c>
      <c r="F333" s="21" t="s">
        <v>479</v>
      </c>
      <c r="G333" s="15" t="str">
        <f>IFERROR(VLOOKUP(C333,SRA!B:T,5,0),"")</f>
        <v>TEC. EM ADM. E FIN.</v>
      </c>
      <c r="H333" s="11">
        <f>IFERROR(VLOOKUP(C333,SRA!B:T,18,0),"")</f>
        <v>1981.2</v>
      </c>
      <c r="I333" s="11">
        <f>IFERROR(VLOOKUP(C333,SRA!B:T,19,0),"")</f>
        <v>822.38</v>
      </c>
      <c r="J333" s="34">
        <f>IFERROR(VLOOKUP(C333,ABRIL!B:F,3,0),"0,00")</f>
        <v>3135.31</v>
      </c>
      <c r="K333" s="11">
        <f t="shared" si="11"/>
        <v>764.52</v>
      </c>
      <c r="L333" s="34">
        <f>IFERROR(VLOOKUP(C333,ABRIL!B:H,7,0),"0,00")</f>
        <v>2370.79</v>
      </c>
      <c r="M333" s="26" t="str">
        <f>IFERROR(VLOOKUP(C333,FÉRIAS!C:D,2,0),"")</f>
        <v/>
      </c>
      <c r="N333" s="22" t="str">
        <f>IFERROR(VLOOKUP(C333,Plan2!B:C,2,0),"")</f>
        <v/>
      </c>
    </row>
    <row r="334" spans="2:14" s="22" customFormat="1">
      <c r="B334" s="15">
        <f t="shared" si="12"/>
        <v>326</v>
      </c>
      <c r="C334" s="28">
        <v>2835</v>
      </c>
      <c r="D334" s="29" t="s">
        <v>431</v>
      </c>
      <c r="E334" s="15" t="str">
        <f>IFERROR(VLOOKUP(C334,SRA!B:T,8,0),"")</f>
        <v>CLT</v>
      </c>
      <c r="F334" s="21" t="s">
        <v>479</v>
      </c>
      <c r="G334" s="15" t="str">
        <f>IFERROR(VLOOKUP(C334,SRA!B:T,5,0),"")</f>
        <v>TEC. EM ADM. E FIN.</v>
      </c>
      <c r="H334" s="11">
        <f>IFERROR(VLOOKUP(C334,SRA!B:T,18,0),"")</f>
        <v>1981.2</v>
      </c>
      <c r="I334" s="11">
        <f>IFERROR(VLOOKUP(C334,SRA!B:T,19,0),"")</f>
        <v>0</v>
      </c>
      <c r="J334" s="34">
        <f>IFERROR(VLOOKUP(C334,ABRIL!B:F,3,0),"0,00")</f>
        <v>1981.2</v>
      </c>
      <c r="K334" s="11">
        <f t="shared" si="11"/>
        <v>824.6099999999999</v>
      </c>
      <c r="L334" s="34">
        <f>IFERROR(VLOOKUP(C334,ABRIL!B:H,7,0),"0,00")</f>
        <v>1156.5900000000001</v>
      </c>
      <c r="M334" s="26" t="str">
        <f>IFERROR(VLOOKUP(C334,FÉRIAS!C:D,2,0),"")</f>
        <v/>
      </c>
      <c r="N334" s="22" t="str">
        <f>IFERROR(VLOOKUP(C334,Plan2!B:C,2,0),"")</f>
        <v/>
      </c>
    </row>
    <row r="335" spans="2:14" s="22" customFormat="1">
      <c r="B335" s="15">
        <f t="shared" si="12"/>
        <v>327</v>
      </c>
      <c r="C335" s="21">
        <v>2836</v>
      </c>
      <c r="D335" s="29" t="s">
        <v>425</v>
      </c>
      <c r="E335" s="15" t="str">
        <f>IFERROR(VLOOKUP(C335,SRA!B:T,8,0),"")</f>
        <v>CLT</v>
      </c>
      <c r="F335" s="21" t="s">
        <v>479</v>
      </c>
      <c r="G335" s="15" t="str">
        <f>IFERROR(VLOOKUP(C335,SRA!B:T,5,0),"")</f>
        <v>TEC. EM ADM. E FIN.</v>
      </c>
      <c r="H335" s="11">
        <f>IFERROR(VLOOKUP(C335,SRA!B:T,18,0),"")</f>
        <v>1981.2</v>
      </c>
      <c r="I335" s="11">
        <f>IFERROR(VLOOKUP(C335,SRA!B:T,19,0),"")</f>
        <v>0</v>
      </c>
      <c r="J335" s="34">
        <f>IFERROR(VLOOKUP(C335,ABRIL!B:F,3,0),"0,00")</f>
        <v>2706.31</v>
      </c>
      <c r="K335" s="11">
        <f t="shared" si="11"/>
        <v>1118.8</v>
      </c>
      <c r="L335" s="34">
        <f>IFERROR(VLOOKUP(C335,ABRIL!B:H,7,0),"0,00")</f>
        <v>1587.51</v>
      </c>
      <c r="M335" s="26" t="str">
        <f>IFERROR(VLOOKUP(C335,FÉRIAS!C:D,2,0),"")</f>
        <v/>
      </c>
      <c r="N335" s="22" t="str">
        <f>IFERROR(VLOOKUP(C335,Plan2!B:C,2,0),"")</f>
        <v/>
      </c>
    </row>
    <row r="336" spans="2:14" s="22" customFormat="1">
      <c r="B336" s="15">
        <f t="shared" si="12"/>
        <v>328</v>
      </c>
      <c r="C336" s="28">
        <v>2837</v>
      </c>
      <c r="D336" s="29" t="s">
        <v>224</v>
      </c>
      <c r="E336" s="15" t="str">
        <f>IFERROR(VLOOKUP(C336,SRA!B:T,8,0),"")</f>
        <v>CLT</v>
      </c>
      <c r="F336" s="21" t="s">
        <v>479</v>
      </c>
      <c r="G336" s="15" t="str">
        <f>IFERROR(VLOOKUP(C336,SRA!B:T,5,0),"")</f>
        <v>TEC. EM ADM. E FIN.</v>
      </c>
      <c r="H336" s="11">
        <f>IFERROR(VLOOKUP(C336,SRA!B:T,18,0),"")</f>
        <v>1981.2</v>
      </c>
      <c r="I336" s="11">
        <f>IFERROR(VLOOKUP(C336,SRA!B:T,19,0),"")</f>
        <v>2312.9499999999998</v>
      </c>
      <c r="J336" s="34">
        <f>IFERROR(VLOOKUP(C336,ABRIL!B:F,3,0),"0,00")</f>
        <v>4502.1899999999996</v>
      </c>
      <c r="K336" s="11">
        <f t="shared" si="11"/>
        <v>2064.8599999999997</v>
      </c>
      <c r="L336" s="34">
        <f>IFERROR(VLOOKUP(C336,ABRIL!B:H,7,0),"0,00")</f>
        <v>2437.33</v>
      </c>
      <c r="M336" s="26" t="str">
        <f>IFERROR(VLOOKUP(C336,FÉRIAS!C:D,2,0),"")</f>
        <v/>
      </c>
      <c r="N336" s="22" t="str">
        <f>IFERROR(VLOOKUP(C336,Plan2!B:C,2,0),"")</f>
        <v/>
      </c>
    </row>
    <row r="337" spans="2:14" s="22" customFormat="1">
      <c r="B337" s="15">
        <f t="shared" si="12"/>
        <v>329</v>
      </c>
      <c r="C337" s="28">
        <v>2838</v>
      </c>
      <c r="D337" s="29" t="s">
        <v>393</v>
      </c>
      <c r="E337" s="15" t="str">
        <f>IFERROR(VLOOKUP(C337,SRA!B:T,8,0),"")</f>
        <v>CLT</v>
      </c>
      <c r="F337" s="21" t="s">
        <v>479</v>
      </c>
      <c r="G337" s="15" t="str">
        <f>IFERROR(VLOOKUP(C337,SRA!B:T,5,0),"")</f>
        <v>TEC. EM ADM. E FIN.</v>
      </c>
      <c r="H337" s="11">
        <f>IFERROR(VLOOKUP(C337,SRA!B:T,18,0),"")</f>
        <v>1981.2</v>
      </c>
      <c r="I337" s="11">
        <f>IFERROR(VLOOKUP(C337,SRA!B:T,19,0),"")</f>
        <v>214.7</v>
      </c>
      <c r="J337" s="34">
        <f>IFERROR(VLOOKUP(C337,ABRIL!B:F,3,0),"0,00")</f>
        <v>2195.9</v>
      </c>
      <c r="K337" s="11">
        <f t="shared" si="11"/>
        <v>732.82999999999993</v>
      </c>
      <c r="L337" s="34">
        <f>IFERROR(VLOOKUP(C337,ABRIL!B:H,7,0),"0,00")</f>
        <v>1463.0700000000002</v>
      </c>
      <c r="M337" s="26" t="str">
        <f>IFERROR(VLOOKUP(C337,FÉRIAS!C:D,2,0),"")</f>
        <v/>
      </c>
      <c r="N337" s="22" t="str">
        <f>IFERROR(VLOOKUP(C337,Plan2!B:C,2,0),"")</f>
        <v/>
      </c>
    </row>
    <row r="338" spans="2:14" s="22" customFormat="1">
      <c r="B338" s="15">
        <f t="shared" si="12"/>
        <v>330</v>
      </c>
      <c r="C338" s="28">
        <v>2839</v>
      </c>
      <c r="D338" s="29" t="s">
        <v>225</v>
      </c>
      <c r="E338" s="15" t="str">
        <f>IFERROR(VLOOKUP(C338,SRA!B:T,8,0),"")</f>
        <v>CLT</v>
      </c>
      <c r="F338" s="21" t="s">
        <v>479</v>
      </c>
      <c r="G338" s="15" t="str">
        <f>IFERROR(VLOOKUP(C338,SRA!B:T,5,0),"")</f>
        <v>TEC. CONTABIL</v>
      </c>
      <c r="H338" s="11">
        <f>IFERROR(VLOOKUP(C338,SRA!B:T,18,0),"")</f>
        <v>2293.4899999999998</v>
      </c>
      <c r="I338" s="11">
        <f>IFERROR(VLOOKUP(C338,SRA!B:T,19,0),"")</f>
        <v>2312.9499999999998</v>
      </c>
      <c r="J338" s="34">
        <f>IFERROR(VLOOKUP(C338,ABRIL!B:F,3,0),"0,00")</f>
        <v>4606.4399999999996</v>
      </c>
      <c r="K338" s="11">
        <f t="shared" si="11"/>
        <v>1346.2099999999996</v>
      </c>
      <c r="L338" s="34">
        <f>IFERROR(VLOOKUP(C338,ABRIL!B:H,7,0),"0,00")</f>
        <v>3260.23</v>
      </c>
      <c r="M338" s="26" t="str">
        <f>IFERROR(VLOOKUP(C338,FÉRIAS!C:D,2,0),"")</f>
        <v/>
      </c>
      <c r="N338" s="22" t="str">
        <f>IFERROR(VLOOKUP(C338,Plan2!B:C,2,0),"")</f>
        <v/>
      </c>
    </row>
    <row r="339" spans="2:14" s="22" customFormat="1">
      <c r="B339" s="15">
        <f t="shared" si="12"/>
        <v>331</v>
      </c>
      <c r="C339" s="28">
        <v>2849</v>
      </c>
      <c r="D339" s="29" t="s">
        <v>226</v>
      </c>
      <c r="E339" s="15" t="str">
        <f>IFERROR(VLOOKUP(C339,SRA!B:T,8,0),"")</f>
        <v>CLT</v>
      </c>
      <c r="F339" s="21" t="s">
        <v>479</v>
      </c>
      <c r="G339" s="15" t="str">
        <f>IFERROR(VLOOKUP(C339,SRA!B:T,5,0),"")</f>
        <v>OP. DE PROD. IND.</v>
      </c>
      <c r="H339" s="11">
        <f>IFERROR(VLOOKUP(C339,SRA!B:T,18,0),"")</f>
        <v>1346.58</v>
      </c>
      <c r="I339" s="11">
        <f>IFERROR(VLOOKUP(C339,SRA!B:T,19,0),"")</f>
        <v>0</v>
      </c>
      <c r="J339" s="34">
        <f>IFERROR(VLOOKUP(C339,ABRIL!B:F,3,0),"0,00")</f>
        <v>1512.79</v>
      </c>
      <c r="K339" s="11">
        <f t="shared" si="11"/>
        <v>238.34999999999991</v>
      </c>
      <c r="L339" s="34">
        <f>IFERROR(VLOOKUP(C339,ABRIL!B:H,7,0),"0,00")</f>
        <v>1274.44</v>
      </c>
      <c r="M339" s="26" t="str">
        <f>IFERROR(VLOOKUP(C339,FÉRIAS!C:D,2,0),"")</f>
        <v/>
      </c>
      <c r="N339" s="22" t="str">
        <f>IFERROR(VLOOKUP(C339,Plan2!B:C,2,0),"")</f>
        <v/>
      </c>
    </row>
    <row r="340" spans="2:14" s="22" customFormat="1">
      <c r="B340" s="15">
        <f t="shared" si="12"/>
        <v>332</v>
      </c>
      <c r="C340" s="28">
        <v>2850</v>
      </c>
      <c r="D340" s="29" t="s">
        <v>227</v>
      </c>
      <c r="E340" s="15" t="str">
        <f>IFERROR(VLOOKUP(C340,SRA!B:T,8,0),"")</f>
        <v>CLT</v>
      </c>
      <c r="F340" s="21" t="s">
        <v>479</v>
      </c>
      <c r="G340" s="15" t="str">
        <f>IFERROR(VLOOKUP(C340,SRA!B:T,5,0),"")</f>
        <v>OP. DE PROD. IND.</v>
      </c>
      <c r="H340" s="11">
        <f>IFERROR(VLOOKUP(C340,SRA!B:T,18,0),"")</f>
        <v>1346.58</v>
      </c>
      <c r="I340" s="11">
        <f>IFERROR(VLOOKUP(C340,SRA!B:T,19,0),"")</f>
        <v>0</v>
      </c>
      <c r="J340" s="34">
        <f>IFERROR(VLOOKUP(C340,ABRIL!B:F,3,0),"0,00")</f>
        <v>1346.58</v>
      </c>
      <c r="K340" s="11">
        <f t="shared" si="11"/>
        <v>751.71999999999991</v>
      </c>
      <c r="L340" s="34">
        <f>IFERROR(VLOOKUP(C340,ABRIL!B:H,7,0),"0,00")</f>
        <v>594.86</v>
      </c>
      <c r="M340" s="26" t="str">
        <f>IFERROR(VLOOKUP(C340,FÉRIAS!C:D,2,0),"")</f>
        <v/>
      </c>
      <c r="N340" s="22" t="str">
        <f>IFERROR(VLOOKUP(C340,Plan2!B:C,2,0),"")</f>
        <v/>
      </c>
    </row>
    <row r="341" spans="2:14" s="22" customFormat="1">
      <c r="B341" s="15">
        <f t="shared" si="12"/>
        <v>333</v>
      </c>
      <c r="C341" s="28">
        <v>2853</v>
      </c>
      <c r="D341" s="29" t="s">
        <v>228</v>
      </c>
      <c r="E341" s="15" t="str">
        <f>IFERROR(VLOOKUP(C341,SRA!B:T,8,0),"")</f>
        <v>CLT</v>
      </c>
      <c r="F341" s="21" t="s">
        <v>479</v>
      </c>
      <c r="G341" s="15" t="str">
        <f>IFERROR(VLOOKUP(C341,SRA!B:T,5,0),"")</f>
        <v>OP. DE PROD. IND.</v>
      </c>
      <c r="H341" s="11">
        <f>IFERROR(VLOOKUP(C341,SRA!B:T,18,0),"")</f>
        <v>1484.61</v>
      </c>
      <c r="I341" s="11">
        <f>IFERROR(VLOOKUP(C341,SRA!B:T,19,0),"")</f>
        <v>0</v>
      </c>
      <c r="J341" s="34">
        <f>IFERROR(VLOOKUP(C341,ABRIL!B:F,3,0),"0,00")</f>
        <v>1935.98</v>
      </c>
      <c r="K341" s="11">
        <f t="shared" si="11"/>
        <v>373.24</v>
      </c>
      <c r="L341" s="34">
        <f>IFERROR(VLOOKUP(C341,ABRIL!B:H,7,0),"0,00")</f>
        <v>1562.74</v>
      </c>
      <c r="M341" s="26" t="str">
        <f>IFERROR(VLOOKUP(C341,FÉRIAS!C:D,2,0),"")</f>
        <v/>
      </c>
      <c r="N341" s="22" t="str">
        <f>IFERROR(VLOOKUP(C341,Plan2!B:C,2,0),"")</f>
        <v/>
      </c>
    </row>
    <row r="342" spans="2:14" s="22" customFormat="1">
      <c r="B342" s="15">
        <f t="shared" si="12"/>
        <v>334</v>
      </c>
      <c r="C342" s="28">
        <v>2854</v>
      </c>
      <c r="D342" s="29" t="s">
        <v>229</v>
      </c>
      <c r="E342" s="15" t="str">
        <f>IFERROR(VLOOKUP(C342,SRA!B:T,8,0),"")</f>
        <v>CLT</v>
      </c>
      <c r="F342" s="21" t="s">
        <v>479</v>
      </c>
      <c r="G342" s="15" t="str">
        <f>IFERROR(VLOOKUP(C342,SRA!B:T,5,0),"")</f>
        <v>OP. DE PROD. IND.</v>
      </c>
      <c r="H342" s="11">
        <f>IFERROR(VLOOKUP(C342,SRA!B:T,18,0),"")</f>
        <v>1484.63</v>
      </c>
      <c r="I342" s="11">
        <f>IFERROR(VLOOKUP(C342,SRA!B:T,19,0),"")</f>
        <v>0</v>
      </c>
      <c r="J342" s="34">
        <f>IFERROR(VLOOKUP(C342,ABRIL!B:F,3,0),"0,00")</f>
        <v>2087.73</v>
      </c>
      <c r="K342" s="11">
        <f t="shared" si="11"/>
        <v>973.07999999999993</v>
      </c>
      <c r="L342" s="34">
        <f>IFERROR(VLOOKUP(C342,ABRIL!B:H,7,0),"0,00")</f>
        <v>1114.6500000000001</v>
      </c>
      <c r="M342" s="26" t="str">
        <f>IFERROR(VLOOKUP(C342,FÉRIAS!C:D,2,0),"")</f>
        <v/>
      </c>
      <c r="N342" s="22" t="str">
        <f>IFERROR(VLOOKUP(C342,Plan2!B:C,2,0),"")</f>
        <v/>
      </c>
    </row>
    <row r="343" spans="2:14" s="22" customFormat="1">
      <c r="B343" s="15">
        <f t="shared" si="12"/>
        <v>335</v>
      </c>
      <c r="C343" s="28">
        <v>2856</v>
      </c>
      <c r="D343" s="29" t="s">
        <v>230</v>
      </c>
      <c r="E343" s="15" t="str">
        <f>IFERROR(VLOOKUP(C343,SRA!B:T,8,0),"")</f>
        <v>CLT</v>
      </c>
      <c r="F343" s="21" t="s">
        <v>479</v>
      </c>
      <c r="G343" s="15" t="str">
        <f>IFERROR(VLOOKUP(C343,SRA!B:T,5,0),"")</f>
        <v>TEC.EM QUALIDADE IND</v>
      </c>
      <c r="H343" s="11">
        <f>IFERROR(VLOOKUP(C343,SRA!B:T,18,0),"")</f>
        <v>1886.84</v>
      </c>
      <c r="I343" s="11">
        <f>IFERROR(VLOOKUP(C343,SRA!B:T,19,0),"")</f>
        <v>0</v>
      </c>
      <c r="J343" s="34">
        <f>IFERROR(VLOOKUP(C343,ABRIL!B:F,3,0),"0,00")</f>
        <v>1886.84</v>
      </c>
      <c r="K343" s="11">
        <f t="shared" si="11"/>
        <v>703.6400000000001</v>
      </c>
      <c r="L343" s="34">
        <f>IFERROR(VLOOKUP(C343,ABRIL!B:H,7,0),"0,00")</f>
        <v>1183.1999999999998</v>
      </c>
      <c r="M343" s="26" t="str">
        <f>IFERROR(VLOOKUP(C343,FÉRIAS!C:D,2,0),"")</f>
        <v/>
      </c>
      <c r="N343" s="22" t="str">
        <f>IFERROR(VLOOKUP(C343,Plan2!B:C,2,0),"")</f>
        <v/>
      </c>
    </row>
    <row r="344" spans="2:14" s="22" customFormat="1">
      <c r="B344" s="15">
        <f t="shared" si="12"/>
        <v>336</v>
      </c>
      <c r="C344" s="28">
        <v>2857</v>
      </c>
      <c r="D344" s="29" t="s">
        <v>231</v>
      </c>
      <c r="E344" s="15" t="str">
        <f>IFERROR(VLOOKUP(C344,SRA!B:T,8,0),"")</f>
        <v>CLT</v>
      </c>
      <c r="F344" s="21" t="s">
        <v>508</v>
      </c>
      <c r="G344" s="15" t="str">
        <f>IFERROR(VLOOKUP(C344,SRA!B:T,5,0),"")</f>
        <v>TEC. EM ADM. E FIN.</v>
      </c>
      <c r="H344" s="11">
        <f>IFERROR(VLOOKUP(C344,SRA!B:T,18,0),"")</f>
        <v>1981.21</v>
      </c>
      <c r="I344" s="11">
        <f>IFERROR(VLOOKUP(C344,SRA!B:T,19,0),"")</f>
        <v>1284.97</v>
      </c>
      <c r="J344" s="34">
        <f>IFERROR(VLOOKUP(C344,ABRIL!B:F,3,0),"0,00")</f>
        <v>3597.91</v>
      </c>
      <c r="K344" s="11">
        <f t="shared" si="11"/>
        <v>1141.6899999999996</v>
      </c>
      <c r="L344" s="34">
        <f>IFERROR(VLOOKUP(C344,ABRIL!B:H,7,0),"0,00")</f>
        <v>2456.2200000000003</v>
      </c>
      <c r="M344" s="26" t="str">
        <f>IFERROR(VLOOKUP(C344,FÉRIAS!C:D,2,0),"")</f>
        <v/>
      </c>
      <c r="N344" s="22" t="str">
        <f>IFERROR(VLOOKUP(C344,Plan2!B:C,2,0),"")</f>
        <v>CAROLINE ALVES LEAL</v>
      </c>
    </row>
    <row r="345" spans="2:14" s="22" customFormat="1">
      <c r="B345" s="15">
        <f t="shared" si="12"/>
        <v>337</v>
      </c>
      <c r="C345" s="28">
        <v>2860</v>
      </c>
      <c r="D345" s="29" t="s">
        <v>232</v>
      </c>
      <c r="E345" s="15" t="str">
        <f>IFERROR(VLOOKUP(C345,SRA!B:T,8,0),"")</f>
        <v>CLT</v>
      </c>
      <c r="F345" s="21" t="s">
        <v>479</v>
      </c>
      <c r="G345" s="15" t="str">
        <f>IFERROR(VLOOKUP(C345,SRA!B:T,5,0),"")</f>
        <v>OP. DE PROD. IND.</v>
      </c>
      <c r="H345" s="11">
        <f>IFERROR(VLOOKUP(C345,SRA!B:T,18,0),"")</f>
        <v>1346.58</v>
      </c>
      <c r="I345" s="11">
        <f>IFERROR(VLOOKUP(C345,SRA!B:T,19,0),"")</f>
        <v>0</v>
      </c>
      <c r="J345" s="34">
        <f>IFERROR(VLOOKUP(C345,ABRIL!B:F,3,0),"0,00")</f>
        <v>1406.4</v>
      </c>
      <c r="K345" s="11">
        <f t="shared" si="11"/>
        <v>775.18000000000006</v>
      </c>
      <c r="L345" s="34">
        <f>IFERROR(VLOOKUP(C345,ABRIL!B:H,7,0),"0,00")</f>
        <v>631.22</v>
      </c>
      <c r="M345" s="26" t="str">
        <f>IFERROR(VLOOKUP(C345,FÉRIAS!C:D,2,0),"")</f>
        <v/>
      </c>
      <c r="N345" s="22" t="str">
        <f>IFERROR(VLOOKUP(C345,Plan2!B:C,2,0),"")</f>
        <v/>
      </c>
    </row>
    <row r="346" spans="2:14" s="22" customFormat="1">
      <c r="B346" s="15">
        <f t="shared" si="12"/>
        <v>338</v>
      </c>
      <c r="C346" s="28">
        <v>2864</v>
      </c>
      <c r="D346" s="29" t="s">
        <v>233</v>
      </c>
      <c r="E346" s="15" t="str">
        <f>IFERROR(VLOOKUP(C346,SRA!B:T,8,0),"")</f>
        <v>CLT</v>
      </c>
      <c r="F346" s="21" t="s">
        <v>508</v>
      </c>
      <c r="G346" s="15" t="str">
        <f>IFERROR(VLOOKUP(C346,SRA!B:T,5,0),"")</f>
        <v>OP. DE PROD. IND.</v>
      </c>
      <c r="H346" s="11">
        <f>IFERROR(VLOOKUP(C346,SRA!B:T,18,0),"")</f>
        <v>1558.83</v>
      </c>
      <c r="I346" s="11">
        <f>IFERROR(VLOOKUP(C346,SRA!B:T,19,0),"")</f>
        <v>822.38</v>
      </c>
      <c r="J346" s="34">
        <f>IFERROR(VLOOKUP(C346,ABRIL!B:F,3,0),"0,00")</f>
        <v>2712.94</v>
      </c>
      <c r="K346" s="11">
        <f t="shared" si="11"/>
        <v>1095.8800000000001</v>
      </c>
      <c r="L346" s="34">
        <f>IFERROR(VLOOKUP(C346,ABRIL!B:H,7,0),"0,00")</f>
        <v>1617.06</v>
      </c>
      <c r="M346" s="26" t="str">
        <f>IFERROR(VLOOKUP(C346,FÉRIAS!C:D,2,0),"")</f>
        <v/>
      </c>
      <c r="N346" s="22" t="str">
        <f>IFERROR(VLOOKUP(C346,Plan2!B:C,2,0),"")</f>
        <v>DULCE HELENA PEREIRA</v>
      </c>
    </row>
    <row r="347" spans="2:14" s="22" customFormat="1">
      <c r="B347" s="15">
        <f t="shared" si="12"/>
        <v>339</v>
      </c>
      <c r="C347" s="28">
        <v>2866</v>
      </c>
      <c r="D347" s="29" t="s">
        <v>234</v>
      </c>
      <c r="E347" s="15" t="str">
        <f>IFERROR(VLOOKUP(C347,SRA!B:T,8,0),"")</f>
        <v>CLT</v>
      </c>
      <c r="F347" s="21" t="s">
        <v>479</v>
      </c>
      <c r="G347" s="15" t="str">
        <f>IFERROR(VLOOKUP(C347,SRA!B:T,5,0),"")</f>
        <v>OP. DE PROD. IND.</v>
      </c>
      <c r="H347" s="11">
        <f>IFERROR(VLOOKUP(C347,SRA!B:T,18,0),"")</f>
        <v>1346.58</v>
      </c>
      <c r="I347" s="11">
        <f>IFERROR(VLOOKUP(C347,SRA!B:T,19,0),"")</f>
        <v>1079.3800000000001</v>
      </c>
      <c r="J347" s="34">
        <f>IFERROR(VLOOKUP(C347,ABRIL!B:F,3,0),"0,00")</f>
        <v>2425.96</v>
      </c>
      <c r="K347" s="11">
        <f t="shared" si="11"/>
        <v>527.07000000000016</v>
      </c>
      <c r="L347" s="34">
        <f>IFERROR(VLOOKUP(C347,ABRIL!B:H,7,0),"0,00")</f>
        <v>1898.8899999999999</v>
      </c>
      <c r="M347" s="26" t="str">
        <f>IFERROR(VLOOKUP(C347,FÉRIAS!C:D,2,0),"")</f>
        <v/>
      </c>
      <c r="N347" s="22" t="str">
        <f>IFERROR(VLOOKUP(C347,Plan2!B:C,2,0),"")</f>
        <v/>
      </c>
    </row>
    <row r="348" spans="2:14" s="22" customFormat="1">
      <c r="B348" s="15">
        <f t="shared" si="12"/>
        <v>340</v>
      </c>
      <c r="C348" s="28">
        <v>2867</v>
      </c>
      <c r="D348" s="29" t="s">
        <v>235</v>
      </c>
      <c r="E348" s="15" t="str">
        <f>IFERROR(VLOOKUP(C348,SRA!B:T,8,0),"")</f>
        <v>CLT</v>
      </c>
      <c r="F348" s="21" t="s">
        <v>479</v>
      </c>
      <c r="G348" s="15" t="str">
        <f>IFERROR(VLOOKUP(C348,SRA!B:T,5,0),"")</f>
        <v>OP. DE PROD. IND.</v>
      </c>
      <c r="H348" s="11">
        <f>IFERROR(VLOOKUP(C348,SRA!B:T,18,0),"")</f>
        <v>1484.6</v>
      </c>
      <c r="I348" s="11">
        <f>IFERROR(VLOOKUP(C348,SRA!B:T,19,0),"")</f>
        <v>0</v>
      </c>
      <c r="J348" s="34">
        <f>IFERROR(VLOOKUP(C348,ABRIL!B:F,3,0),"0,00")</f>
        <v>1484.6</v>
      </c>
      <c r="K348" s="11">
        <f t="shared" si="11"/>
        <v>384.07999999999993</v>
      </c>
      <c r="L348" s="34">
        <f>IFERROR(VLOOKUP(C348,ABRIL!B:H,7,0),"0,00")</f>
        <v>1100.52</v>
      </c>
      <c r="M348" s="26" t="str">
        <f>IFERROR(VLOOKUP(C348,FÉRIAS!C:D,2,0),"")</f>
        <v/>
      </c>
      <c r="N348" s="22" t="str">
        <f>IFERROR(VLOOKUP(C348,Plan2!B:C,2,0),"")</f>
        <v/>
      </c>
    </row>
    <row r="349" spans="2:14" s="22" customFormat="1">
      <c r="B349" s="15">
        <f t="shared" si="12"/>
        <v>341</v>
      </c>
      <c r="C349" s="28">
        <v>2869</v>
      </c>
      <c r="D349" s="29" t="s">
        <v>236</v>
      </c>
      <c r="E349" s="15" t="str">
        <f>IFERROR(VLOOKUP(C349,SRA!B:T,8,0),"")</f>
        <v>CLT</v>
      </c>
      <c r="F349" s="21" t="s">
        <v>479</v>
      </c>
      <c r="G349" s="15" t="str">
        <f>IFERROR(VLOOKUP(C349,SRA!B:T,5,0),"")</f>
        <v>OP. DE PROD. IND.</v>
      </c>
      <c r="H349" s="11">
        <f>IFERROR(VLOOKUP(C349,SRA!B:T,18,0),"")</f>
        <v>1346.58</v>
      </c>
      <c r="I349" s="11">
        <f>IFERROR(VLOOKUP(C349,SRA!B:T,19,0),"")</f>
        <v>0</v>
      </c>
      <c r="J349" s="34">
        <f>IFERROR(VLOOKUP(C349,ABRIL!B:F,3,0),"0,00")</f>
        <v>1346.58</v>
      </c>
      <c r="K349" s="11">
        <f t="shared" si="11"/>
        <v>371.52</v>
      </c>
      <c r="L349" s="34">
        <f>IFERROR(VLOOKUP(C349,ABRIL!B:H,7,0),"0,00")</f>
        <v>975.06</v>
      </c>
      <c r="M349" s="26" t="str">
        <f>IFERROR(VLOOKUP(C349,FÉRIAS!C:D,2,0),"")</f>
        <v/>
      </c>
      <c r="N349" s="22" t="str">
        <f>IFERROR(VLOOKUP(C349,Plan2!B:C,2,0),"")</f>
        <v/>
      </c>
    </row>
    <row r="350" spans="2:14" s="22" customFormat="1">
      <c r="B350" s="15">
        <f t="shared" si="12"/>
        <v>342</v>
      </c>
      <c r="C350" s="28">
        <v>2870</v>
      </c>
      <c r="D350" s="29" t="s">
        <v>237</v>
      </c>
      <c r="E350" s="15" t="str">
        <f>IFERROR(VLOOKUP(C350,SRA!B:T,8,0),"")</f>
        <v>CLT</v>
      </c>
      <c r="F350" s="21" t="s">
        <v>479</v>
      </c>
      <c r="G350" s="15" t="str">
        <f>IFERROR(VLOOKUP(C350,SRA!B:T,5,0),"")</f>
        <v>OP. DE PROD. IND.(B)</v>
      </c>
      <c r="H350" s="11">
        <f>IFERROR(VLOOKUP(C350,SRA!B:T,18,0),"")</f>
        <v>1484.62</v>
      </c>
      <c r="I350" s="11">
        <f>IFERROR(VLOOKUP(C350,SRA!B:T,19,0),"")</f>
        <v>0</v>
      </c>
      <c r="J350" s="34">
        <f>IFERROR(VLOOKUP(C350,ABRIL!B:F,3,0),"0,00")</f>
        <v>1484.62</v>
      </c>
      <c r="K350" s="11">
        <f t="shared" si="11"/>
        <v>566.79999999999995</v>
      </c>
      <c r="L350" s="34">
        <f>IFERROR(VLOOKUP(C350,ABRIL!B:H,7,0),"0,00")</f>
        <v>917.81999999999994</v>
      </c>
      <c r="M350" s="26" t="str">
        <f>IFERROR(VLOOKUP(C350,FÉRIAS!C:D,2,0),"")</f>
        <v/>
      </c>
      <c r="N350" s="22" t="str">
        <f>IFERROR(VLOOKUP(C350,Plan2!B:C,2,0),"")</f>
        <v/>
      </c>
    </row>
    <row r="351" spans="2:14" s="22" customFormat="1">
      <c r="B351" s="15">
        <f t="shared" si="12"/>
        <v>343</v>
      </c>
      <c r="C351" s="28">
        <v>2871</v>
      </c>
      <c r="D351" s="29" t="s">
        <v>238</v>
      </c>
      <c r="E351" s="15" t="str">
        <f>IFERROR(VLOOKUP(C351,SRA!B:T,8,0),"")</f>
        <v>CLT</v>
      </c>
      <c r="F351" s="21" t="s">
        <v>479</v>
      </c>
      <c r="G351" s="15" t="str">
        <f>IFERROR(VLOOKUP(C351,SRA!B:T,5,0),"")</f>
        <v>OP. DE PROD. IND.</v>
      </c>
      <c r="H351" s="11">
        <f>IFERROR(VLOOKUP(C351,SRA!B:T,18,0),"")</f>
        <v>1484.61</v>
      </c>
      <c r="I351" s="11">
        <f>IFERROR(VLOOKUP(C351,SRA!B:T,19,0),"")</f>
        <v>0</v>
      </c>
      <c r="J351" s="34">
        <f>IFERROR(VLOOKUP(C351,ABRIL!B:F,3,0),"0,00")</f>
        <v>1790.24</v>
      </c>
      <c r="K351" s="11">
        <f t="shared" si="11"/>
        <v>805.11</v>
      </c>
      <c r="L351" s="34">
        <f>IFERROR(VLOOKUP(C351,ABRIL!B:H,7,0),"0,00")</f>
        <v>985.13</v>
      </c>
      <c r="M351" s="26" t="str">
        <f>IFERROR(VLOOKUP(C351,FÉRIAS!C:D,2,0),"")</f>
        <v/>
      </c>
      <c r="N351" s="22" t="str">
        <f>IFERROR(VLOOKUP(C351,Plan2!B:C,2,0),"")</f>
        <v/>
      </c>
    </row>
    <row r="352" spans="2:14" s="22" customFormat="1">
      <c r="B352" s="15">
        <f t="shared" si="12"/>
        <v>344</v>
      </c>
      <c r="C352" s="28">
        <v>2873</v>
      </c>
      <c r="D352" s="29" t="s">
        <v>394</v>
      </c>
      <c r="E352" s="15" t="str">
        <f>IFERROR(VLOOKUP(C352,SRA!B:T,8,0),"")</f>
        <v>CLT</v>
      </c>
      <c r="F352" s="21" t="s">
        <v>479</v>
      </c>
      <c r="G352" s="15" t="str">
        <f>IFERROR(VLOOKUP(C352,SRA!B:T,5,0),"")</f>
        <v>ANA ASS FARMACEUTICA</v>
      </c>
      <c r="H352" s="11">
        <f>IFERROR(VLOOKUP(C352,SRA!B:T,18,0),"")</f>
        <v>4850.38</v>
      </c>
      <c r="I352" s="11">
        <f>IFERROR(VLOOKUP(C352,SRA!B:T,19,0),"")</f>
        <v>0</v>
      </c>
      <c r="J352" s="34">
        <f>IFERROR(VLOOKUP(C352,ABRIL!B:F,3,0),"0,00")</f>
        <v>4850.38</v>
      </c>
      <c r="K352" s="11">
        <f t="shared" si="11"/>
        <v>1182.0100000000002</v>
      </c>
      <c r="L352" s="34">
        <f>IFERROR(VLOOKUP(C352,ABRIL!B:H,7,0),"0,00")</f>
        <v>3668.37</v>
      </c>
      <c r="M352" s="26" t="str">
        <f>IFERROR(VLOOKUP(C352,FÉRIAS!C:D,2,0),"")</f>
        <v/>
      </c>
      <c r="N352" s="22" t="str">
        <f>IFERROR(VLOOKUP(C352,Plan2!B:C,2,0),"")</f>
        <v/>
      </c>
    </row>
    <row r="353" spans="2:14" s="22" customFormat="1">
      <c r="B353" s="15">
        <f t="shared" si="12"/>
        <v>345</v>
      </c>
      <c r="C353" s="28">
        <v>2878</v>
      </c>
      <c r="D353" s="29" t="s">
        <v>406</v>
      </c>
      <c r="E353" s="15" t="str">
        <f>IFERROR(VLOOKUP(C353,SRA!B:T,8,0),"")</f>
        <v>CLT</v>
      </c>
      <c r="F353" s="21" t="s">
        <v>479</v>
      </c>
      <c r="G353" s="15" t="str">
        <f>IFERROR(VLOOKUP(C353,SRA!B:T,5,0),"")</f>
        <v>TEC. EM ADM. E FIN.</v>
      </c>
      <c r="H353" s="11">
        <f>IFERROR(VLOOKUP(C353,SRA!B:T,18,0),"")</f>
        <v>1981.2</v>
      </c>
      <c r="I353" s="11">
        <f>IFERROR(VLOOKUP(C353,SRA!B:T,19,0),"")</f>
        <v>214.7</v>
      </c>
      <c r="J353" s="34">
        <f>IFERROR(VLOOKUP(C353,ABRIL!B:F,3,0),"0,00")</f>
        <v>2195.9</v>
      </c>
      <c r="K353" s="11">
        <f t="shared" si="11"/>
        <v>1110.45</v>
      </c>
      <c r="L353" s="34">
        <f>IFERROR(VLOOKUP(C353,ABRIL!B:H,7,0),"0,00")</f>
        <v>1085.45</v>
      </c>
      <c r="M353" s="26" t="str">
        <f>IFERROR(VLOOKUP(C353,FÉRIAS!C:D,2,0),"")</f>
        <v/>
      </c>
      <c r="N353" s="22" t="str">
        <f>IFERROR(VLOOKUP(C353,Plan2!B:C,2,0),"")</f>
        <v/>
      </c>
    </row>
    <row r="354" spans="2:14" s="22" customFormat="1">
      <c r="B354" s="15">
        <f t="shared" si="12"/>
        <v>346</v>
      </c>
      <c r="C354" s="28">
        <v>2887</v>
      </c>
      <c r="D354" s="29" t="s">
        <v>239</v>
      </c>
      <c r="E354" s="15" t="str">
        <f>IFERROR(VLOOKUP(C354,SRA!B:T,8,0),"")</f>
        <v>CLT</v>
      </c>
      <c r="F354" s="21" t="s">
        <v>479</v>
      </c>
      <c r="G354" s="15" t="str">
        <f>IFERROR(VLOOKUP(C354,SRA!B:T,5,0),"")</f>
        <v>TEC. EM ADM. E FIN.</v>
      </c>
      <c r="H354" s="11">
        <f>IFERROR(VLOOKUP(C354,SRA!B:T,18,0),"")</f>
        <v>1981.21</v>
      </c>
      <c r="I354" s="11">
        <f>IFERROR(VLOOKUP(C354,SRA!B:T,19,0),"")</f>
        <v>0</v>
      </c>
      <c r="J354" s="34">
        <f>IFERROR(VLOOKUP(C354,ABRIL!B:F,3,0),"0,00")</f>
        <v>1981.21</v>
      </c>
      <c r="K354" s="11">
        <f t="shared" si="11"/>
        <v>451.15999999999985</v>
      </c>
      <c r="L354" s="34">
        <f>IFERROR(VLOOKUP(C354,ABRIL!B:H,7,0),"0,00")</f>
        <v>1530.0500000000002</v>
      </c>
      <c r="M354" s="26" t="str">
        <f>IFERROR(VLOOKUP(C354,FÉRIAS!C:D,2,0),"")</f>
        <v/>
      </c>
      <c r="N354" s="22" t="str">
        <f>IFERROR(VLOOKUP(C354,Plan2!B:C,2,0),"")</f>
        <v/>
      </c>
    </row>
    <row r="355" spans="2:14" s="22" customFormat="1">
      <c r="B355" s="15">
        <f t="shared" si="12"/>
        <v>347</v>
      </c>
      <c r="C355" s="28">
        <v>2889</v>
      </c>
      <c r="D355" s="29" t="s">
        <v>240</v>
      </c>
      <c r="E355" s="15" t="str">
        <f>IFERROR(VLOOKUP(C355,SRA!B:T,8,0),"")</f>
        <v>CLT</v>
      </c>
      <c r="F355" s="21" t="s">
        <v>479</v>
      </c>
      <c r="G355" s="15" t="str">
        <f>IFERROR(VLOOKUP(C355,SRA!B:T,5,0),"")</f>
        <v>TEC. CONTABIL</v>
      </c>
      <c r="H355" s="11">
        <f>IFERROR(VLOOKUP(C355,SRA!B:T,18,0),"")</f>
        <v>2293.4899999999998</v>
      </c>
      <c r="I355" s="11">
        <f>IFERROR(VLOOKUP(C355,SRA!B:T,19,0),"")</f>
        <v>0</v>
      </c>
      <c r="J355" s="34">
        <f>IFERROR(VLOOKUP(C355,ABRIL!B:F,3,0),"0,00")</f>
        <v>2293.4899999999998</v>
      </c>
      <c r="K355" s="11">
        <f t="shared" si="11"/>
        <v>811.06999999999971</v>
      </c>
      <c r="L355" s="34">
        <f>IFERROR(VLOOKUP(C355,ABRIL!B:H,7,0),"0,00")</f>
        <v>1482.42</v>
      </c>
      <c r="M355" s="26" t="str">
        <f>IFERROR(VLOOKUP(C355,FÉRIAS!C:D,2,0),"")</f>
        <v/>
      </c>
      <c r="N355" s="22" t="str">
        <f>IFERROR(VLOOKUP(C355,Plan2!B:C,2,0),"")</f>
        <v/>
      </c>
    </row>
    <row r="356" spans="2:14" s="22" customFormat="1">
      <c r="B356" s="15">
        <f t="shared" si="12"/>
        <v>348</v>
      </c>
      <c r="C356" s="28">
        <v>2890</v>
      </c>
      <c r="D356" s="29" t="s">
        <v>241</v>
      </c>
      <c r="E356" s="15" t="str">
        <f>IFERROR(VLOOKUP(C356,SRA!B:T,8,0),"")</f>
        <v>CLT</v>
      </c>
      <c r="F356" s="21" t="s">
        <v>479</v>
      </c>
      <c r="G356" s="15" t="str">
        <f>IFERROR(VLOOKUP(C356,SRA!B:T,5,0),"")</f>
        <v>OP. DE PROD. IND.</v>
      </c>
      <c r="H356" s="11">
        <f>IFERROR(VLOOKUP(C356,SRA!B:T,18,0),"")</f>
        <v>1346.58</v>
      </c>
      <c r="I356" s="11">
        <f>IFERROR(VLOOKUP(C356,SRA!B:T,19,0),"")</f>
        <v>0</v>
      </c>
      <c r="J356" s="34">
        <f>IFERROR(VLOOKUP(C356,ABRIL!B:F,3,0),"0,00")</f>
        <v>1346.58</v>
      </c>
      <c r="K356" s="11">
        <f t="shared" si="11"/>
        <v>280.1099999999999</v>
      </c>
      <c r="L356" s="34">
        <f>IFERROR(VLOOKUP(C356,ABRIL!B:H,7,0),"0,00")</f>
        <v>1066.47</v>
      </c>
      <c r="M356" s="26" t="str">
        <f>IFERROR(VLOOKUP(C356,FÉRIAS!C:D,2,0),"")</f>
        <v/>
      </c>
      <c r="N356" s="22" t="str">
        <f>IFERROR(VLOOKUP(C356,Plan2!B:C,2,0),"")</f>
        <v/>
      </c>
    </row>
    <row r="357" spans="2:14" s="22" customFormat="1">
      <c r="B357" s="15">
        <f t="shared" si="12"/>
        <v>349</v>
      </c>
      <c r="C357" s="28">
        <v>2891</v>
      </c>
      <c r="D357" s="29" t="s">
        <v>242</v>
      </c>
      <c r="E357" s="15" t="str">
        <f>IFERROR(VLOOKUP(C357,SRA!B:T,8,0),"")</f>
        <v>CLT</v>
      </c>
      <c r="F357" s="21" t="s">
        <v>479</v>
      </c>
      <c r="G357" s="15" t="str">
        <f>IFERROR(VLOOKUP(C357,SRA!B:T,5,0),"")</f>
        <v>OP. DE PROD. IND.</v>
      </c>
      <c r="H357" s="11">
        <f>IFERROR(VLOOKUP(C357,SRA!B:T,18,0),"")</f>
        <v>1413.91</v>
      </c>
      <c r="I357" s="11">
        <f>IFERROR(VLOOKUP(C357,SRA!B:T,19,0),"")</f>
        <v>0</v>
      </c>
      <c r="J357" s="34">
        <f>IFERROR(VLOOKUP(C357,ABRIL!B:F,3,0),"0,00")</f>
        <v>1561.67</v>
      </c>
      <c r="K357" s="11">
        <f t="shared" si="11"/>
        <v>652.42000000000007</v>
      </c>
      <c r="L357" s="34">
        <f>IFERROR(VLOOKUP(C357,ABRIL!B:H,7,0),"0,00")</f>
        <v>909.25</v>
      </c>
      <c r="M357" s="26" t="str">
        <f>IFERROR(VLOOKUP(C357,FÉRIAS!C:D,2,0),"")</f>
        <v/>
      </c>
      <c r="N357" s="22" t="str">
        <f>IFERROR(VLOOKUP(C357,Plan2!B:C,2,0),"")</f>
        <v/>
      </c>
    </row>
    <row r="358" spans="2:14" s="22" customFormat="1">
      <c r="B358" s="15">
        <f t="shared" si="12"/>
        <v>350</v>
      </c>
      <c r="C358" s="28">
        <v>2894</v>
      </c>
      <c r="D358" s="29" t="s">
        <v>243</v>
      </c>
      <c r="E358" s="15" t="str">
        <f>IFERROR(VLOOKUP(C358,SRA!B:T,8,0),"")</f>
        <v>CLT</v>
      </c>
      <c r="F358" s="21" t="s">
        <v>479</v>
      </c>
      <c r="G358" s="15" t="str">
        <f>IFERROR(VLOOKUP(C358,SRA!B:T,5,0),"")</f>
        <v>OP. DE PROD. IND.</v>
      </c>
      <c r="H358" s="11">
        <f>IFERROR(VLOOKUP(C358,SRA!B:T,18,0),"")</f>
        <v>1484.61</v>
      </c>
      <c r="I358" s="11">
        <f>IFERROR(VLOOKUP(C358,SRA!B:T,19,0),"")</f>
        <v>0</v>
      </c>
      <c r="J358" s="34">
        <f>IFERROR(VLOOKUP(C358,ABRIL!B:F,3,0),"0,00")</f>
        <v>1645.74</v>
      </c>
      <c r="K358" s="11">
        <f t="shared" si="11"/>
        <v>1370.43</v>
      </c>
      <c r="L358" s="34">
        <f>IFERROR(VLOOKUP(C358,ABRIL!B:H,7,0),"0,00")</f>
        <v>275.31</v>
      </c>
      <c r="M358" s="26" t="str">
        <f>IFERROR(VLOOKUP(C358,FÉRIAS!C:D,2,0),"")</f>
        <v/>
      </c>
      <c r="N358" s="22" t="str">
        <f>IFERROR(VLOOKUP(C358,Plan2!B:C,2,0),"")</f>
        <v/>
      </c>
    </row>
    <row r="359" spans="2:14" s="22" customFormat="1">
      <c r="B359" s="15">
        <f t="shared" si="12"/>
        <v>351</v>
      </c>
      <c r="C359" s="28">
        <v>2895</v>
      </c>
      <c r="D359" s="29" t="s">
        <v>244</v>
      </c>
      <c r="E359" s="15" t="str">
        <f>IFERROR(VLOOKUP(C359,SRA!B:T,8,0),"")</f>
        <v>CLT</v>
      </c>
      <c r="F359" s="21" t="s">
        <v>493</v>
      </c>
      <c r="G359" s="15" t="str">
        <f>IFERROR(VLOOKUP(C359,SRA!B:T,5,0),"")</f>
        <v>OP. DE PROD. IND.</v>
      </c>
      <c r="H359" s="11">
        <f>IFERROR(VLOOKUP(C359,SRA!B:T,18,0),"")</f>
        <v>1346.58</v>
      </c>
      <c r="I359" s="11">
        <f>IFERROR(VLOOKUP(C359,SRA!B:T,19,0),"")</f>
        <v>0</v>
      </c>
      <c r="J359" s="34">
        <f>IFERROR(VLOOKUP(C359,ABRIL!B:F,3,0),"0,00")</f>
        <v>1496.2</v>
      </c>
      <c r="K359" s="11">
        <f t="shared" si="11"/>
        <v>896.38000000000011</v>
      </c>
      <c r="L359" s="34">
        <f>IFERROR(VLOOKUP(C359,ABRIL!B:H,7,0),"0,00")</f>
        <v>599.81999999999994</v>
      </c>
      <c r="M359" s="26" t="str">
        <f>IFERROR(VLOOKUP(C359,FÉRIAS!C:D,2,0),"")</f>
        <v>KLEBER DE OLIVEIRA GALDINO</v>
      </c>
      <c r="N359" s="22" t="str">
        <f>IFERROR(VLOOKUP(C359,Plan2!B:C,2,0),"")</f>
        <v/>
      </c>
    </row>
    <row r="360" spans="2:14" s="22" customFormat="1">
      <c r="B360" s="15">
        <f t="shared" si="12"/>
        <v>352</v>
      </c>
      <c r="C360" s="28">
        <v>2904</v>
      </c>
      <c r="D360" s="29" t="s">
        <v>420</v>
      </c>
      <c r="E360" s="15" t="str">
        <f>IFERROR(VLOOKUP(C360,SRA!B:T,8,0),"")</f>
        <v>CLT</v>
      </c>
      <c r="F360" s="21" t="s">
        <v>479</v>
      </c>
      <c r="G360" s="15" t="str">
        <f>IFERROR(VLOOKUP(C360,SRA!B:T,5,0),"")</f>
        <v>TEC. EM ADM. E FIN.</v>
      </c>
      <c r="H360" s="11">
        <f>IFERROR(VLOOKUP(C360,SRA!B:T,18,0),"")</f>
        <v>1981.21</v>
      </c>
      <c r="I360" s="11">
        <f>IFERROR(VLOOKUP(C360,SRA!B:T,19,0),"")</f>
        <v>0</v>
      </c>
      <c r="J360" s="34">
        <f>IFERROR(VLOOKUP(C360,ABRIL!B:F,3,0),"0,00")</f>
        <v>1981.21</v>
      </c>
      <c r="K360" s="11">
        <f t="shared" si="11"/>
        <v>368.17000000000007</v>
      </c>
      <c r="L360" s="34">
        <f>IFERROR(VLOOKUP(C360,ABRIL!B:H,7,0),"0,00")</f>
        <v>1613.04</v>
      </c>
      <c r="M360" s="26" t="str">
        <f>IFERROR(VLOOKUP(C360,FÉRIAS!C:D,2,0),"")</f>
        <v/>
      </c>
      <c r="N360" s="22" t="str">
        <f>IFERROR(VLOOKUP(C360,Plan2!B:C,2,0),"")</f>
        <v/>
      </c>
    </row>
    <row r="361" spans="2:14" s="22" customFormat="1">
      <c r="B361" s="15">
        <f t="shared" si="12"/>
        <v>353</v>
      </c>
      <c r="C361" s="28">
        <v>2906</v>
      </c>
      <c r="D361" s="29" t="s">
        <v>390</v>
      </c>
      <c r="E361" s="15" t="str">
        <f>IFERROR(VLOOKUP(C361,SRA!B:T,8,0),"")</f>
        <v>CLT</v>
      </c>
      <c r="F361" s="21" t="s">
        <v>479</v>
      </c>
      <c r="G361" s="15" t="str">
        <f>IFERROR(VLOOKUP(C361,SRA!B:T,5,0),"")</f>
        <v>ANA ASS FARMACEUTICA</v>
      </c>
      <c r="H361" s="11">
        <f>IFERROR(VLOOKUP(C361,SRA!B:T,18,0),"")</f>
        <v>4850.38</v>
      </c>
      <c r="I361" s="11">
        <f>IFERROR(VLOOKUP(C361,SRA!B:T,19,0),"")</f>
        <v>0</v>
      </c>
      <c r="J361" s="34">
        <f>IFERROR(VLOOKUP(C361,ABRIL!B:F,3,0),"0,00")</f>
        <v>4850.38</v>
      </c>
      <c r="K361" s="11">
        <f t="shared" si="11"/>
        <v>1014.79</v>
      </c>
      <c r="L361" s="34">
        <f>IFERROR(VLOOKUP(C361,ABRIL!B:H,7,0),"0,00")</f>
        <v>3835.59</v>
      </c>
      <c r="M361" s="26" t="str">
        <f>IFERROR(VLOOKUP(C361,FÉRIAS!C:D,2,0),"")</f>
        <v/>
      </c>
      <c r="N361" s="22" t="str">
        <f>IFERROR(VLOOKUP(C361,Plan2!B:C,2,0),"")</f>
        <v/>
      </c>
    </row>
    <row r="362" spans="2:14" s="22" customFormat="1">
      <c r="B362" s="15">
        <f t="shared" si="12"/>
        <v>354</v>
      </c>
      <c r="C362" s="28">
        <v>2907</v>
      </c>
      <c r="D362" s="29" t="s">
        <v>245</v>
      </c>
      <c r="E362" s="15" t="str">
        <f>IFERROR(VLOOKUP(C362,SRA!B:T,8,0),"")</f>
        <v>CLT</v>
      </c>
      <c r="F362" s="21" t="s">
        <v>479</v>
      </c>
      <c r="G362" s="15" t="str">
        <f>IFERROR(VLOOKUP(C362,SRA!B:T,5,0),"")</f>
        <v>TEC. EM ADM. E FIN.</v>
      </c>
      <c r="H362" s="11">
        <f>IFERROR(VLOOKUP(C362,SRA!B:T,18,0),"")</f>
        <v>1981.21</v>
      </c>
      <c r="I362" s="11">
        <f>IFERROR(VLOOKUP(C362,SRA!B:T,19,0),"")</f>
        <v>0</v>
      </c>
      <c r="J362" s="34">
        <f>IFERROR(VLOOKUP(C362,ABRIL!B:F,3,0),"0,00")</f>
        <v>2034.01</v>
      </c>
      <c r="K362" s="11">
        <f t="shared" si="11"/>
        <v>1380.21</v>
      </c>
      <c r="L362" s="34">
        <f>IFERROR(VLOOKUP(C362,ABRIL!B:H,7,0),"0,00")</f>
        <v>653.79999999999995</v>
      </c>
      <c r="M362" s="26" t="str">
        <f>IFERROR(VLOOKUP(C362,FÉRIAS!C:D,2,0),"")</f>
        <v/>
      </c>
      <c r="N362" s="22" t="str">
        <f>IFERROR(VLOOKUP(C362,Plan2!B:C,2,0),"")</f>
        <v/>
      </c>
    </row>
    <row r="363" spans="2:14" s="22" customFormat="1">
      <c r="B363" s="15">
        <f t="shared" si="12"/>
        <v>355</v>
      </c>
      <c r="C363" s="28">
        <v>2909</v>
      </c>
      <c r="D363" s="29" t="s">
        <v>246</v>
      </c>
      <c r="E363" s="15" t="str">
        <f>IFERROR(VLOOKUP(C363,SRA!B:T,8,0),"")</f>
        <v>CLT</v>
      </c>
      <c r="F363" s="21" t="s">
        <v>479</v>
      </c>
      <c r="G363" s="15" t="str">
        <f>IFERROR(VLOOKUP(C363,SRA!B:T,5,0),"")</f>
        <v>TEC. EM ADM. E FIN.</v>
      </c>
      <c r="H363" s="11">
        <f>IFERROR(VLOOKUP(C363,SRA!B:T,18,0),"")</f>
        <v>1981.21</v>
      </c>
      <c r="I363" s="11">
        <f>IFERROR(VLOOKUP(C363,SRA!B:T,19,0),"")</f>
        <v>0</v>
      </c>
      <c r="J363" s="34">
        <f>IFERROR(VLOOKUP(C363,ABRIL!B:F,3,0),"0,00")</f>
        <v>1981.21</v>
      </c>
      <c r="K363" s="11">
        <f t="shared" si="11"/>
        <v>161.86999999999989</v>
      </c>
      <c r="L363" s="34">
        <f>IFERROR(VLOOKUP(C363,ABRIL!B:H,7,0),"0,00")</f>
        <v>1819.3400000000001</v>
      </c>
      <c r="M363" s="26" t="str">
        <f>IFERROR(VLOOKUP(C363,FÉRIAS!C:D,2,0),"")</f>
        <v/>
      </c>
      <c r="N363" s="22" t="str">
        <f>IFERROR(VLOOKUP(C363,Plan2!B:C,2,0),"")</f>
        <v/>
      </c>
    </row>
    <row r="364" spans="2:14" s="22" customFormat="1">
      <c r="B364" s="15">
        <f t="shared" si="12"/>
        <v>356</v>
      </c>
      <c r="C364" s="28">
        <v>2910</v>
      </c>
      <c r="D364" s="29" t="s">
        <v>247</v>
      </c>
      <c r="E364" s="15" t="str">
        <f>IFERROR(VLOOKUP(C364,SRA!B:T,8,0),"")</f>
        <v>CLT</v>
      </c>
      <c r="F364" s="21" t="s">
        <v>479</v>
      </c>
      <c r="G364" s="15" t="str">
        <f>IFERROR(VLOOKUP(C364,SRA!B:T,5,0),"")</f>
        <v>TEC. EM ADM. E FIN.</v>
      </c>
      <c r="H364" s="11">
        <f>IFERROR(VLOOKUP(C364,SRA!B:T,18,0),"")</f>
        <v>2080.27</v>
      </c>
      <c r="I364" s="11">
        <f>IFERROR(VLOOKUP(C364,SRA!B:T,19,0),"")</f>
        <v>3762.95</v>
      </c>
      <c r="J364" s="34">
        <f>IFERROR(VLOOKUP(C364,ABRIL!B:F,3,0),"0,00")</f>
        <v>7054.76</v>
      </c>
      <c r="K364" s="11">
        <f t="shared" si="11"/>
        <v>1706.5100000000002</v>
      </c>
      <c r="L364" s="34">
        <f>IFERROR(VLOOKUP(C364,ABRIL!B:H,7,0),"0,00")</f>
        <v>5348.25</v>
      </c>
      <c r="M364" s="26" t="str">
        <f>IFERROR(VLOOKUP(C364,FÉRIAS!C:D,2,0),"")</f>
        <v/>
      </c>
      <c r="N364" s="22" t="str">
        <f>IFERROR(VLOOKUP(C364,Plan2!B:C,2,0),"")</f>
        <v/>
      </c>
    </row>
    <row r="365" spans="2:14" s="22" customFormat="1">
      <c r="B365" s="15">
        <f t="shared" si="12"/>
        <v>357</v>
      </c>
      <c r="C365" s="28">
        <v>2911</v>
      </c>
      <c r="D365" s="29" t="s">
        <v>248</v>
      </c>
      <c r="E365" s="15" t="str">
        <f>IFERROR(VLOOKUP(C365,SRA!B:T,8,0),"")</f>
        <v>CLT</v>
      </c>
      <c r="F365" s="21" t="s">
        <v>479</v>
      </c>
      <c r="G365" s="15" t="str">
        <f>IFERROR(VLOOKUP(C365,SRA!B:T,5,0),"")</f>
        <v>OP. DE PROD. IND.</v>
      </c>
      <c r="H365" s="11">
        <f>IFERROR(VLOOKUP(C365,SRA!B:T,18,0),"")</f>
        <v>1484.6</v>
      </c>
      <c r="I365" s="11">
        <f>IFERROR(VLOOKUP(C365,SRA!B:T,19,0),"")</f>
        <v>0</v>
      </c>
      <c r="J365" s="34">
        <f>IFERROR(VLOOKUP(C365,ABRIL!B:F,3,0),"0,00")</f>
        <v>1815.47</v>
      </c>
      <c r="K365" s="11">
        <f t="shared" si="11"/>
        <v>868.37000000000012</v>
      </c>
      <c r="L365" s="34">
        <f>IFERROR(VLOOKUP(C365,ABRIL!B:H,7,0),"0,00")</f>
        <v>947.09999999999991</v>
      </c>
      <c r="M365" s="26" t="str">
        <f>IFERROR(VLOOKUP(C365,FÉRIAS!C:D,2,0),"")</f>
        <v/>
      </c>
      <c r="N365" s="22" t="str">
        <f>IFERROR(VLOOKUP(C365,Plan2!B:C,2,0),"")</f>
        <v/>
      </c>
    </row>
    <row r="366" spans="2:14" s="22" customFormat="1">
      <c r="B366" s="15">
        <f t="shared" si="12"/>
        <v>358</v>
      </c>
      <c r="C366" s="28">
        <v>2913</v>
      </c>
      <c r="D366" s="29" t="s">
        <v>249</v>
      </c>
      <c r="E366" s="15" t="str">
        <f>IFERROR(VLOOKUP(C366,SRA!B:T,8,0),"")</f>
        <v>CLT</v>
      </c>
      <c r="F366" s="21" t="s">
        <v>479</v>
      </c>
      <c r="G366" s="15" t="str">
        <f>IFERROR(VLOOKUP(C366,SRA!B:T,5,0),"")</f>
        <v>OP. DE PROD. IND.</v>
      </c>
      <c r="H366" s="11">
        <f>IFERROR(VLOOKUP(C366,SRA!B:T,18,0),"")</f>
        <v>1484.6</v>
      </c>
      <c r="I366" s="11">
        <f>IFERROR(VLOOKUP(C366,SRA!B:T,19,0),"")</f>
        <v>0</v>
      </c>
      <c r="J366" s="34">
        <f>IFERROR(VLOOKUP(C366,ABRIL!B:F,3,0),"0,00")</f>
        <v>1484.6</v>
      </c>
      <c r="K366" s="11">
        <f t="shared" si="11"/>
        <v>333.89999999999986</v>
      </c>
      <c r="L366" s="34">
        <f>IFERROR(VLOOKUP(C366,ABRIL!B:H,7,0),"0,00")</f>
        <v>1150.7</v>
      </c>
      <c r="M366" s="26" t="str">
        <f>IFERROR(VLOOKUP(C366,FÉRIAS!C:D,2,0),"")</f>
        <v/>
      </c>
      <c r="N366" s="22" t="str">
        <f>IFERROR(VLOOKUP(C366,Plan2!B:C,2,0),"")</f>
        <v/>
      </c>
    </row>
    <row r="367" spans="2:14" s="22" customFormat="1">
      <c r="B367" s="15">
        <f t="shared" si="12"/>
        <v>359</v>
      </c>
      <c r="C367" s="28">
        <v>2915</v>
      </c>
      <c r="D367" s="29" t="s">
        <v>250</v>
      </c>
      <c r="E367" s="15" t="str">
        <f>IFERROR(VLOOKUP(C367,SRA!B:T,8,0),"")</f>
        <v>CLT</v>
      </c>
      <c r="F367" s="21" t="s">
        <v>479</v>
      </c>
      <c r="G367" s="15" t="str">
        <f>IFERROR(VLOOKUP(C367,SRA!B:T,5,0),"")</f>
        <v>OP. DE PROD. IND.</v>
      </c>
      <c r="H367" s="11">
        <f>IFERROR(VLOOKUP(C367,SRA!B:T,18,0),"")</f>
        <v>1484.6</v>
      </c>
      <c r="I367" s="11">
        <f>IFERROR(VLOOKUP(C367,SRA!B:T,19,0),"")</f>
        <v>0</v>
      </c>
      <c r="J367" s="34">
        <f>IFERROR(VLOOKUP(C367,ABRIL!B:F,3,0),"0,00")</f>
        <v>1484.6</v>
      </c>
      <c r="K367" s="11">
        <f t="shared" si="11"/>
        <v>427.17999999999984</v>
      </c>
      <c r="L367" s="34">
        <f>IFERROR(VLOOKUP(C367,ABRIL!B:H,7,0),"0,00")</f>
        <v>1057.42</v>
      </c>
      <c r="M367" s="26" t="str">
        <f>IFERROR(VLOOKUP(C367,FÉRIAS!C:D,2,0),"")</f>
        <v/>
      </c>
      <c r="N367" s="22" t="str">
        <f>IFERROR(VLOOKUP(C367,Plan2!B:C,2,0),"")</f>
        <v/>
      </c>
    </row>
    <row r="368" spans="2:14" s="22" customFormat="1">
      <c r="B368" s="15">
        <f t="shared" si="12"/>
        <v>360</v>
      </c>
      <c r="C368" s="28">
        <v>2917</v>
      </c>
      <c r="D368" s="29" t="s">
        <v>251</v>
      </c>
      <c r="E368" s="15" t="str">
        <f>IFERROR(VLOOKUP(C368,SRA!B:T,8,0),"")</f>
        <v>CLT</v>
      </c>
      <c r="F368" s="21" t="s">
        <v>479</v>
      </c>
      <c r="G368" s="15" t="str">
        <f>IFERROR(VLOOKUP(C368,SRA!B:T,5,0),"")</f>
        <v>OP. DE PROD. IND.</v>
      </c>
      <c r="H368" s="11">
        <f>IFERROR(VLOOKUP(C368,SRA!B:T,18,0),"")</f>
        <v>1558.83</v>
      </c>
      <c r="I368" s="11">
        <f>IFERROR(VLOOKUP(C368,SRA!B:T,19,0),"")</f>
        <v>0</v>
      </c>
      <c r="J368" s="34">
        <f>IFERROR(VLOOKUP(C368,ABRIL!B:F,3,0),"0,00")</f>
        <v>1618.65</v>
      </c>
      <c r="K368" s="11">
        <f t="shared" si="11"/>
        <v>627.58000000000015</v>
      </c>
      <c r="L368" s="34">
        <f>IFERROR(VLOOKUP(C368,ABRIL!B:H,7,0),"0,00")</f>
        <v>991.06999999999994</v>
      </c>
      <c r="M368" s="26" t="str">
        <f>IFERROR(VLOOKUP(C368,FÉRIAS!C:D,2,0),"")</f>
        <v/>
      </c>
      <c r="N368" s="22" t="str">
        <f>IFERROR(VLOOKUP(C368,Plan2!B:C,2,0),"")</f>
        <v/>
      </c>
    </row>
    <row r="369" spans="2:14" s="22" customFormat="1">
      <c r="B369" s="15">
        <f t="shared" si="12"/>
        <v>361</v>
      </c>
      <c r="C369" s="28">
        <v>2918</v>
      </c>
      <c r="D369" s="29" t="s">
        <v>252</v>
      </c>
      <c r="E369" s="15" t="str">
        <f>IFERROR(VLOOKUP(C369,SRA!B:T,8,0),"")</f>
        <v>CLT</v>
      </c>
      <c r="F369" s="21" t="s">
        <v>479</v>
      </c>
      <c r="G369" s="15" t="str">
        <f>IFERROR(VLOOKUP(C369,SRA!B:T,5,0),"")</f>
        <v>OP. DE PROD. IND.</v>
      </c>
      <c r="H369" s="11">
        <f>IFERROR(VLOOKUP(C369,SRA!B:T,18,0),"")</f>
        <v>1346.58</v>
      </c>
      <c r="I369" s="11">
        <f>IFERROR(VLOOKUP(C369,SRA!B:T,19,0),"")</f>
        <v>0</v>
      </c>
      <c r="J369" s="34">
        <f>IFERROR(VLOOKUP(C369,ABRIL!B:F,3,0),"0,00")</f>
        <v>1346.58</v>
      </c>
      <c r="K369" s="11">
        <f t="shared" si="11"/>
        <v>287.70000000000005</v>
      </c>
      <c r="L369" s="34">
        <f>IFERROR(VLOOKUP(C369,ABRIL!B:H,7,0),"0,00")</f>
        <v>1058.8799999999999</v>
      </c>
      <c r="M369" s="26" t="str">
        <f>IFERROR(VLOOKUP(C369,FÉRIAS!C:D,2,0),"")</f>
        <v/>
      </c>
      <c r="N369" s="22" t="str">
        <f>IFERROR(VLOOKUP(C369,Plan2!B:C,2,0),"")</f>
        <v/>
      </c>
    </row>
    <row r="370" spans="2:14" s="22" customFormat="1">
      <c r="B370" s="15">
        <f t="shared" si="12"/>
        <v>362</v>
      </c>
      <c r="C370" s="28">
        <v>2921</v>
      </c>
      <c r="D370" s="29" t="s">
        <v>253</v>
      </c>
      <c r="E370" s="15" t="str">
        <f>IFERROR(VLOOKUP(C370,SRA!B:T,8,0),"")</f>
        <v>CLT</v>
      </c>
      <c r="F370" s="21" t="s">
        <v>479</v>
      </c>
      <c r="G370" s="15" t="str">
        <f>IFERROR(VLOOKUP(C370,SRA!B:T,5,0),"")</f>
        <v>OP. DE PROD. IND.</v>
      </c>
      <c r="H370" s="11">
        <f>IFERROR(VLOOKUP(C370,SRA!B:T,18,0),"")</f>
        <v>1484.6</v>
      </c>
      <c r="I370" s="11">
        <f>IFERROR(VLOOKUP(C370,SRA!B:T,19,0),"")</f>
        <v>0</v>
      </c>
      <c r="J370" s="34">
        <f>IFERROR(VLOOKUP(C370,ABRIL!B:F,3,0),"0,00")</f>
        <v>1664.06</v>
      </c>
      <c r="K370" s="11">
        <f t="shared" si="11"/>
        <v>1052.19</v>
      </c>
      <c r="L370" s="34">
        <f>IFERROR(VLOOKUP(C370,ABRIL!B:H,7,0),"0,00")</f>
        <v>611.87</v>
      </c>
      <c r="M370" s="26" t="str">
        <f>IFERROR(VLOOKUP(C370,FÉRIAS!C:D,2,0),"")</f>
        <v/>
      </c>
      <c r="N370" s="22" t="str">
        <f>IFERROR(VLOOKUP(C370,Plan2!B:C,2,0),"")</f>
        <v/>
      </c>
    </row>
    <row r="371" spans="2:14" s="22" customFormat="1">
      <c r="B371" s="15">
        <f t="shared" si="12"/>
        <v>363</v>
      </c>
      <c r="C371" s="28">
        <v>2922</v>
      </c>
      <c r="D371" s="29" t="s">
        <v>254</v>
      </c>
      <c r="E371" s="15" t="str">
        <f>IFERROR(VLOOKUP(C371,SRA!B:T,8,0),"")</f>
        <v>CLT</v>
      </c>
      <c r="F371" s="21" t="s">
        <v>479</v>
      </c>
      <c r="G371" s="15" t="str">
        <f>IFERROR(VLOOKUP(C371,SRA!B:T,5,0),"")</f>
        <v>OP. DE PROD. IND.</v>
      </c>
      <c r="H371" s="11">
        <f>IFERROR(VLOOKUP(C371,SRA!B:T,18,0),"")</f>
        <v>1558.83</v>
      </c>
      <c r="I371" s="11">
        <f>IFERROR(VLOOKUP(C371,SRA!B:T,19,0),"")</f>
        <v>0</v>
      </c>
      <c r="J371" s="34">
        <f>IFERROR(VLOOKUP(C371,ABRIL!B:F,3,0),"0,00")</f>
        <v>1558.83</v>
      </c>
      <c r="K371" s="11">
        <f t="shared" si="11"/>
        <v>669.70999999999992</v>
      </c>
      <c r="L371" s="34">
        <f>IFERROR(VLOOKUP(C371,ABRIL!B:H,7,0),"0,00")</f>
        <v>889.12</v>
      </c>
      <c r="M371" s="26" t="str">
        <f>IFERROR(VLOOKUP(C371,FÉRIAS!C:D,2,0),"")</f>
        <v/>
      </c>
      <c r="N371" s="22" t="str">
        <f>IFERROR(VLOOKUP(C371,Plan2!B:C,2,0),"")</f>
        <v/>
      </c>
    </row>
    <row r="372" spans="2:14" s="22" customFormat="1">
      <c r="B372" s="15">
        <f t="shared" si="12"/>
        <v>364</v>
      </c>
      <c r="C372" s="28">
        <v>2924</v>
      </c>
      <c r="D372" s="29" t="s">
        <v>255</v>
      </c>
      <c r="E372" s="15" t="str">
        <f>IFERROR(VLOOKUP(C372,SRA!B:T,8,0),"")</f>
        <v>CLT</v>
      </c>
      <c r="F372" s="21" t="s">
        <v>479</v>
      </c>
      <c r="G372" s="15" t="str">
        <f>IFERROR(VLOOKUP(C372,SRA!B:T,5,0),"")</f>
        <v>TEC. EM ADM. E FIN.</v>
      </c>
      <c r="H372" s="11">
        <f>IFERROR(VLOOKUP(C372,SRA!B:T,18,0),"")</f>
        <v>1981.2</v>
      </c>
      <c r="I372" s="11">
        <f>IFERROR(VLOOKUP(C372,SRA!B:T,19,0),"")</f>
        <v>1450</v>
      </c>
      <c r="J372" s="34">
        <f>IFERROR(VLOOKUP(C372,ABRIL!B:F,3,0),"0,00")</f>
        <v>3530.7</v>
      </c>
      <c r="K372" s="11">
        <f t="shared" si="11"/>
        <v>915.82999999999993</v>
      </c>
      <c r="L372" s="34">
        <f>IFERROR(VLOOKUP(C372,ABRIL!B:H,7,0),"0,00")</f>
        <v>2614.87</v>
      </c>
      <c r="M372" s="26" t="str">
        <f>IFERROR(VLOOKUP(C372,FÉRIAS!C:D,2,0),"")</f>
        <v/>
      </c>
      <c r="N372" s="22" t="str">
        <f>IFERROR(VLOOKUP(C372,Plan2!B:C,2,0),"")</f>
        <v/>
      </c>
    </row>
    <row r="373" spans="2:14" s="22" customFormat="1">
      <c r="B373" s="15">
        <f t="shared" si="12"/>
        <v>365</v>
      </c>
      <c r="C373" s="28">
        <v>2926</v>
      </c>
      <c r="D373" s="29" t="s">
        <v>256</v>
      </c>
      <c r="E373" s="15" t="str">
        <f>IFERROR(VLOOKUP(C373,SRA!B:T,8,0),"")</f>
        <v>CLT</v>
      </c>
      <c r="F373" s="21" t="s">
        <v>479</v>
      </c>
      <c r="G373" s="15" t="str">
        <f>IFERROR(VLOOKUP(C373,SRA!B:T,5,0),"")</f>
        <v>OP. DE PROD. IND.</v>
      </c>
      <c r="H373" s="11">
        <f>IFERROR(VLOOKUP(C373,SRA!B:T,18,0),"")</f>
        <v>1636.82</v>
      </c>
      <c r="I373" s="11">
        <f>IFERROR(VLOOKUP(C373,SRA!B:T,19,0),"")</f>
        <v>0</v>
      </c>
      <c r="J373" s="34">
        <f>IFERROR(VLOOKUP(C373,ABRIL!B:F,3,0),"0,00")</f>
        <v>1821.29</v>
      </c>
      <c r="K373" s="11">
        <f t="shared" si="11"/>
        <v>273.88999999999987</v>
      </c>
      <c r="L373" s="34">
        <f>IFERROR(VLOOKUP(C373,ABRIL!B:H,7,0),"0,00")</f>
        <v>1547.4</v>
      </c>
      <c r="M373" s="26" t="str">
        <f>IFERROR(VLOOKUP(C373,FÉRIAS!C:D,2,0),"")</f>
        <v/>
      </c>
      <c r="N373" s="22" t="str">
        <f>IFERROR(VLOOKUP(C373,Plan2!B:C,2,0),"")</f>
        <v/>
      </c>
    </row>
    <row r="374" spans="2:14" s="22" customFormat="1">
      <c r="B374" s="15">
        <f t="shared" si="12"/>
        <v>366</v>
      </c>
      <c r="C374" s="28">
        <v>2927</v>
      </c>
      <c r="D374" s="29" t="s">
        <v>257</v>
      </c>
      <c r="E374" s="15" t="str">
        <f>IFERROR(VLOOKUP(C374,SRA!B:T,8,0),"")</f>
        <v>CLT</v>
      </c>
      <c r="F374" s="21" t="s">
        <v>479</v>
      </c>
      <c r="G374" s="15" t="str">
        <f>IFERROR(VLOOKUP(C374,SRA!B:T,5,0),"")</f>
        <v>OP. DE PROD. IND.</v>
      </c>
      <c r="H374" s="11">
        <f>IFERROR(VLOOKUP(C374,SRA!B:T,18,0),"")</f>
        <v>1484.61</v>
      </c>
      <c r="I374" s="11">
        <f>IFERROR(VLOOKUP(C374,SRA!B:T,19,0),"")</f>
        <v>0</v>
      </c>
      <c r="J374" s="34">
        <f>IFERROR(VLOOKUP(C374,ABRIL!B:F,3,0),"0,00")</f>
        <v>1997.64</v>
      </c>
      <c r="K374" s="11">
        <f t="shared" si="11"/>
        <v>1051.8300000000002</v>
      </c>
      <c r="L374" s="34">
        <f>IFERROR(VLOOKUP(C374,ABRIL!B:H,7,0),"0,00")</f>
        <v>945.81</v>
      </c>
      <c r="M374" s="26" t="str">
        <f>IFERROR(VLOOKUP(C374,FÉRIAS!C:D,2,0),"")</f>
        <v/>
      </c>
      <c r="N374" s="22" t="str">
        <f>IFERROR(VLOOKUP(C374,Plan2!B:C,2,0),"")</f>
        <v/>
      </c>
    </row>
    <row r="375" spans="2:14" s="22" customFormat="1">
      <c r="B375" s="15">
        <f t="shared" si="12"/>
        <v>367</v>
      </c>
      <c r="C375" s="28">
        <v>2930</v>
      </c>
      <c r="D375" s="29" t="s">
        <v>258</v>
      </c>
      <c r="E375" s="15" t="str">
        <f>IFERROR(VLOOKUP(C375,SRA!B:T,8,0),"")</f>
        <v>CLT</v>
      </c>
      <c r="F375" s="21" t="s">
        <v>479</v>
      </c>
      <c r="G375" s="15" t="str">
        <f>IFERROR(VLOOKUP(C375,SRA!B:T,5,0),"")</f>
        <v>OP. DE PROD. IND.(C)</v>
      </c>
      <c r="H375" s="11">
        <f>IFERROR(VLOOKUP(C375,SRA!B:T,18,0),"")</f>
        <v>1636.82</v>
      </c>
      <c r="I375" s="11">
        <f>IFERROR(VLOOKUP(C375,SRA!B:T,19,0),"")</f>
        <v>0</v>
      </c>
      <c r="J375" s="34">
        <f>IFERROR(VLOOKUP(C375,ABRIL!B:F,3,0),"0,00")</f>
        <v>1636.82</v>
      </c>
      <c r="K375" s="11">
        <f t="shared" si="11"/>
        <v>843.79</v>
      </c>
      <c r="L375" s="34">
        <f>IFERROR(VLOOKUP(C375,ABRIL!B:H,7,0),"0,00")</f>
        <v>793.03</v>
      </c>
      <c r="M375" s="26" t="str">
        <f>IFERROR(VLOOKUP(C375,FÉRIAS!C:D,2,0),"")</f>
        <v/>
      </c>
      <c r="N375" s="22" t="str">
        <f>IFERROR(VLOOKUP(C375,Plan2!B:C,2,0),"")</f>
        <v/>
      </c>
    </row>
    <row r="376" spans="2:14" s="22" customFormat="1">
      <c r="B376" s="15">
        <f t="shared" si="12"/>
        <v>368</v>
      </c>
      <c r="C376" s="28">
        <v>2931</v>
      </c>
      <c r="D376" s="29" t="s">
        <v>259</v>
      </c>
      <c r="E376" s="15" t="str">
        <f>IFERROR(VLOOKUP(C376,SRA!B:T,8,0),"")</f>
        <v>CLT</v>
      </c>
      <c r="F376" s="21" t="s">
        <v>479</v>
      </c>
      <c r="G376" s="15" t="str">
        <f>IFERROR(VLOOKUP(C376,SRA!B:T,5,0),"")</f>
        <v>OP. DE PROD. IND.</v>
      </c>
      <c r="H376" s="11">
        <f>IFERROR(VLOOKUP(C376,SRA!B:T,18,0),"")</f>
        <v>1484.6</v>
      </c>
      <c r="I376" s="11">
        <f>IFERROR(VLOOKUP(C376,SRA!B:T,19,0),"")</f>
        <v>822.38</v>
      </c>
      <c r="J376" s="34">
        <f>IFERROR(VLOOKUP(C376,ABRIL!B:F,3,0),"0,00")</f>
        <v>2831.42</v>
      </c>
      <c r="K376" s="11">
        <f t="shared" si="11"/>
        <v>741.25</v>
      </c>
      <c r="L376" s="34">
        <f>IFERROR(VLOOKUP(C376,ABRIL!B:H,7,0),"0,00")</f>
        <v>2090.17</v>
      </c>
      <c r="M376" s="26" t="str">
        <f>IFERROR(VLOOKUP(C376,FÉRIAS!C:D,2,0),"")</f>
        <v/>
      </c>
      <c r="N376" s="22" t="str">
        <f>IFERROR(VLOOKUP(C376,Plan2!B:C,2,0),"")</f>
        <v/>
      </c>
    </row>
    <row r="377" spans="2:14" s="22" customFormat="1">
      <c r="B377" s="15">
        <f t="shared" si="12"/>
        <v>369</v>
      </c>
      <c r="C377" s="28">
        <v>2933</v>
      </c>
      <c r="D377" s="29" t="s">
        <v>260</v>
      </c>
      <c r="E377" s="15" t="str">
        <f>IFERROR(VLOOKUP(C377,SRA!B:T,8,0),"")</f>
        <v>CLT</v>
      </c>
      <c r="F377" s="21" t="s">
        <v>479</v>
      </c>
      <c r="G377" s="15" t="str">
        <f>IFERROR(VLOOKUP(C377,SRA!B:T,5,0),"")</f>
        <v>OP. DE PROD. IND.(B)</v>
      </c>
      <c r="H377" s="11">
        <f>IFERROR(VLOOKUP(C377,SRA!B:T,18,0),"")</f>
        <v>1484.6</v>
      </c>
      <c r="I377" s="11">
        <f>IFERROR(VLOOKUP(C377,SRA!B:T,19,0),"")</f>
        <v>0</v>
      </c>
      <c r="J377" s="34">
        <f>IFERROR(VLOOKUP(C377,ABRIL!B:F,3,0),"0,00")</f>
        <v>1138.19</v>
      </c>
      <c r="K377" s="11">
        <f t="shared" si="11"/>
        <v>379.5200000000001</v>
      </c>
      <c r="L377" s="34">
        <f>IFERROR(VLOOKUP(C377,ABRIL!B:H,7,0),"0,00")</f>
        <v>758.67</v>
      </c>
      <c r="M377" s="26" t="str">
        <f>IFERROR(VLOOKUP(C377,FÉRIAS!C:D,2,0),"")</f>
        <v/>
      </c>
      <c r="N377" s="22" t="str">
        <f>IFERROR(VLOOKUP(C377,Plan2!B:C,2,0),"")</f>
        <v/>
      </c>
    </row>
    <row r="378" spans="2:14" s="22" customFormat="1">
      <c r="B378" s="15">
        <f t="shared" si="12"/>
        <v>370</v>
      </c>
      <c r="C378" s="28">
        <v>2936</v>
      </c>
      <c r="D378" s="29" t="s">
        <v>261</v>
      </c>
      <c r="E378" s="15" t="str">
        <f>IFERROR(VLOOKUP(C378,SRA!B:T,8,0),"")</f>
        <v>CLT</v>
      </c>
      <c r="F378" s="21" t="s">
        <v>479</v>
      </c>
      <c r="G378" s="15" t="str">
        <f>IFERROR(VLOOKUP(C378,SRA!B:T,5,0),"")</f>
        <v>OP. DE PROD. IND.</v>
      </c>
      <c r="H378" s="11">
        <f>IFERROR(VLOOKUP(C378,SRA!B:T,18,0),"")</f>
        <v>1484.6</v>
      </c>
      <c r="I378" s="11">
        <f>IFERROR(VLOOKUP(C378,SRA!B:T,19,0),"")</f>
        <v>0</v>
      </c>
      <c r="J378" s="34">
        <f>IFERROR(VLOOKUP(C378,ABRIL!B:F,3,0),"0,00")</f>
        <v>1484.6</v>
      </c>
      <c r="K378" s="11">
        <f t="shared" si="11"/>
        <v>718.70999999999992</v>
      </c>
      <c r="L378" s="34">
        <f>IFERROR(VLOOKUP(C378,ABRIL!B:H,7,0),"0,00")</f>
        <v>765.89</v>
      </c>
      <c r="M378" s="26" t="str">
        <f>IFERROR(VLOOKUP(C378,FÉRIAS!C:D,2,0),"")</f>
        <v/>
      </c>
      <c r="N378" s="22" t="str">
        <f>IFERROR(VLOOKUP(C378,Plan2!B:C,2,0),"")</f>
        <v/>
      </c>
    </row>
    <row r="379" spans="2:14" s="22" customFormat="1">
      <c r="B379" s="15">
        <f t="shared" si="12"/>
        <v>371</v>
      </c>
      <c r="C379" s="28">
        <v>2937</v>
      </c>
      <c r="D379" s="29" t="s">
        <v>262</v>
      </c>
      <c r="E379" s="15" t="str">
        <f>IFERROR(VLOOKUP(C379,SRA!B:T,8,0),"")</f>
        <v>CLT</v>
      </c>
      <c r="F379" s="21" t="s">
        <v>479</v>
      </c>
      <c r="G379" s="15" t="str">
        <f>IFERROR(VLOOKUP(C379,SRA!B:T,5,0),"")</f>
        <v>OP. DE PROD. IND.</v>
      </c>
      <c r="H379" s="11">
        <f>IFERROR(VLOOKUP(C379,SRA!B:T,18,0),"")</f>
        <v>1346.58</v>
      </c>
      <c r="I379" s="11">
        <f>IFERROR(VLOOKUP(C379,SRA!B:T,19,0),"")</f>
        <v>0</v>
      </c>
      <c r="J379" s="34">
        <f>IFERROR(VLOOKUP(C379,ABRIL!B:F,3,0),"0,00")</f>
        <v>1668.94</v>
      </c>
      <c r="K379" s="11">
        <f t="shared" si="11"/>
        <v>382.5</v>
      </c>
      <c r="L379" s="34">
        <f>IFERROR(VLOOKUP(C379,ABRIL!B:H,7,0),"0,00")</f>
        <v>1286.44</v>
      </c>
      <c r="M379" s="26" t="str">
        <f>IFERROR(VLOOKUP(C379,FÉRIAS!C:D,2,0),"")</f>
        <v/>
      </c>
      <c r="N379" s="22" t="str">
        <f>IFERROR(VLOOKUP(C379,Plan2!B:C,2,0),"")</f>
        <v/>
      </c>
    </row>
    <row r="380" spans="2:14" s="22" customFormat="1">
      <c r="B380" s="15">
        <f t="shared" si="12"/>
        <v>372</v>
      </c>
      <c r="C380" s="28">
        <v>2941</v>
      </c>
      <c r="D380" s="29" t="s">
        <v>263</v>
      </c>
      <c r="E380" s="15" t="str">
        <f>IFERROR(VLOOKUP(C380,SRA!B:T,8,0),"")</f>
        <v>CLT</v>
      </c>
      <c r="F380" s="21" t="s">
        <v>479</v>
      </c>
      <c r="G380" s="15" t="str">
        <f>IFERROR(VLOOKUP(C380,SRA!B:T,5,0),"")</f>
        <v>TEC. EM ADM. E FIN.</v>
      </c>
      <c r="H380" s="11">
        <f>IFERROR(VLOOKUP(C380,SRA!B:T,18,0),"")</f>
        <v>1981.2</v>
      </c>
      <c r="I380" s="11">
        <f>IFERROR(VLOOKUP(C380,SRA!B:T,19,0),"")</f>
        <v>2312.9499999999998</v>
      </c>
      <c r="J380" s="34">
        <f>IFERROR(VLOOKUP(C380,ABRIL!B:F,3,0),"0,00")</f>
        <v>4294.1499999999996</v>
      </c>
      <c r="K380" s="11">
        <f t="shared" si="11"/>
        <v>2413.2999999999997</v>
      </c>
      <c r="L380" s="34">
        <f>IFERROR(VLOOKUP(C380,ABRIL!B:H,7,0),"0,00")</f>
        <v>1880.85</v>
      </c>
      <c r="M380" s="26" t="str">
        <f>IFERROR(VLOOKUP(C380,FÉRIAS!C:D,2,0),"")</f>
        <v/>
      </c>
      <c r="N380" s="22" t="str">
        <f>IFERROR(VLOOKUP(C380,Plan2!B:C,2,0),"")</f>
        <v/>
      </c>
    </row>
    <row r="381" spans="2:14" s="22" customFormat="1">
      <c r="B381" s="15">
        <f t="shared" si="12"/>
        <v>373</v>
      </c>
      <c r="C381" s="28">
        <v>2942</v>
      </c>
      <c r="D381" s="29" t="s">
        <v>264</v>
      </c>
      <c r="E381" s="15" t="str">
        <f>IFERROR(VLOOKUP(C381,SRA!B:T,8,0),"")</f>
        <v>CLT</v>
      </c>
      <c r="F381" s="21" t="s">
        <v>479</v>
      </c>
      <c r="G381" s="15" t="str">
        <f>IFERROR(VLOOKUP(C381,SRA!B:T,5,0),"")</f>
        <v>OP. DE PROD. IND.</v>
      </c>
      <c r="H381" s="11">
        <f>IFERROR(VLOOKUP(C381,SRA!B:T,18,0),"")</f>
        <v>1484.61</v>
      </c>
      <c r="I381" s="11">
        <f>IFERROR(VLOOKUP(C381,SRA!B:T,19,0),"")</f>
        <v>0</v>
      </c>
      <c r="J381" s="34">
        <f>IFERROR(VLOOKUP(C381,ABRIL!B:F,3,0),"0,00")</f>
        <v>1484.61</v>
      </c>
      <c r="K381" s="11">
        <f t="shared" si="11"/>
        <v>427.45999999999981</v>
      </c>
      <c r="L381" s="34">
        <f>IFERROR(VLOOKUP(C381,ABRIL!B:H,7,0),"0,00")</f>
        <v>1057.1500000000001</v>
      </c>
      <c r="M381" s="26" t="str">
        <f>IFERROR(VLOOKUP(C381,FÉRIAS!C:D,2,0),"")</f>
        <v/>
      </c>
      <c r="N381" s="22" t="str">
        <f>IFERROR(VLOOKUP(C381,Plan2!B:C,2,0),"")</f>
        <v/>
      </c>
    </row>
    <row r="382" spans="2:14" s="22" customFormat="1">
      <c r="B382" s="15">
        <f t="shared" si="12"/>
        <v>374</v>
      </c>
      <c r="C382" s="28">
        <v>2943</v>
      </c>
      <c r="D382" s="29" t="s">
        <v>265</v>
      </c>
      <c r="E382" s="15" t="str">
        <f>IFERROR(VLOOKUP(C382,SRA!B:T,8,0),"")</f>
        <v>CLT</v>
      </c>
      <c r="F382" s="21" t="s">
        <v>479</v>
      </c>
      <c r="G382" s="15" t="str">
        <f>IFERROR(VLOOKUP(C382,SRA!B:T,5,0),"")</f>
        <v>OP. DE PROD. IND.</v>
      </c>
      <c r="H382" s="11">
        <f>IFERROR(VLOOKUP(C382,SRA!B:T,18,0),"")</f>
        <v>1346.58</v>
      </c>
      <c r="I382" s="11">
        <f>IFERROR(VLOOKUP(C382,SRA!B:T,19,0),"")</f>
        <v>0</v>
      </c>
      <c r="J382" s="34">
        <f>IFERROR(VLOOKUP(C382,ABRIL!B:F,3,0),"0,00")</f>
        <v>1346.58</v>
      </c>
      <c r="K382" s="11">
        <f t="shared" si="11"/>
        <v>404.13999999999987</v>
      </c>
      <c r="L382" s="34">
        <f>IFERROR(VLOOKUP(C382,ABRIL!B:H,7,0),"0,00")</f>
        <v>942.44</v>
      </c>
      <c r="M382" s="26" t="str">
        <f>IFERROR(VLOOKUP(C382,FÉRIAS!C:D,2,0),"")</f>
        <v/>
      </c>
      <c r="N382" s="22" t="str">
        <f>IFERROR(VLOOKUP(C382,Plan2!B:C,2,0),"")</f>
        <v/>
      </c>
    </row>
    <row r="383" spans="2:14" s="22" customFormat="1">
      <c r="B383" s="15">
        <f t="shared" si="12"/>
        <v>375</v>
      </c>
      <c r="C383" s="28">
        <v>2962</v>
      </c>
      <c r="D383" s="29" t="s">
        <v>438</v>
      </c>
      <c r="E383" s="15" t="str">
        <f>IFERROR(VLOOKUP(C383,SRA!B:T,8,0),"")</f>
        <v>CLT</v>
      </c>
      <c r="F383" s="21" t="s">
        <v>479</v>
      </c>
      <c r="G383" s="15" t="str">
        <f>IFERROR(VLOOKUP(C383,SRA!B:T,5,0),"")</f>
        <v>TEC. EM ADM. E VEN.</v>
      </c>
      <c r="H383" s="11">
        <f>IFERROR(VLOOKUP(C383,SRA!B:T,18,0),"")</f>
        <v>1886.84</v>
      </c>
      <c r="I383" s="11">
        <f>IFERROR(VLOOKUP(C383,SRA!B:T,19,0),"")</f>
        <v>214.7</v>
      </c>
      <c r="J383" s="34">
        <f>IFERROR(VLOOKUP(C383,ABRIL!B:F,3,0),"0,00")</f>
        <v>2433.27</v>
      </c>
      <c r="K383" s="11">
        <f t="shared" si="11"/>
        <v>872.25</v>
      </c>
      <c r="L383" s="34">
        <f>IFERROR(VLOOKUP(C383,ABRIL!B:H,7,0),"0,00")</f>
        <v>1561.02</v>
      </c>
      <c r="M383" s="26" t="str">
        <f>IFERROR(VLOOKUP(C383,FÉRIAS!C:D,2,0),"")</f>
        <v/>
      </c>
      <c r="N383" s="22" t="str">
        <f>IFERROR(VLOOKUP(C383,Plan2!B:C,2,0),"")</f>
        <v/>
      </c>
    </row>
    <row r="384" spans="2:14" s="22" customFormat="1">
      <c r="B384" s="15">
        <f t="shared" si="12"/>
        <v>376</v>
      </c>
      <c r="C384" s="28">
        <v>2969</v>
      </c>
      <c r="D384" s="29" t="s">
        <v>266</v>
      </c>
      <c r="E384" s="15" t="str">
        <f>IFERROR(VLOOKUP(C384,SRA!B:T,8,0),"")</f>
        <v>CLT</v>
      </c>
      <c r="F384" s="21" t="s">
        <v>479</v>
      </c>
      <c r="G384" s="15" t="str">
        <f>IFERROR(VLOOKUP(C384,SRA!B:T,5,0),"")</f>
        <v>TEC. EM ADM. E VEN.</v>
      </c>
      <c r="H384" s="11">
        <f>IFERROR(VLOOKUP(C384,SRA!B:T,18,0),"")</f>
        <v>1886.85</v>
      </c>
      <c r="I384" s="11">
        <f>IFERROR(VLOOKUP(C384,SRA!B:T,19,0),"")</f>
        <v>1079.3800000000001</v>
      </c>
      <c r="J384" s="34">
        <f>IFERROR(VLOOKUP(C384,ABRIL!B:F,3,0),"0,00")</f>
        <v>6019.49</v>
      </c>
      <c r="K384" s="11">
        <f t="shared" si="11"/>
        <v>5010.9699999999993</v>
      </c>
      <c r="L384" s="34">
        <f>IFERROR(VLOOKUP(C384,ABRIL!B:H,7,0),"0,00")</f>
        <v>1008.52</v>
      </c>
      <c r="M384" s="26" t="str">
        <f>IFERROR(VLOOKUP(C384,FÉRIAS!C:D,2,0),"")</f>
        <v/>
      </c>
      <c r="N384" s="22" t="str">
        <f>IFERROR(VLOOKUP(C384,Plan2!B:C,2,0),"")</f>
        <v/>
      </c>
    </row>
    <row r="385" spans="2:14" s="22" customFormat="1">
      <c r="B385" s="15">
        <f t="shared" si="12"/>
        <v>377</v>
      </c>
      <c r="C385" s="28">
        <v>2970</v>
      </c>
      <c r="D385" s="29" t="s">
        <v>376</v>
      </c>
      <c r="E385" s="15" t="str">
        <f>IFERROR(VLOOKUP(C385,SRA!B:T,8,0),"")</f>
        <v>CLT</v>
      </c>
      <c r="F385" s="21" t="s">
        <v>479</v>
      </c>
      <c r="G385" s="15" t="str">
        <f>IFERROR(VLOOKUP(C385,SRA!B:T,5,0),"")</f>
        <v>TEC. EM ADM. E VEN.</v>
      </c>
      <c r="H385" s="11">
        <f>IFERROR(VLOOKUP(C385,SRA!B:T,18,0),"")</f>
        <v>1886.84</v>
      </c>
      <c r="I385" s="11">
        <f>IFERROR(VLOOKUP(C385,SRA!B:T,19,0),"")</f>
        <v>0</v>
      </c>
      <c r="J385" s="34">
        <f>IFERROR(VLOOKUP(C385,ABRIL!B:F,3,0),"0,00")</f>
        <v>2218.5700000000002</v>
      </c>
      <c r="K385" s="11">
        <f t="shared" si="11"/>
        <v>681.12000000000035</v>
      </c>
      <c r="L385" s="34">
        <f>IFERROR(VLOOKUP(C385,ABRIL!B:H,7,0),"0,00")</f>
        <v>1537.4499999999998</v>
      </c>
      <c r="M385" s="26" t="str">
        <f>IFERROR(VLOOKUP(C385,FÉRIAS!C:D,2,0),"")</f>
        <v/>
      </c>
      <c r="N385" s="22" t="str">
        <f>IFERROR(VLOOKUP(C385,Plan2!B:C,2,0),"")</f>
        <v/>
      </c>
    </row>
    <row r="386" spans="2:14" s="22" customFormat="1">
      <c r="B386" s="15">
        <f t="shared" si="12"/>
        <v>378</v>
      </c>
      <c r="C386" s="28">
        <v>2971</v>
      </c>
      <c r="D386" s="29" t="s">
        <v>429</v>
      </c>
      <c r="E386" s="15" t="str">
        <f>IFERROR(VLOOKUP(C386,SRA!B:T,8,0),"")</f>
        <v>CLT</v>
      </c>
      <c r="F386" s="21" t="s">
        <v>479</v>
      </c>
      <c r="G386" s="15" t="str">
        <f>IFERROR(VLOOKUP(C386,SRA!B:T,5,0),"")</f>
        <v>TEC. EM ADM. E VEN.</v>
      </c>
      <c r="H386" s="11">
        <f>IFERROR(VLOOKUP(C386,SRA!B:T,18,0),"")</f>
        <v>1886.84</v>
      </c>
      <c r="I386" s="11">
        <f>IFERROR(VLOOKUP(C386,SRA!B:T,19,0),"")</f>
        <v>0</v>
      </c>
      <c r="J386" s="34">
        <f>IFERROR(VLOOKUP(C386,ABRIL!B:F,3,0),"0,00")</f>
        <v>1886.84</v>
      </c>
      <c r="K386" s="11">
        <f t="shared" si="11"/>
        <v>579.95999999999981</v>
      </c>
      <c r="L386" s="34">
        <f>IFERROR(VLOOKUP(C386,ABRIL!B:H,7,0),"0,00")</f>
        <v>1306.8800000000001</v>
      </c>
      <c r="M386" s="26" t="str">
        <f>IFERROR(VLOOKUP(C386,FÉRIAS!C:D,2,0),"")</f>
        <v/>
      </c>
      <c r="N386" s="22" t="str">
        <f>IFERROR(VLOOKUP(C386,Plan2!B:C,2,0),"")</f>
        <v/>
      </c>
    </row>
    <row r="387" spans="2:14" s="22" customFormat="1">
      <c r="B387" s="15">
        <f t="shared" si="12"/>
        <v>379</v>
      </c>
      <c r="C387" s="28">
        <v>2973</v>
      </c>
      <c r="D387" s="29" t="s">
        <v>385</v>
      </c>
      <c r="E387" s="15" t="str">
        <f>IFERROR(VLOOKUP(C387,SRA!B:T,8,0),"")</f>
        <v>CLT</v>
      </c>
      <c r="F387" s="21" t="s">
        <v>479</v>
      </c>
      <c r="G387" s="15" t="str">
        <f>IFERROR(VLOOKUP(C387,SRA!B:T,5,0),"")</f>
        <v>TEC. EM ADM. E VEN.</v>
      </c>
      <c r="H387" s="11">
        <f>IFERROR(VLOOKUP(C387,SRA!B:T,18,0),"")</f>
        <v>1886.84</v>
      </c>
      <c r="I387" s="11">
        <f>IFERROR(VLOOKUP(C387,SRA!B:T,19,0),"")</f>
        <v>214.7</v>
      </c>
      <c r="J387" s="34">
        <f>IFERROR(VLOOKUP(C387,ABRIL!B:F,3,0),"0,00")</f>
        <v>2101.54</v>
      </c>
      <c r="K387" s="11">
        <f t="shared" si="11"/>
        <v>1265.6599999999999</v>
      </c>
      <c r="L387" s="34">
        <f>IFERROR(VLOOKUP(C387,ABRIL!B:H,7,0),"0,00")</f>
        <v>835.88</v>
      </c>
      <c r="M387" s="26" t="str">
        <f>IFERROR(VLOOKUP(C387,FÉRIAS!C:D,2,0),"")</f>
        <v/>
      </c>
      <c r="N387" s="22" t="str">
        <f>IFERROR(VLOOKUP(C387,Plan2!B:C,2,0),"")</f>
        <v/>
      </c>
    </row>
    <row r="388" spans="2:14" s="22" customFormat="1">
      <c r="B388" s="15">
        <f t="shared" si="12"/>
        <v>380</v>
      </c>
      <c r="C388" s="28">
        <v>2974</v>
      </c>
      <c r="D388" s="29" t="s">
        <v>386</v>
      </c>
      <c r="E388" s="15" t="str">
        <f>IFERROR(VLOOKUP(C388,SRA!B:T,8,0),"")</f>
        <v>CLT</v>
      </c>
      <c r="F388" s="21" t="s">
        <v>493</v>
      </c>
      <c r="G388" s="15" t="str">
        <f>IFERROR(VLOOKUP(C388,SRA!B:T,5,0),"")</f>
        <v>TEC. EM ADM. E VEN.</v>
      </c>
      <c r="H388" s="11">
        <f>IFERROR(VLOOKUP(C388,SRA!B:T,18,0),"")</f>
        <v>1886.84</v>
      </c>
      <c r="I388" s="11">
        <f>IFERROR(VLOOKUP(C388,SRA!B:T,19,0),"")</f>
        <v>0</v>
      </c>
      <c r="J388" s="34">
        <f>IFERROR(VLOOKUP(C388,ABRIL!B:F,3,0),"0,00")</f>
        <v>4528.42</v>
      </c>
      <c r="K388" s="11">
        <f t="shared" si="11"/>
        <v>2550.7200000000003</v>
      </c>
      <c r="L388" s="34">
        <f>IFERROR(VLOOKUP(C388,ABRIL!B:H,7,0),"0,00")</f>
        <v>1977.7</v>
      </c>
      <c r="M388" s="26" t="str">
        <f>IFERROR(VLOOKUP(C388,FÉRIAS!C:D,2,0),"")</f>
        <v>MARCELO DIEDERICHS PRATES</v>
      </c>
      <c r="N388" s="22" t="str">
        <f>IFERROR(VLOOKUP(C388,Plan2!B:C,2,0),"")</f>
        <v/>
      </c>
    </row>
    <row r="389" spans="2:14" s="22" customFormat="1">
      <c r="B389" s="15">
        <f t="shared" si="12"/>
        <v>381</v>
      </c>
      <c r="C389" s="28">
        <v>2977</v>
      </c>
      <c r="D389" s="29" t="s">
        <v>399</v>
      </c>
      <c r="E389" s="15" t="str">
        <f>IFERROR(VLOOKUP(C389,SRA!B:T,8,0),"")</f>
        <v>CLT</v>
      </c>
      <c r="F389" s="21" t="s">
        <v>479</v>
      </c>
      <c r="G389" s="15" t="str">
        <f>IFERROR(VLOOKUP(C389,SRA!B:T,5,0),"")</f>
        <v>ANA ASS FARMACEUTICA</v>
      </c>
      <c r="H389" s="11">
        <f>IFERROR(VLOOKUP(C389,SRA!B:T,18,0),"")</f>
        <v>4189.92</v>
      </c>
      <c r="I389" s="11">
        <f>IFERROR(VLOOKUP(C389,SRA!B:T,19,0),"")</f>
        <v>0</v>
      </c>
      <c r="J389" s="34">
        <f>IFERROR(VLOOKUP(C389,ABRIL!B:F,3,0),"0,00")</f>
        <v>4189.92</v>
      </c>
      <c r="K389" s="11">
        <f t="shared" si="11"/>
        <v>662.3100000000004</v>
      </c>
      <c r="L389" s="34">
        <f>IFERROR(VLOOKUP(C389,ABRIL!B:H,7,0),"0,00")</f>
        <v>3527.6099999999997</v>
      </c>
      <c r="M389" s="26" t="str">
        <f>IFERROR(VLOOKUP(C389,FÉRIAS!C:D,2,0),"")</f>
        <v/>
      </c>
      <c r="N389" s="22" t="str">
        <f>IFERROR(VLOOKUP(C389,Plan2!B:C,2,0),"")</f>
        <v/>
      </c>
    </row>
    <row r="390" spans="2:14" s="22" customFormat="1">
      <c r="B390" s="15">
        <f t="shared" si="12"/>
        <v>382</v>
      </c>
      <c r="C390" s="28">
        <v>2978</v>
      </c>
      <c r="D390" s="29" t="s">
        <v>400</v>
      </c>
      <c r="E390" s="15" t="str">
        <f>IFERROR(VLOOKUP(C390,SRA!B:T,8,0),"")</f>
        <v>CLT</v>
      </c>
      <c r="F390" s="21" t="s">
        <v>479</v>
      </c>
      <c r="G390" s="15" t="str">
        <f>IFERROR(VLOOKUP(C390,SRA!B:T,5,0),"")</f>
        <v>TEC. EM ADM. E VEN.</v>
      </c>
      <c r="H390" s="11">
        <f>IFERROR(VLOOKUP(C390,SRA!B:T,18,0),"")</f>
        <v>1886.84</v>
      </c>
      <c r="I390" s="11">
        <f>IFERROR(VLOOKUP(C390,SRA!B:T,19,0),"")</f>
        <v>214.7</v>
      </c>
      <c r="J390" s="34">
        <f>IFERROR(VLOOKUP(C390,ABRIL!B:F,3,0),"0,00")</f>
        <v>2433.27</v>
      </c>
      <c r="K390" s="11">
        <f t="shared" si="11"/>
        <v>1106.0700000000002</v>
      </c>
      <c r="L390" s="34">
        <f>IFERROR(VLOOKUP(C390,ABRIL!B:H,7,0),"0,00")</f>
        <v>1327.1999999999998</v>
      </c>
      <c r="M390" s="26" t="str">
        <f>IFERROR(VLOOKUP(C390,FÉRIAS!C:D,2,0),"")</f>
        <v/>
      </c>
      <c r="N390" s="22" t="str">
        <f>IFERROR(VLOOKUP(C390,Plan2!B:C,2,0),"")</f>
        <v/>
      </c>
    </row>
    <row r="391" spans="2:14" s="22" customFormat="1">
      <c r="B391" s="15">
        <f t="shared" si="12"/>
        <v>383</v>
      </c>
      <c r="C391" s="28">
        <v>2982</v>
      </c>
      <c r="D391" s="29" t="s">
        <v>267</v>
      </c>
      <c r="E391" s="15" t="str">
        <f>IFERROR(VLOOKUP(C391,SRA!B:T,8,0),"")</f>
        <v>CLT</v>
      </c>
      <c r="F391" s="21" t="s">
        <v>479</v>
      </c>
      <c r="G391" s="15" t="str">
        <f>IFERROR(VLOOKUP(C391,SRA!B:T,5,0),"")</f>
        <v>ENFERMEIRO TRABALHO</v>
      </c>
      <c r="H391" s="11">
        <f>IFERROR(VLOOKUP(C391,SRA!B:T,18,0),"")</f>
        <v>3282.89</v>
      </c>
      <c r="I391" s="11">
        <f>IFERROR(VLOOKUP(C391,SRA!B:T,19,0),"")</f>
        <v>0</v>
      </c>
      <c r="J391" s="34">
        <f>IFERROR(VLOOKUP(C391,ABRIL!B:F,3,0),"0,00")</f>
        <v>3762.71</v>
      </c>
      <c r="K391" s="11">
        <f t="shared" si="11"/>
        <v>1960.63</v>
      </c>
      <c r="L391" s="34">
        <f>IFERROR(VLOOKUP(C391,ABRIL!B:H,7,0),"0,00")</f>
        <v>1802.08</v>
      </c>
      <c r="M391" s="26" t="str">
        <f>IFERROR(VLOOKUP(C391,FÉRIAS!C:D,2,0),"")</f>
        <v/>
      </c>
      <c r="N391" s="22" t="str">
        <f>IFERROR(VLOOKUP(C391,Plan2!B:C,2,0),"")</f>
        <v/>
      </c>
    </row>
    <row r="392" spans="2:14" s="22" customFormat="1">
      <c r="B392" s="15">
        <f t="shared" si="12"/>
        <v>384</v>
      </c>
      <c r="C392" s="28">
        <v>2983</v>
      </c>
      <c r="D392" s="29" t="s">
        <v>268</v>
      </c>
      <c r="E392" s="15" t="str">
        <f>IFERROR(VLOOKUP(C392,SRA!B:T,8,0),"")</f>
        <v>CLT</v>
      </c>
      <c r="F392" s="21" t="s">
        <v>479</v>
      </c>
      <c r="G392" s="15" t="str">
        <f>IFERROR(VLOOKUP(C392,SRA!B:T,5,0),"")</f>
        <v>TEC EM SEG DO TRAB.</v>
      </c>
      <c r="H392" s="11">
        <f>IFERROR(VLOOKUP(C392,SRA!B:T,18,0),"")</f>
        <v>1886.84</v>
      </c>
      <c r="I392" s="11">
        <f>IFERROR(VLOOKUP(C392,SRA!B:T,19,0),"")</f>
        <v>822.38</v>
      </c>
      <c r="J392" s="34">
        <f>IFERROR(VLOOKUP(C392,ABRIL!B:F,3,0),"0,00")</f>
        <v>3040.95</v>
      </c>
      <c r="K392" s="11">
        <f t="shared" si="11"/>
        <v>844.58999999999969</v>
      </c>
      <c r="L392" s="34">
        <f>IFERROR(VLOOKUP(C392,ABRIL!B:H,7,0),"0,00")</f>
        <v>2196.36</v>
      </c>
      <c r="M392" s="26" t="str">
        <f>IFERROR(VLOOKUP(C392,FÉRIAS!C:D,2,0),"")</f>
        <v/>
      </c>
      <c r="N392" s="22" t="str">
        <f>IFERROR(VLOOKUP(C392,Plan2!B:C,2,0),"")</f>
        <v/>
      </c>
    </row>
    <row r="393" spans="2:14" s="22" customFormat="1">
      <c r="B393" s="15">
        <f t="shared" si="12"/>
        <v>385</v>
      </c>
      <c r="C393" s="28">
        <v>2988</v>
      </c>
      <c r="D393" s="29" t="s">
        <v>269</v>
      </c>
      <c r="E393" s="15" t="str">
        <f>IFERROR(VLOOKUP(C393,SRA!B:T,8,0),"")</f>
        <v>CLT</v>
      </c>
      <c r="F393" s="21" t="s">
        <v>493</v>
      </c>
      <c r="G393" s="15" t="str">
        <f>IFERROR(VLOOKUP(C393,SRA!B:T,5,0),"")</f>
        <v>ANALISTA FINANCEIRO</v>
      </c>
      <c r="H393" s="11">
        <f>IFERROR(VLOOKUP(C393,SRA!B:T,18,0),"")</f>
        <v>3282.89</v>
      </c>
      <c r="I393" s="11">
        <f>IFERROR(VLOOKUP(C393,SRA!B:T,19,0),"")</f>
        <v>0</v>
      </c>
      <c r="J393" s="34">
        <f>IFERROR(VLOOKUP(C393,ABRIL!B:F,3,0),"0,00")</f>
        <v>9221.1299999999992</v>
      </c>
      <c r="K393" s="11">
        <f t="shared" ref="K393:K456" si="13">J393-L393</f>
        <v>5000.9899999999989</v>
      </c>
      <c r="L393" s="34">
        <f>IFERROR(VLOOKUP(C393,ABRIL!B:H,7,0),"0,00")</f>
        <v>4220.1400000000003</v>
      </c>
      <c r="M393" s="26" t="str">
        <f>IFERROR(VLOOKUP(C393,FÉRIAS!C:D,2,0),"")</f>
        <v>GERALDO CRISTOVAO DE O FILHO</v>
      </c>
      <c r="N393" s="22" t="str">
        <f>IFERROR(VLOOKUP(C393,Plan2!B:C,2,0),"")</f>
        <v/>
      </c>
    </row>
    <row r="394" spans="2:14" s="22" customFormat="1">
      <c r="B394" s="15">
        <f t="shared" ref="B394:B457" si="14">B393+1</f>
        <v>386</v>
      </c>
      <c r="C394" s="28">
        <v>2991</v>
      </c>
      <c r="D394" s="29" t="s">
        <v>270</v>
      </c>
      <c r="E394" s="15" t="str">
        <f>IFERROR(VLOOKUP(C394,SRA!B:T,8,0),"")</f>
        <v>CLT</v>
      </c>
      <c r="F394" s="21" t="s">
        <v>479</v>
      </c>
      <c r="G394" s="15" t="str">
        <f>IFERROR(VLOOKUP(C394,SRA!B:T,5,0),"")</f>
        <v>TEC. CONTABIL</v>
      </c>
      <c r="H394" s="11">
        <f>IFERROR(VLOOKUP(C394,SRA!B:T,18,0),"")</f>
        <v>1886.84</v>
      </c>
      <c r="I394" s="11">
        <f>IFERROR(VLOOKUP(C394,SRA!B:T,19,0),"")</f>
        <v>822.38</v>
      </c>
      <c r="J394" s="34">
        <f>IFERROR(VLOOKUP(C394,ABRIL!B:F,3,0),"0,00")</f>
        <v>2709.22</v>
      </c>
      <c r="K394" s="11">
        <f t="shared" si="13"/>
        <v>458.33999999999969</v>
      </c>
      <c r="L394" s="34">
        <f>IFERROR(VLOOKUP(C394,ABRIL!B:H,7,0),"0,00")</f>
        <v>2250.88</v>
      </c>
      <c r="M394" s="26" t="str">
        <f>IFERROR(VLOOKUP(C394,FÉRIAS!C:D,2,0),"")</f>
        <v/>
      </c>
      <c r="N394" s="22" t="str">
        <f>IFERROR(VLOOKUP(C394,Plan2!B:C,2,0),"")</f>
        <v/>
      </c>
    </row>
    <row r="395" spans="2:14" s="22" customFormat="1">
      <c r="B395" s="15">
        <f t="shared" si="14"/>
        <v>387</v>
      </c>
      <c r="C395" s="28">
        <v>2996</v>
      </c>
      <c r="D395" s="29" t="s">
        <v>271</v>
      </c>
      <c r="E395" s="15" t="str">
        <f>IFERROR(VLOOKUP(C395,SRA!B:T,8,0),"")</f>
        <v>CLT</v>
      </c>
      <c r="F395" s="21" t="s">
        <v>479</v>
      </c>
      <c r="G395" s="15" t="str">
        <f>IFERROR(VLOOKUP(C395,SRA!B:T,5,0),"")</f>
        <v>ANALISTA QUALI IND</v>
      </c>
      <c r="H395" s="11">
        <f>IFERROR(VLOOKUP(C395,SRA!B:T,18,0),"")</f>
        <v>5714.73</v>
      </c>
      <c r="I395" s="11">
        <f>IFERROR(VLOOKUP(C395,SRA!B:T,19,0),"")</f>
        <v>0</v>
      </c>
      <c r="J395" s="34">
        <f>IFERROR(VLOOKUP(C395,ABRIL!B:F,3,0),"0,00")</f>
        <v>5714.73</v>
      </c>
      <c r="K395" s="11">
        <f t="shared" si="13"/>
        <v>2419.5799999999995</v>
      </c>
      <c r="L395" s="34">
        <f>IFERROR(VLOOKUP(C395,ABRIL!B:H,7,0),"0,00")</f>
        <v>3295.15</v>
      </c>
      <c r="M395" s="26" t="str">
        <f>IFERROR(VLOOKUP(C395,FÉRIAS!C:D,2,0),"")</f>
        <v/>
      </c>
      <c r="N395" s="22" t="str">
        <f>IFERROR(VLOOKUP(C395,Plan2!B:C,2,0),"")</f>
        <v/>
      </c>
    </row>
    <row r="396" spans="2:14" s="22" customFormat="1">
      <c r="B396" s="15">
        <f t="shared" si="14"/>
        <v>388</v>
      </c>
      <c r="C396" s="28">
        <v>2998</v>
      </c>
      <c r="D396" s="29" t="s">
        <v>272</v>
      </c>
      <c r="E396" s="15" t="str">
        <f>IFERROR(VLOOKUP(C396,SRA!B:T,8,0),"")</f>
        <v>CLT</v>
      </c>
      <c r="F396" s="21" t="s">
        <v>479</v>
      </c>
      <c r="G396" s="15" t="str">
        <f>IFERROR(VLOOKUP(C396,SRA!B:T,5,0),"")</f>
        <v>ANALISTA QUALI IND</v>
      </c>
      <c r="H396" s="11">
        <f>IFERROR(VLOOKUP(C396,SRA!B:T,18,0),"")</f>
        <v>5714.73</v>
      </c>
      <c r="I396" s="11">
        <f>IFERROR(VLOOKUP(C396,SRA!B:T,19,0),"")</f>
        <v>6657.79</v>
      </c>
      <c r="J396" s="34">
        <f>IFERROR(VLOOKUP(C396,ABRIL!B:F,3,0),"0,00")</f>
        <v>9375.36</v>
      </c>
      <c r="K396" s="11">
        <f t="shared" si="13"/>
        <v>4114.630000000001</v>
      </c>
      <c r="L396" s="34">
        <f>IFERROR(VLOOKUP(C396,ABRIL!B:H,7,0),"0,00")</f>
        <v>5260.73</v>
      </c>
      <c r="M396" s="26" t="str">
        <f>IFERROR(VLOOKUP(C396,FÉRIAS!C:D,2,0),"")</f>
        <v/>
      </c>
      <c r="N396" s="22" t="str">
        <f>IFERROR(VLOOKUP(C396,Plan2!B:C,2,0),"")</f>
        <v/>
      </c>
    </row>
    <row r="397" spans="2:14" s="22" customFormat="1">
      <c r="B397" s="15">
        <f t="shared" si="14"/>
        <v>389</v>
      </c>
      <c r="C397" s="28">
        <v>3003</v>
      </c>
      <c r="D397" s="29" t="s">
        <v>273</v>
      </c>
      <c r="E397" s="15" t="str">
        <f>IFERROR(VLOOKUP(C397,SRA!B:T,8,0),"")</f>
        <v>CLT</v>
      </c>
      <c r="F397" s="21" t="s">
        <v>479</v>
      </c>
      <c r="G397" s="15" t="str">
        <f>IFERROR(VLOOKUP(C397,SRA!B:T,5,0),"")</f>
        <v>ANALISTA CONTABIL</v>
      </c>
      <c r="H397" s="11">
        <f>IFERROR(VLOOKUP(C397,SRA!B:T,18,0),"")</f>
        <v>3282.89</v>
      </c>
      <c r="I397" s="11">
        <f>IFERROR(VLOOKUP(C397,SRA!B:T,19,0),"")</f>
        <v>822.38</v>
      </c>
      <c r="J397" s="34">
        <f>IFERROR(VLOOKUP(C397,ABRIL!B:F,3,0),"0,00")</f>
        <v>4105.2700000000004</v>
      </c>
      <c r="K397" s="11">
        <f t="shared" si="13"/>
        <v>636.18000000000029</v>
      </c>
      <c r="L397" s="34">
        <f>IFERROR(VLOOKUP(C397,ABRIL!B:H,7,0),"0,00")</f>
        <v>3469.09</v>
      </c>
      <c r="M397" s="26" t="str">
        <f>IFERROR(VLOOKUP(C397,FÉRIAS!C:D,2,0),"")</f>
        <v/>
      </c>
      <c r="N397" s="22" t="str">
        <f>IFERROR(VLOOKUP(C397,Plan2!B:C,2,0),"")</f>
        <v/>
      </c>
    </row>
    <row r="398" spans="2:14" s="22" customFormat="1">
      <c r="B398" s="15">
        <f t="shared" si="14"/>
        <v>390</v>
      </c>
      <c r="C398" s="28">
        <v>3004</v>
      </c>
      <c r="D398" s="29" t="s">
        <v>274</v>
      </c>
      <c r="E398" s="15" t="str">
        <f>IFERROR(VLOOKUP(C398,SRA!B:T,8,0),"")</f>
        <v>CLT</v>
      </c>
      <c r="F398" s="21" t="s">
        <v>479</v>
      </c>
      <c r="G398" s="15" t="str">
        <f>IFERROR(VLOOKUP(C398,SRA!B:T,5,0),"")</f>
        <v>ANALISTA CONTABIL</v>
      </c>
      <c r="H398" s="11">
        <f>IFERROR(VLOOKUP(C398,SRA!B:T,18,0),"")</f>
        <v>3282.89</v>
      </c>
      <c r="I398" s="11">
        <f>IFERROR(VLOOKUP(C398,SRA!B:T,19,0),"")</f>
        <v>822.38</v>
      </c>
      <c r="J398" s="34">
        <f>IFERROR(VLOOKUP(C398,ABRIL!B:F,3,0),"0,00")</f>
        <v>4105.2700000000004</v>
      </c>
      <c r="K398" s="11">
        <f t="shared" si="13"/>
        <v>715.24000000000069</v>
      </c>
      <c r="L398" s="34">
        <f>IFERROR(VLOOKUP(C398,ABRIL!B:H,7,0),"0,00")</f>
        <v>3390.0299999999997</v>
      </c>
      <c r="M398" s="26" t="str">
        <f>IFERROR(VLOOKUP(C398,FÉRIAS!C:D,2,0),"")</f>
        <v/>
      </c>
      <c r="N398" s="22" t="str">
        <f>IFERROR(VLOOKUP(C398,Plan2!B:C,2,0),"")</f>
        <v/>
      </c>
    </row>
    <row r="399" spans="2:14" s="22" customFormat="1">
      <c r="B399" s="15">
        <f t="shared" si="14"/>
        <v>391</v>
      </c>
      <c r="C399" s="28">
        <v>3012</v>
      </c>
      <c r="D399" s="29" t="s">
        <v>275</v>
      </c>
      <c r="E399" s="15" t="str">
        <f>IFERROR(VLOOKUP(C399,SRA!B:T,8,0),"")</f>
        <v>CLT</v>
      </c>
      <c r="F399" s="21" t="s">
        <v>479</v>
      </c>
      <c r="G399" s="15" t="str">
        <f>IFERROR(VLOOKUP(C399,SRA!B:T,5,0),"")</f>
        <v>TEC.EM QUALIDADE IND</v>
      </c>
      <c r="H399" s="11">
        <f>IFERROR(VLOOKUP(C399,SRA!B:T,18,0),"")</f>
        <v>1886.84</v>
      </c>
      <c r="I399" s="11">
        <f>IFERROR(VLOOKUP(C399,SRA!B:T,19,0),"")</f>
        <v>0</v>
      </c>
      <c r="J399" s="34">
        <f>IFERROR(VLOOKUP(C399,ABRIL!B:F,3,0),"0,00")</f>
        <v>1886.84</v>
      </c>
      <c r="K399" s="11">
        <f t="shared" si="13"/>
        <v>367.12999999999988</v>
      </c>
      <c r="L399" s="34">
        <f>IFERROR(VLOOKUP(C399,ABRIL!B:H,7,0),"0,00")</f>
        <v>1519.71</v>
      </c>
      <c r="M399" s="26" t="str">
        <f>IFERROR(VLOOKUP(C399,FÉRIAS!C:D,2,0),"")</f>
        <v/>
      </c>
      <c r="N399" s="22" t="str">
        <f>IFERROR(VLOOKUP(C399,Plan2!B:C,2,0),"")</f>
        <v/>
      </c>
    </row>
    <row r="400" spans="2:14" s="22" customFormat="1">
      <c r="B400" s="15">
        <f t="shared" si="14"/>
        <v>392</v>
      </c>
      <c r="C400" s="28">
        <v>3015</v>
      </c>
      <c r="D400" s="29" t="s">
        <v>276</v>
      </c>
      <c r="E400" s="15" t="str">
        <f>IFERROR(VLOOKUP(C400,SRA!B:T,8,0),"")</f>
        <v>CLT</v>
      </c>
      <c r="F400" s="21" t="s">
        <v>479</v>
      </c>
      <c r="G400" s="15" t="str">
        <f>IFERROR(VLOOKUP(C400,SRA!B:T,5,0),"")</f>
        <v>TEC.EM QUALIDADE IND</v>
      </c>
      <c r="H400" s="11">
        <f>IFERROR(VLOOKUP(C400,SRA!B:T,18,0),"")</f>
        <v>1886.84</v>
      </c>
      <c r="I400" s="11">
        <f>IFERROR(VLOOKUP(C400,SRA!B:T,19,0),"")</f>
        <v>0</v>
      </c>
      <c r="J400" s="34">
        <f>IFERROR(VLOOKUP(C400,ABRIL!B:F,3,0),"0,00")</f>
        <v>1886.84</v>
      </c>
      <c r="K400" s="11">
        <f t="shared" si="13"/>
        <v>282.70000000000005</v>
      </c>
      <c r="L400" s="34">
        <f>IFERROR(VLOOKUP(C400,ABRIL!B:H,7,0),"0,00")</f>
        <v>1604.1399999999999</v>
      </c>
      <c r="M400" s="26" t="str">
        <f>IFERROR(VLOOKUP(C400,FÉRIAS!C:D,2,0),"")</f>
        <v/>
      </c>
      <c r="N400" s="22" t="str">
        <f>IFERROR(VLOOKUP(C400,Plan2!B:C,2,0),"")</f>
        <v/>
      </c>
    </row>
    <row r="401" spans="2:14" s="22" customFormat="1">
      <c r="B401" s="15">
        <f t="shared" si="14"/>
        <v>393</v>
      </c>
      <c r="C401" s="28">
        <v>3016</v>
      </c>
      <c r="D401" s="29" t="s">
        <v>277</v>
      </c>
      <c r="E401" s="15" t="str">
        <f>IFERROR(VLOOKUP(C401,SRA!B:T,8,0),"")</f>
        <v>CLT</v>
      </c>
      <c r="F401" s="21" t="s">
        <v>479</v>
      </c>
      <c r="G401" s="15" t="str">
        <f>IFERROR(VLOOKUP(C401,SRA!B:T,5,0),"")</f>
        <v>TEC.EM QUALIDADE IND</v>
      </c>
      <c r="H401" s="11">
        <f>IFERROR(VLOOKUP(C401,SRA!B:T,18,0),"")</f>
        <v>1886.84</v>
      </c>
      <c r="I401" s="11">
        <f>IFERROR(VLOOKUP(C401,SRA!B:T,19,0),"")</f>
        <v>0</v>
      </c>
      <c r="J401" s="34">
        <f>IFERROR(VLOOKUP(C401,ABRIL!B:F,3,0),"0,00")</f>
        <v>2218.5700000000002</v>
      </c>
      <c r="K401" s="11">
        <f t="shared" si="13"/>
        <v>1165.7300000000002</v>
      </c>
      <c r="L401" s="34">
        <f>IFERROR(VLOOKUP(C401,ABRIL!B:H,7,0),"0,00")</f>
        <v>1052.8399999999999</v>
      </c>
      <c r="M401" s="26" t="str">
        <f>IFERROR(VLOOKUP(C401,FÉRIAS!C:D,2,0),"")</f>
        <v/>
      </c>
      <c r="N401" s="22" t="str">
        <f>IFERROR(VLOOKUP(C401,Plan2!B:C,2,0),"")</f>
        <v/>
      </c>
    </row>
    <row r="402" spans="2:14" s="22" customFormat="1">
      <c r="B402" s="15">
        <f t="shared" si="14"/>
        <v>394</v>
      </c>
      <c r="C402" s="28">
        <v>3023</v>
      </c>
      <c r="D402" s="29" t="s">
        <v>395</v>
      </c>
      <c r="E402" s="15" t="str">
        <f>IFERROR(VLOOKUP(C402,SRA!B:T,8,0),"")</f>
        <v>CLT</v>
      </c>
      <c r="F402" s="21" t="s">
        <v>479</v>
      </c>
      <c r="G402" s="15" t="str">
        <f>IFERROR(VLOOKUP(C402,SRA!B:T,5,0),"")</f>
        <v>ANA ASS FARMACEUTICA</v>
      </c>
      <c r="H402" s="11">
        <f>IFERROR(VLOOKUP(C402,SRA!B:T,18,0),"")</f>
        <v>4189.92</v>
      </c>
      <c r="I402" s="11">
        <f>IFERROR(VLOOKUP(C402,SRA!B:T,19,0),"")</f>
        <v>0</v>
      </c>
      <c r="J402" s="34">
        <f>IFERROR(VLOOKUP(C402,ABRIL!B:F,3,0),"0,00")</f>
        <v>4521.6499999999996</v>
      </c>
      <c r="K402" s="11">
        <f t="shared" si="13"/>
        <v>731.5</v>
      </c>
      <c r="L402" s="34">
        <f>IFERROR(VLOOKUP(C402,ABRIL!B:H,7,0),"0,00")</f>
        <v>3790.1499999999996</v>
      </c>
      <c r="M402" s="26" t="str">
        <f>IFERROR(VLOOKUP(C402,FÉRIAS!C:D,2,0),"")</f>
        <v/>
      </c>
      <c r="N402" s="22" t="str">
        <f>IFERROR(VLOOKUP(C402,Plan2!B:C,2,0),"")</f>
        <v/>
      </c>
    </row>
    <row r="403" spans="2:14" s="22" customFormat="1">
      <c r="B403" s="15">
        <f t="shared" si="14"/>
        <v>395</v>
      </c>
      <c r="C403" s="28">
        <v>3025</v>
      </c>
      <c r="D403" s="29" t="s">
        <v>432</v>
      </c>
      <c r="E403" s="15" t="str">
        <f>IFERROR(VLOOKUP(C403,SRA!B:T,8,0),"")</f>
        <v>CLT</v>
      </c>
      <c r="F403" s="21" t="s">
        <v>479</v>
      </c>
      <c r="G403" s="15" t="str">
        <f>IFERROR(VLOOKUP(C403,SRA!B:T,5,0),"")</f>
        <v>ANA ASS FARMACEUTICA</v>
      </c>
      <c r="H403" s="11">
        <f>IFERROR(VLOOKUP(C403,SRA!B:T,18,0),"")</f>
        <v>4189.92</v>
      </c>
      <c r="I403" s="11">
        <f>IFERROR(VLOOKUP(C403,SRA!B:T,19,0),"")</f>
        <v>0</v>
      </c>
      <c r="J403" s="34">
        <f>IFERROR(VLOOKUP(C403,ABRIL!B:F,3,0),"0,00")</f>
        <v>4521.6499999999996</v>
      </c>
      <c r="K403" s="11">
        <f t="shared" si="13"/>
        <v>1877.0699999999997</v>
      </c>
      <c r="L403" s="34">
        <f>IFERROR(VLOOKUP(C403,ABRIL!B:H,7,0),"0,00")</f>
        <v>2644.58</v>
      </c>
      <c r="M403" s="26" t="str">
        <f>IFERROR(VLOOKUP(C403,FÉRIAS!C:D,2,0),"")</f>
        <v/>
      </c>
      <c r="N403" s="22" t="str">
        <f>IFERROR(VLOOKUP(C403,Plan2!B:C,2,0),"")</f>
        <v/>
      </c>
    </row>
    <row r="404" spans="2:14" s="22" customFormat="1">
      <c r="B404" s="15">
        <f t="shared" si="14"/>
        <v>396</v>
      </c>
      <c r="C404" s="28">
        <v>3027</v>
      </c>
      <c r="D404" s="29" t="s">
        <v>278</v>
      </c>
      <c r="E404" s="15" t="str">
        <f>IFERROR(VLOOKUP(C404,SRA!B:T,8,0),"")</f>
        <v>CLT</v>
      </c>
      <c r="F404" s="21" t="s">
        <v>479</v>
      </c>
      <c r="G404" s="15" t="str">
        <f>IFERROR(VLOOKUP(C404,SRA!B:T,5,0),"")</f>
        <v>ANA ASS FARMACEUTICA</v>
      </c>
      <c r="H404" s="11">
        <f>IFERROR(VLOOKUP(C404,SRA!B:T,18,0),"")</f>
        <v>4189.92</v>
      </c>
      <c r="I404" s="11">
        <f>IFERROR(VLOOKUP(C404,SRA!B:T,19,0),"")</f>
        <v>0</v>
      </c>
      <c r="J404" s="34">
        <f>IFERROR(VLOOKUP(C404,ABRIL!B:F,3,0),"0,00")</f>
        <v>4521.6499999999996</v>
      </c>
      <c r="K404" s="11">
        <f t="shared" si="13"/>
        <v>1114.2699999999995</v>
      </c>
      <c r="L404" s="34">
        <f>IFERROR(VLOOKUP(C404,ABRIL!B:H,7,0),"0,00")</f>
        <v>3407.38</v>
      </c>
      <c r="M404" s="26" t="str">
        <f>IFERROR(VLOOKUP(C404,FÉRIAS!C:D,2,0),"")</f>
        <v/>
      </c>
      <c r="N404" s="22" t="str">
        <f>IFERROR(VLOOKUP(C404,Plan2!B:C,2,0),"")</f>
        <v/>
      </c>
    </row>
    <row r="405" spans="2:14" s="22" customFormat="1">
      <c r="B405" s="15">
        <f t="shared" si="14"/>
        <v>397</v>
      </c>
      <c r="C405" s="28">
        <v>3029</v>
      </c>
      <c r="D405" s="29" t="s">
        <v>430</v>
      </c>
      <c r="E405" s="15" t="str">
        <f>IFERROR(VLOOKUP(C405,SRA!B:T,8,0),"")</f>
        <v>CLT</v>
      </c>
      <c r="F405" s="21" t="s">
        <v>479</v>
      </c>
      <c r="G405" s="15" t="str">
        <f>IFERROR(VLOOKUP(C405,SRA!B:T,5,0),"")</f>
        <v>ANA ASS FARMACEUTICA</v>
      </c>
      <c r="H405" s="11">
        <f>IFERROR(VLOOKUP(C405,SRA!B:T,18,0),"")</f>
        <v>4189.92</v>
      </c>
      <c r="I405" s="11">
        <f>IFERROR(VLOOKUP(C405,SRA!B:T,19,0),"")</f>
        <v>0</v>
      </c>
      <c r="J405" s="34">
        <f>IFERROR(VLOOKUP(C405,ABRIL!B:F,3,0),"0,00")</f>
        <v>4189.92</v>
      </c>
      <c r="K405" s="11">
        <f t="shared" si="13"/>
        <v>631.92000000000007</v>
      </c>
      <c r="L405" s="34">
        <f>IFERROR(VLOOKUP(C405,ABRIL!B:H,7,0),"0,00")</f>
        <v>3558</v>
      </c>
      <c r="M405" s="26" t="str">
        <f>IFERROR(VLOOKUP(C405,FÉRIAS!C:D,2,0),"")</f>
        <v/>
      </c>
      <c r="N405" s="22" t="str">
        <f>IFERROR(VLOOKUP(C405,Plan2!B:C,2,0),"")</f>
        <v/>
      </c>
    </row>
    <row r="406" spans="2:14" s="22" customFormat="1">
      <c r="B406" s="15">
        <f t="shared" si="14"/>
        <v>398</v>
      </c>
      <c r="C406" s="28">
        <v>3031</v>
      </c>
      <c r="D406" s="29" t="s">
        <v>279</v>
      </c>
      <c r="E406" s="15" t="str">
        <f>IFERROR(VLOOKUP(C406,SRA!B:T,8,0),"")</f>
        <v>CLT</v>
      </c>
      <c r="F406" s="21" t="s">
        <v>479</v>
      </c>
      <c r="G406" s="15" t="str">
        <f>IFERROR(VLOOKUP(C406,SRA!B:T,5,0),"")</f>
        <v>MEDICO DO TRABALHO</v>
      </c>
      <c r="H406" s="11">
        <f>IFERROR(VLOOKUP(C406,SRA!B:T,18,0),"")</f>
        <v>6499.98</v>
      </c>
      <c r="I406" s="11">
        <f>IFERROR(VLOOKUP(C406,SRA!B:T,19,0),"")</f>
        <v>0</v>
      </c>
      <c r="J406" s="34">
        <f>IFERROR(VLOOKUP(C406,ABRIL!B:F,3,0),"0,00")</f>
        <v>7643.26</v>
      </c>
      <c r="K406" s="11">
        <f t="shared" si="13"/>
        <v>1821.0600000000004</v>
      </c>
      <c r="L406" s="34">
        <f>IFERROR(VLOOKUP(C406,ABRIL!B:H,7,0),"0,00")</f>
        <v>5822.2</v>
      </c>
      <c r="M406" s="26" t="str">
        <f>IFERROR(VLOOKUP(C406,FÉRIAS!C:D,2,0),"")</f>
        <v/>
      </c>
      <c r="N406" s="22" t="str">
        <f>IFERROR(VLOOKUP(C406,Plan2!B:C,2,0),"")</f>
        <v/>
      </c>
    </row>
    <row r="407" spans="2:14" s="22" customFormat="1">
      <c r="B407" s="15">
        <f t="shared" si="14"/>
        <v>399</v>
      </c>
      <c r="C407" s="28">
        <v>3032</v>
      </c>
      <c r="D407" s="29" t="s">
        <v>374</v>
      </c>
      <c r="E407" s="15" t="str">
        <f>IFERROR(VLOOKUP(C407,SRA!B:T,8,0),"")</f>
        <v>CLT</v>
      </c>
      <c r="F407" s="21" t="s">
        <v>479</v>
      </c>
      <c r="G407" s="15" t="str">
        <f>IFERROR(VLOOKUP(C407,SRA!B:T,5,0),"")</f>
        <v>ANA ASS FARMACEUTICA</v>
      </c>
      <c r="H407" s="11">
        <f>IFERROR(VLOOKUP(C407,SRA!B:T,18,0),"")</f>
        <v>4189.92</v>
      </c>
      <c r="I407" s="11">
        <f>IFERROR(VLOOKUP(C407,SRA!B:T,19,0),"")</f>
        <v>0</v>
      </c>
      <c r="J407" s="34">
        <f>IFERROR(VLOOKUP(C407,ABRIL!B:F,3,0),"0,00")</f>
        <v>4189.92</v>
      </c>
      <c r="K407" s="11">
        <f t="shared" si="13"/>
        <v>931.14000000000033</v>
      </c>
      <c r="L407" s="34">
        <f>IFERROR(VLOOKUP(C407,ABRIL!B:H,7,0),"0,00")</f>
        <v>3258.7799999999997</v>
      </c>
      <c r="M407" s="26" t="str">
        <f>IFERROR(VLOOKUP(C407,FÉRIAS!C:D,2,0),"")</f>
        <v/>
      </c>
      <c r="N407" s="22" t="str">
        <f>IFERROR(VLOOKUP(C407,Plan2!B:C,2,0),"")</f>
        <v/>
      </c>
    </row>
    <row r="408" spans="2:14" s="22" customFormat="1">
      <c r="B408" s="15">
        <f t="shared" si="14"/>
        <v>400</v>
      </c>
      <c r="C408" s="28">
        <v>3036</v>
      </c>
      <c r="D408" s="29" t="s">
        <v>280</v>
      </c>
      <c r="E408" s="15" t="str">
        <f>IFERROR(VLOOKUP(C408,SRA!B:T,8,0),"")</f>
        <v>CLT</v>
      </c>
      <c r="F408" s="21" t="s">
        <v>479</v>
      </c>
      <c r="G408" s="15" t="str">
        <f>IFERROR(VLOOKUP(C408,SRA!B:T,5,0),"")</f>
        <v>TEC.EM QUALIDADE IND</v>
      </c>
      <c r="H408" s="11">
        <f>IFERROR(VLOOKUP(C408,SRA!B:T,18,0),"")</f>
        <v>1886.84</v>
      </c>
      <c r="I408" s="11">
        <f>IFERROR(VLOOKUP(C408,SRA!B:T,19,0),"")</f>
        <v>0</v>
      </c>
      <c r="J408" s="34">
        <f>IFERROR(VLOOKUP(C408,ABRIL!B:F,3,0),"0,00")</f>
        <v>1886.84</v>
      </c>
      <c r="K408" s="11">
        <f t="shared" si="13"/>
        <v>167.28999999999996</v>
      </c>
      <c r="L408" s="34">
        <f>IFERROR(VLOOKUP(C408,ABRIL!B:H,7,0),"0,00")</f>
        <v>1719.55</v>
      </c>
      <c r="M408" s="26" t="str">
        <f>IFERROR(VLOOKUP(C408,FÉRIAS!C:D,2,0),"")</f>
        <v/>
      </c>
      <c r="N408" s="22" t="str">
        <f>IFERROR(VLOOKUP(C408,Plan2!B:C,2,0),"")</f>
        <v/>
      </c>
    </row>
    <row r="409" spans="2:14" s="22" customFormat="1">
      <c r="B409" s="15">
        <f t="shared" si="14"/>
        <v>401</v>
      </c>
      <c r="C409" s="28">
        <v>3037</v>
      </c>
      <c r="D409" s="29" t="s">
        <v>281</v>
      </c>
      <c r="E409" s="15" t="str">
        <f>IFERROR(VLOOKUP(C409,SRA!B:T,8,0),"")</f>
        <v>CLT</v>
      </c>
      <c r="F409" s="21" t="s">
        <v>479</v>
      </c>
      <c r="G409" s="15" t="str">
        <f>IFERROR(VLOOKUP(C409,SRA!B:T,5,0),"")</f>
        <v>AUX. LABORATORIO</v>
      </c>
      <c r="H409" s="11">
        <f>IFERROR(VLOOKUP(C409,SRA!B:T,18,0),"")</f>
        <v>1287.22</v>
      </c>
      <c r="I409" s="11">
        <f>IFERROR(VLOOKUP(C409,SRA!B:T,19,0),"")</f>
        <v>0</v>
      </c>
      <c r="J409" s="34">
        <f>IFERROR(VLOOKUP(C409,ABRIL!B:F,3,0),"0,00")</f>
        <v>1302</v>
      </c>
      <c r="K409" s="11">
        <f t="shared" si="13"/>
        <v>273.07000000000016</v>
      </c>
      <c r="L409" s="34">
        <f>IFERROR(VLOOKUP(C409,ABRIL!B:H,7,0),"0,00")</f>
        <v>1028.9299999999998</v>
      </c>
      <c r="M409" s="26" t="str">
        <f>IFERROR(VLOOKUP(C409,FÉRIAS!C:D,2,0),"")</f>
        <v/>
      </c>
      <c r="N409" s="22" t="str">
        <f>IFERROR(VLOOKUP(C409,Plan2!B:C,2,0),"")</f>
        <v/>
      </c>
    </row>
    <row r="410" spans="2:14" s="22" customFormat="1">
      <c r="B410" s="15">
        <f t="shared" si="14"/>
        <v>402</v>
      </c>
      <c r="C410" s="28">
        <v>3040</v>
      </c>
      <c r="D410" s="29" t="s">
        <v>282</v>
      </c>
      <c r="E410" s="15" t="str">
        <f>IFERROR(VLOOKUP(C410,SRA!B:T,8,0),"")</f>
        <v>CLT</v>
      </c>
      <c r="F410" s="21" t="s">
        <v>479</v>
      </c>
      <c r="G410" s="15" t="str">
        <f>IFERROR(VLOOKUP(C410,SRA!B:T,5,0),"")</f>
        <v>TEC. EM OPTICA</v>
      </c>
      <c r="H410" s="11">
        <f>IFERROR(VLOOKUP(C410,SRA!B:T,18,0),"")</f>
        <v>1886.84</v>
      </c>
      <c r="I410" s="11">
        <f>IFERROR(VLOOKUP(C410,SRA!B:T,19,0),"")</f>
        <v>0</v>
      </c>
      <c r="J410" s="34">
        <f>IFERROR(VLOOKUP(C410,ABRIL!B:F,3,0),"0,00")</f>
        <v>2552.59</v>
      </c>
      <c r="K410" s="11">
        <f t="shared" si="13"/>
        <v>1154.7200000000003</v>
      </c>
      <c r="L410" s="34">
        <f>IFERROR(VLOOKUP(C410,ABRIL!B:H,7,0),"0,00")</f>
        <v>1397.87</v>
      </c>
      <c r="M410" s="26" t="str">
        <f>IFERROR(VLOOKUP(C410,FÉRIAS!C:D,2,0),"")</f>
        <v/>
      </c>
      <c r="N410" s="22" t="str">
        <f>IFERROR(VLOOKUP(C410,Plan2!B:C,2,0),"")</f>
        <v/>
      </c>
    </row>
    <row r="411" spans="2:14" s="22" customFormat="1">
      <c r="B411" s="15">
        <f t="shared" si="14"/>
        <v>403</v>
      </c>
      <c r="C411" s="28">
        <v>3044</v>
      </c>
      <c r="D411" s="29" t="s">
        <v>382</v>
      </c>
      <c r="E411" s="15" t="str">
        <f>IFERROR(VLOOKUP(C411,SRA!B:T,8,0),"")</f>
        <v>CLT</v>
      </c>
      <c r="F411" s="21" t="s">
        <v>493</v>
      </c>
      <c r="G411" s="15" t="str">
        <f>IFERROR(VLOOKUP(C411,SRA!B:T,5,0),"")</f>
        <v>ANA ASS FARMACEUTICA</v>
      </c>
      <c r="H411" s="11">
        <f>IFERROR(VLOOKUP(C411,SRA!B:T,18,0),"")</f>
        <v>4189.92</v>
      </c>
      <c r="I411" s="11">
        <f>IFERROR(VLOOKUP(C411,SRA!B:T,19,0),"")</f>
        <v>0</v>
      </c>
      <c r="J411" s="34">
        <f>IFERROR(VLOOKUP(C411,ABRIL!B:F,3,0),"0,00")</f>
        <v>7557.66</v>
      </c>
      <c r="K411" s="11">
        <f t="shared" si="13"/>
        <v>4396.76</v>
      </c>
      <c r="L411" s="34">
        <f>IFERROR(VLOOKUP(C411,ABRIL!B:H,7,0),"0,00")</f>
        <v>3160.9</v>
      </c>
      <c r="M411" s="26" t="str">
        <f>IFERROR(VLOOKUP(C411,FÉRIAS!C:D,2,0),"")</f>
        <v>THIANE NASCIMENTO PAIXAO</v>
      </c>
      <c r="N411" s="22" t="str">
        <f>IFERROR(VLOOKUP(C411,Plan2!B:C,2,0),"")</f>
        <v/>
      </c>
    </row>
    <row r="412" spans="2:14" s="22" customFormat="1">
      <c r="B412" s="15">
        <f t="shared" si="14"/>
        <v>404</v>
      </c>
      <c r="C412" s="28">
        <v>3046</v>
      </c>
      <c r="D412" s="29" t="s">
        <v>434</v>
      </c>
      <c r="E412" s="15" t="str">
        <f>IFERROR(VLOOKUP(C412,SRA!B:T,8,0),"")</f>
        <v>CLT</v>
      </c>
      <c r="F412" s="21" t="s">
        <v>479</v>
      </c>
      <c r="G412" s="15" t="str">
        <f>IFERROR(VLOOKUP(C412,SRA!B:T,5,0),"")</f>
        <v>ANA ASS FARMACEUTICA</v>
      </c>
      <c r="H412" s="11">
        <f>IFERROR(VLOOKUP(C412,SRA!B:T,18,0),"")</f>
        <v>4189.92</v>
      </c>
      <c r="I412" s="11">
        <f>IFERROR(VLOOKUP(C412,SRA!B:T,19,0),"")</f>
        <v>0</v>
      </c>
      <c r="J412" s="34">
        <f>IFERROR(VLOOKUP(C412,ABRIL!B:F,3,0),"0,00")</f>
        <v>4521.6499999999996</v>
      </c>
      <c r="K412" s="11">
        <f t="shared" si="13"/>
        <v>820.35999999999967</v>
      </c>
      <c r="L412" s="34">
        <f>IFERROR(VLOOKUP(C412,ABRIL!B:H,7,0),"0,00")</f>
        <v>3701.29</v>
      </c>
      <c r="M412" s="26" t="str">
        <f>IFERROR(VLOOKUP(C412,FÉRIAS!C:D,2,0),"")</f>
        <v/>
      </c>
      <c r="N412" s="22" t="str">
        <f>IFERROR(VLOOKUP(C412,Plan2!B:C,2,0),"")</f>
        <v/>
      </c>
    </row>
    <row r="413" spans="2:14" s="22" customFormat="1">
      <c r="B413" s="15">
        <f t="shared" si="14"/>
        <v>405</v>
      </c>
      <c r="C413" s="28">
        <v>3047</v>
      </c>
      <c r="D413" s="29" t="s">
        <v>283</v>
      </c>
      <c r="E413" s="15" t="str">
        <f>IFERROR(VLOOKUP(C413,SRA!B:T,8,0),"")</f>
        <v>CLT</v>
      </c>
      <c r="F413" s="21" t="s">
        <v>479</v>
      </c>
      <c r="G413" s="15" t="str">
        <f>IFERROR(VLOOKUP(C413,SRA!B:T,5,0),"")</f>
        <v>TEC. EM ADM. E FIN.</v>
      </c>
      <c r="H413" s="11">
        <f>IFERROR(VLOOKUP(C413,SRA!B:T,18,0),"")</f>
        <v>1886.84</v>
      </c>
      <c r="I413" s="11">
        <f>IFERROR(VLOOKUP(C413,SRA!B:T,19,0),"")</f>
        <v>1079.3800000000001</v>
      </c>
      <c r="J413" s="34">
        <f>IFERROR(VLOOKUP(C413,ABRIL!B:F,3,0),"0,00")</f>
        <v>2570.4499999999998</v>
      </c>
      <c r="K413" s="11">
        <f t="shared" si="13"/>
        <v>510.51999999999953</v>
      </c>
      <c r="L413" s="34">
        <f>IFERROR(VLOOKUP(C413,ABRIL!B:H,7,0),"0,00")</f>
        <v>2059.9300000000003</v>
      </c>
      <c r="M413" s="26" t="str">
        <f>IFERROR(VLOOKUP(C413,FÉRIAS!C:D,2,0),"")</f>
        <v/>
      </c>
      <c r="N413" s="22" t="str">
        <f>IFERROR(VLOOKUP(C413,Plan2!B:C,2,0),"")</f>
        <v/>
      </c>
    </row>
    <row r="414" spans="2:14" s="22" customFormat="1">
      <c r="B414" s="15">
        <f t="shared" si="14"/>
        <v>406</v>
      </c>
      <c r="C414" s="28">
        <v>3049</v>
      </c>
      <c r="D414" s="29" t="s">
        <v>284</v>
      </c>
      <c r="E414" s="15" t="str">
        <f>IFERROR(VLOOKUP(C414,SRA!B:T,8,0),"")</f>
        <v>CLT</v>
      </c>
      <c r="F414" s="21" t="s">
        <v>479</v>
      </c>
      <c r="G414" s="15" t="str">
        <f>IFERROR(VLOOKUP(C414,SRA!B:T,5,0),"")</f>
        <v>ANA. SEG DO TRABALHO</v>
      </c>
      <c r="H414" s="11">
        <f>IFERROR(VLOOKUP(C414,SRA!B:T,18,0),"")</f>
        <v>3282.89</v>
      </c>
      <c r="I414" s="11">
        <f>IFERROR(VLOOKUP(C414,SRA!B:T,19,0),"")</f>
        <v>2312.9499999999998</v>
      </c>
      <c r="J414" s="34">
        <f>IFERROR(VLOOKUP(C414,ABRIL!B:F,3,0),"0,00")</f>
        <v>5595.84</v>
      </c>
      <c r="K414" s="11">
        <f t="shared" si="13"/>
        <v>3001.67</v>
      </c>
      <c r="L414" s="34">
        <f>IFERROR(VLOOKUP(C414,ABRIL!B:H,7,0),"0,00")</f>
        <v>2594.17</v>
      </c>
      <c r="M414" s="26" t="str">
        <f>IFERROR(VLOOKUP(C414,FÉRIAS!C:D,2,0),"")</f>
        <v/>
      </c>
      <c r="N414" s="22" t="str">
        <f>IFERROR(VLOOKUP(C414,Plan2!B:C,2,0),"")</f>
        <v/>
      </c>
    </row>
    <row r="415" spans="2:14" s="22" customFormat="1">
      <c r="B415" s="15">
        <f t="shared" si="14"/>
        <v>407</v>
      </c>
      <c r="C415" s="28">
        <v>3055</v>
      </c>
      <c r="D415" s="29" t="s">
        <v>426</v>
      </c>
      <c r="E415" s="15" t="str">
        <f>IFERROR(VLOOKUP(C415,SRA!B:T,8,0),"")</f>
        <v>CLT</v>
      </c>
      <c r="F415" s="21" t="s">
        <v>479</v>
      </c>
      <c r="G415" s="15" t="str">
        <f>IFERROR(VLOOKUP(C415,SRA!B:T,5,0),"")</f>
        <v>ANA ASS FARMACEUTICA</v>
      </c>
      <c r="H415" s="11">
        <f>IFERROR(VLOOKUP(C415,SRA!B:T,18,0),"")</f>
        <v>4189.92</v>
      </c>
      <c r="I415" s="11">
        <f>IFERROR(VLOOKUP(C415,SRA!B:T,19,0),"")</f>
        <v>0</v>
      </c>
      <c r="J415" s="34">
        <f>IFERROR(VLOOKUP(C415,ABRIL!B:F,3,0),"0,00")</f>
        <v>4189.92</v>
      </c>
      <c r="K415" s="11">
        <f t="shared" si="13"/>
        <v>979.5300000000002</v>
      </c>
      <c r="L415" s="34">
        <f>IFERROR(VLOOKUP(C415,ABRIL!B:H,7,0),"0,00")</f>
        <v>3210.39</v>
      </c>
      <c r="M415" s="26" t="str">
        <f>IFERROR(VLOOKUP(C415,FÉRIAS!C:D,2,0),"")</f>
        <v/>
      </c>
      <c r="N415" s="22" t="str">
        <f>IFERROR(VLOOKUP(C415,Plan2!B:C,2,0),"")</f>
        <v/>
      </c>
    </row>
    <row r="416" spans="2:14" s="22" customFormat="1">
      <c r="B416" s="15">
        <f t="shared" si="14"/>
        <v>408</v>
      </c>
      <c r="C416" s="28">
        <v>3057</v>
      </c>
      <c r="D416" s="29" t="s">
        <v>285</v>
      </c>
      <c r="E416" s="15" t="str">
        <f>IFERROR(VLOOKUP(C416,SRA!B:T,8,0),"")</f>
        <v>CLT</v>
      </c>
      <c r="F416" s="21" t="s">
        <v>479</v>
      </c>
      <c r="G416" s="15" t="str">
        <f>IFERROR(VLOOKUP(C416,SRA!B:T,5,0),"")</f>
        <v>TEC.EM QUALIDADE IND</v>
      </c>
      <c r="H416" s="11">
        <f>IFERROR(VLOOKUP(C416,SRA!B:T,18,0),"")</f>
        <v>1886.84</v>
      </c>
      <c r="I416" s="11">
        <f>IFERROR(VLOOKUP(C416,SRA!B:T,19,0),"")</f>
        <v>0</v>
      </c>
      <c r="J416" s="34">
        <f>IFERROR(VLOOKUP(C416,ABRIL!B:F,3,0),"0,00")</f>
        <v>1886.84</v>
      </c>
      <c r="K416" s="11">
        <f t="shared" si="13"/>
        <v>153.37999999999988</v>
      </c>
      <c r="L416" s="34">
        <f>IFERROR(VLOOKUP(C416,ABRIL!B:H,7,0),"0,00")</f>
        <v>1733.46</v>
      </c>
      <c r="M416" s="26" t="str">
        <f>IFERROR(VLOOKUP(C416,FÉRIAS!C:D,2,0),"")</f>
        <v/>
      </c>
      <c r="N416" s="22" t="str">
        <f>IFERROR(VLOOKUP(C416,Plan2!B:C,2,0),"")</f>
        <v/>
      </c>
    </row>
    <row r="417" spans="2:14" s="22" customFormat="1">
      <c r="B417" s="15">
        <f t="shared" si="14"/>
        <v>409</v>
      </c>
      <c r="C417" s="28">
        <v>3062</v>
      </c>
      <c r="D417" s="29" t="s">
        <v>286</v>
      </c>
      <c r="E417" s="15" t="str">
        <f>IFERROR(VLOOKUP(C417,SRA!B:T,8,0),"")</f>
        <v>CLT</v>
      </c>
      <c r="F417" s="21" t="s">
        <v>479</v>
      </c>
      <c r="G417" s="15" t="str">
        <f>IFERROR(VLOOKUP(C417,SRA!B:T,5,0),"")</f>
        <v>AUX. LABORATORIO</v>
      </c>
      <c r="H417" s="11">
        <f>IFERROR(VLOOKUP(C417,SRA!B:T,18,0),"")</f>
        <v>1287.22</v>
      </c>
      <c r="I417" s="11">
        <f>IFERROR(VLOOKUP(C417,SRA!B:T,19,0),"")</f>
        <v>0</v>
      </c>
      <c r="J417" s="34">
        <f>IFERROR(VLOOKUP(C417,ABRIL!B:F,3,0),"0,00")</f>
        <v>2248.39</v>
      </c>
      <c r="K417" s="11">
        <f t="shared" si="13"/>
        <v>591.69999999999982</v>
      </c>
      <c r="L417" s="34">
        <f>IFERROR(VLOOKUP(C417,ABRIL!B:H,7,0),"0,00")</f>
        <v>1656.69</v>
      </c>
      <c r="M417" s="26" t="str">
        <f>IFERROR(VLOOKUP(C417,FÉRIAS!C:D,2,0),"")</f>
        <v/>
      </c>
      <c r="N417" s="22" t="str">
        <f>IFERROR(VLOOKUP(C417,Plan2!B:C,2,0),"")</f>
        <v/>
      </c>
    </row>
    <row r="418" spans="2:14" s="22" customFormat="1">
      <c r="B418" s="15">
        <f t="shared" si="14"/>
        <v>410</v>
      </c>
      <c r="C418" s="28">
        <v>3063</v>
      </c>
      <c r="D418" s="29" t="s">
        <v>287</v>
      </c>
      <c r="E418" s="15" t="str">
        <f>IFERROR(VLOOKUP(C418,SRA!B:T,8,0),"")</f>
        <v>CLT</v>
      </c>
      <c r="F418" s="21" t="s">
        <v>479</v>
      </c>
      <c r="G418" s="15" t="str">
        <f>IFERROR(VLOOKUP(C418,SRA!B:T,5,0),"")</f>
        <v>TEC. EM ADM. E VEN.</v>
      </c>
      <c r="H418" s="11">
        <f>IFERROR(VLOOKUP(C418,SRA!B:T,18,0),"")</f>
        <v>1886.85</v>
      </c>
      <c r="I418" s="11">
        <f>IFERROR(VLOOKUP(C418,SRA!B:T,19,0),"")</f>
        <v>0</v>
      </c>
      <c r="J418" s="34">
        <f>IFERROR(VLOOKUP(C418,ABRIL!B:F,3,0),"0,00")</f>
        <v>2218.58</v>
      </c>
      <c r="K418" s="11">
        <f t="shared" si="13"/>
        <v>711.19999999999982</v>
      </c>
      <c r="L418" s="34">
        <f>IFERROR(VLOOKUP(C418,ABRIL!B:H,7,0),"0,00")</f>
        <v>1507.38</v>
      </c>
      <c r="M418" s="26" t="str">
        <f>IFERROR(VLOOKUP(C418,FÉRIAS!C:D,2,0),"")</f>
        <v/>
      </c>
      <c r="N418" s="22" t="str">
        <f>IFERROR(VLOOKUP(C418,Plan2!B:C,2,0),"")</f>
        <v/>
      </c>
    </row>
    <row r="419" spans="2:14" s="22" customFormat="1">
      <c r="B419" s="15">
        <f t="shared" si="14"/>
        <v>411</v>
      </c>
      <c r="C419" s="28">
        <v>3066</v>
      </c>
      <c r="D419" s="29" t="s">
        <v>288</v>
      </c>
      <c r="E419" s="15" t="str">
        <f>IFERROR(VLOOKUP(C419,SRA!B:T,8,0),"")</f>
        <v>CLT</v>
      </c>
      <c r="F419" s="21" t="s">
        <v>508</v>
      </c>
      <c r="G419" s="15" t="str">
        <f>IFERROR(VLOOKUP(C419,SRA!B:T,5,0),"")</f>
        <v>ANALISTA EM RH</v>
      </c>
      <c r="H419" s="11">
        <f>IFERROR(VLOOKUP(C419,SRA!B:T,18,0),"")</f>
        <v>3282.89</v>
      </c>
      <c r="I419" s="11">
        <f>IFERROR(VLOOKUP(C419,SRA!B:T,19,0),"")</f>
        <v>0</v>
      </c>
      <c r="J419" s="34">
        <f>IFERROR(VLOOKUP(C419,ABRIL!B:F,3,0),"0,00")</f>
        <v>259.56</v>
      </c>
      <c r="K419" s="11">
        <f t="shared" si="13"/>
        <v>259.56</v>
      </c>
      <c r="L419" s="34">
        <f>IFERROR(VLOOKUP(C419,ABRIL!B:H,7,0),"0,00")</f>
        <v>0</v>
      </c>
      <c r="M419" s="26" t="str">
        <f>IFERROR(VLOOKUP(C419,FÉRIAS!C:D,2,0),"")</f>
        <v/>
      </c>
      <c r="N419" s="22" t="str">
        <f>IFERROR(VLOOKUP(C419,Plan2!B:C,2,0),"")</f>
        <v>GENIVAL F DA SILVA JUNIOR</v>
      </c>
    </row>
    <row r="420" spans="2:14" s="22" customFormat="1">
      <c r="B420" s="15">
        <f t="shared" si="14"/>
        <v>412</v>
      </c>
      <c r="C420" s="28">
        <v>3067</v>
      </c>
      <c r="D420" s="29" t="s">
        <v>289</v>
      </c>
      <c r="E420" s="15" t="str">
        <f>IFERROR(VLOOKUP(C420,SRA!B:T,8,0),"")</f>
        <v>CLT</v>
      </c>
      <c r="F420" s="21" t="s">
        <v>479</v>
      </c>
      <c r="G420" s="15" t="str">
        <f>IFERROR(VLOOKUP(C420,SRA!B:T,5,0),"")</f>
        <v>TEC. EM ADM. E FIN.</v>
      </c>
      <c r="H420" s="11">
        <f>IFERROR(VLOOKUP(C420,SRA!B:T,18,0),"")</f>
        <v>1886.84</v>
      </c>
      <c r="I420" s="11">
        <f>IFERROR(VLOOKUP(C420,SRA!B:T,19,0),"")</f>
        <v>822.38</v>
      </c>
      <c r="J420" s="34">
        <f>IFERROR(VLOOKUP(C420,ABRIL!B:F,3,0),"0,00")</f>
        <v>2709.22</v>
      </c>
      <c r="K420" s="11">
        <f t="shared" si="13"/>
        <v>1216.0299999999997</v>
      </c>
      <c r="L420" s="34">
        <f>IFERROR(VLOOKUP(C420,ABRIL!B:H,7,0),"0,00")</f>
        <v>1493.19</v>
      </c>
      <c r="M420" s="26" t="str">
        <f>IFERROR(VLOOKUP(C420,FÉRIAS!C:D,2,0),"")</f>
        <v/>
      </c>
      <c r="N420" s="22" t="str">
        <f>IFERROR(VLOOKUP(C420,Plan2!B:C,2,0),"")</f>
        <v/>
      </c>
    </row>
    <row r="421" spans="2:14" s="22" customFormat="1">
      <c r="B421" s="15">
        <f t="shared" si="14"/>
        <v>413</v>
      </c>
      <c r="C421" s="28">
        <v>3069</v>
      </c>
      <c r="D421" s="29" t="s">
        <v>377</v>
      </c>
      <c r="E421" s="15" t="str">
        <f>IFERROR(VLOOKUP(C421,SRA!B:T,8,0),"")</f>
        <v>CLT</v>
      </c>
      <c r="F421" s="21" t="s">
        <v>479</v>
      </c>
      <c r="G421" s="15" t="str">
        <f>IFERROR(VLOOKUP(C421,SRA!B:T,5,0),"")</f>
        <v>TEC. EM ADM. E VEN.</v>
      </c>
      <c r="H421" s="11">
        <f>IFERROR(VLOOKUP(C421,SRA!B:T,18,0),"")</f>
        <v>1886.84</v>
      </c>
      <c r="I421" s="11">
        <f>IFERROR(VLOOKUP(C421,SRA!B:T,19,0),"")</f>
        <v>0</v>
      </c>
      <c r="J421" s="34">
        <f>IFERROR(VLOOKUP(C421,ABRIL!B:F,3,0),"0,00")</f>
        <v>2550.3000000000002</v>
      </c>
      <c r="K421" s="11">
        <f t="shared" si="13"/>
        <v>865.94000000000028</v>
      </c>
      <c r="L421" s="34">
        <f>IFERROR(VLOOKUP(C421,ABRIL!B:H,7,0),"0,00")</f>
        <v>1684.36</v>
      </c>
      <c r="M421" s="26" t="str">
        <f>IFERROR(VLOOKUP(C421,FÉRIAS!C:D,2,0),"")</f>
        <v/>
      </c>
      <c r="N421" s="22" t="str">
        <f>IFERROR(VLOOKUP(C421,Plan2!B:C,2,0),"")</f>
        <v/>
      </c>
    </row>
    <row r="422" spans="2:14" s="22" customFormat="1">
      <c r="B422" s="15">
        <f t="shared" si="14"/>
        <v>414</v>
      </c>
      <c r="C422" s="28">
        <v>3086</v>
      </c>
      <c r="D422" s="29" t="s">
        <v>378</v>
      </c>
      <c r="E422" s="15" t="str">
        <f>IFERROR(VLOOKUP(C422,SRA!B:T,8,0),"")</f>
        <v>CLT</v>
      </c>
      <c r="F422" s="21" t="s">
        <v>479</v>
      </c>
      <c r="G422" s="15" t="str">
        <f>IFERROR(VLOOKUP(C422,SRA!B:T,5,0),"")</f>
        <v>ANA ASS FARMACEUTICA</v>
      </c>
      <c r="H422" s="11">
        <f>IFERROR(VLOOKUP(C422,SRA!B:T,18,0),"")</f>
        <v>4189.92</v>
      </c>
      <c r="I422" s="11">
        <f>IFERROR(VLOOKUP(C422,SRA!B:T,19,0),"")</f>
        <v>0</v>
      </c>
      <c r="J422" s="34">
        <f>IFERROR(VLOOKUP(C422,ABRIL!B:F,3,0),"0,00")</f>
        <v>5731.89</v>
      </c>
      <c r="K422" s="11">
        <f t="shared" si="13"/>
        <v>1479.9500000000007</v>
      </c>
      <c r="L422" s="34">
        <f>IFERROR(VLOOKUP(C422,ABRIL!B:H,7,0),"0,00")</f>
        <v>4251.9399999999996</v>
      </c>
      <c r="M422" s="26" t="str">
        <f>IFERROR(VLOOKUP(C422,FÉRIAS!C:D,2,0),"")</f>
        <v/>
      </c>
      <c r="N422" s="22" t="str">
        <f>IFERROR(VLOOKUP(C422,Plan2!B:C,2,0),"")</f>
        <v/>
      </c>
    </row>
    <row r="423" spans="2:14" s="22" customFormat="1">
      <c r="B423" s="15">
        <f t="shared" si="14"/>
        <v>415</v>
      </c>
      <c r="C423" s="28">
        <v>3112</v>
      </c>
      <c r="D423" s="29" t="s">
        <v>292</v>
      </c>
      <c r="E423" s="15" t="str">
        <f>IFERROR(VLOOKUP(C423,SRA!B:T,8,0),"")</f>
        <v>CLT</v>
      </c>
      <c r="F423" s="21" t="s">
        <v>479</v>
      </c>
      <c r="G423" s="15" t="str">
        <f>IFERROR(VLOOKUP(C423,SRA!B:T,5,0),"")</f>
        <v>TEC. EM INFORMATICA</v>
      </c>
      <c r="H423" s="11">
        <f>IFERROR(VLOOKUP(C423,SRA!B:T,18,0),"")</f>
        <v>1886.84</v>
      </c>
      <c r="I423" s="11">
        <f>IFERROR(VLOOKUP(C423,SRA!B:T,19,0),"")</f>
        <v>822.38</v>
      </c>
      <c r="J423" s="34">
        <f>IFERROR(VLOOKUP(C423,ABRIL!B:F,3,0),"0,00")</f>
        <v>2709.22</v>
      </c>
      <c r="K423" s="11">
        <f t="shared" si="13"/>
        <v>773.24999999999977</v>
      </c>
      <c r="L423" s="34">
        <f>IFERROR(VLOOKUP(C423,ABRIL!B:H,7,0),"0,00")</f>
        <v>1935.97</v>
      </c>
      <c r="M423" s="26" t="str">
        <f>IFERROR(VLOOKUP(C423,FÉRIAS!C:D,2,0),"")</f>
        <v/>
      </c>
      <c r="N423" s="22" t="str">
        <f>IFERROR(VLOOKUP(C423,Plan2!B:C,2,0),"")</f>
        <v/>
      </c>
    </row>
    <row r="424" spans="2:14" s="22" customFormat="1">
      <c r="B424" s="15">
        <f t="shared" si="14"/>
        <v>416</v>
      </c>
      <c r="C424" s="28">
        <v>3113</v>
      </c>
      <c r="D424" s="29" t="s">
        <v>293</v>
      </c>
      <c r="E424" s="15" t="str">
        <f>IFERROR(VLOOKUP(C424,SRA!B:T,8,0),"")</f>
        <v>CLT</v>
      </c>
      <c r="F424" s="21" t="s">
        <v>479</v>
      </c>
      <c r="G424" s="15" t="str">
        <f>IFERROR(VLOOKUP(C424,SRA!B:T,5,0),"")</f>
        <v>TEC. EM ADM. E VEN.</v>
      </c>
      <c r="H424" s="11">
        <f>IFERROR(VLOOKUP(C424,SRA!B:T,18,0),"")</f>
        <v>1886.84</v>
      </c>
      <c r="I424" s="11">
        <f>IFERROR(VLOOKUP(C424,SRA!B:T,19,0),"")</f>
        <v>0</v>
      </c>
      <c r="J424" s="34">
        <f>IFERROR(VLOOKUP(C424,ABRIL!B:F,3,0),"0,00")</f>
        <v>1886.84</v>
      </c>
      <c r="K424" s="11">
        <f t="shared" si="13"/>
        <v>556.70000000000005</v>
      </c>
      <c r="L424" s="34">
        <f>IFERROR(VLOOKUP(C424,ABRIL!B:H,7,0),"0,00")</f>
        <v>1330.1399999999999</v>
      </c>
      <c r="M424" s="26" t="str">
        <f>IFERROR(VLOOKUP(C424,FÉRIAS!C:D,2,0),"")</f>
        <v/>
      </c>
      <c r="N424" s="22" t="str">
        <f>IFERROR(VLOOKUP(C424,Plan2!B:C,2,0),"")</f>
        <v/>
      </c>
    </row>
    <row r="425" spans="2:14" s="22" customFormat="1">
      <c r="B425" s="15">
        <f t="shared" si="14"/>
        <v>417</v>
      </c>
      <c r="C425" s="28">
        <v>3132</v>
      </c>
      <c r="D425" s="29" t="s">
        <v>294</v>
      </c>
      <c r="E425" s="15" t="str">
        <f>IFERROR(VLOOKUP(C425,SRA!B:T,8,0),"")</f>
        <v>CLT</v>
      </c>
      <c r="F425" s="21" t="s">
        <v>479</v>
      </c>
      <c r="G425" s="15" t="str">
        <f>IFERROR(VLOOKUP(C425,SRA!B:T,5,0),"")</f>
        <v>TEC. EM ADM. E FIN.</v>
      </c>
      <c r="H425" s="11">
        <f>IFERROR(VLOOKUP(C425,SRA!B:T,18,0),"")</f>
        <v>1886.84</v>
      </c>
      <c r="I425" s="11">
        <f>IFERROR(VLOOKUP(C425,SRA!B:T,19,0),"")</f>
        <v>822.38</v>
      </c>
      <c r="J425" s="34">
        <f>IFERROR(VLOOKUP(C425,ABRIL!B:F,3,0),"0,00")</f>
        <v>3040.95</v>
      </c>
      <c r="K425" s="11">
        <f t="shared" si="13"/>
        <v>926.10999999999967</v>
      </c>
      <c r="L425" s="34">
        <f>IFERROR(VLOOKUP(C425,ABRIL!B:H,7,0),"0,00")</f>
        <v>2114.84</v>
      </c>
      <c r="M425" s="26" t="str">
        <f>IFERROR(VLOOKUP(C425,FÉRIAS!C:D,2,0),"")</f>
        <v/>
      </c>
      <c r="N425" s="22" t="str">
        <f>IFERROR(VLOOKUP(C425,Plan2!B:C,2,0),"")</f>
        <v/>
      </c>
    </row>
    <row r="426" spans="2:14" s="22" customFormat="1">
      <c r="B426" s="15">
        <f t="shared" si="14"/>
        <v>418</v>
      </c>
      <c r="C426" s="28">
        <v>3134</v>
      </c>
      <c r="D426" s="29" t="s">
        <v>295</v>
      </c>
      <c r="E426" s="15" t="str">
        <f>IFERROR(VLOOKUP(C426,SRA!B:T,8,0),"")</f>
        <v>CLT</v>
      </c>
      <c r="F426" s="21" t="s">
        <v>479</v>
      </c>
      <c r="G426" s="15" t="str">
        <f>IFERROR(VLOOKUP(C426,SRA!B:T,5,0),"")</f>
        <v>TEC.EM QUALIDADE IND</v>
      </c>
      <c r="H426" s="11">
        <f>IFERROR(VLOOKUP(C426,SRA!B:T,18,0),"")</f>
        <v>1886.84</v>
      </c>
      <c r="I426" s="11">
        <f>IFERROR(VLOOKUP(C426,SRA!B:T,19,0),"")</f>
        <v>0</v>
      </c>
      <c r="J426" s="34">
        <f>IFERROR(VLOOKUP(C426,ABRIL!B:F,3,0),"0,00")</f>
        <v>2366.66</v>
      </c>
      <c r="K426" s="11">
        <f t="shared" si="13"/>
        <v>330.98999999999978</v>
      </c>
      <c r="L426" s="34">
        <f>IFERROR(VLOOKUP(C426,ABRIL!B:H,7,0),"0,00")</f>
        <v>2035.67</v>
      </c>
      <c r="M426" s="26" t="str">
        <f>IFERROR(VLOOKUP(C426,FÉRIAS!C:D,2,0),"")</f>
        <v/>
      </c>
      <c r="N426" s="22" t="str">
        <f>IFERROR(VLOOKUP(C426,Plan2!B:C,2,0),"")</f>
        <v/>
      </c>
    </row>
    <row r="427" spans="2:14" s="22" customFormat="1">
      <c r="B427" s="15">
        <f t="shared" si="14"/>
        <v>419</v>
      </c>
      <c r="C427" s="28">
        <v>3135</v>
      </c>
      <c r="D427" s="29" t="s">
        <v>296</v>
      </c>
      <c r="E427" s="15" t="str">
        <f>IFERROR(VLOOKUP(C427,SRA!B:T,8,0),"")</f>
        <v>CLT</v>
      </c>
      <c r="F427" s="21" t="s">
        <v>479</v>
      </c>
      <c r="G427" s="15" t="str">
        <f>IFERROR(VLOOKUP(C427,SRA!B:T,5,0),"")</f>
        <v>ANALISTA EM PCP</v>
      </c>
      <c r="H427" s="11">
        <f>IFERROR(VLOOKUP(C427,SRA!B:T,18,0),"")</f>
        <v>3282.89</v>
      </c>
      <c r="I427" s="11">
        <f>IFERROR(VLOOKUP(C427,SRA!B:T,19,0),"")</f>
        <v>6657.79</v>
      </c>
      <c r="J427" s="34">
        <f>IFERROR(VLOOKUP(C427,ABRIL!B:F,3,0),"0,00")</f>
        <v>10272.41</v>
      </c>
      <c r="K427" s="11">
        <f t="shared" si="13"/>
        <v>2632.5599999999995</v>
      </c>
      <c r="L427" s="34">
        <f>IFERROR(VLOOKUP(C427,ABRIL!B:H,7,0),"0,00")</f>
        <v>7639.85</v>
      </c>
      <c r="M427" s="26" t="str">
        <f>IFERROR(VLOOKUP(C427,FÉRIAS!C:D,2,0),"")</f>
        <v/>
      </c>
      <c r="N427" s="22" t="str">
        <f>IFERROR(VLOOKUP(C427,Plan2!B:C,2,0),"")</f>
        <v/>
      </c>
    </row>
    <row r="428" spans="2:14" s="22" customFormat="1">
      <c r="B428" s="15">
        <f t="shared" si="14"/>
        <v>420</v>
      </c>
      <c r="C428" s="28">
        <v>3136</v>
      </c>
      <c r="D428" s="29" t="s">
        <v>297</v>
      </c>
      <c r="E428" s="15" t="str">
        <f>IFERROR(VLOOKUP(C428,SRA!B:T,8,0),"")</f>
        <v>CLT</v>
      </c>
      <c r="F428" s="21" t="s">
        <v>479</v>
      </c>
      <c r="G428" s="15" t="str">
        <f>IFERROR(VLOOKUP(C428,SRA!B:T,5,0),"")</f>
        <v>TEC.EM MAN. MEC. IND</v>
      </c>
      <c r="H428" s="11">
        <f>IFERROR(VLOOKUP(C428,SRA!B:T,18,0),"")</f>
        <v>1886.84</v>
      </c>
      <c r="I428" s="11">
        <f>IFERROR(VLOOKUP(C428,SRA!B:T,19,0),"")</f>
        <v>1284.97</v>
      </c>
      <c r="J428" s="34">
        <f>IFERROR(VLOOKUP(C428,ABRIL!B:F,3,0),"0,00")</f>
        <v>4231.3999999999996</v>
      </c>
      <c r="K428" s="11">
        <f t="shared" si="13"/>
        <v>808.49999999999955</v>
      </c>
      <c r="L428" s="34">
        <f>IFERROR(VLOOKUP(C428,ABRIL!B:H,7,0),"0,00")</f>
        <v>3422.9</v>
      </c>
      <c r="M428" s="26" t="str">
        <f>IFERROR(VLOOKUP(C428,FÉRIAS!C:D,2,0),"")</f>
        <v/>
      </c>
      <c r="N428" s="22" t="str">
        <f>IFERROR(VLOOKUP(C428,Plan2!B:C,2,0),"")</f>
        <v/>
      </c>
    </row>
    <row r="429" spans="2:14" s="22" customFormat="1">
      <c r="B429" s="15">
        <f t="shared" si="14"/>
        <v>421</v>
      </c>
      <c r="C429" s="28">
        <v>3138</v>
      </c>
      <c r="D429" s="29" t="s">
        <v>298</v>
      </c>
      <c r="E429" s="15" t="str">
        <f>IFERROR(VLOOKUP(C429,SRA!B:T,8,0),"")</f>
        <v>CLT</v>
      </c>
      <c r="F429" s="21" t="s">
        <v>479</v>
      </c>
      <c r="G429" s="15" t="str">
        <f>IFERROR(VLOOKUP(C429,SRA!B:T,5,0),"")</f>
        <v>TEC.EM QUALIDADE IND</v>
      </c>
      <c r="H429" s="11">
        <f>IFERROR(VLOOKUP(C429,SRA!B:T,18,0),"")</f>
        <v>1886.84</v>
      </c>
      <c r="I429" s="11">
        <f>IFERROR(VLOOKUP(C429,SRA!B:T,19,0),"")</f>
        <v>822.38</v>
      </c>
      <c r="J429" s="34">
        <f>IFERROR(VLOOKUP(C429,ABRIL!B:F,3,0),"0,00")</f>
        <v>3040.95</v>
      </c>
      <c r="K429" s="11">
        <f t="shared" si="13"/>
        <v>831.77</v>
      </c>
      <c r="L429" s="34">
        <f>IFERROR(VLOOKUP(C429,ABRIL!B:H,7,0),"0,00")</f>
        <v>2209.1799999999998</v>
      </c>
      <c r="M429" s="26" t="str">
        <f>IFERROR(VLOOKUP(C429,FÉRIAS!C:D,2,0),"")</f>
        <v/>
      </c>
      <c r="N429" s="22" t="str">
        <f>IFERROR(VLOOKUP(C429,Plan2!B:C,2,0),"")</f>
        <v/>
      </c>
    </row>
    <row r="430" spans="2:14" s="22" customFormat="1">
      <c r="B430" s="15">
        <f t="shared" si="14"/>
        <v>422</v>
      </c>
      <c r="C430" s="28">
        <v>3139</v>
      </c>
      <c r="D430" s="29" t="s">
        <v>299</v>
      </c>
      <c r="E430" s="15" t="str">
        <f>IFERROR(VLOOKUP(C430,SRA!B:T,8,0),"")</f>
        <v>CLT</v>
      </c>
      <c r="F430" s="21" t="s">
        <v>479</v>
      </c>
      <c r="G430" s="15" t="str">
        <f>IFERROR(VLOOKUP(C430,SRA!B:T,5,0),"")</f>
        <v>TEC.EM QUALIDADE IND</v>
      </c>
      <c r="H430" s="11">
        <f>IFERROR(VLOOKUP(C430,SRA!B:T,18,0),"")</f>
        <v>1886.84</v>
      </c>
      <c r="I430" s="11">
        <f>IFERROR(VLOOKUP(C430,SRA!B:T,19,0),"")</f>
        <v>0</v>
      </c>
      <c r="J430" s="34">
        <f>IFERROR(VLOOKUP(C430,ABRIL!B:F,3,0),"0,00")</f>
        <v>1886.84</v>
      </c>
      <c r="K430" s="11">
        <f t="shared" si="13"/>
        <v>854.23</v>
      </c>
      <c r="L430" s="34">
        <f>IFERROR(VLOOKUP(C430,ABRIL!B:H,7,0),"0,00")</f>
        <v>1032.6099999999999</v>
      </c>
      <c r="M430" s="26" t="str">
        <f>IFERROR(VLOOKUP(C430,FÉRIAS!C:D,2,0),"")</f>
        <v/>
      </c>
      <c r="N430" s="22" t="str">
        <f>IFERROR(VLOOKUP(C430,Plan2!B:C,2,0),"")</f>
        <v/>
      </c>
    </row>
    <row r="431" spans="2:14" s="22" customFormat="1">
      <c r="B431" s="15">
        <f t="shared" si="14"/>
        <v>423</v>
      </c>
      <c r="C431" s="28">
        <v>3141</v>
      </c>
      <c r="D431" s="29" t="s">
        <v>300</v>
      </c>
      <c r="E431" s="15" t="str">
        <f>IFERROR(VLOOKUP(C431,SRA!B:T,8,0),"")</f>
        <v>CLT</v>
      </c>
      <c r="F431" s="21" t="s">
        <v>493</v>
      </c>
      <c r="G431" s="15" t="str">
        <f>IFERROR(VLOOKUP(C431,SRA!B:T,5,0),"")</f>
        <v>TEC. EM ADM. E FIN.</v>
      </c>
      <c r="H431" s="11">
        <f>IFERROR(VLOOKUP(C431,SRA!B:T,18,0),"")</f>
        <v>1886.84</v>
      </c>
      <c r="I431" s="11">
        <f>IFERROR(VLOOKUP(C431,SRA!B:T,19,0),"")</f>
        <v>0</v>
      </c>
      <c r="J431" s="34">
        <f>IFERROR(VLOOKUP(C431,ABRIL!B:F,3,0),"0,00")</f>
        <v>2004.53</v>
      </c>
      <c r="K431" s="11">
        <f t="shared" si="13"/>
        <v>794.93000000000006</v>
      </c>
      <c r="L431" s="34">
        <f>IFERROR(VLOOKUP(C431,ABRIL!B:H,7,0),"0,00")</f>
        <v>1209.5999999999999</v>
      </c>
      <c r="M431" s="26" t="str">
        <f>IFERROR(VLOOKUP(C431,FÉRIAS!C:D,2,0),"")</f>
        <v>LIVIA QUEIROZ DE OLIVEIRA</v>
      </c>
      <c r="N431" s="22" t="str">
        <f>IFERROR(VLOOKUP(C431,Plan2!B:C,2,0),"")</f>
        <v/>
      </c>
    </row>
    <row r="432" spans="2:14" s="22" customFormat="1">
      <c r="B432" s="15">
        <f t="shared" si="14"/>
        <v>424</v>
      </c>
      <c r="C432" s="28">
        <v>3147</v>
      </c>
      <c r="D432" s="29" t="s">
        <v>301</v>
      </c>
      <c r="E432" s="15" t="str">
        <f>IFERROR(VLOOKUP(C432,SRA!B:T,8,0),"")</f>
        <v>CLT</v>
      </c>
      <c r="F432" s="21" t="s">
        <v>479</v>
      </c>
      <c r="G432" s="15" t="str">
        <f>IFERROR(VLOOKUP(C432,SRA!B:T,5,0),"")</f>
        <v>OP. DE PROD. IND.</v>
      </c>
      <c r="H432" s="11">
        <f>IFERROR(VLOOKUP(C432,SRA!B:T,18,0),"")</f>
        <v>1287.22</v>
      </c>
      <c r="I432" s="11">
        <f>IFERROR(VLOOKUP(C432,SRA!B:T,19,0),"")</f>
        <v>0</v>
      </c>
      <c r="J432" s="34">
        <f>IFERROR(VLOOKUP(C432,ABRIL!B:F,3,0),"0,00")</f>
        <v>1570.64</v>
      </c>
      <c r="K432" s="11">
        <f t="shared" si="13"/>
        <v>188.27999999999997</v>
      </c>
      <c r="L432" s="34">
        <f>IFERROR(VLOOKUP(C432,ABRIL!B:H,7,0),"0,00")</f>
        <v>1382.3600000000001</v>
      </c>
      <c r="M432" s="26" t="str">
        <f>IFERROR(VLOOKUP(C432,FÉRIAS!C:D,2,0),"")</f>
        <v/>
      </c>
      <c r="N432" s="22" t="str">
        <f>IFERROR(VLOOKUP(C432,Plan2!B:C,2,0),"")</f>
        <v/>
      </c>
    </row>
    <row r="433" spans="2:14" s="22" customFormat="1">
      <c r="B433" s="15">
        <f t="shared" si="14"/>
        <v>425</v>
      </c>
      <c r="C433" s="28">
        <v>3152</v>
      </c>
      <c r="D433" s="29" t="s">
        <v>302</v>
      </c>
      <c r="E433" s="15" t="str">
        <f>IFERROR(VLOOKUP(C433,SRA!B:T,8,0),"")</f>
        <v>CLT</v>
      </c>
      <c r="F433" s="21" t="s">
        <v>479</v>
      </c>
      <c r="G433" s="15" t="str">
        <f>IFERROR(VLOOKUP(C433,SRA!B:T,5,0),"")</f>
        <v>OP. DE PROD. IND.</v>
      </c>
      <c r="H433" s="11">
        <f>IFERROR(VLOOKUP(C433,SRA!B:T,18,0),"")</f>
        <v>1287.22</v>
      </c>
      <c r="I433" s="11">
        <f>IFERROR(VLOOKUP(C433,SRA!B:T,19,0),"")</f>
        <v>0</v>
      </c>
      <c r="J433" s="34">
        <f>IFERROR(VLOOKUP(C433,ABRIL!B:F,3,0),"0,00")</f>
        <v>1302</v>
      </c>
      <c r="K433" s="11">
        <f t="shared" si="13"/>
        <v>164.11000000000013</v>
      </c>
      <c r="L433" s="34">
        <f>IFERROR(VLOOKUP(C433,ABRIL!B:H,7,0),"0,00")</f>
        <v>1137.8899999999999</v>
      </c>
      <c r="M433" s="26" t="str">
        <f>IFERROR(VLOOKUP(C433,FÉRIAS!C:D,2,0),"")</f>
        <v/>
      </c>
      <c r="N433" s="22" t="str">
        <f>IFERROR(VLOOKUP(C433,Plan2!B:C,2,0),"")</f>
        <v/>
      </c>
    </row>
    <row r="434" spans="2:14" s="22" customFormat="1">
      <c r="B434" s="15">
        <f t="shared" si="14"/>
        <v>426</v>
      </c>
      <c r="C434" s="28">
        <v>3154</v>
      </c>
      <c r="D434" s="29" t="s">
        <v>303</v>
      </c>
      <c r="E434" s="15" t="str">
        <f>IFERROR(VLOOKUP(C434,SRA!B:T,8,0),"")</f>
        <v>CLT</v>
      </c>
      <c r="F434" s="21" t="s">
        <v>479</v>
      </c>
      <c r="G434" s="15" t="str">
        <f>IFERROR(VLOOKUP(C434,SRA!B:T,5,0),"")</f>
        <v>OP. DE PROD. IND.</v>
      </c>
      <c r="H434" s="11">
        <f>IFERROR(VLOOKUP(C434,SRA!B:T,18,0),"")</f>
        <v>1287.22</v>
      </c>
      <c r="I434" s="11">
        <f>IFERROR(VLOOKUP(C434,SRA!B:T,19,0),"")</f>
        <v>1450</v>
      </c>
      <c r="J434" s="34">
        <f>IFERROR(VLOOKUP(C434,ABRIL!B:F,3,0),"0,00")</f>
        <v>3332</v>
      </c>
      <c r="K434" s="11">
        <f t="shared" si="13"/>
        <v>469.2199999999998</v>
      </c>
      <c r="L434" s="34">
        <f>IFERROR(VLOOKUP(C434,ABRIL!B:H,7,0),"0,00")</f>
        <v>2862.78</v>
      </c>
      <c r="M434" s="26" t="str">
        <f>IFERROR(VLOOKUP(C434,FÉRIAS!C:D,2,0),"")</f>
        <v/>
      </c>
      <c r="N434" s="22" t="str">
        <f>IFERROR(VLOOKUP(C434,Plan2!B:C,2,0),"")</f>
        <v/>
      </c>
    </row>
    <row r="435" spans="2:14" s="22" customFormat="1">
      <c r="B435" s="15">
        <f t="shared" si="14"/>
        <v>427</v>
      </c>
      <c r="C435" s="28">
        <v>3156</v>
      </c>
      <c r="D435" s="29" t="s">
        <v>304</v>
      </c>
      <c r="E435" s="15" t="str">
        <f>IFERROR(VLOOKUP(C435,SRA!B:T,8,0),"")</f>
        <v>CLT</v>
      </c>
      <c r="F435" s="21" t="s">
        <v>479</v>
      </c>
      <c r="G435" s="15" t="str">
        <f>IFERROR(VLOOKUP(C435,SRA!B:T,5,0),"")</f>
        <v>OP. DE PROD. IND.</v>
      </c>
      <c r="H435" s="11">
        <f>IFERROR(VLOOKUP(C435,SRA!B:T,18,0),"")</f>
        <v>1287.22</v>
      </c>
      <c r="I435" s="11">
        <f>IFERROR(VLOOKUP(C435,SRA!B:T,19,0),"")</f>
        <v>0</v>
      </c>
      <c r="J435" s="34">
        <f>IFERROR(VLOOKUP(C435,ABRIL!B:F,3,0),"0,00")</f>
        <v>1302</v>
      </c>
      <c r="K435" s="11">
        <f t="shared" si="13"/>
        <v>782.1</v>
      </c>
      <c r="L435" s="34">
        <f>IFERROR(VLOOKUP(C435,ABRIL!B:H,7,0),"0,00")</f>
        <v>519.9</v>
      </c>
      <c r="M435" s="26" t="str">
        <f>IFERROR(VLOOKUP(C435,FÉRIAS!C:D,2,0),"")</f>
        <v/>
      </c>
      <c r="N435" s="22" t="str">
        <f>IFERROR(VLOOKUP(C435,Plan2!B:C,2,0),"")</f>
        <v/>
      </c>
    </row>
    <row r="436" spans="2:14" s="22" customFormat="1">
      <c r="B436" s="15">
        <f t="shared" si="14"/>
        <v>428</v>
      </c>
      <c r="C436" s="28">
        <v>3160</v>
      </c>
      <c r="D436" s="29" t="s">
        <v>305</v>
      </c>
      <c r="E436" s="15" t="str">
        <f>IFERROR(VLOOKUP(C436,SRA!B:T,8,0),"")</f>
        <v>CLT</v>
      </c>
      <c r="F436" s="21" t="s">
        <v>493</v>
      </c>
      <c r="G436" s="15" t="str">
        <f>IFERROR(VLOOKUP(C436,SRA!B:T,5,0),"")</f>
        <v>TEC.EM QUALIDADE IND</v>
      </c>
      <c r="H436" s="11">
        <f>IFERROR(VLOOKUP(C436,SRA!B:T,18,0),"")</f>
        <v>1886.84</v>
      </c>
      <c r="I436" s="11">
        <f>IFERROR(VLOOKUP(C436,SRA!B:T,19,0),"")</f>
        <v>0</v>
      </c>
      <c r="J436" s="34">
        <f>IFERROR(VLOOKUP(C436,ABRIL!B:F,3,0),"0,00")</f>
        <v>2208.61</v>
      </c>
      <c r="K436" s="11">
        <f t="shared" si="13"/>
        <v>1567.0800000000002</v>
      </c>
      <c r="L436" s="34">
        <f>IFERROR(VLOOKUP(C436,ABRIL!B:H,7,0),"0,00")</f>
        <v>641.53</v>
      </c>
      <c r="M436" s="26" t="str">
        <f>IFERROR(VLOOKUP(C436,FÉRIAS!C:D,2,0),"")</f>
        <v>LUCIANNA NUNES LIRA</v>
      </c>
      <c r="N436" s="22" t="str">
        <f>IFERROR(VLOOKUP(C436,Plan2!B:C,2,0),"")</f>
        <v/>
      </c>
    </row>
    <row r="437" spans="2:14" s="22" customFormat="1">
      <c r="B437" s="15">
        <f t="shared" si="14"/>
        <v>429</v>
      </c>
      <c r="C437" s="28">
        <v>3164</v>
      </c>
      <c r="D437" s="29" t="s">
        <v>306</v>
      </c>
      <c r="E437" s="15" t="str">
        <f>IFERROR(VLOOKUP(C437,SRA!B:T,8,0),"")</f>
        <v>CLT</v>
      </c>
      <c r="F437" s="21" t="s">
        <v>479</v>
      </c>
      <c r="G437" s="15" t="str">
        <f>IFERROR(VLOOKUP(C437,SRA!B:T,5,0),"")</f>
        <v>TEC.EM QUALIDADE IND</v>
      </c>
      <c r="H437" s="11">
        <f>IFERROR(VLOOKUP(C437,SRA!B:T,18,0),"")</f>
        <v>1886.84</v>
      </c>
      <c r="I437" s="11">
        <f>IFERROR(VLOOKUP(C437,SRA!B:T,19,0),"")</f>
        <v>0</v>
      </c>
      <c r="J437" s="34">
        <f>IFERROR(VLOOKUP(C437,ABRIL!B:F,3,0),"0,00")</f>
        <v>1886.84</v>
      </c>
      <c r="K437" s="11">
        <f t="shared" si="13"/>
        <v>167.28999999999996</v>
      </c>
      <c r="L437" s="34">
        <f>IFERROR(VLOOKUP(C437,ABRIL!B:H,7,0),"0,00")</f>
        <v>1719.55</v>
      </c>
      <c r="M437" s="26" t="str">
        <f>IFERROR(VLOOKUP(C437,FÉRIAS!C:D,2,0),"")</f>
        <v/>
      </c>
      <c r="N437" s="22" t="str">
        <f>IFERROR(VLOOKUP(C437,Plan2!B:C,2,0),"")</f>
        <v/>
      </c>
    </row>
    <row r="438" spans="2:14" s="22" customFormat="1">
      <c r="B438" s="15">
        <f t="shared" si="14"/>
        <v>430</v>
      </c>
      <c r="C438" s="28">
        <v>3165</v>
      </c>
      <c r="D438" s="29" t="s">
        <v>307</v>
      </c>
      <c r="E438" s="15" t="str">
        <f>IFERROR(VLOOKUP(C438,SRA!B:T,8,0),"")</f>
        <v>CLT</v>
      </c>
      <c r="F438" s="21" t="s">
        <v>479</v>
      </c>
      <c r="G438" s="15" t="str">
        <f>IFERROR(VLOOKUP(C438,SRA!B:T,5,0),"")</f>
        <v>TEC.EM QUALIDADE IND</v>
      </c>
      <c r="H438" s="11">
        <f>IFERROR(VLOOKUP(C438,SRA!B:T,18,0),"")</f>
        <v>1886.84</v>
      </c>
      <c r="I438" s="11">
        <f>IFERROR(VLOOKUP(C438,SRA!B:T,19,0),"")</f>
        <v>0</v>
      </c>
      <c r="J438" s="34">
        <f>IFERROR(VLOOKUP(C438,ABRIL!B:F,3,0),"0,00")</f>
        <v>2366.66</v>
      </c>
      <c r="K438" s="11">
        <f t="shared" si="13"/>
        <v>1260.0099999999998</v>
      </c>
      <c r="L438" s="34">
        <f>IFERROR(VLOOKUP(C438,ABRIL!B:H,7,0),"0,00")</f>
        <v>1106.6500000000001</v>
      </c>
      <c r="M438" s="26" t="str">
        <f>IFERROR(VLOOKUP(C438,FÉRIAS!C:D,2,0),"")</f>
        <v/>
      </c>
      <c r="N438" s="22" t="str">
        <f>IFERROR(VLOOKUP(C438,Plan2!B:C,2,0),"")</f>
        <v/>
      </c>
    </row>
    <row r="439" spans="2:14" s="22" customFormat="1">
      <c r="B439" s="15">
        <f t="shared" si="14"/>
        <v>431</v>
      </c>
      <c r="C439" s="21">
        <v>3167</v>
      </c>
      <c r="D439" s="29" t="s">
        <v>308</v>
      </c>
      <c r="E439" s="15" t="str">
        <f>IFERROR(VLOOKUP(C439,SRA!B:T,8,0),"")</f>
        <v>CLT</v>
      </c>
      <c r="F439" s="21" t="s">
        <v>479</v>
      </c>
      <c r="G439" s="15" t="str">
        <f>IFERROR(VLOOKUP(C439,SRA!B:T,5,0),"")</f>
        <v>FARMACEUTICO IND</v>
      </c>
      <c r="H439" s="11">
        <f>IFERROR(VLOOKUP(C439,SRA!B:T,18,0),"")</f>
        <v>5714.73</v>
      </c>
      <c r="I439" s="11">
        <f>IFERROR(VLOOKUP(C439,SRA!B:T,19,0),"")</f>
        <v>2312.9499999999998</v>
      </c>
      <c r="J439" s="34">
        <f>IFERROR(VLOOKUP(C439,ABRIL!B:F,3,0),"0,00")</f>
        <v>15855.82</v>
      </c>
      <c r="K439" s="11">
        <f t="shared" si="13"/>
        <v>5440.9</v>
      </c>
      <c r="L439" s="34">
        <f>IFERROR(VLOOKUP(C439,ABRIL!B:H,7,0),"0,00")</f>
        <v>10414.92</v>
      </c>
      <c r="M439" s="26" t="str">
        <f>IFERROR(VLOOKUP(C439,FÉRIAS!C:D,2,0),"")</f>
        <v/>
      </c>
      <c r="N439" s="22" t="str">
        <f>IFERROR(VLOOKUP(C439,Plan2!B:C,2,0),"")</f>
        <v/>
      </c>
    </row>
    <row r="440" spans="2:14" s="22" customFormat="1">
      <c r="B440" s="15">
        <f t="shared" si="14"/>
        <v>432</v>
      </c>
      <c r="C440" s="28">
        <v>3169</v>
      </c>
      <c r="D440" s="29" t="s">
        <v>309</v>
      </c>
      <c r="E440" s="15" t="str">
        <f>IFERROR(VLOOKUP(C440,SRA!B:T,8,0),"")</f>
        <v>CLT</v>
      </c>
      <c r="F440" s="21" t="s">
        <v>479</v>
      </c>
      <c r="G440" s="15" t="str">
        <f>IFERROR(VLOOKUP(C440,SRA!B:T,5,0),"")</f>
        <v>OP. DE PROD. IND.</v>
      </c>
      <c r="H440" s="11">
        <f>IFERROR(VLOOKUP(C440,SRA!B:T,18,0),"")</f>
        <v>1287.22</v>
      </c>
      <c r="I440" s="11">
        <f>IFERROR(VLOOKUP(C440,SRA!B:T,19,0),"")</f>
        <v>0</v>
      </c>
      <c r="J440" s="34">
        <f>IFERROR(VLOOKUP(C440,ABRIL!B:F,3,0),"0,00")</f>
        <v>2124.38</v>
      </c>
      <c r="K440" s="11">
        <f t="shared" si="13"/>
        <v>524.57000000000016</v>
      </c>
      <c r="L440" s="34">
        <f>IFERROR(VLOOKUP(C440,ABRIL!B:H,7,0),"0,00")</f>
        <v>1599.81</v>
      </c>
      <c r="M440" s="26" t="str">
        <f>IFERROR(VLOOKUP(C440,FÉRIAS!C:D,2,0),"")</f>
        <v/>
      </c>
      <c r="N440" s="22" t="str">
        <f>IFERROR(VLOOKUP(C440,Plan2!B:C,2,0),"")</f>
        <v/>
      </c>
    </row>
    <row r="441" spans="2:14" s="22" customFormat="1">
      <c r="B441" s="15">
        <f t="shared" si="14"/>
        <v>433</v>
      </c>
      <c r="C441" s="28">
        <v>3171</v>
      </c>
      <c r="D441" s="29" t="s">
        <v>310</v>
      </c>
      <c r="E441" s="15" t="str">
        <f>IFERROR(VLOOKUP(C441,SRA!B:T,8,0),"")</f>
        <v>CLT</v>
      </c>
      <c r="F441" s="21" t="s">
        <v>479</v>
      </c>
      <c r="G441" s="15" t="str">
        <f>IFERROR(VLOOKUP(C441,SRA!B:T,5,0),"")</f>
        <v>TEC.EM QUALIDADE IND</v>
      </c>
      <c r="H441" s="11">
        <f>IFERROR(VLOOKUP(C441,SRA!B:T,18,0),"")</f>
        <v>1886.84</v>
      </c>
      <c r="I441" s="11">
        <f>IFERROR(VLOOKUP(C441,SRA!B:T,19,0),"")</f>
        <v>0</v>
      </c>
      <c r="J441" s="34">
        <f>IFERROR(VLOOKUP(C441,ABRIL!B:F,3,0),"0,00")</f>
        <v>2456.94</v>
      </c>
      <c r="K441" s="11">
        <f t="shared" si="13"/>
        <v>981.48</v>
      </c>
      <c r="L441" s="34">
        <f>IFERROR(VLOOKUP(C441,ABRIL!B:H,7,0),"0,00")</f>
        <v>1475.46</v>
      </c>
      <c r="M441" s="26" t="str">
        <f>IFERROR(VLOOKUP(C441,FÉRIAS!C:D,2,0),"")</f>
        <v/>
      </c>
      <c r="N441" s="22" t="str">
        <f>IFERROR(VLOOKUP(C441,Plan2!B:C,2,0),"")</f>
        <v/>
      </c>
    </row>
    <row r="442" spans="2:14" s="22" customFormat="1">
      <c r="B442" s="15">
        <f t="shared" si="14"/>
        <v>434</v>
      </c>
      <c r="C442" s="28">
        <v>3172</v>
      </c>
      <c r="D442" s="29" t="s">
        <v>311</v>
      </c>
      <c r="E442" s="15" t="str">
        <f>IFERROR(VLOOKUP(C442,SRA!B:T,8,0),"")</f>
        <v>CLT</v>
      </c>
      <c r="F442" s="21" t="s">
        <v>479</v>
      </c>
      <c r="G442" s="15" t="str">
        <f>IFERROR(VLOOKUP(C442,SRA!B:T,5,0),"")</f>
        <v>OP. DE PROD. IND.</v>
      </c>
      <c r="H442" s="11">
        <f>IFERROR(VLOOKUP(C442,SRA!B:T,18,0),"")</f>
        <v>1287.22</v>
      </c>
      <c r="I442" s="11">
        <f>IFERROR(VLOOKUP(C442,SRA!B:T,19,0),"")</f>
        <v>0</v>
      </c>
      <c r="J442" s="34">
        <f>IFERROR(VLOOKUP(C442,ABRIL!B:F,3,0),"0,00")</f>
        <v>1302</v>
      </c>
      <c r="K442" s="11">
        <f t="shared" si="13"/>
        <v>295.40999999999997</v>
      </c>
      <c r="L442" s="34">
        <f>IFERROR(VLOOKUP(C442,ABRIL!B:H,7,0),"0,00")</f>
        <v>1006.59</v>
      </c>
      <c r="M442" s="26" t="str">
        <f>IFERROR(VLOOKUP(C442,FÉRIAS!C:D,2,0),"")</f>
        <v/>
      </c>
      <c r="N442" s="22" t="str">
        <f>IFERROR(VLOOKUP(C442,Plan2!B:C,2,0),"")</f>
        <v/>
      </c>
    </row>
    <row r="443" spans="2:14" s="22" customFormat="1">
      <c r="B443" s="15">
        <f t="shared" si="14"/>
        <v>435</v>
      </c>
      <c r="C443" s="28">
        <v>3175</v>
      </c>
      <c r="D443" s="29" t="s">
        <v>312</v>
      </c>
      <c r="E443" s="15" t="str">
        <f>IFERROR(VLOOKUP(C443,SRA!B:T,8,0),"")</f>
        <v>CLT</v>
      </c>
      <c r="F443" s="21" t="s">
        <v>479</v>
      </c>
      <c r="G443" s="15" t="str">
        <f>IFERROR(VLOOKUP(C443,SRA!B:T,5,0),"")</f>
        <v>FARMACEUTICO IND</v>
      </c>
      <c r="H443" s="11">
        <f>IFERROR(VLOOKUP(C443,SRA!B:T,18,0),"")</f>
        <v>5714.73</v>
      </c>
      <c r="I443" s="11">
        <f>IFERROR(VLOOKUP(C443,SRA!B:T,19,0),"")</f>
        <v>2312.9499999999998</v>
      </c>
      <c r="J443" s="34">
        <f>IFERROR(VLOOKUP(C443,ABRIL!B:F,3,0),"0,00")</f>
        <v>8359.41</v>
      </c>
      <c r="K443" s="11">
        <f t="shared" si="13"/>
        <v>3622.5599999999995</v>
      </c>
      <c r="L443" s="34">
        <f>IFERROR(VLOOKUP(C443,ABRIL!B:H,7,0),"0,00")</f>
        <v>4736.8500000000004</v>
      </c>
      <c r="M443" s="26" t="str">
        <f>IFERROR(VLOOKUP(C443,FÉRIAS!C:D,2,0),"")</f>
        <v/>
      </c>
      <c r="N443" s="22" t="str">
        <f>IFERROR(VLOOKUP(C443,Plan2!B:C,2,0),"")</f>
        <v/>
      </c>
    </row>
    <row r="444" spans="2:14" s="22" customFormat="1">
      <c r="B444" s="15">
        <f t="shared" si="14"/>
        <v>436</v>
      </c>
      <c r="C444" s="28">
        <v>3177</v>
      </c>
      <c r="D444" s="29" t="s">
        <v>313</v>
      </c>
      <c r="E444" s="15" t="str">
        <f>IFERROR(VLOOKUP(C444,SRA!B:T,8,0),"")</f>
        <v>CLT</v>
      </c>
      <c r="F444" s="21" t="s">
        <v>479</v>
      </c>
      <c r="G444" s="15" t="str">
        <f>IFERROR(VLOOKUP(C444,SRA!B:T,5,0),"")</f>
        <v>ANALISTA QUALI IND</v>
      </c>
      <c r="H444" s="11">
        <f>IFERROR(VLOOKUP(C444,SRA!B:T,18,0),"")</f>
        <v>5714.73</v>
      </c>
      <c r="I444" s="11">
        <f>IFERROR(VLOOKUP(C444,SRA!B:T,19,0),"")</f>
        <v>2312.9499999999998</v>
      </c>
      <c r="J444" s="34">
        <f>IFERROR(VLOOKUP(C444,ABRIL!B:F,3,0),"0,00")</f>
        <v>10008.89</v>
      </c>
      <c r="K444" s="11">
        <f t="shared" si="13"/>
        <v>9537.64</v>
      </c>
      <c r="L444" s="34">
        <f>IFERROR(VLOOKUP(C444,ABRIL!B:H,7,0),"0,00")</f>
        <v>471.25</v>
      </c>
      <c r="M444" s="26" t="str">
        <f>IFERROR(VLOOKUP(C444,FÉRIAS!C:D,2,0),"")</f>
        <v/>
      </c>
      <c r="N444" s="22" t="str">
        <f>IFERROR(VLOOKUP(C444,Plan2!B:C,2,0),"")</f>
        <v/>
      </c>
    </row>
    <row r="445" spans="2:14" s="22" customFormat="1">
      <c r="B445" s="15">
        <f t="shared" si="14"/>
        <v>437</v>
      </c>
      <c r="C445" s="28">
        <v>3178</v>
      </c>
      <c r="D445" s="29" t="s">
        <v>314</v>
      </c>
      <c r="E445" s="15" t="str">
        <f>IFERROR(VLOOKUP(C445,SRA!B:T,8,0),"")</f>
        <v>CLT</v>
      </c>
      <c r="F445" s="21" t="s">
        <v>479</v>
      </c>
      <c r="G445" s="15" t="str">
        <f>IFERROR(VLOOKUP(C445,SRA!B:T,5,0),"")</f>
        <v>ANALISTA QUALI IND</v>
      </c>
      <c r="H445" s="11">
        <f>IFERROR(VLOOKUP(C445,SRA!B:T,18,0),"")</f>
        <v>5714.73</v>
      </c>
      <c r="I445" s="11">
        <f>IFERROR(VLOOKUP(C445,SRA!B:T,19,0),"")</f>
        <v>2312.9499999999998</v>
      </c>
      <c r="J445" s="34">
        <f>IFERROR(VLOOKUP(C445,ABRIL!B:F,3,0),"0,00")</f>
        <v>12115.59</v>
      </c>
      <c r="K445" s="11">
        <f t="shared" si="13"/>
        <v>7930.67</v>
      </c>
      <c r="L445" s="34">
        <f>IFERROR(VLOOKUP(C445,ABRIL!B:H,7,0),"0,00")</f>
        <v>4184.92</v>
      </c>
      <c r="M445" s="26" t="str">
        <f>IFERROR(VLOOKUP(C445,FÉRIAS!C:D,2,0),"")</f>
        <v/>
      </c>
      <c r="N445" s="22" t="str">
        <f>IFERROR(VLOOKUP(C445,Plan2!B:C,2,0),"")</f>
        <v/>
      </c>
    </row>
    <row r="446" spans="2:14" s="22" customFormat="1">
      <c r="B446" s="15">
        <f t="shared" si="14"/>
        <v>438</v>
      </c>
      <c r="C446" s="28">
        <v>3180</v>
      </c>
      <c r="D446" s="29" t="s">
        <v>315</v>
      </c>
      <c r="E446" s="15" t="str">
        <f>IFERROR(VLOOKUP(C446,SRA!B:T,8,0),"")</f>
        <v>CLT</v>
      </c>
      <c r="F446" s="21" t="s">
        <v>479</v>
      </c>
      <c r="G446" s="15" t="str">
        <f>IFERROR(VLOOKUP(C446,SRA!B:T,5,0),"")</f>
        <v>ANALISTA QUALI IND</v>
      </c>
      <c r="H446" s="11">
        <f>IFERROR(VLOOKUP(C446,SRA!B:T,18,0),"")</f>
        <v>5714.73</v>
      </c>
      <c r="I446" s="11">
        <f>IFERROR(VLOOKUP(C446,SRA!B:T,19,0),"")</f>
        <v>2312.9499999999998</v>
      </c>
      <c r="J446" s="34">
        <f>IFERROR(VLOOKUP(C446,ABRIL!B:F,3,0),"0,00")</f>
        <v>8160.37</v>
      </c>
      <c r="K446" s="11">
        <f t="shared" si="13"/>
        <v>2356.1500000000005</v>
      </c>
      <c r="L446" s="34">
        <f>IFERROR(VLOOKUP(C446,ABRIL!B:H,7,0),"0,00")</f>
        <v>5804.2199999999993</v>
      </c>
      <c r="M446" s="26" t="str">
        <f>IFERROR(VLOOKUP(C446,FÉRIAS!C:D,2,0),"")</f>
        <v/>
      </c>
      <c r="N446" s="22" t="str">
        <f>IFERROR(VLOOKUP(C446,Plan2!B:C,2,0),"")</f>
        <v/>
      </c>
    </row>
    <row r="447" spans="2:14" s="22" customFormat="1">
      <c r="B447" s="15">
        <f t="shared" si="14"/>
        <v>439</v>
      </c>
      <c r="C447" s="28">
        <v>3182</v>
      </c>
      <c r="D447" s="29" t="s">
        <v>316</v>
      </c>
      <c r="E447" s="15" t="str">
        <f>IFERROR(VLOOKUP(C447,SRA!B:T,8,0),"")</f>
        <v>CLT</v>
      </c>
      <c r="F447" s="21" t="s">
        <v>479</v>
      </c>
      <c r="G447" s="15" t="str">
        <f>IFERROR(VLOOKUP(C447,SRA!B:T,5,0),"")</f>
        <v>TEC.EM QUALIDADE IND</v>
      </c>
      <c r="H447" s="11">
        <f>IFERROR(VLOOKUP(C447,SRA!B:T,18,0),"")</f>
        <v>1886.84</v>
      </c>
      <c r="I447" s="11">
        <f>IFERROR(VLOOKUP(C447,SRA!B:T,19,0),"")</f>
        <v>0</v>
      </c>
      <c r="J447" s="34">
        <f>IFERROR(VLOOKUP(C447,ABRIL!B:F,3,0),"0,00")</f>
        <v>2291.96</v>
      </c>
      <c r="K447" s="11">
        <f t="shared" si="13"/>
        <v>1108.43</v>
      </c>
      <c r="L447" s="34">
        <f>IFERROR(VLOOKUP(C447,ABRIL!B:H,7,0),"0,00")</f>
        <v>1183.53</v>
      </c>
      <c r="M447" s="26" t="str">
        <f>IFERROR(VLOOKUP(C447,FÉRIAS!C:D,2,0),"")</f>
        <v/>
      </c>
      <c r="N447" s="22" t="str">
        <f>IFERROR(VLOOKUP(C447,Plan2!B:C,2,0),"")</f>
        <v/>
      </c>
    </row>
    <row r="448" spans="2:14" s="22" customFormat="1">
      <c r="B448" s="15">
        <f t="shared" si="14"/>
        <v>440</v>
      </c>
      <c r="C448" s="28">
        <v>3183</v>
      </c>
      <c r="D448" s="29" t="s">
        <v>317</v>
      </c>
      <c r="E448" s="15" t="str">
        <f>IFERROR(VLOOKUP(C448,SRA!B:T,8,0),"")</f>
        <v>CLT</v>
      </c>
      <c r="F448" s="21" t="s">
        <v>479</v>
      </c>
      <c r="G448" s="15" t="str">
        <f>IFERROR(VLOOKUP(C448,SRA!B:T,5,0),"")</f>
        <v>TEC. EM ENF. DO TRAB</v>
      </c>
      <c r="H448" s="11">
        <f>IFERROR(VLOOKUP(C448,SRA!B:T,18,0),"")</f>
        <v>1886.84</v>
      </c>
      <c r="I448" s="11">
        <f>IFERROR(VLOOKUP(C448,SRA!B:T,19,0),"")</f>
        <v>0</v>
      </c>
      <c r="J448" s="34">
        <f>IFERROR(VLOOKUP(C448,ABRIL!B:F,3,0),"0,00")</f>
        <v>2366.66</v>
      </c>
      <c r="K448" s="11">
        <f t="shared" si="13"/>
        <v>546.78</v>
      </c>
      <c r="L448" s="34">
        <f>IFERROR(VLOOKUP(C448,ABRIL!B:H,7,0),"0,00")</f>
        <v>1819.8799999999999</v>
      </c>
      <c r="M448" s="26" t="str">
        <f>IFERROR(VLOOKUP(C448,FÉRIAS!C:D,2,0),"")</f>
        <v/>
      </c>
      <c r="N448" s="22" t="str">
        <f>IFERROR(VLOOKUP(C448,Plan2!B:C,2,0),"")</f>
        <v/>
      </c>
    </row>
    <row r="449" spans="2:14" s="22" customFormat="1">
      <c r="B449" s="15">
        <f t="shared" si="14"/>
        <v>441</v>
      </c>
      <c r="C449" s="28">
        <v>3194</v>
      </c>
      <c r="D449" s="29" t="s">
        <v>318</v>
      </c>
      <c r="E449" s="15" t="str">
        <f>IFERROR(VLOOKUP(C449,SRA!B:T,8,0),"")</f>
        <v>CLT</v>
      </c>
      <c r="F449" s="21" t="s">
        <v>479</v>
      </c>
      <c r="G449" s="15" t="str">
        <f>IFERROR(VLOOKUP(C449,SRA!B:T,5,0),"")</f>
        <v>ANA GESTAO AMBIENTAL</v>
      </c>
      <c r="H449" s="11">
        <f>IFERROR(VLOOKUP(C449,SRA!B:T,18,0),"")</f>
        <v>3282.89</v>
      </c>
      <c r="I449" s="11">
        <f>IFERROR(VLOOKUP(C449,SRA!B:T,19,0),"")</f>
        <v>6657.79</v>
      </c>
      <c r="J449" s="34">
        <f>IFERROR(VLOOKUP(C449,ABRIL!B:F,3,0),"0,00")</f>
        <v>10272.41</v>
      </c>
      <c r="K449" s="11">
        <f t="shared" si="13"/>
        <v>4644.3099999999995</v>
      </c>
      <c r="L449" s="34">
        <f>IFERROR(VLOOKUP(C449,ABRIL!B:H,7,0),"0,00")</f>
        <v>5628.1</v>
      </c>
      <c r="M449" s="26" t="str">
        <f>IFERROR(VLOOKUP(C449,FÉRIAS!C:D,2,0),"")</f>
        <v/>
      </c>
      <c r="N449" s="22" t="str">
        <f>IFERROR(VLOOKUP(C449,Plan2!B:C,2,0),"")</f>
        <v/>
      </c>
    </row>
    <row r="450" spans="2:14" s="22" customFormat="1">
      <c r="B450" s="15">
        <f t="shared" si="14"/>
        <v>442</v>
      </c>
      <c r="C450" s="28">
        <v>3228</v>
      </c>
      <c r="D450" s="29" t="s">
        <v>433</v>
      </c>
      <c r="E450" s="15" t="str">
        <f>IFERROR(VLOOKUP(C450,SRA!B:T,8,0),"")</f>
        <v>CLT</v>
      </c>
      <c r="F450" s="21" t="s">
        <v>479</v>
      </c>
      <c r="G450" s="15" t="str">
        <f>IFERROR(VLOOKUP(C450,SRA!B:T,5,0),"")</f>
        <v>TEC. EM ADM. E VEN.</v>
      </c>
      <c r="H450" s="11">
        <f>IFERROR(VLOOKUP(C450,SRA!B:T,18,0),"")</f>
        <v>1886.84</v>
      </c>
      <c r="I450" s="11">
        <f>IFERROR(VLOOKUP(C450,SRA!B:T,19,0),"")</f>
        <v>0</v>
      </c>
      <c r="J450" s="34">
        <f>IFERROR(VLOOKUP(C450,ABRIL!B:F,3,0),"0,00")</f>
        <v>1886.84</v>
      </c>
      <c r="K450" s="11">
        <f t="shared" si="13"/>
        <v>353.37999999999988</v>
      </c>
      <c r="L450" s="34">
        <f>IFERROR(VLOOKUP(C450,ABRIL!B:H,7,0),"0,00")</f>
        <v>1533.46</v>
      </c>
      <c r="M450" s="26" t="str">
        <f>IFERROR(VLOOKUP(C450,FÉRIAS!C:D,2,0),"")</f>
        <v/>
      </c>
      <c r="N450" s="22" t="str">
        <f>IFERROR(VLOOKUP(C450,Plan2!B:C,2,0),"")</f>
        <v/>
      </c>
    </row>
    <row r="451" spans="2:14" s="22" customFormat="1">
      <c r="B451" s="15">
        <f t="shared" si="14"/>
        <v>443</v>
      </c>
      <c r="C451" s="28">
        <v>3229</v>
      </c>
      <c r="D451" s="29" t="s">
        <v>323</v>
      </c>
      <c r="E451" s="15" t="str">
        <f>IFERROR(VLOOKUP(C451,SRA!B:T,8,0),"")</f>
        <v>CLT</v>
      </c>
      <c r="F451" s="21" t="s">
        <v>479</v>
      </c>
      <c r="G451" s="15" t="str">
        <f>IFERROR(VLOOKUP(C451,SRA!B:T,5,0),"")</f>
        <v>TEC EM UTI CALDEIRA</v>
      </c>
      <c r="H451" s="11">
        <f>IFERROR(VLOOKUP(C451,SRA!B:T,18,0),"")</f>
        <v>1886.84</v>
      </c>
      <c r="I451" s="11">
        <f>IFERROR(VLOOKUP(C451,SRA!B:T,19,0),"")</f>
        <v>822.38</v>
      </c>
      <c r="J451" s="34">
        <f>IFERROR(VLOOKUP(C451,ABRIL!B:F,3,0),"0,00")</f>
        <v>2709.22</v>
      </c>
      <c r="K451" s="11">
        <f t="shared" si="13"/>
        <v>1463.4999999999998</v>
      </c>
      <c r="L451" s="34">
        <f>IFERROR(VLOOKUP(C451,ABRIL!B:H,7,0),"0,00")</f>
        <v>1245.72</v>
      </c>
      <c r="M451" s="26" t="str">
        <f>IFERROR(VLOOKUP(C451,FÉRIAS!C:D,2,0),"")</f>
        <v/>
      </c>
      <c r="N451" s="22" t="str">
        <f>IFERROR(VLOOKUP(C451,Plan2!B:C,2,0),"")</f>
        <v/>
      </c>
    </row>
    <row r="452" spans="2:14" s="22" customFormat="1">
      <c r="B452" s="15">
        <f t="shared" si="14"/>
        <v>444</v>
      </c>
      <c r="C452" s="28">
        <v>3232</v>
      </c>
      <c r="D452" s="29" t="s">
        <v>324</v>
      </c>
      <c r="E452" s="15" t="str">
        <f>IFERROR(VLOOKUP(C452,SRA!B:T,8,0),"")</f>
        <v>CLT</v>
      </c>
      <c r="F452" s="21" t="s">
        <v>479</v>
      </c>
      <c r="G452" s="15" t="str">
        <f>IFERROR(VLOOKUP(C452,SRA!B:T,5,0),"")</f>
        <v>TEC EM UTI CALDEIRA</v>
      </c>
      <c r="H452" s="11">
        <f>IFERROR(VLOOKUP(C452,SRA!B:T,18,0),"")</f>
        <v>1886.84</v>
      </c>
      <c r="I452" s="11">
        <f>IFERROR(VLOOKUP(C452,SRA!B:T,19,0),"")</f>
        <v>0</v>
      </c>
      <c r="J452" s="34">
        <f>IFERROR(VLOOKUP(C452,ABRIL!B:F,3,0),"0,00")</f>
        <v>1886.84</v>
      </c>
      <c r="K452" s="11">
        <f t="shared" si="13"/>
        <v>477.20000000000005</v>
      </c>
      <c r="L452" s="34">
        <f>IFERROR(VLOOKUP(C452,ABRIL!B:H,7,0),"0,00")</f>
        <v>1409.6399999999999</v>
      </c>
      <c r="M452" s="26" t="str">
        <f>IFERROR(VLOOKUP(C452,FÉRIAS!C:D,2,0),"")</f>
        <v/>
      </c>
      <c r="N452" s="22" t="str">
        <f>IFERROR(VLOOKUP(C452,Plan2!B:C,2,0),"")</f>
        <v/>
      </c>
    </row>
    <row r="453" spans="2:14" s="22" customFormat="1">
      <c r="B453" s="15">
        <f t="shared" si="14"/>
        <v>445</v>
      </c>
      <c r="C453" s="21">
        <v>3233</v>
      </c>
      <c r="D453" s="29" t="s">
        <v>325</v>
      </c>
      <c r="E453" s="15" t="str">
        <f>IFERROR(VLOOKUP(C453,SRA!B:T,8,0),"")</f>
        <v>CLT</v>
      </c>
      <c r="F453" s="21" t="s">
        <v>508</v>
      </c>
      <c r="G453" s="15" t="str">
        <f>IFERROR(VLOOKUP(C453,SRA!B:T,5,0),"")</f>
        <v>TEC.EM MAN. ELE. IND</v>
      </c>
      <c r="H453" s="11">
        <f>IFERROR(VLOOKUP(C453,SRA!B:T,18,0),"")</f>
        <v>1886.84</v>
      </c>
      <c r="I453" s="11">
        <f>IFERROR(VLOOKUP(C453,SRA!B:T,19,0),"")</f>
        <v>0</v>
      </c>
      <c r="J453" s="34">
        <f>IFERROR(VLOOKUP(C453,ABRIL!B:F,3,0),"0,00")</f>
        <v>559.12</v>
      </c>
      <c r="K453" s="11">
        <f t="shared" si="13"/>
        <v>559.12</v>
      </c>
      <c r="L453" s="34">
        <f>IFERROR(VLOOKUP(C453,ABRIL!B:H,7,0),"0,00")</f>
        <v>0</v>
      </c>
      <c r="M453" s="26" t="str">
        <f>IFERROR(VLOOKUP(C453,FÉRIAS!C:D,2,0),"")</f>
        <v/>
      </c>
      <c r="N453" s="22" t="str">
        <f>IFERROR(VLOOKUP(C453,Plan2!B:C,2,0),"")</f>
        <v>MARIANA JOYCE BEZERRA DA SILVA</v>
      </c>
    </row>
    <row r="454" spans="2:14" s="22" customFormat="1">
      <c r="B454" s="15">
        <f t="shared" si="14"/>
        <v>446</v>
      </c>
      <c r="C454" s="28">
        <v>3234</v>
      </c>
      <c r="D454" s="29" t="s">
        <v>326</v>
      </c>
      <c r="E454" s="15" t="str">
        <f>IFERROR(VLOOKUP(C454,SRA!B:T,8,0),"")</f>
        <v>CLT</v>
      </c>
      <c r="F454" s="21" t="s">
        <v>479</v>
      </c>
      <c r="G454" s="15" t="str">
        <f>IFERROR(VLOOKUP(C454,SRA!B:T,5,0),"")</f>
        <v>ANA MANUT ELET IND</v>
      </c>
      <c r="H454" s="11">
        <f>IFERROR(VLOOKUP(C454,SRA!B:T,18,0),"")</f>
        <v>3282.89</v>
      </c>
      <c r="I454" s="11">
        <f>IFERROR(VLOOKUP(C454,SRA!B:T,19,0),"")</f>
        <v>2312.9499999999998</v>
      </c>
      <c r="J454" s="34">
        <f>IFERROR(VLOOKUP(C454,ABRIL!B:F,3,0),"0,00")</f>
        <v>6580.71</v>
      </c>
      <c r="K454" s="11">
        <f t="shared" si="13"/>
        <v>1748.5699999999997</v>
      </c>
      <c r="L454" s="34">
        <f>IFERROR(VLOOKUP(C454,ABRIL!B:H,7,0),"0,00")</f>
        <v>4832.1400000000003</v>
      </c>
      <c r="M454" s="26" t="str">
        <f>IFERROR(VLOOKUP(C454,FÉRIAS!C:D,2,0),"")</f>
        <v/>
      </c>
      <c r="N454" s="22" t="str">
        <f>IFERROR(VLOOKUP(C454,Plan2!B:C,2,0),"")</f>
        <v/>
      </c>
    </row>
    <row r="455" spans="2:14" s="22" customFormat="1">
      <c r="B455" s="15">
        <f t="shared" si="14"/>
        <v>447</v>
      </c>
      <c r="C455" s="28">
        <v>3237</v>
      </c>
      <c r="D455" s="29" t="s">
        <v>327</v>
      </c>
      <c r="E455" s="15" t="str">
        <f>IFERROR(VLOOKUP(C455,SRA!B:T,8,0),"")</f>
        <v>CLT</v>
      </c>
      <c r="F455" s="21" t="s">
        <v>479</v>
      </c>
      <c r="G455" s="15" t="str">
        <f>IFERROR(VLOOKUP(C455,SRA!B:T,5,0),"")</f>
        <v>TEC.EM MAN. MEC. IND</v>
      </c>
      <c r="H455" s="11">
        <f>IFERROR(VLOOKUP(C455,SRA!B:T,18,0),"")</f>
        <v>1886.84</v>
      </c>
      <c r="I455" s="11">
        <f>IFERROR(VLOOKUP(C455,SRA!B:T,19,0),"")</f>
        <v>0</v>
      </c>
      <c r="J455" s="34">
        <f>IFERROR(VLOOKUP(C455,ABRIL!B:F,3,0),"0,00")</f>
        <v>1886.84</v>
      </c>
      <c r="K455" s="11">
        <f t="shared" si="13"/>
        <v>353.37999999999988</v>
      </c>
      <c r="L455" s="34">
        <f>IFERROR(VLOOKUP(C455,ABRIL!B:H,7,0),"0,00")</f>
        <v>1533.46</v>
      </c>
      <c r="M455" s="26" t="str">
        <f>IFERROR(VLOOKUP(C455,FÉRIAS!C:D,2,0),"")</f>
        <v/>
      </c>
      <c r="N455" s="22" t="str">
        <f>IFERROR(VLOOKUP(C455,Plan2!B:C,2,0),"")</f>
        <v/>
      </c>
    </row>
    <row r="456" spans="2:14" s="22" customFormat="1">
      <c r="B456" s="15">
        <f t="shared" si="14"/>
        <v>448</v>
      </c>
      <c r="C456" s="28">
        <v>3241</v>
      </c>
      <c r="D456" s="29" t="s">
        <v>328</v>
      </c>
      <c r="E456" s="15" t="str">
        <f>IFERROR(VLOOKUP(C456,SRA!B:T,8,0),"")</f>
        <v>CLT</v>
      </c>
      <c r="F456" s="21" t="s">
        <v>493</v>
      </c>
      <c r="G456" s="15" t="str">
        <f>IFERROR(VLOOKUP(C456,SRA!B:T,5,0),"")</f>
        <v>TEC EM UTI CALDEIRA</v>
      </c>
      <c r="H456" s="11">
        <f>IFERROR(VLOOKUP(C456,SRA!B:T,18,0),"")</f>
        <v>1886.84</v>
      </c>
      <c r="I456" s="11">
        <f>IFERROR(VLOOKUP(C456,SRA!B:T,19,0),"")</f>
        <v>0</v>
      </c>
      <c r="J456" s="34">
        <f>IFERROR(VLOOKUP(C456,ABRIL!B:F,3,0),"0,00")</f>
        <v>5139.4799999999996</v>
      </c>
      <c r="K456" s="11">
        <f t="shared" si="13"/>
        <v>2632.8999999999996</v>
      </c>
      <c r="L456" s="34">
        <f>IFERROR(VLOOKUP(C456,ABRIL!B:H,7,0),"0,00")</f>
        <v>2506.58</v>
      </c>
      <c r="M456" s="26" t="str">
        <f>IFERROR(VLOOKUP(C456,FÉRIAS!C:D,2,0),"")</f>
        <v>EDNALDO LUIZ TRAJANO</v>
      </c>
      <c r="N456" s="22" t="str">
        <f>IFERROR(VLOOKUP(C456,Plan2!B:C,2,0),"")</f>
        <v/>
      </c>
    </row>
    <row r="457" spans="2:14" s="22" customFormat="1">
      <c r="B457" s="15">
        <f t="shared" si="14"/>
        <v>449</v>
      </c>
      <c r="C457" s="28">
        <v>3242</v>
      </c>
      <c r="D457" s="29" t="s">
        <v>329</v>
      </c>
      <c r="E457" s="15" t="str">
        <f>IFERROR(VLOOKUP(C457,SRA!B:T,8,0),"")</f>
        <v>CLT</v>
      </c>
      <c r="F457" s="21" t="s">
        <v>479</v>
      </c>
      <c r="G457" s="15" t="str">
        <f>IFERROR(VLOOKUP(C457,SRA!B:T,5,0),"")</f>
        <v>TEC EM UTI CALDEIRA</v>
      </c>
      <c r="H457" s="11">
        <f>IFERROR(VLOOKUP(C457,SRA!B:T,18,0),"")</f>
        <v>1886.84</v>
      </c>
      <c r="I457" s="11">
        <f>IFERROR(VLOOKUP(C457,SRA!B:T,19,0),"")</f>
        <v>822.38</v>
      </c>
      <c r="J457" s="34">
        <f>IFERROR(VLOOKUP(C457,ABRIL!B:F,3,0),"0,00")</f>
        <v>2997.22</v>
      </c>
      <c r="K457" s="11">
        <f t="shared" ref="K457:K477" si="15">J457-L457</f>
        <v>756.2199999999998</v>
      </c>
      <c r="L457" s="34">
        <f>IFERROR(VLOOKUP(C457,ABRIL!B:H,7,0),"0,00")</f>
        <v>2241</v>
      </c>
      <c r="M457" s="26" t="str">
        <f>IFERROR(VLOOKUP(C457,FÉRIAS!C:D,2,0),"")</f>
        <v/>
      </c>
      <c r="N457" s="22" t="str">
        <f>IFERROR(VLOOKUP(C457,Plan2!B:C,2,0),"")</f>
        <v/>
      </c>
    </row>
    <row r="458" spans="2:14" s="22" customFormat="1">
      <c r="B458" s="15">
        <f t="shared" ref="B458:B477" si="16">B457+1</f>
        <v>450</v>
      </c>
      <c r="C458" s="28">
        <v>3281</v>
      </c>
      <c r="D458" s="29" t="s">
        <v>336</v>
      </c>
      <c r="E458" s="15" t="str">
        <f>IFERROR(VLOOKUP(C458,SRA!B:T,8,0),"")</f>
        <v>CLT</v>
      </c>
      <c r="F458" s="21" t="s">
        <v>479</v>
      </c>
      <c r="G458" s="15" t="str">
        <f>IFERROR(VLOOKUP(C458,SRA!B:T,5,0),"")</f>
        <v>TEC.EM MAN. ELE. IND</v>
      </c>
      <c r="H458" s="11">
        <f>IFERROR(VLOOKUP(C458,SRA!B:T,18,0),"")</f>
        <v>1886.84</v>
      </c>
      <c r="I458" s="11">
        <f>IFERROR(VLOOKUP(C458,SRA!B:T,19,0),"")</f>
        <v>0</v>
      </c>
      <c r="J458" s="34">
        <f>IFERROR(VLOOKUP(C458,ABRIL!B:F,3,0),"0,00")</f>
        <v>3634.75</v>
      </c>
      <c r="K458" s="11">
        <f t="shared" si="15"/>
        <v>765.77</v>
      </c>
      <c r="L458" s="34">
        <f>IFERROR(VLOOKUP(C458,ABRIL!B:H,7,0),"0,00")</f>
        <v>2868.98</v>
      </c>
      <c r="M458" s="26" t="str">
        <f>IFERROR(VLOOKUP(C458,FÉRIAS!C:D,2,0),"")</f>
        <v/>
      </c>
      <c r="N458" s="22" t="str">
        <f>IFERROR(VLOOKUP(C458,Plan2!B:C,2,0),"")</f>
        <v/>
      </c>
    </row>
    <row r="459" spans="2:14" s="22" customFormat="1">
      <c r="B459" s="15">
        <f t="shared" si="16"/>
        <v>451</v>
      </c>
      <c r="C459" s="28">
        <v>3317</v>
      </c>
      <c r="D459" s="29" t="s">
        <v>342</v>
      </c>
      <c r="E459" s="15" t="str">
        <f>IFERROR(VLOOKUP(C459,SRA!B:T,8,0),"")</f>
        <v>CLT</v>
      </c>
      <c r="F459" s="21" t="s">
        <v>479</v>
      </c>
      <c r="G459" s="15" t="str">
        <f>IFERROR(VLOOKUP(C459,SRA!B:T,5,0),"")</f>
        <v>TEC. CONTABIL</v>
      </c>
      <c r="H459" s="11">
        <f>IFERROR(VLOOKUP(C459,SRA!B:T,18,0),"")</f>
        <v>1886.86</v>
      </c>
      <c r="I459" s="11">
        <f>IFERROR(VLOOKUP(C459,SRA!B:T,19,0),"")</f>
        <v>0</v>
      </c>
      <c r="J459" s="34">
        <f>IFERROR(VLOOKUP(C459,ABRIL!B:F,3,0),"0,00")</f>
        <v>1886.86</v>
      </c>
      <c r="K459" s="11">
        <f t="shared" si="15"/>
        <v>481.13999999999987</v>
      </c>
      <c r="L459" s="34">
        <f>IFERROR(VLOOKUP(C459,ABRIL!B:H,7,0),"0,00")</f>
        <v>1405.72</v>
      </c>
      <c r="M459" s="26" t="str">
        <f>IFERROR(VLOOKUP(C459,FÉRIAS!C:D,2,0),"")</f>
        <v/>
      </c>
      <c r="N459" s="22" t="str">
        <f>IFERROR(VLOOKUP(C459,Plan2!B:C,2,0),"")</f>
        <v/>
      </c>
    </row>
    <row r="460" spans="2:14" s="22" customFormat="1">
      <c r="B460" s="15">
        <f t="shared" si="16"/>
        <v>452</v>
      </c>
      <c r="C460" s="28">
        <v>3322</v>
      </c>
      <c r="D460" s="29" t="s">
        <v>343</v>
      </c>
      <c r="E460" s="15" t="str">
        <f>IFERROR(VLOOKUP(C460,SRA!B:T,8,0),"")</f>
        <v>CLT</v>
      </c>
      <c r="F460" s="21" t="s">
        <v>479</v>
      </c>
      <c r="G460" s="15" t="str">
        <f>IFERROR(VLOOKUP(C460,SRA!B:T,5,0),"")</f>
        <v>TEC EM SEG DO TRAB.</v>
      </c>
      <c r="H460" s="11">
        <f>IFERROR(VLOOKUP(C460,SRA!B:T,18,0),"")</f>
        <v>1886.86</v>
      </c>
      <c r="I460" s="11">
        <f>IFERROR(VLOOKUP(C460,SRA!B:T,19,0),"")</f>
        <v>0</v>
      </c>
      <c r="J460" s="34">
        <f>IFERROR(VLOOKUP(C460,ABRIL!B:F,3,0),"0,00")</f>
        <v>2734.94</v>
      </c>
      <c r="K460" s="11">
        <f t="shared" si="15"/>
        <v>685.77</v>
      </c>
      <c r="L460" s="34">
        <f>IFERROR(VLOOKUP(C460,ABRIL!B:H,7,0),"0,00")</f>
        <v>2049.17</v>
      </c>
      <c r="M460" s="26" t="str">
        <f>IFERROR(VLOOKUP(C460,FÉRIAS!C:D,2,0),"")</f>
        <v/>
      </c>
      <c r="N460" s="22" t="str">
        <f>IFERROR(VLOOKUP(C460,Plan2!B:C,2,0),"")</f>
        <v/>
      </c>
    </row>
    <row r="461" spans="2:14" s="22" customFormat="1">
      <c r="B461" s="15">
        <f t="shared" si="16"/>
        <v>453</v>
      </c>
      <c r="C461" s="28">
        <v>3333</v>
      </c>
      <c r="D461" s="29" t="s">
        <v>348</v>
      </c>
      <c r="E461" s="15" t="str">
        <f>IFERROR(VLOOKUP(C461,SRA!B:T,8,0),"")</f>
        <v>CLT</v>
      </c>
      <c r="F461" s="21" t="s">
        <v>479</v>
      </c>
      <c r="G461" s="15" t="str">
        <f>IFERROR(VLOOKUP(C461,SRA!B:T,5,0),"")</f>
        <v>OP. DE PROD. IND.</v>
      </c>
      <c r="H461" s="11">
        <f>IFERROR(VLOOKUP(C461,SRA!B:T,18,0),"")</f>
        <v>1413.92</v>
      </c>
      <c r="I461" s="11">
        <f>IFERROR(VLOOKUP(C461,SRA!B:T,19,0),"")</f>
        <v>0</v>
      </c>
      <c r="J461" s="34">
        <f>IFERROR(VLOOKUP(C461,ABRIL!B:F,3,0),"0,00")</f>
        <v>1958.5</v>
      </c>
      <c r="K461" s="11">
        <f t="shared" si="15"/>
        <v>484.94000000000005</v>
      </c>
      <c r="L461" s="34">
        <f>IFERROR(VLOOKUP(C461,ABRIL!B:H,7,0),"0,00")</f>
        <v>1473.56</v>
      </c>
      <c r="M461" s="26" t="str">
        <f>IFERROR(VLOOKUP(C461,FÉRIAS!C:D,2,0),"")</f>
        <v/>
      </c>
      <c r="N461" s="22" t="str">
        <f>IFERROR(VLOOKUP(C461,Plan2!B:C,2,0),"")</f>
        <v/>
      </c>
    </row>
    <row r="462" spans="2:14" s="22" customFormat="1">
      <c r="B462" s="15">
        <f t="shared" si="16"/>
        <v>454</v>
      </c>
      <c r="C462" s="28">
        <v>3336</v>
      </c>
      <c r="D462" s="29" t="s">
        <v>349</v>
      </c>
      <c r="E462" s="15" t="str">
        <f>IFERROR(VLOOKUP(C462,SRA!B:T,8,0),"")</f>
        <v>CLT</v>
      </c>
      <c r="F462" s="21" t="s">
        <v>479</v>
      </c>
      <c r="G462" s="15" t="str">
        <f>IFERROR(VLOOKUP(C462,SRA!B:T,5,0),"")</f>
        <v>OP. DE PROD. IND.</v>
      </c>
      <c r="H462" s="11">
        <f>IFERROR(VLOOKUP(C462,SRA!B:T,18,0),"")</f>
        <v>1413.92</v>
      </c>
      <c r="I462" s="11">
        <f>IFERROR(VLOOKUP(C462,SRA!B:T,19,0),"")</f>
        <v>0</v>
      </c>
      <c r="J462" s="34">
        <f>IFERROR(VLOOKUP(C462,ABRIL!B:F,3,0),"0,00")</f>
        <v>1805.47</v>
      </c>
      <c r="K462" s="11">
        <f t="shared" si="15"/>
        <v>847.8</v>
      </c>
      <c r="L462" s="34">
        <f>IFERROR(VLOOKUP(C462,ABRIL!B:H,7,0),"0,00")</f>
        <v>957.67000000000007</v>
      </c>
      <c r="M462" s="26" t="str">
        <f>IFERROR(VLOOKUP(C462,FÉRIAS!C:D,2,0),"")</f>
        <v/>
      </c>
      <c r="N462" s="22" t="str">
        <f>IFERROR(VLOOKUP(C462,Plan2!B:C,2,0),"")</f>
        <v/>
      </c>
    </row>
    <row r="463" spans="2:14" s="22" customFormat="1">
      <c r="B463" s="15">
        <f t="shared" si="16"/>
        <v>455</v>
      </c>
      <c r="C463" s="28">
        <v>3339</v>
      </c>
      <c r="D463" s="29" t="s">
        <v>351</v>
      </c>
      <c r="E463" s="15" t="str">
        <f>IFERROR(VLOOKUP(C463,SRA!B:T,8,0),"")</f>
        <v>CLT</v>
      </c>
      <c r="F463" s="21" t="s">
        <v>479</v>
      </c>
      <c r="G463" s="15" t="str">
        <f>IFERROR(VLOOKUP(C463,SRA!B:T,5,0),"")</f>
        <v>ANALISTA COMERC. L</v>
      </c>
      <c r="H463" s="11">
        <f>IFERROR(VLOOKUP(C463,SRA!B:T,18,0),"")</f>
        <v>3282.89</v>
      </c>
      <c r="I463" s="11">
        <f>IFERROR(VLOOKUP(C463,SRA!B:T,19,0),"")</f>
        <v>822.38</v>
      </c>
      <c r="J463" s="34">
        <f>IFERROR(VLOOKUP(C463,ABRIL!B:F,3,0),"0,00")</f>
        <v>4105.2700000000004</v>
      </c>
      <c r="K463" s="11">
        <f t="shared" si="15"/>
        <v>2584.9000000000005</v>
      </c>
      <c r="L463" s="34">
        <f>IFERROR(VLOOKUP(C463,ABRIL!B:H,7,0),"0,00")</f>
        <v>1520.37</v>
      </c>
      <c r="M463" s="26" t="str">
        <f>IFERROR(VLOOKUP(C463,FÉRIAS!C:D,2,0),"")</f>
        <v/>
      </c>
      <c r="N463" s="22" t="str">
        <f>IFERROR(VLOOKUP(C463,Plan2!B:C,2,0),"")</f>
        <v/>
      </c>
    </row>
    <row r="464" spans="2:14" s="22" customFormat="1">
      <c r="B464" s="15">
        <f t="shared" si="16"/>
        <v>456</v>
      </c>
      <c r="C464" s="28">
        <v>3344</v>
      </c>
      <c r="D464" s="29" t="s">
        <v>355</v>
      </c>
      <c r="E464" s="15" t="str">
        <f>IFERROR(VLOOKUP(C464,SRA!B:T,8,0),"")</f>
        <v>CLT</v>
      </c>
      <c r="F464" s="21" t="s">
        <v>479</v>
      </c>
      <c r="G464" s="15" t="str">
        <f>IFERROR(VLOOKUP(C464,SRA!B:T,5,0),"")</f>
        <v>OP. DE PROD. IND.(B)</v>
      </c>
      <c r="H464" s="11">
        <f>IFERROR(VLOOKUP(C464,SRA!B:T,18,0),"")</f>
        <v>1413.92</v>
      </c>
      <c r="I464" s="11">
        <f>IFERROR(VLOOKUP(C464,SRA!B:T,19,0),"")</f>
        <v>0</v>
      </c>
      <c r="J464" s="34">
        <f>IFERROR(VLOOKUP(C464,ABRIL!B:F,3,0),"0,00")</f>
        <v>1805.47</v>
      </c>
      <c r="K464" s="11">
        <f t="shared" si="15"/>
        <v>552.26</v>
      </c>
      <c r="L464" s="34">
        <f>IFERROR(VLOOKUP(C464,ABRIL!B:H,7,0),"0,00")</f>
        <v>1253.21</v>
      </c>
      <c r="M464" s="26" t="str">
        <f>IFERROR(VLOOKUP(C464,FÉRIAS!C:D,2,0),"")</f>
        <v/>
      </c>
      <c r="N464" s="22" t="str">
        <f>IFERROR(VLOOKUP(C464,Plan2!B:C,2,0),"")</f>
        <v/>
      </c>
    </row>
    <row r="465" spans="2:15" s="22" customFormat="1">
      <c r="B465" s="15">
        <f t="shared" si="16"/>
        <v>457</v>
      </c>
      <c r="C465" s="28">
        <v>3345</v>
      </c>
      <c r="D465" s="29" t="s">
        <v>356</v>
      </c>
      <c r="E465" s="15" t="str">
        <f>IFERROR(VLOOKUP(C465,SRA!B:T,8,0),"")</f>
        <v>CLT</v>
      </c>
      <c r="F465" s="21" t="s">
        <v>479</v>
      </c>
      <c r="G465" s="15" t="str">
        <f>IFERROR(VLOOKUP(C465,SRA!B:T,5,0),"")</f>
        <v>OP. DE PROD. IND.(B)</v>
      </c>
      <c r="H465" s="11">
        <f>IFERROR(VLOOKUP(C465,SRA!B:T,18,0),"")</f>
        <v>1413.92</v>
      </c>
      <c r="I465" s="11">
        <f>IFERROR(VLOOKUP(C465,SRA!B:T,19,0),"")</f>
        <v>0</v>
      </c>
      <c r="J465" s="34">
        <f>IFERROR(VLOOKUP(C465,ABRIL!B:F,3,0),"0,00")</f>
        <v>1637.31</v>
      </c>
      <c r="K465" s="11">
        <f t="shared" si="15"/>
        <v>980.21999999999991</v>
      </c>
      <c r="L465" s="34">
        <f>IFERROR(VLOOKUP(C465,ABRIL!B:H,7,0),"0,00")</f>
        <v>657.09</v>
      </c>
      <c r="M465" s="26" t="str">
        <f>IFERROR(VLOOKUP(C465,FÉRIAS!C:D,2,0),"")</f>
        <v/>
      </c>
      <c r="N465" s="22" t="str">
        <f>IFERROR(VLOOKUP(C465,Plan2!B:C,2,0),"")</f>
        <v/>
      </c>
    </row>
    <row r="466" spans="2:15" s="22" customFormat="1">
      <c r="B466" s="15">
        <f t="shared" si="16"/>
        <v>458</v>
      </c>
      <c r="C466" s="28">
        <v>3346</v>
      </c>
      <c r="D466" s="29" t="s">
        <v>357</v>
      </c>
      <c r="E466" s="15" t="str">
        <f>IFERROR(VLOOKUP(C466,SRA!B:T,8,0),"")</f>
        <v>CLT</v>
      </c>
      <c r="F466" s="21" t="s">
        <v>479</v>
      </c>
      <c r="G466" s="15" t="str">
        <f>IFERROR(VLOOKUP(C466,SRA!B:T,5,0),"")</f>
        <v>OP. DE PROD. IND.</v>
      </c>
      <c r="H466" s="11">
        <f>IFERROR(VLOOKUP(C466,SRA!B:T,18,0),"")</f>
        <v>1287.22</v>
      </c>
      <c r="I466" s="11">
        <f>IFERROR(VLOOKUP(C466,SRA!B:T,19,0),"")</f>
        <v>0</v>
      </c>
      <c r="J466" s="34">
        <f>IFERROR(VLOOKUP(C466,ABRIL!B:F,3,0),"0,00")</f>
        <v>1958.95</v>
      </c>
      <c r="K466" s="11">
        <f t="shared" si="15"/>
        <v>532.62000000000012</v>
      </c>
      <c r="L466" s="34">
        <f>IFERROR(VLOOKUP(C466,ABRIL!B:H,7,0),"0,00")</f>
        <v>1426.33</v>
      </c>
      <c r="M466" s="26" t="str">
        <f>IFERROR(VLOOKUP(C466,FÉRIAS!C:D,2,0),"")</f>
        <v/>
      </c>
      <c r="N466" s="22" t="str">
        <f>IFERROR(VLOOKUP(C466,Plan2!B:C,2,0),"")</f>
        <v/>
      </c>
    </row>
    <row r="467" spans="2:15" s="22" customFormat="1">
      <c r="B467" s="15">
        <f t="shared" si="16"/>
        <v>459</v>
      </c>
      <c r="C467" s="28">
        <v>3348</v>
      </c>
      <c r="D467" s="29" t="s">
        <v>358</v>
      </c>
      <c r="E467" s="15" t="str">
        <f>IFERROR(VLOOKUP(C467,SRA!B:T,8,0),"")</f>
        <v>CLT</v>
      </c>
      <c r="F467" s="21" t="s">
        <v>479</v>
      </c>
      <c r="G467" s="15" t="str">
        <f>IFERROR(VLOOKUP(C467,SRA!B:T,5,0),"")</f>
        <v>OP. DE PROD. IND.(B)</v>
      </c>
      <c r="H467" s="11">
        <f>IFERROR(VLOOKUP(C467,SRA!B:T,18,0),"")</f>
        <v>1413.92</v>
      </c>
      <c r="I467" s="11">
        <f>IFERROR(VLOOKUP(C467,SRA!B:T,19,0),"")</f>
        <v>0</v>
      </c>
      <c r="J467" s="34">
        <f>IFERROR(VLOOKUP(C467,ABRIL!B:F,3,0),"0,00")</f>
        <v>1603.57</v>
      </c>
      <c r="K467" s="11">
        <f t="shared" si="15"/>
        <v>914.77</v>
      </c>
      <c r="L467" s="34">
        <f>IFERROR(VLOOKUP(C467,ABRIL!B:H,7,0),"0,00")</f>
        <v>688.8</v>
      </c>
      <c r="M467" s="26" t="str">
        <f>IFERROR(VLOOKUP(C467,FÉRIAS!C:D,2,0),"")</f>
        <v/>
      </c>
      <c r="N467" s="22" t="str">
        <f>IFERROR(VLOOKUP(C467,Plan2!B:C,2,0),"")</f>
        <v/>
      </c>
    </row>
    <row r="468" spans="2:15" s="22" customFormat="1">
      <c r="B468" s="15">
        <f t="shared" si="16"/>
        <v>460</v>
      </c>
      <c r="C468" s="28">
        <v>3349</v>
      </c>
      <c r="D468" s="29" t="s">
        <v>359</v>
      </c>
      <c r="E468" s="15" t="str">
        <f>IFERROR(VLOOKUP(C468,SRA!B:T,8,0),"")</f>
        <v>CLT</v>
      </c>
      <c r="F468" s="21" t="s">
        <v>479</v>
      </c>
      <c r="G468" s="15" t="str">
        <f>IFERROR(VLOOKUP(C468,SRA!B:T,5,0),"")</f>
        <v>OP. DE PROD. IND.</v>
      </c>
      <c r="H468" s="11">
        <f>IFERROR(VLOOKUP(C468,SRA!B:T,18,0),"")</f>
        <v>1287.22</v>
      </c>
      <c r="I468" s="11">
        <f>IFERROR(VLOOKUP(C468,SRA!B:T,19,0),"")</f>
        <v>0</v>
      </c>
      <c r="J468" s="34">
        <f>IFERROR(VLOOKUP(C468,ABRIL!B:F,3,0),"0,00")</f>
        <v>1130.3699999999999</v>
      </c>
      <c r="K468" s="11">
        <f t="shared" si="15"/>
        <v>452.55999999999995</v>
      </c>
      <c r="L468" s="34">
        <f>IFERROR(VLOOKUP(C468,ABRIL!B:H,7,0),"0,00")</f>
        <v>677.81</v>
      </c>
      <c r="M468" s="26" t="str">
        <f>IFERROR(VLOOKUP(C468,FÉRIAS!C:D,2,0),"")</f>
        <v/>
      </c>
      <c r="N468" s="22" t="str">
        <f>IFERROR(VLOOKUP(C468,Plan2!B:C,2,0),"")</f>
        <v/>
      </c>
    </row>
    <row r="469" spans="2:15" s="22" customFormat="1">
      <c r="B469" s="15">
        <f t="shared" si="16"/>
        <v>461</v>
      </c>
      <c r="C469" s="28">
        <v>3351</v>
      </c>
      <c r="D469" s="29" t="s">
        <v>360</v>
      </c>
      <c r="E469" s="15" t="str">
        <f>IFERROR(VLOOKUP(C469,SRA!B:T,8,0),"")</f>
        <v>CLT</v>
      </c>
      <c r="F469" s="21" t="s">
        <v>479</v>
      </c>
      <c r="G469" s="15" t="str">
        <f>IFERROR(VLOOKUP(C469,SRA!B:T,5,0),"")</f>
        <v>OP. DE PROD. IND.</v>
      </c>
      <c r="H469" s="11">
        <f>IFERROR(VLOOKUP(C469,SRA!B:T,18,0),"")</f>
        <v>1287.22</v>
      </c>
      <c r="I469" s="11">
        <f>IFERROR(VLOOKUP(C469,SRA!B:T,19,0),"")</f>
        <v>0</v>
      </c>
      <c r="J469" s="34">
        <f>IFERROR(VLOOKUP(C469,ABRIL!B:F,3,0),"0,00")</f>
        <v>2025.28</v>
      </c>
      <c r="K469" s="11">
        <f t="shared" si="15"/>
        <v>1078.05</v>
      </c>
      <c r="L469" s="34">
        <f>IFERROR(VLOOKUP(C469,ABRIL!B:H,7,0),"0,00")</f>
        <v>947.23</v>
      </c>
      <c r="M469" s="26" t="str">
        <f>IFERROR(VLOOKUP(C469,FÉRIAS!C:D,2,0),"")</f>
        <v/>
      </c>
      <c r="N469" s="22" t="str">
        <f>IFERROR(VLOOKUP(C469,Plan2!B:C,2,0),"")</f>
        <v/>
      </c>
    </row>
    <row r="470" spans="2:15" s="22" customFormat="1">
      <c r="B470" s="15">
        <f t="shared" si="16"/>
        <v>462</v>
      </c>
      <c r="C470" s="28">
        <v>3352</v>
      </c>
      <c r="D470" s="29" t="s">
        <v>361</v>
      </c>
      <c r="E470" s="15" t="str">
        <f>IFERROR(VLOOKUP(C470,SRA!B:T,8,0),"")</f>
        <v>CLT</v>
      </c>
      <c r="F470" s="21" t="s">
        <v>479</v>
      </c>
      <c r="G470" s="15" t="str">
        <f>IFERROR(VLOOKUP(C470,SRA!B:T,5,0),"")</f>
        <v>TEC. CONTABIL</v>
      </c>
      <c r="H470" s="11">
        <f>IFERROR(VLOOKUP(C470,SRA!B:T,18,0),"")</f>
        <v>1886.85</v>
      </c>
      <c r="I470" s="11">
        <f>IFERROR(VLOOKUP(C470,SRA!B:T,19,0),"")</f>
        <v>0</v>
      </c>
      <c r="J470" s="34">
        <f>IFERROR(VLOOKUP(C470,ABRIL!B:F,3,0),"0,00")</f>
        <v>2218.59</v>
      </c>
      <c r="K470" s="11">
        <f t="shared" si="15"/>
        <v>1078.8300000000002</v>
      </c>
      <c r="L470" s="34">
        <f>IFERROR(VLOOKUP(C470,ABRIL!B:H,7,0),"0,00")</f>
        <v>1139.76</v>
      </c>
      <c r="M470" s="26" t="str">
        <f>IFERROR(VLOOKUP(C470,FÉRIAS!C:D,2,0),"")</f>
        <v/>
      </c>
      <c r="N470" s="22" t="str">
        <f>IFERROR(VLOOKUP(C470,Plan2!B:C,2,0),"")</f>
        <v/>
      </c>
    </row>
    <row r="471" spans="2:15" s="22" customFormat="1">
      <c r="B471" s="15">
        <f t="shared" si="16"/>
        <v>463</v>
      </c>
      <c r="C471" s="28">
        <v>3353</v>
      </c>
      <c r="D471" s="29" t="s">
        <v>362</v>
      </c>
      <c r="E471" s="15" t="str">
        <f>IFERROR(VLOOKUP(C471,SRA!B:T,8,0),"")</f>
        <v>CLT</v>
      </c>
      <c r="F471" s="21" t="s">
        <v>479</v>
      </c>
      <c r="G471" s="15" t="str">
        <f>IFERROR(VLOOKUP(C471,SRA!B:T,5,0),"")</f>
        <v>OP. DE PROD. IND.</v>
      </c>
      <c r="H471" s="11">
        <f>IFERROR(VLOOKUP(C471,SRA!B:T,18,0),"")</f>
        <v>1413.92</v>
      </c>
      <c r="I471" s="11">
        <f>IFERROR(VLOOKUP(C471,SRA!B:T,19,0),"")</f>
        <v>0</v>
      </c>
      <c r="J471" s="34">
        <f>IFERROR(VLOOKUP(C471,ABRIL!B:F,3,0),"0,00")</f>
        <v>1413.92</v>
      </c>
      <c r="K471" s="11">
        <f t="shared" si="15"/>
        <v>181.51999999999998</v>
      </c>
      <c r="L471" s="34">
        <f>IFERROR(VLOOKUP(C471,ABRIL!B:H,7,0),"0,00")</f>
        <v>1232.4000000000001</v>
      </c>
      <c r="M471" s="26" t="str">
        <f>IFERROR(VLOOKUP(C471,FÉRIAS!C:D,2,0),"")</f>
        <v/>
      </c>
      <c r="N471" s="22" t="str">
        <f>IFERROR(VLOOKUP(C471,Plan2!B:C,2,0),"")</f>
        <v/>
      </c>
    </row>
    <row r="472" spans="2:15" s="22" customFormat="1">
      <c r="B472" s="15">
        <f t="shared" si="16"/>
        <v>464</v>
      </c>
      <c r="C472" s="28">
        <v>3355</v>
      </c>
      <c r="D472" s="29" t="s">
        <v>363</v>
      </c>
      <c r="E472" s="15" t="str">
        <f>IFERROR(VLOOKUP(C472,SRA!B:T,8,0),"")</f>
        <v>CLT</v>
      </c>
      <c r="F472" s="21" t="s">
        <v>479</v>
      </c>
      <c r="G472" s="15" t="str">
        <f>IFERROR(VLOOKUP(C472,SRA!B:T,5,0),"")</f>
        <v>OP. DE PROD. IND.(B)</v>
      </c>
      <c r="H472" s="11">
        <f>IFERROR(VLOOKUP(C472,SRA!B:T,18,0),"")</f>
        <v>1413.92</v>
      </c>
      <c r="I472" s="11">
        <f>IFERROR(VLOOKUP(C472,SRA!B:T,19,0),"")</f>
        <v>0</v>
      </c>
      <c r="J472" s="34">
        <f>IFERROR(VLOOKUP(C472,ABRIL!B:F,3,0),"0,00")</f>
        <v>1630.77</v>
      </c>
      <c r="K472" s="11">
        <f t="shared" si="15"/>
        <v>529.36000000000013</v>
      </c>
      <c r="L472" s="34">
        <f>IFERROR(VLOOKUP(C472,ABRIL!B:H,7,0),"0,00")</f>
        <v>1101.4099999999999</v>
      </c>
      <c r="M472" s="26" t="str">
        <f>IFERROR(VLOOKUP(C472,FÉRIAS!C:D,2,0),"")</f>
        <v/>
      </c>
      <c r="N472" s="22" t="str">
        <f>IFERROR(VLOOKUP(C472,Plan2!B:C,2,0),"")</f>
        <v/>
      </c>
    </row>
    <row r="473" spans="2:15" s="22" customFormat="1">
      <c r="B473" s="15">
        <f t="shared" si="16"/>
        <v>465</v>
      </c>
      <c r="C473" s="28">
        <v>3356</v>
      </c>
      <c r="D473" s="29" t="s">
        <v>364</v>
      </c>
      <c r="E473" s="15" t="str">
        <f>IFERROR(VLOOKUP(C473,SRA!B:T,8,0),"")</f>
        <v>CLT</v>
      </c>
      <c r="F473" s="21" t="s">
        <v>479</v>
      </c>
      <c r="G473" s="15" t="str">
        <f>IFERROR(VLOOKUP(C473,SRA!B:T,5,0),"")</f>
        <v>OP. DE PROD. IND.</v>
      </c>
      <c r="H473" s="11">
        <f>IFERROR(VLOOKUP(C473,SRA!B:T,18,0),"")</f>
        <v>1287.22</v>
      </c>
      <c r="I473" s="11">
        <f>IFERROR(VLOOKUP(C473,SRA!B:T,19,0),"")</f>
        <v>0</v>
      </c>
      <c r="J473" s="34">
        <f>IFERROR(VLOOKUP(C473,ABRIL!B:F,3,0),"0,00")</f>
        <v>1436.32</v>
      </c>
      <c r="K473" s="11">
        <f t="shared" si="15"/>
        <v>259.45000000000005</v>
      </c>
      <c r="L473" s="34">
        <f>IFERROR(VLOOKUP(C473,ABRIL!B:H,7,0),"0,00")</f>
        <v>1176.8699999999999</v>
      </c>
      <c r="M473" s="26" t="str">
        <f>IFERROR(VLOOKUP(C473,FÉRIAS!C:D,2,0),"")</f>
        <v/>
      </c>
      <c r="N473" s="22" t="str">
        <f>IFERROR(VLOOKUP(C473,Plan2!B:C,2,0),"")</f>
        <v/>
      </c>
    </row>
    <row r="474" spans="2:15" s="22" customFormat="1">
      <c r="B474" s="15">
        <f t="shared" si="16"/>
        <v>466</v>
      </c>
      <c r="C474" s="28">
        <v>3364</v>
      </c>
      <c r="D474" s="29" t="s">
        <v>369</v>
      </c>
      <c r="E474" s="15" t="str">
        <f>IFERROR(VLOOKUP(C474,SRA!B:T,8,0),"")</f>
        <v>CLT</v>
      </c>
      <c r="F474" s="21" t="s">
        <v>479</v>
      </c>
      <c r="G474" s="15" t="str">
        <f>IFERROR(VLOOKUP(C474,SRA!B:T,5,0),"")</f>
        <v>OP. DE PROD. IND.</v>
      </c>
      <c r="H474" s="11">
        <f>IFERROR(VLOOKUP(C474,SRA!B:T,18,0),"")</f>
        <v>1413.94</v>
      </c>
      <c r="I474" s="11">
        <f>IFERROR(VLOOKUP(C474,SRA!B:T,19,0),"")</f>
        <v>0</v>
      </c>
      <c r="J474" s="34">
        <f>IFERROR(VLOOKUP(C474,ABRIL!B:F,3,0),"0,00")</f>
        <v>1958.93</v>
      </c>
      <c r="K474" s="11">
        <f t="shared" si="15"/>
        <v>373.35000000000014</v>
      </c>
      <c r="L474" s="34">
        <f>IFERROR(VLOOKUP(C474,ABRIL!B:H,7,0),"0,00")</f>
        <v>1585.58</v>
      </c>
      <c r="M474" s="26" t="str">
        <f>IFERROR(VLOOKUP(C474,FÉRIAS!C:D,2,0),"")</f>
        <v/>
      </c>
      <c r="N474" s="22" t="str">
        <f>IFERROR(VLOOKUP(C474,Plan2!B:C,2,0),"")</f>
        <v/>
      </c>
    </row>
    <row r="475" spans="2:15" s="22" customFormat="1">
      <c r="B475" s="15">
        <f t="shared" si="16"/>
        <v>467</v>
      </c>
      <c r="C475" s="28">
        <v>3376</v>
      </c>
      <c r="D475" s="29" t="s">
        <v>498</v>
      </c>
      <c r="E475" s="15" t="str">
        <f>IFERROR(VLOOKUP(C475,SRA!B:T,8,0),"")</f>
        <v>CLT</v>
      </c>
      <c r="F475" s="21" t="s">
        <v>479</v>
      </c>
      <c r="G475" s="15" t="str">
        <f>IFERROR(VLOOKUP(C475,SRA!B:T,5,0),"")</f>
        <v>OP. DE PROD. IND.</v>
      </c>
      <c r="H475" s="11">
        <f>IFERROR(VLOOKUP(C475,SRA!B:T,18,0),"")</f>
        <v>1287.22</v>
      </c>
      <c r="I475" s="11">
        <f>IFERROR(VLOOKUP(C475,SRA!B:T,19,0),"")</f>
        <v>0</v>
      </c>
      <c r="J475" s="34">
        <f>IFERROR(VLOOKUP(C475,ABRIL!B:F,3,0),"0,00")</f>
        <v>1318.91</v>
      </c>
      <c r="K475" s="11">
        <f t="shared" si="15"/>
        <v>322.34000000000015</v>
      </c>
      <c r="L475" s="34">
        <f>IFERROR(VLOOKUP(C475,ABRIL!B:H,7,0),"0,00")</f>
        <v>996.56999999999994</v>
      </c>
      <c r="M475" s="26" t="str">
        <f>IFERROR(VLOOKUP(C475,FÉRIAS!C:D,2,0),"")</f>
        <v/>
      </c>
      <c r="N475" s="22" t="str">
        <f>IFERROR(VLOOKUP(C475,Plan2!B:C,2,0),"")</f>
        <v/>
      </c>
    </row>
    <row r="476" spans="2:15" s="22" customFormat="1">
      <c r="B476" s="15">
        <f t="shared" si="16"/>
        <v>468</v>
      </c>
      <c r="C476" s="28">
        <v>3390</v>
      </c>
      <c r="D476" s="29" t="s">
        <v>516</v>
      </c>
      <c r="E476" s="15" t="str">
        <f>IFERROR(VLOOKUP(C476,SRA!B:T,8,0),"")</f>
        <v>CLT</v>
      </c>
      <c r="F476" s="21" t="s">
        <v>479</v>
      </c>
      <c r="G476" s="15" t="str">
        <f>IFERROR(VLOOKUP(C476,SRA!B:T,5,0),"")</f>
        <v>OP. DE PROD. IND.</v>
      </c>
      <c r="H476" s="11">
        <f>IFERROR(VLOOKUP(C476,SRA!B:T,18,0),"")</f>
        <v>1287.22</v>
      </c>
      <c r="I476" s="11">
        <f>IFERROR(VLOOKUP(C476,SRA!B:T,19,0),"")</f>
        <v>0</v>
      </c>
      <c r="J476" s="34">
        <f>IFERROR(VLOOKUP(C476,ABRIL!B:F,3,0),"0,00")</f>
        <v>1302</v>
      </c>
      <c r="K476" s="11">
        <f t="shared" si="15"/>
        <v>232.72000000000003</v>
      </c>
      <c r="L476" s="34">
        <f>IFERROR(VLOOKUP(C476,ABRIL!B:H,7,0),"0,00")</f>
        <v>1069.28</v>
      </c>
      <c r="M476" s="26" t="str">
        <f>IFERROR(VLOOKUP(C476,FÉRIAS!C:D,2,0),"")</f>
        <v/>
      </c>
      <c r="N476" s="22" t="str">
        <f>IFERROR(VLOOKUP(C476,Plan2!B:C,2,0),"")</f>
        <v/>
      </c>
    </row>
    <row r="477" spans="2:15" s="22" customFormat="1">
      <c r="B477" s="15">
        <f t="shared" si="16"/>
        <v>469</v>
      </c>
      <c r="C477" s="28">
        <v>3401</v>
      </c>
      <c r="D477" s="29" t="s">
        <v>595</v>
      </c>
      <c r="E477" s="15" t="str">
        <f>IFERROR(VLOOKUP(C477,SRA!B:T,8,0),"")</f>
        <v>CLT</v>
      </c>
      <c r="F477" s="21" t="s">
        <v>479</v>
      </c>
      <c r="G477" s="15" t="str">
        <f>IFERROR(VLOOKUP(C477,SRA!B:T,5,0),"")</f>
        <v>OP. DE PROD. IND.</v>
      </c>
      <c r="H477" s="11">
        <f>IFERROR(VLOOKUP(C477,SRA!B:T,18,0),"")</f>
        <v>1287.22</v>
      </c>
      <c r="I477" s="11">
        <f>IFERROR(VLOOKUP(C477,SRA!B:T,19,0),"")</f>
        <v>0</v>
      </c>
      <c r="J477" s="34">
        <f>IFERROR(VLOOKUP(C477,ABRIL!B:F,3,0),"0,00")</f>
        <v>1633.73</v>
      </c>
      <c r="K477" s="11">
        <f t="shared" si="15"/>
        <v>565.13999999999987</v>
      </c>
      <c r="L477" s="34">
        <f>IFERROR(VLOOKUP(C477,ABRIL!B:H,7,0),"0,00")</f>
        <v>1068.5900000000001</v>
      </c>
      <c r="M477" s="26" t="str">
        <f>IFERROR(VLOOKUP(C477,FÉRIAS!C:D,2,0),"")</f>
        <v/>
      </c>
      <c r="N477" s="22" t="str">
        <f>IFERROR(VLOOKUP(C477,Plan2!B:C,2,0),"")</f>
        <v/>
      </c>
    </row>
    <row r="478" spans="2:15" s="2" customFormat="1" ht="13.5">
      <c r="B478" s="69" t="s">
        <v>480</v>
      </c>
      <c r="C478" s="69"/>
      <c r="D478" s="69"/>
      <c r="E478" s="69"/>
      <c r="F478" s="69"/>
      <c r="G478" s="69"/>
      <c r="H478" s="11">
        <f>SUM(H9:H477)</f>
        <v>1335164.6800000002</v>
      </c>
      <c r="I478" s="11">
        <f t="shared" ref="I478:L478" si="17">SUM(I9:I477)</f>
        <v>540664.99000000011</v>
      </c>
      <c r="J478" s="11">
        <f t="shared" si="17"/>
        <v>2033037.6899999976</v>
      </c>
      <c r="K478" s="11">
        <f t="shared" si="17"/>
        <v>757080.60999999905</v>
      </c>
      <c r="L478" s="11">
        <f t="shared" si="17"/>
        <v>1275957.0800000003</v>
      </c>
      <c r="M478" s="33" t="str">
        <f>IFERROR(VLOOKUP(C478,FÉRIAS!A:G,2,0),"")</f>
        <v/>
      </c>
      <c r="N478" s="22" t="str">
        <f>IFERROR(VLOOKUP(C478,Plan2!B:C,2,0),"")</f>
        <v/>
      </c>
      <c r="O478" s="22"/>
    </row>
  </sheetData>
  <autoFilter ref="B8:O478"/>
  <sortState ref="C83:L507">
    <sortCondition ref="C83:C507"/>
  </sortState>
  <mergeCells count="2">
    <mergeCell ref="B478:G478"/>
    <mergeCell ref="E2:I4"/>
  </mergeCells>
  <conditionalFormatting sqref="C22:C1048576 C1:C14">
    <cfRule type="duplicateValues" dxfId="27" priority="13"/>
  </conditionalFormatting>
  <conditionalFormatting sqref="C41:C43">
    <cfRule type="duplicateValues" dxfId="26" priority="12"/>
  </conditionalFormatting>
  <conditionalFormatting sqref="C19:C21">
    <cfRule type="duplicateValues" dxfId="25" priority="6"/>
    <cfRule type="duplicateValues" dxfId="24" priority="7"/>
  </conditionalFormatting>
  <conditionalFormatting sqref="C73">
    <cfRule type="duplicateValues" dxfId="23" priority="2"/>
    <cfRule type="duplicateValues" dxfId="22" priority="3"/>
  </conditionalFormatting>
  <conditionalFormatting sqref="C73">
    <cfRule type="duplicateValues" dxfId="21" priority="1"/>
  </conditionalFormatting>
  <conditionalFormatting sqref="C15:C21">
    <cfRule type="duplicateValues" dxfId="20" priority="664"/>
  </conditionalFormatting>
  <conditionalFormatting sqref="C75">
    <cfRule type="duplicateValues" dxfId="19" priority="722"/>
    <cfRule type="duplicateValues" dxfId="18" priority="723"/>
  </conditionalFormatting>
  <conditionalFormatting sqref="C22:C477 C9:C14">
    <cfRule type="duplicateValues" dxfId="17" priority="728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24" min="1" max="11" man="1"/>
    <brk id="182" min="1" max="11" man="1"/>
    <brk id="234" min="1" max="11" man="1"/>
    <brk id="288" min="1" max="11" man="1"/>
    <brk id="344" min="1" max="11" man="1"/>
    <brk id="396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472"/>
  <sheetViews>
    <sheetView topLeftCell="A442" workbookViewId="0">
      <selection activeCell="A473" sqref="A473:XFD474"/>
    </sheetView>
  </sheetViews>
  <sheetFormatPr defaultRowHeight="12"/>
  <cols>
    <col min="1" max="1" width="8.42578125" style="1" customWidth="1"/>
    <col min="2" max="2" width="14.5703125" style="1" bestFit="1" customWidth="1"/>
    <col min="3" max="3" width="31.7109375" bestFit="1" customWidth="1"/>
    <col min="4" max="4" width="16.5703125" style="1" bestFit="1" customWidth="1"/>
    <col min="5" max="5" width="17.7109375" style="1" bestFit="1" customWidth="1"/>
    <col min="6" max="6" width="21.42578125" style="1" bestFit="1" customWidth="1"/>
    <col min="7" max="7" width="14.5703125" style="40" bestFit="1" customWidth="1"/>
    <col min="8" max="8" width="18.7109375" style="40" bestFit="1" customWidth="1"/>
    <col min="9" max="9" width="14.5703125" style="40" bestFit="1" customWidth="1"/>
    <col min="10" max="10" width="19.7109375" style="40" bestFit="1" customWidth="1"/>
    <col min="11" max="11" width="18.7109375" style="40" bestFit="1" customWidth="1"/>
    <col min="12" max="12" width="19.7109375" style="40" bestFit="1" customWidth="1"/>
    <col min="13" max="13" width="16.5703125" style="40" bestFit="1" customWidth="1"/>
    <col min="14" max="14" width="19.7109375" style="40" bestFit="1" customWidth="1"/>
    <col min="15" max="16" width="17.7109375" style="40" bestFit="1" customWidth="1"/>
    <col min="17" max="17" width="18.7109375" style="40" bestFit="1" customWidth="1"/>
    <col min="18" max="18" width="19.7109375" style="40" bestFit="1" customWidth="1"/>
    <col min="19" max="20" width="12.140625" style="40" bestFit="1" customWidth="1"/>
    <col min="21" max="16384" width="9.140625" style="39"/>
  </cols>
  <sheetData>
    <row r="1" spans="1:21">
      <c r="A1" s="1" t="s">
        <v>570</v>
      </c>
    </row>
    <row r="3" spans="1:21">
      <c r="A3" s="1" t="s">
        <v>440</v>
      </c>
      <c r="B3" s="1" t="s">
        <v>441</v>
      </c>
      <c r="C3" t="s">
        <v>2</v>
      </c>
      <c r="D3" s="1" t="s">
        <v>571</v>
      </c>
      <c r="E3" s="1" t="s">
        <v>572</v>
      </c>
      <c r="F3" s="1" t="s">
        <v>573</v>
      </c>
      <c r="G3" s="40" t="s">
        <v>574</v>
      </c>
      <c r="H3" s="40" t="s">
        <v>575</v>
      </c>
      <c r="I3" s="40" t="s">
        <v>576</v>
      </c>
      <c r="J3" s="40" t="s">
        <v>577</v>
      </c>
      <c r="K3" s="40" t="s">
        <v>578</v>
      </c>
      <c r="L3" s="40" t="s">
        <v>579</v>
      </c>
      <c r="M3" s="40" t="s">
        <v>580</v>
      </c>
      <c r="N3" s="40" t="s">
        <v>581</v>
      </c>
      <c r="O3" s="40" t="s">
        <v>582</v>
      </c>
      <c r="P3" s="40" t="s">
        <v>583</v>
      </c>
      <c r="Q3" s="40" t="s">
        <v>584</v>
      </c>
      <c r="R3" s="40" t="s">
        <v>585</v>
      </c>
      <c r="S3" s="41" t="s">
        <v>586</v>
      </c>
      <c r="T3" s="41" t="s">
        <v>587</v>
      </c>
    </row>
    <row r="4" spans="1:21">
      <c r="A4" s="1">
        <v>1</v>
      </c>
      <c r="B4" s="1">
        <v>200</v>
      </c>
      <c r="C4" t="s">
        <v>3</v>
      </c>
      <c r="D4" s="56">
        <v>26877</v>
      </c>
      <c r="E4" s="1" t="s">
        <v>588</v>
      </c>
      <c r="F4" s="1" t="s">
        <v>462</v>
      </c>
      <c r="G4" s="40">
        <v>4804.1099999999997</v>
      </c>
      <c r="H4" s="40">
        <v>0</v>
      </c>
      <c r="I4" s="40" t="s">
        <v>589</v>
      </c>
      <c r="J4" s="40">
        <v>0</v>
      </c>
      <c r="K4" s="40">
        <v>0</v>
      </c>
      <c r="L4" s="40">
        <v>0</v>
      </c>
      <c r="M4" s="40">
        <v>0</v>
      </c>
      <c r="N4" s="40">
        <v>0</v>
      </c>
      <c r="O4" s="40">
        <v>0</v>
      </c>
      <c r="P4" s="40">
        <v>0</v>
      </c>
      <c r="Q4" s="40">
        <v>0</v>
      </c>
      <c r="R4" s="40">
        <v>0</v>
      </c>
      <c r="S4" s="40">
        <f>SUM(G4:H4)</f>
        <v>4804.1099999999997</v>
      </c>
      <c r="T4" s="40">
        <f>R4+P4+(SUM(J4:N4))</f>
        <v>0</v>
      </c>
      <c r="U4" s="39" t="str">
        <f>VLOOKUP(B4,'FOLHA RESUMIDA'!C:I,2,0)</f>
        <v>MARIA DO CARMO DE SOUSA</v>
      </c>
    </row>
    <row r="5" spans="1:21">
      <c r="A5" s="1">
        <v>1</v>
      </c>
      <c r="B5" s="1">
        <v>397</v>
      </c>
      <c r="C5" t="s">
        <v>4</v>
      </c>
      <c r="D5" s="56">
        <v>27442</v>
      </c>
      <c r="E5" s="1" t="s">
        <v>588</v>
      </c>
      <c r="F5" s="1" t="s">
        <v>537</v>
      </c>
      <c r="G5" s="40">
        <v>3735.89</v>
      </c>
      <c r="H5" s="40">
        <v>1264.9100000000001</v>
      </c>
      <c r="I5" s="40" t="s">
        <v>589</v>
      </c>
      <c r="J5" s="40">
        <v>0</v>
      </c>
      <c r="K5" s="40">
        <v>0</v>
      </c>
      <c r="L5" s="40">
        <v>0</v>
      </c>
      <c r="M5" s="40">
        <v>0</v>
      </c>
      <c r="N5" s="40">
        <v>0</v>
      </c>
      <c r="O5" s="40">
        <v>0</v>
      </c>
      <c r="P5" s="40">
        <v>0</v>
      </c>
      <c r="Q5" s="40">
        <v>0</v>
      </c>
      <c r="R5" s="40">
        <v>0</v>
      </c>
      <c r="S5" s="40">
        <f t="shared" ref="S5:S68" si="0">SUM(G5:H5)</f>
        <v>5000.8</v>
      </c>
      <c r="T5" s="40">
        <f t="shared" ref="T5:T68" si="1">SUM(J5:R5)</f>
        <v>0</v>
      </c>
      <c r="U5" s="39" t="str">
        <f>VLOOKUP(B5,'FOLHA RESUMIDA'!C:I,2,0)</f>
        <v>MARIA AMARA MEDEIROS</v>
      </c>
    </row>
    <row r="6" spans="1:21">
      <c r="A6" s="1">
        <v>1</v>
      </c>
      <c r="B6" s="1">
        <v>508</v>
      </c>
      <c r="C6" t="s">
        <v>5</v>
      </c>
      <c r="D6" s="56">
        <v>27828</v>
      </c>
      <c r="E6" s="1" t="s">
        <v>588</v>
      </c>
      <c r="F6" s="1" t="s">
        <v>537</v>
      </c>
      <c r="G6" s="40">
        <v>4118.83</v>
      </c>
      <c r="H6" s="40">
        <v>963.73</v>
      </c>
      <c r="I6" s="40" t="s">
        <v>589</v>
      </c>
      <c r="J6" s="40">
        <v>0</v>
      </c>
      <c r="K6" s="40">
        <v>0</v>
      </c>
      <c r="L6" s="40">
        <v>0</v>
      </c>
      <c r="M6" s="40">
        <v>0</v>
      </c>
      <c r="N6" s="40">
        <v>0</v>
      </c>
      <c r="O6" s="40">
        <v>0</v>
      </c>
      <c r="P6" s="40">
        <v>0</v>
      </c>
      <c r="Q6" s="40">
        <v>0</v>
      </c>
      <c r="R6" s="40">
        <v>0</v>
      </c>
      <c r="S6" s="40">
        <f t="shared" si="0"/>
        <v>5082.5599999999995</v>
      </c>
      <c r="T6" s="40">
        <f t="shared" si="1"/>
        <v>0</v>
      </c>
      <c r="U6" s="39" t="str">
        <f>VLOOKUP(B6,'FOLHA RESUMIDA'!C:I,2,0)</f>
        <v>SANDRA EMIDIO PEREIRA</v>
      </c>
    </row>
    <row r="7" spans="1:21">
      <c r="A7" s="1">
        <v>1</v>
      </c>
      <c r="B7" s="1">
        <v>510</v>
      </c>
      <c r="C7" t="s">
        <v>6</v>
      </c>
      <c r="D7" s="56">
        <v>27828</v>
      </c>
      <c r="E7" s="1" t="s">
        <v>588</v>
      </c>
      <c r="F7" s="1" t="s">
        <v>537</v>
      </c>
      <c r="G7" s="40">
        <v>4118.83</v>
      </c>
      <c r="H7" s="40">
        <v>0</v>
      </c>
      <c r="I7" s="40" t="s">
        <v>589</v>
      </c>
      <c r="J7" s="40">
        <v>0</v>
      </c>
      <c r="K7" s="40">
        <v>0</v>
      </c>
      <c r="L7" s="40">
        <v>0</v>
      </c>
      <c r="M7" s="40">
        <v>0</v>
      </c>
      <c r="N7" s="40">
        <v>0</v>
      </c>
      <c r="O7" s="40">
        <v>0</v>
      </c>
      <c r="P7" s="40">
        <v>0</v>
      </c>
      <c r="Q7" s="40">
        <v>0</v>
      </c>
      <c r="R7" s="40">
        <v>0</v>
      </c>
      <c r="S7" s="40">
        <f t="shared" si="0"/>
        <v>4118.83</v>
      </c>
      <c r="T7" s="40">
        <f t="shared" si="1"/>
        <v>0</v>
      </c>
      <c r="U7" s="39" t="str">
        <f>VLOOKUP(B7,'FOLHA RESUMIDA'!C:I,2,0)</f>
        <v>FRANCISCO FERREIRA DE SOUSA</v>
      </c>
    </row>
    <row r="8" spans="1:21">
      <c r="A8" s="1">
        <v>1</v>
      </c>
      <c r="B8" s="1">
        <v>542</v>
      </c>
      <c r="C8" t="s">
        <v>7</v>
      </c>
      <c r="D8" s="56">
        <v>27955</v>
      </c>
      <c r="E8" s="1" t="s">
        <v>588</v>
      </c>
      <c r="F8" s="1" t="s">
        <v>543</v>
      </c>
      <c r="G8" s="40">
        <v>1981.2</v>
      </c>
      <c r="H8" s="40">
        <v>0</v>
      </c>
      <c r="I8" s="40" t="s">
        <v>589</v>
      </c>
      <c r="J8" s="40">
        <v>0</v>
      </c>
      <c r="K8" s="40">
        <v>0</v>
      </c>
      <c r="L8" s="40">
        <v>0</v>
      </c>
      <c r="M8" s="40">
        <v>0</v>
      </c>
      <c r="N8" s="40">
        <v>0</v>
      </c>
      <c r="O8" s="40">
        <v>0</v>
      </c>
      <c r="P8" s="40">
        <v>0</v>
      </c>
      <c r="Q8" s="40">
        <v>0</v>
      </c>
      <c r="R8" s="40">
        <v>0</v>
      </c>
      <c r="S8" s="40">
        <f t="shared" si="0"/>
        <v>1981.2</v>
      </c>
      <c r="T8" s="40">
        <f t="shared" si="1"/>
        <v>0</v>
      </c>
      <c r="U8" s="39" t="str">
        <f>VLOOKUP(B8,'FOLHA RESUMIDA'!C:I,2,0)</f>
        <v>ANA MARTA MARCELINO DA SILVA</v>
      </c>
    </row>
    <row r="9" spans="1:21">
      <c r="A9" s="1">
        <v>1</v>
      </c>
      <c r="B9" s="1">
        <v>788</v>
      </c>
      <c r="C9" t="s">
        <v>8</v>
      </c>
      <c r="D9" s="56">
        <v>28551</v>
      </c>
      <c r="E9" s="1" t="s">
        <v>588</v>
      </c>
      <c r="F9" s="1" t="s">
        <v>462</v>
      </c>
      <c r="G9" s="40">
        <v>2089.0100000000002</v>
      </c>
      <c r="H9" s="40">
        <v>1264.9100000000001</v>
      </c>
      <c r="I9" s="40" t="s">
        <v>589</v>
      </c>
      <c r="J9" s="40">
        <v>0</v>
      </c>
      <c r="K9" s="40">
        <v>0</v>
      </c>
      <c r="L9" s="40">
        <v>0</v>
      </c>
      <c r="M9" s="40">
        <v>0</v>
      </c>
      <c r="N9" s="40">
        <v>0</v>
      </c>
      <c r="O9" s="40">
        <v>0</v>
      </c>
      <c r="P9" s="40">
        <v>0</v>
      </c>
      <c r="Q9" s="40">
        <v>0</v>
      </c>
      <c r="R9" s="40">
        <v>0</v>
      </c>
      <c r="S9" s="40">
        <f t="shared" si="0"/>
        <v>3353.92</v>
      </c>
      <c r="T9" s="40">
        <f t="shared" si="1"/>
        <v>0</v>
      </c>
      <c r="U9" s="39" t="str">
        <f>VLOOKUP(B9,'FOLHA RESUMIDA'!C:I,2,0)</f>
        <v>IVONEIDE FRANCISCA S ALMEIDA</v>
      </c>
    </row>
    <row r="10" spans="1:21">
      <c r="A10" s="1">
        <v>1</v>
      </c>
      <c r="B10" s="1">
        <v>830</v>
      </c>
      <c r="C10" t="s">
        <v>9</v>
      </c>
      <c r="D10" s="56">
        <v>28688</v>
      </c>
      <c r="E10" s="1" t="s">
        <v>588</v>
      </c>
      <c r="F10" s="1" t="s">
        <v>537</v>
      </c>
      <c r="G10" s="40">
        <v>5006.45</v>
      </c>
      <c r="H10" s="40">
        <v>0</v>
      </c>
      <c r="I10" s="40" t="s">
        <v>589</v>
      </c>
      <c r="J10" s="40">
        <v>0</v>
      </c>
      <c r="K10" s="40">
        <v>0</v>
      </c>
      <c r="L10" s="40">
        <v>0</v>
      </c>
      <c r="M10" s="40">
        <v>0</v>
      </c>
      <c r="N10" s="40">
        <v>0</v>
      </c>
      <c r="O10" s="40">
        <v>0</v>
      </c>
      <c r="P10" s="40">
        <v>0</v>
      </c>
      <c r="Q10" s="40">
        <v>0</v>
      </c>
      <c r="R10" s="40">
        <v>0</v>
      </c>
      <c r="S10" s="40">
        <f t="shared" si="0"/>
        <v>5006.45</v>
      </c>
      <c r="T10" s="40">
        <f t="shared" si="1"/>
        <v>0</v>
      </c>
      <c r="U10" s="39" t="str">
        <f>VLOOKUP(B10,'FOLHA RESUMIDA'!C:I,2,0)</f>
        <v>CARLOS ANTONIO DA SILVA</v>
      </c>
    </row>
    <row r="11" spans="1:21">
      <c r="A11" s="1">
        <v>1</v>
      </c>
      <c r="B11" s="1">
        <v>863</v>
      </c>
      <c r="C11" t="s">
        <v>10</v>
      </c>
      <c r="D11" s="56">
        <v>28746</v>
      </c>
      <c r="E11" s="1" t="s">
        <v>588</v>
      </c>
      <c r="F11" s="1" t="s">
        <v>459</v>
      </c>
      <c r="G11" s="40">
        <v>2539.21</v>
      </c>
      <c r="H11" s="40">
        <v>0</v>
      </c>
      <c r="I11" s="40" t="s">
        <v>589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</v>
      </c>
      <c r="S11" s="40">
        <f t="shared" si="0"/>
        <v>2539.21</v>
      </c>
      <c r="T11" s="40">
        <f t="shared" si="1"/>
        <v>0</v>
      </c>
      <c r="U11" s="39" t="str">
        <f>VLOOKUP(B11,'FOLHA RESUMIDA'!C:I,2,0)</f>
        <v>JOSE AMARO DOS SANTOS</v>
      </c>
    </row>
    <row r="12" spans="1:21">
      <c r="A12" s="1">
        <v>1</v>
      </c>
      <c r="B12" s="1">
        <v>871</v>
      </c>
      <c r="C12" t="s">
        <v>11</v>
      </c>
      <c r="D12" s="56">
        <v>28758</v>
      </c>
      <c r="E12" s="1" t="s">
        <v>588</v>
      </c>
      <c r="F12" s="1" t="s">
        <v>537</v>
      </c>
      <c r="G12" s="40">
        <v>4118.83</v>
      </c>
      <c r="H12" s="40">
        <v>1264.9100000000001</v>
      </c>
      <c r="I12" s="40" t="s">
        <v>589</v>
      </c>
      <c r="J12" s="40">
        <v>0</v>
      </c>
      <c r="K12" s="40">
        <v>0</v>
      </c>
      <c r="L12" s="40">
        <v>0</v>
      </c>
      <c r="M12" s="40">
        <v>0</v>
      </c>
      <c r="N12" s="40">
        <v>0</v>
      </c>
      <c r="O12" s="40">
        <v>0</v>
      </c>
      <c r="P12" s="40">
        <v>0</v>
      </c>
      <c r="Q12" s="40">
        <v>0</v>
      </c>
      <c r="R12" s="40">
        <v>0</v>
      </c>
      <c r="S12" s="40">
        <f t="shared" si="0"/>
        <v>5383.74</v>
      </c>
      <c r="T12" s="40">
        <f t="shared" si="1"/>
        <v>0</v>
      </c>
      <c r="U12" s="39" t="str">
        <f>VLOOKUP(B12,'FOLHA RESUMIDA'!C:I,2,0)</f>
        <v>MARIA LUISA P DE LEMOS</v>
      </c>
    </row>
    <row r="13" spans="1:21">
      <c r="A13" s="1">
        <v>1</v>
      </c>
      <c r="B13" s="1">
        <v>897</v>
      </c>
      <c r="C13" t="s">
        <v>12</v>
      </c>
      <c r="D13" s="56">
        <v>28779</v>
      </c>
      <c r="E13" s="1" t="s">
        <v>588</v>
      </c>
      <c r="F13" s="1" t="s">
        <v>459</v>
      </c>
      <c r="G13" s="40">
        <v>1894.8</v>
      </c>
      <c r="H13" s="40">
        <v>0</v>
      </c>
      <c r="I13" s="40" t="s">
        <v>589</v>
      </c>
      <c r="J13" s="40">
        <v>0</v>
      </c>
      <c r="K13" s="40">
        <v>0</v>
      </c>
      <c r="L13" s="40">
        <v>0</v>
      </c>
      <c r="M13" s="40">
        <v>0</v>
      </c>
      <c r="N13" s="40">
        <v>0</v>
      </c>
      <c r="O13" s="40">
        <v>0</v>
      </c>
      <c r="P13" s="40">
        <v>0</v>
      </c>
      <c r="Q13" s="40">
        <v>0</v>
      </c>
      <c r="R13" s="40">
        <v>0</v>
      </c>
      <c r="S13" s="40">
        <f t="shared" si="0"/>
        <v>1894.8</v>
      </c>
      <c r="T13" s="40">
        <f t="shared" si="1"/>
        <v>0</v>
      </c>
      <c r="U13" s="39" t="str">
        <f>VLOOKUP(B13,'FOLHA RESUMIDA'!C:I,2,0)</f>
        <v>EUNICE DE ASSIS CALIXTO</v>
      </c>
    </row>
    <row r="14" spans="1:21">
      <c r="A14" s="1">
        <v>1</v>
      </c>
      <c r="B14" s="1">
        <v>996</v>
      </c>
      <c r="C14" t="s">
        <v>13</v>
      </c>
      <c r="D14" s="56">
        <v>28887</v>
      </c>
      <c r="E14" s="1" t="s">
        <v>588</v>
      </c>
      <c r="F14" s="1" t="s">
        <v>462</v>
      </c>
      <c r="G14" s="40">
        <v>3939.17</v>
      </c>
      <c r="H14" s="40">
        <v>0</v>
      </c>
      <c r="I14" s="40" t="s">
        <v>589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f t="shared" si="0"/>
        <v>3939.17</v>
      </c>
      <c r="T14" s="40">
        <f t="shared" si="1"/>
        <v>0</v>
      </c>
      <c r="U14" s="39" t="str">
        <f>VLOOKUP(B14,'FOLHA RESUMIDA'!C:I,2,0)</f>
        <v>FIRMINO SIQUEIRA DA SILVA</v>
      </c>
    </row>
    <row r="15" spans="1:21">
      <c r="A15" s="1">
        <v>1</v>
      </c>
      <c r="B15" s="1">
        <v>1008</v>
      </c>
      <c r="C15" t="s">
        <v>14</v>
      </c>
      <c r="D15" s="56">
        <v>28902</v>
      </c>
      <c r="E15" s="1" t="s">
        <v>588</v>
      </c>
      <c r="F15" s="1" t="s">
        <v>459</v>
      </c>
      <c r="G15" s="40">
        <v>2193.44</v>
      </c>
      <c r="H15" s="40">
        <v>0</v>
      </c>
      <c r="I15" s="40" t="s">
        <v>589</v>
      </c>
      <c r="J15" s="40">
        <v>0</v>
      </c>
      <c r="K15" s="40">
        <v>0</v>
      </c>
      <c r="L15" s="40">
        <v>0</v>
      </c>
      <c r="M15" s="40">
        <v>0</v>
      </c>
      <c r="N15" s="40">
        <v>0</v>
      </c>
      <c r="O15" s="40">
        <v>0</v>
      </c>
      <c r="P15" s="40">
        <v>0</v>
      </c>
      <c r="Q15" s="40">
        <v>0</v>
      </c>
      <c r="R15" s="40">
        <v>0</v>
      </c>
      <c r="S15" s="40">
        <f t="shared" si="0"/>
        <v>2193.44</v>
      </c>
      <c r="T15" s="40">
        <f t="shared" si="1"/>
        <v>0</v>
      </c>
      <c r="U15" s="39" t="str">
        <f>VLOOKUP(B15,'FOLHA RESUMIDA'!C:I,2,0)</f>
        <v>MARIO JOSE DO NASCIMENTO</v>
      </c>
    </row>
    <row r="16" spans="1:21">
      <c r="A16" s="1">
        <v>1</v>
      </c>
      <c r="B16" s="1">
        <v>1037</v>
      </c>
      <c r="C16" t="s">
        <v>15</v>
      </c>
      <c r="D16" s="56">
        <v>28926</v>
      </c>
      <c r="E16" s="1" t="s">
        <v>588</v>
      </c>
      <c r="F16" s="1" t="s">
        <v>462</v>
      </c>
      <c r="G16" s="40">
        <v>3751.6</v>
      </c>
      <c r="H16" s="40">
        <v>0</v>
      </c>
      <c r="I16" s="40" t="s">
        <v>589</v>
      </c>
      <c r="J16" s="40">
        <v>0</v>
      </c>
      <c r="K16" s="40">
        <v>0</v>
      </c>
      <c r="L16" s="40">
        <v>0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f t="shared" si="0"/>
        <v>3751.6</v>
      </c>
      <c r="T16" s="40">
        <f t="shared" si="1"/>
        <v>0</v>
      </c>
      <c r="U16" s="39" t="str">
        <f>VLOOKUP(B16,'FOLHA RESUMIDA'!C:I,2,0)</f>
        <v>DAVI INACIO FILHO</v>
      </c>
    </row>
    <row r="17" spans="1:21">
      <c r="A17" s="1">
        <v>1</v>
      </c>
      <c r="B17" s="1">
        <v>1051</v>
      </c>
      <c r="C17" t="s">
        <v>16</v>
      </c>
      <c r="D17" s="56">
        <v>28936</v>
      </c>
      <c r="E17" s="1" t="s">
        <v>588</v>
      </c>
      <c r="F17" s="1" t="s">
        <v>469</v>
      </c>
      <c r="G17" s="40">
        <v>11673.04</v>
      </c>
      <c r="H17" s="40">
        <v>8498.85</v>
      </c>
      <c r="I17" s="40" t="s">
        <v>589</v>
      </c>
      <c r="J17" s="40">
        <v>0</v>
      </c>
      <c r="K17" s="40">
        <v>0</v>
      </c>
      <c r="L17" s="40">
        <v>0</v>
      </c>
      <c r="M17" s="40">
        <v>0</v>
      </c>
      <c r="N17" s="40">
        <v>0</v>
      </c>
      <c r="O17" s="40">
        <v>0</v>
      </c>
      <c r="P17" s="40">
        <v>0</v>
      </c>
      <c r="Q17" s="40">
        <v>0</v>
      </c>
      <c r="R17" s="40">
        <v>0</v>
      </c>
      <c r="S17" s="40">
        <f t="shared" si="0"/>
        <v>20171.89</v>
      </c>
      <c r="T17" s="40">
        <f t="shared" si="1"/>
        <v>0</v>
      </c>
      <c r="U17" s="39" t="str">
        <f>VLOOKUP(B17,'FOLHA RESUMIDA'!C:I,2,0)</f>
        <v>GEORGE HAROLD DE B  WALMSLEY</v>
      </c>
    </row>
    <row r="18" spans="1:21">
      <c r="A18" s="1">
        <v>1</v>
      </c>
      <c r="B18" s="1">
        <v>1056</v>
      </c>
      <c r="C18" t="s">
        <v>17</v>
      </c>
      <c r="D18" s="56">
        <v>28961</v>
      </c>
      <c r="E18" s="1" t="s">
        <v>588</v>
      </c>
      <c r="F18" s="1" t="s">
        <v>543</v>
      </c>
      <c r="G18" s="40">
        <v>4540.99</v>
      </c>
      <c r="H18" s="40">
        <v>0</v>
      </c>
      <c r="I18" s="40" t="s">
        <v>589</v>
      </c>
      <c r="J18" s="40">
        <v>0</v>
      </c>
      <c r="K18" s="40">
        <v>0</v>
      </c>
      <c r="L18" s="40">
        <v>0</v>
      </c>
      <c r="M18" s="40">
        <v>0</v>
      </c>
      <c r="N18" s="40">
        <v>0</v>
      </c>
      <c r="O18" s="40">
        <v>0</v>
      </c>
      <c r="P18" s="40">
        <v>0</v>
      </c>
      <c r="Q18" s="40">
        <v>0</v>
      </c>
      <c r="R18" s="40">
        <v>0</v>
      </c>
      <c r="S18" s="40">
        <f t="shared" si="0"/>
        <v>4540.99</v>
      </c>
      <c r="T18" s="40">
        <f t="shared" si="1"/>
        <v>0</v>
      </c>
      <c r="U18" s="39" t="str">
        <f>VLOOKUP(B18,'FOLHA RESUMIDA'!C:I,2,0)</f>
        <v>VALERIA MARIA DA SILVA</v>
      </c>
    </row>
    <row r="19" spans="1:21">
      <c r="A19" s="1">
        <v>1</v>
      </c>
      <c r="B19" s="1">
        <v>1071</v>
      </c>
      <c r="C19" t="s">
        <v>18</v>
      </c>
      <c r="D19" s="56">
        <v>28968</v>
      </c>
      <c r="E19" s="1" t="s">
        <v>588</v>
      </c>
      <c r="F19" s="1" t="s">
        <v>462</v>
      </c>
      <c r="G19" s="40">
        <v>2089.0100000000002</v>
      </c>
      <c r="H19" s="40">
        <v>0</v>
      </c>
      <c r="I19" s="40" t="s">
        <v>589</v>
      </c>
      <c r="J19" s="40">
        <v>0</v>
      </c>
      <c r="K19" s="40">
        <v>0</v>
      </c>
      <c r="L19" s="40">
        <v>0</v>
      </c>
      <c r="M19" s="40">
        <v>0</v>
      </c>
      <c r="N19" s="40">
        <v>0</v>
      </c>
      <c r="O19" s="40">
        <v>0</v>
      </c>
      <c r="P19" s="40">
        <v>0</v>
      </c>
      <c r="Q19" s="40">
        <v>0</v>
      </c>
      <c r="R19" s="40">
        <v>0</v>
      </c>
      <c r="S19" s="40">
        <f t="shared" si="0"/>
        <v>2089.0100000000002</v>
      </c>
      <c r="T19" s="40">
        <f t="shared" si="1"/>
        <v>0</v>
      </c>
      <c r="U19" s="39" t="str">
        <f>VLOOKUP(B19,'FOLHA RESUMIDA'!C:I,2,0)</f>
        <v>MARIA JOSE DA HORA</v>
      </c>
    </row>
    <row r="20" spans="1:21">
      <c r="A20" s="1">
        <v>1</v>
      </c>
      <c r="B20" s="1">
        <v>1080</v>
      </c>
      <c r="C20" t="s">
        <v>19</v>
      </c>
      <c r="D20" s="56">
        <v>28968</v>
      </c>
      <c r="E20" s="1" t="s">
        <v>588</v>
      </c>
      <c r="F20" s="1" t="s">
        <v>537</v>
      </c>
      <c r="G20" s="40">
        <v>4118.83</v>
      </c>
      <c r="H20" s="40">
        <v>0</v>
      </c>
      <c r="I20" s="40" t="s">
        <v>589</v>
      </c>
      <c r="J20" s="40">
        <v>0</v>
      </c>
      <c r="K20" s="40">
        <v>0</v>
      </c>
      <c r="L20" s="40">
        <v>0</v>
      </c>
      <c r="M20" s="40">
        <v>0</v>
      </c>
      <c r="N20" s="40">
        <v>0</v>
      </c>
      <c r="O20" s="40">
        <v>0</v>
      </c>
      <c r="P20" s="40">
        <v>0</v>
      </c>
      <c r="Q20" s="40">
        <v>0</v>
      </c>
      <c r="R20" s="40">
        <v>0</v>
      </c>
      <c r="S20" s="40">
        <f t="shared" si="0"/>
        <v>4118.83</v>
      </c>
      <c r="T20" s="40">
        <f t="shared" si="1"/>
        <v>0</v>
      </c>
      <c r="U20" s="39" t="str">
        <f>VLOOKUP(B20,'FOLHA RESUMIDA'!C:I,2,0)</f>
        <v>VALDIRENE ANDRE PEREIRA</v>
      </c>
    </row>
    <row r="21" spans="1:21">
      <c r="A21" s="1">
        <v>1</v>
      </c>
      <c r="B21" s="1">
        <v>1099</v>
      </c>
      <c r="C21" t="s">
        <v>20</v>
      </c>
      <c r="D21" s="56">
        <v>28997</v>
      </c>
      <c r="E21" s="1" t="s">
        <v>588</v>
      </c>
      <c r="F21" s="1" t="s">
        <v>462</v>
      </c>
      <c r="G21" s="40">
        <v>3751.6</v>
      </c>
      <c r="H21" s="40">
        <v>0</v>
      </c>
      <c r="I21" s="40" t="s">
        <v>589</v>
      </c>
      <c r="J21" s="40">
        <v>0</v>
      </c>
      <c r="K21" s="40">
        <v>0</v>
      </c>
      <c r="L21" s="40">
        <v>0</v>
      </c>
      <c r="M21" s="40">
        <v>0</v>
      </c>
      <c r="N21" s="40">
        <v>0</v>
      </c>
      <c r="O21" s="40">
        <v>0</v>
      </c>
      <c r="P21" s="40">
        <v>0</v>
      </c>
      <c r="Q21" s="40">
        <v>0</v>
      </c>
      <c r="R21" s="40">
        <v>0</v>
      </c>
      <c r="S21" s="40">
        <f t="shared" si="0"/>
        <v>3751.6</v>
      </c>
      <c r="T21" s="40">
        <f t="shared" si="1"/>
        <v>0</v>
      </c>
      <c r="U21" s="39" t="str">
        <f>VLOOKUP(B21,'FOLHA RESUMIDA'!C:I,2,0)</f>
        <v>VALERIA DA SILVA SOUZA</v>
      </c>
    </row>
    <row r="22" spans="1:21">
      <c r="A22" s="1">
        <v>1</v>
      </c>
      <c r="B22" s="1">
        <v>1126</v>
      </c>
      <c r="C22" t="s">
        <v>21</v>
      </c>
      <c r="D22" s="56">
        <v>29017</v>
      </c>
      <c r="E22" s="1" t="s">
        <v>588</v>
      </c>
      <c r="F22" s="1" t="s">
        <v>537</v>
      </c>
      <c r="G22" s="40">
        <v>4824.74</v>
      </c>
      <c r="H22" s="40">
        <v>1614.8</v>
      </c>
      <c r="I22" s="40" t="s">
        <v>589</v>
      </c>
      <c r="J22" s="40">
        <v>0</v>
      </c>
      <c r="K22" s="40">
        <v>0</v>
      </c>
      <c r="L22" s="40">
        <v>0</v>
      </c>
      <c r="M22" s="40">
        <v>0</v>
      </c>
      <c r="N22" s="40">
        <v>0</v>
      </c>
      <c r="O22" s="40">
        <v>0</v>
      </c>
      <c r="P22" s="40">
        <v>0</v>
      </c>
      <c r="Q22" s="40">
        <v>0</v>
      </c>
      <c r="R22" s="40">
        <v>0</v>
      </c>
      <c r="S22" s="40">
        <f t="shared" si="0"/>
        <v>6439.54</v>
      </c>
      <c r="T22" s="40">
        <f t="shared" si="1"/>
        <v>0</v>
      </c>
      <c r="U22" s="39" t="str">
        <f>VLOOKUP(B22,'FOLHA RESUMIDA'!C:I,2,0)</f>
        <v>ALUISIO GOMES FERREIRA FILHO</v>
      </c>
    </row>
    <row r="23" spans="1:21">
      <c r="A23" s="1">
        <v>10</v>
      </c>
      <c r="B23" s="1">
        <v>1135</v>
      </c>
      <c r="C23" t="s">
        <v>372</v>
      </c>
      <c r="D23" s="56">
        <v>29031</v>
      </c>
      <c r="E23" s="1" t="s">
        <v>588</v>
      </c>
      <c r="F23" s="1" t="s">
        <v>537</v>
      </c>
      <c r="G23" s="40">
        <v>3388.55</v>
      </c>
      <c r="H23" s="40">
        <v>0</v>
      </c>
      <c r="I23" s="40" t="s">
        <v>589</v>
      </c>
      <c r="J23" s="40">
        <v>0</v>
      </c>
      <c r="K23" s="40">
        <v>0</v>
      </c>
      <c r="L23" s="40">
        <v>0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0</v>
      </c>
      <c r="S23" s="40">
        <f t="shared" si="0"/>
        <v>3388.55</v>
      </c>
      <c r="T23" s="40">
        <f t="shared" si="1"/>
        <v>0</v>
      </c>
      <c r="U23" s="39" t="str">
        <f>VLOOKUP(B23,'FOLHA RESUMIDA'!C:I,2,0)</f>
        <v>ANTONIO LUIZ DOS SANTOS</v>
      </c>
    </row>
    <row r="24" spans="1:21">
      <c r="A24" s="1">
        <v>1</v>
      </c>
      <c r="B24" s="1">
        <v>1159</v>
      </c>
      <c r="C24" t="s">
        <v>22</v>
      </c>
      <c r="D24" s="56">
        <v>29067</v>
      </c>
      <c r="E24" s="1" t="s">
        <v>588</v>
      </c>
      <c r="F24" s="1" t="s">
        <v>462</v>
      </c>
      <c r="G24" s="40">
        <v>1894.8</v>
      </c>
      <c r="H24" s="40">
        <v>0</v>
      </c>
      <c r="I24" s="40" t="s">
        <v>589</v>
      </c>
      <c r="J24" s="40">
        <v>0</v>
      </c>
      <c r="K24" s="40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0</v>
      </c>
      <c r="S24" s="40">
        <f t="shared" si="0"/>
        <v>1894.8</v>
      </c>
      <c r="T24" s="40">
        <f t="shared" si="1"/>
        <v>0</v>
      </c>
      <c r="U24" s="39" t="str">
        <f>VLOOKUP(B24,'FOLHA RESUMIDA'!C:I,2,0)</f>
        <v>VERA LUCIA MARIA C  DA SILVA</v>
      </c>
    </row>
    <row r="25" spans="1:21">
      <c r="A25" s="1">
        <v>1</v>
      </c>
      <c r="B25" s="1">
        <v>1164</v>
      </c>
      <c r="C25" t="s">
        <v>23</v>
      </c>
      <c r="D25" s="56">
        <v>29067</v>
      </c>
      <c r="E25" s="1" t="s">
        <v>588</v>
      </c>
      <c r="F25" s="1" t="s">
        <v>537</v>
      </c>
      <c r="G25" s="40">
        <v>3823.97</v>
      </c>
      <c r="H25" s="40">
        <v>1432.78</v>
      </c>
      <c r="I25" s="40" t="s">
        <v>589</v>
      </c>
      <c r="J25" s="40">
        <v>0</v>
      </c>
      <c r="K25" s="40">
        <v>0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</v>
      </c>
      <c r="S25" s="40">
        <f t="shared" si="0"/>
        <v>5256.75</v>
      </c>
      <c r="T25" s="40">
        <f t="shared" si="1"/>
        <v>0</v>
      </c>
      <c r="U25" s="39" t="str">
        <f>VLOOKUP(B25,'FOLHA RESUMIDA'!C:I,2,0)</f>
        <v>TERESINHA MARIA DE F  FELIX</v>
      </c>
    </row>
    <row r="26" spans="1:21">
      <c r="A26" s="1">
        <v>1</v>
      </c>
      <c r="B26" s="1">
        <v>1169</v>
      </c>
      <c r="C26" t="s">
        <v>24</v>
      </c>
      <c r="D26" s="56">
        <v>29067</v>
      </c>
      <c r="E26" s="1" t="s">
        <v>588</v>
      </c>
      <c r="F26" s="1" t="s">
        <v>462</v>
      </c>
      <c r="G26" s="40">
        <v>3240.74</v>
      </c>
      <c r="H26" s="40">
        <v>0</v>
      </c>
      <c r="I26" s="40" t="s">
        <v>589</v>
      </c>
      <c r="J26" s="40">
        <v>0</v>
      </c>
      <c r="K26" s="40">
        <v>0</v>
      </c>
      <c r="L26" s="40">
        <v>0</v>
      </c>
      <c r="M26" s="40">
        <v>0</v>
      </c>
      <c r="N26" s="40">
        <v>0</v>
      </c>
      <c r="O26" s="40">
        <v>0</v>
      </c>
      <c r="P26" s="40">
        <v>0</v>
      </c>
      <c r="Q26" s="40">
        <v>0</v>
      </c>
      <c r="R26" s="40">
        <v>0</v>
      </c>
      <c r="S26" s="40">
        <f t="shared" si="0"/>
        <v>3240.74</v>
      </c>
      <c r="T26" s="40">
        <f t="shared" si="1"/>
        <v>0</v>
      </c>
      <c r="U26" s="39" t="str">
        <f>VLOOKUP(B26,'FOLHA RESUMIDA'!C:I,2,0)</f>
        <v>MARIA DO CARMO SANTOS</v>
      </c>
    </row>
    <row r="27" spans="1:21">
      <c r="A27" s="1">
        <v>1</v>
      </c>
      <c r="B27" s="1">
        <v>1177</v>
      </c>
      <c r="C27" t="s">
        <v>25</v>
      </c>
      <c r="D27" s="56">
        <v>29068</v>
      </c>
      <c r="E27" s="1" t="s">
        <v>588</v>
      </c>
      <c r="F27" s="1" t="s">
        <v>537</v>
      </c>
      <c r="G27" s="40">
        <v>3735.89</v>
      </c>
      <c r="H27" s="40">
        <v>0</v>
      </c>
      <c r="I27" s="40" t="s">
        <v>589</v>
      </c>
      <c r="J27" s="40">
        <v>0</v>
      </c>
      <c r="K27" s="40">
        <v>0</v>
      </c>
      <c r="L27" s="40">
        <v>0</v>
      </c>
      <c r="M27" s="40">
        <v>0</v>
      </c>
      <c r="N27" s="40">
        <v>0</v>
      </c>
      <c r="O27" s="40">
        <v>0</v>
      </c>
      <c r="P27" s="40">
        <v>0</v>
      </c>
      <c r="Q27" s="40">
        <v>0</v>
      </c>
      <c r="R27" s="40">
        <v>0</v>
      </c>
      <c r="S27" s="40">
        <f t="shared" si="0"/>
        <v>3735.89</v>
      </c>
      <c r="T27" s="40">
        <f t="shared" si="1"/>
        <v>0</v>
      </c>
      <c r="U27" s="39" t="str">
        <f>VLOOKUP(B27,'FOLHA RESUMIDA'!C:I,2,0)</f>
        <v>SELMA MARIA P DO NASCIMENTO</v>
      </c>
    </row>
    <row r="28" spans="1:21">
      <c r="A28" s="1">
        <v>1</v>
      </c>
      <c r="B28" s="1">
        <v>1221</v>
      </c>
      <c r="C28" t="s">
        <v>26</v>
      </c>
      <c r="D28" s="56">
        <v>29087</v>
      </c>
      <c r="E28" s="1" t="s">
        <v>588</v>
      </c>
      <c r="F28" s="1" t="s">
        <v>469</v>
      </c>
      <c r="G28" s="40">
        <v>6499.98</v>
      </c>
      <c r="H28" s="40">
        <v>3051.75</v>
      </c>
      <c r="I28" s="40" t="s">
        <v>589</v>
      </c>
      <c r="J28" s="40">
        <v>0</v>
      </c>
      <c r="K28" s="40">
        <v>0</v>
      </c>
      <c r="L28" s="40">
        <v>0</v>
      </c>
      <c r="M28" s="40">
        <v>0</v>
      </c>
      <c r="N28" s="40">
        <v>0</v>
      </c>
      <c r="O28" s="40">
        <v>0</v>
      </c>
      <c r="P28" s="40">
        <v>0</v>
      </c>
      <c r="Q28" s="40">
        <v>0</v>
      </c>
      <c r="R28" s="40">
        <v>0</v>
      </c>
      <c r="S28" s="40">
        <f t="shared" si="0"/>
        <v>9551.73</v>
      </c>
      <c r="T28" s="40">
        <f t="shared" si="1"/>
        <v>0</v>
      </c>
      <c r="U28" s="39" t="str">
        <f>VLOOKUP(B28,'FOLHA RESUMIDA'!C:I,2,0)</f>
        <v>JOSE CARLOS TENORIO DE MELO</v>
      </c>
    </row>
    <row r="29" spans="1:21">
      <c r="A29" s="1">
        <v>1</v>
      </c>
      <c r="B29" s="1">
        <v>1229</v>
      </c>
      <c r="C29" t="s">
        <v>27</v>
      </c>
      <c r="D29" s="56">
        <v>29089</v>
      </c>
      <c r="E29" s="1" t="s">
        <v>588</v>
      </c>
      <c r="F29" s="1" t="s">
        <v>462</v>
      </c>
      <c r="G29" s="40">
        <v>3939.17</v>
      </c>
      <c r="H29" s="40">
        <v>0</v>
      </c>
      <c r="I29" s="40" t="s">
        <v>589</v>
      </c>
      <c r="J29" s="40">
        <v>0</v>
      </c>
      <c r="K29" s="40">
        <v>0</v>
      </c>
      <c r="L29" s="40">
        <v>0</v>
      </c>
      <c r="M29" s="40">
        <v>0</v>
      </c>
      <c r="N29" s="40">
        <v>0</v>
      </c>
      <c r="O29" s="40">
        <v>0</v>
      </c>
      <c r="P29" s="40">
        <v>0</v>
      </c>
      <c r="Q29" s="40">
        <v>0</v>
      </c>
      <c r="R29" s="40">
        <v>0</v>
      </c>
      <c r="S29" s="40">
        <f t="shared" si="0"/>
        <v>3939.17</v>
      </c>
      <c r="T29" s="40">
        <f t="shared" si="1"/>
        <v>0</v>
      </c>
      <c r="U29" s="39" t="str">
        <f>VLOOKUP(B29,'FOLHA RESUMIDA'!C:I,2,0)</f>
        <v>IVANETE RODRIGUES DOS SANTOS</v>
      </c>
    </row>
    <row r="30" spans="1:21">
      <c r="A30" s="1">
        <v>1</v>
      </c>
      <c r="B30" s="1">
        <v>1243</v>
      </c>
      <c r="C30" t="s">
        <v>28</v>
      </c>
      <c r="D30" s="56">
        <v>29096</v>
      </c>
      <c r="E30" s="1" t="s">
        <v>588</v>
      </c>
      <c r="F30" s="1" t="s">
        <v>462</v>
      </c>
      <c r="G30" s="40">
        <v>2539.21</v>
      </c>
      <c r="H30" s="40">
        <v>0</v>
      </c>
      <c r="I30" s="40" t="s">
        <v>589</v>
      </c>
      <c r="J30" s="40">
        <v>0</v>
      </c>
      <c r="K30" s="40">
        <v>0</v>
      </c>
      <c r="L30" s="40">
        <v>0</v>
      </c>
      <c r="M30" s="40">
        <v>0</v>
      </c>
      <c r="N30" s="40">
        <v>0</v>
      </c>
      <c r="O30" s="40">
        <v>0</v>
      </c>
      <c r="P30" s="40">
        <v>0</v>
      </c>
      <c r="Q30" s="40">
        <v>0</v>
      </c>
      <c r="R30" s="40">
        <v>0</v>
      </c>
      <c r="S30" s="40">
        <f t="shared" si="0"/>
        <v>2539.21</v>
      </c>
      <c r="T30" s="40">
        <f t="shared" si="1"/>
        <v>0</v>
      </c>
      <c r="U30" s="39" t="str">
        <f>VLOOKUP(B30,'FOLHA RESUMIDA'!C:I,2,0)</f>
        <v>MARIA EUGENIA VILARIM LIMA</v>
      </c>
    </row>
    <row r="31" spans="1:21">
      <c r="A31" s="1">
        <v>1</v>
      </c>
      <c r="B31" s="1">
        <v>1258</v>
      </c>
      <c r="C31" t="s">
        <v>29</v>
      </c>
      <c r="D31" s="56">
        <v>29102</v>
      </c>
      <c r="E31" s="1" t="s">
        <v>588</v>
      </c>
      <c r="F31" s="1" t="s">
        <v>537</v>
      </c>
      <c r="G31" s="40">
        <v>4289.13</v>
      </c>
      <c r="H31" s="40">
        <v>1797.12</v>
      </c>
      <c r="I31" s="40" t="s">
        <v>589</v>
      </c>
      <c r="J31" s="40">
        <v>0</v>
      </c>
      <c r="K31" s="40">
        <v>0</v>
      </c>
      <c r="L31" s="40">
        <v>0</v>
      </c>
      <c r="M31" s="40">
        <v>0</v>
      </c>
      <c r="N31" s="40">
        <v>0</v>
      </c>
      <c r="O31" s="40">
        <v>0</v>
      </c>
      <c r="P31" s="40">
        <v>0</v>
      </c>
      <c r="Q31" s="40">
        <v>0</v>
      </c>
      <c r="R31" s="40">
        <v>0</v>
      </c>
      <c r="S31" s="40">
        <f t="shared" si="0"/>
        <v>6086.25</v>
      </c>
      <c r="T31" s="40">
        <f t="shared" si="1"/>
        <v>0</v>
      </c>
      <c r="U31" s="39" t="str">
        <f>VLOOKUP(B31,'FOLHA RESUMIDA'!C:I,2,0)</f>
        <v>ADIGALENE RODRIGUES DA SILVA</v>
      </c>
    </row>
    <row r="32" spans="1:21">
      <c r="A32" s="1">
        <v>1</v>
      </c>
      <c r="B32" s="1">
        <v>1267</v>
      </c>
      <c r="C32" t="s">
        <v>30</v>
      </c>
      <c r="D32" s="56">
        <v>29099</v>
      </c>
      <c r="E32" s="1" t="s">
        <v>588</v>
      </c>
      <c r="F32" s="1" t="s">
        <v>471</v>
      </c>
      <c r="G32" s="40">
        <v>11314.75</v>
      </c>
      <c r="H32" s="40">
        <v>9286.14</v>
      </c>
      <c r="I32" s="40" t="s">
        <v>589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  <c r="Q32" s="40">
        <v>0</v>
      </c>
      <c r="R32" s="40">
        <v>0</v>
      </c>
      <c r="S32" s="40">
        <f t="shared" si="0"/>
        <v>20600.89</v>
      </c>
      <c r="T32" s="40">
        <f t="shared" si="1"/>
        <v>0</v>
      </c>
      <c r="U32" s="39" t="str">
        <f>VLOOKUP(B32,'FOLHA RESUMIDA'!C:I,2,0)</f>
        <v>MARCO AURELIO O DE OLIVEIRA</v>
      </c>
    </row>
    <row r="33" spans="1:21">
      <c r="A33" s="1">
        <v>1</v>
      </c>
      <c r="B33" s="1">
        <v>1269</v>
      </c>
      <c r="C33" t="s">
        <v>31</v>
      </c>
      <c r="D33" s="56">
        <v>29118</v>
      </c>
      <c r="E33" s="1" t="s">
        <v>588</v>
      </c>
      <c r="F33" s="1" t="s">
        <v>459</v>
      </c>
      <c r="G33" s="40">
        <v>1894.8</v>
      </c>
      <c r="H33" s="40">
        <v>0</v>
      </c>
      <c r="I33" s="40" t="s">
        <v>589</v>
      </c>
      <c r="J33" s="40">
        <v>0</v>
      </c>
      <c r="K33" s="40">
        <v>0</v>
      </c>
      <c r="L33" s="40">
        <v>0</v>
      </c>
      <c r="M33" s="40">
        <v>0</v>
      </c>
      <c r="N33" s="40">
        <v>0</v>
      </c>
      <c r="O33" s="40">
        <v>0</v>
      </c>
      <c r="P33" s="40">
        <v>0</v>
      </c>
      <c r="Q33" s="40">
        <v>0</v>
      </c>
      <c r="R33" s="40">
        <v>0</v>
      </c>
      <c r="S33" s="40">
        <f t="shared" si="0"/>
        <v>1894.8</v>
      </c>
      <c r="T33" s="40">
        <f t="shared" si="1"/>
        <v>0</v>
      </c>
      <c r="U33" s="39" t="str">
        <f>VLOOKUP(B33,'FOLHA RESUMIDA'!C:I,2,0)</f>
        <v>VALDECY FERREIRA DA COSTA</v>
      </c>
    </row>
    <row r="34" spans="1:21">
      <c r="A34" s="1">
        <v>1</v>
      </c>
      <c r="B34" s="1">
        <v>1328</v>
      </c>
      <c r="C34" t="s">
        <v>32</v>
      </c>
      <c r="D34" s="56">
        <v>29202</v>
      </c>
      <c r="E34" s="1" t="s">
        <v>588</v>
      </c>
      <c r="F34" s="1" t="s">
        <v>537</v>
      </c>
      <c r="G34" s="40">
        <v>3735.89</v>
      </c>
      <c r="H34" s="40">
        <v>0</v>
      </c>
      <c r="I34" s="40" t="s">
        <v>589</v>
      </c>
      <c r="J34" s="40">
        <v>0</v>
      </c>
      <c r="K34" s="40">
        <v>0</v>
      </c>
      <c r="L34" s="40">
        <v>0</v>
      </c>
      <c r="M34" s="40">
        <v>0</v>
      </c>
      <c r="N34" s="40">
        <v>0</v>
      </c>
      <c r="O34" s="40">
        <v>0</v>
      </c>
      <c r="P34" s="40">
        <v>0</v>
      </c>
      <c r="Q34" s="40">
        <v>0</v>
      </c>
      <c r="R34" s="40">
        <v>0</v>
      </c>
      <c r="S34" s="40">
        <f t="shared" si="0"/>
        <v>3735.89</v>
      </c>
      <c r="T34" s="40">
        <f t="shared" si="1"/>
        <v>0</v>
      </c>
      <c r="U34" s="39" t="str">
        <f>VLOOKUP(B34,'FOLHA RESUMIDA'!C:I,2,0)</f>
        <v>LIZETE ALFREDINA DA SILVA</v>
      </c>
    </row>
    <row r="35" spans="1:21">
      <c r="A35" s="1">
        <v>1</v>
      </c>
      <c r="B35" s="1">
        <v>1330</v>
      </c>
      <c r="C35" t="s">
        <v>33</v>
      </c>
      <c r="D35" s="56">
        <v>29202</v>
      </c>
      <c r="E35" s="1" t="s">
        <v>588</v>
      </c>
      <c r="F35" s="1" t="s">
        <v>462</v>
      </c>
      <c r="G35" s="40">
        <v>3402.8</v>
      </c>
      <c r="H35" s="40">
        <v>0</v>
      </c>
      <c r="I35" s="40" t="s">
        <v>589</v>
      </c>
      <c r="J35" s="40">
        <v>0</v>
      </c>
      <c r="K35" s="40">
        <v>0</v>
      </c>
      <c r="L35" s="40">
        <v>0</v>
      </c>
      <c r="M35" s="40">
        <v>0</v>
      </c>
      <c r="N35" s="40">
        <v>0</v>
      </c>
      <c r="O35" s="40">
        <v>0</v>
      </c>
      <c r="P35" s="40">
        <v>0</v>
      </c>
      <c r="Q35" s="40">
        <v>0</v>
      </c>
      <c r="R35" s="40">
        <v>0</v>
      </c>
      <c r="S35" s="40">
        <f t="shared" si="0"/>
        <v>3402.8</v>
      </c>
      <c r="T35" s="40">
        <f t="shared" si="1"/>
        <v>0</v>
      </c>
      <c r="U35" s="39" t="str">
        <f>VLOOKUP(B35,'FOLHA RESUMIDA'!C:I,2,0)</f>
        <v>IVANISE MARIA DA LUZ SANTOS</v>
      </c>
    </row>
    <row r="36" spans="1:21">
      <c r="A36" s="1">
        <v>1</v>
      </c>
      <c r="B36" s="1">
        <v>1333</v>
      </c>
      <c r="C36" t="s">
        <v>34</v>
      </c>
      <c r="D36" s="56">
        <v>29209</v>
      </c>
      <c r="E36" s="1" t="s">
        <v>588</v>
      </c>
      <c r="F36" s="1" t="s">
        <v>462</v>
      </c>
      <c r="G36" s="40">
        <v>3751.6</v>
      </c>
      <c r="H36" s="40">
        <v>0</v>
      </c>
      <c r="I36" s="40" t="s">
        <v>589</v>
      </c>
      <c r="J36" s="40">
        <v>0</v>
      </c>
      <c r="K36" s="40">
        <v>0</v>
      </c>
      <c r="L36" s="40">
        <v>0</v>
      </c>
      <c r="M36" s="40">
        <v>0</v>
      </c>
      <c r="N36" s="40">
        <v>0</v>
      </c>
      <c r="O36" s="40">
        <v>0</v>
      </c>
      <c r="P36" s="40">
        <v>0</v>
      </c>
      <c r="Q36" s="40">
        <v>0</v>
      </c>
      <c r="R36" s="40">
        <v>0</v>
      </c>
      <c r="S36" s="40">
        <f t="shared" si="0"/>
        <v>3751.6</v>
      </c>
      <c r="T36" s="40">
        <f t="shared" si="1"/>
        <v>0</v>
      </c>
      <c r="U36" s="39" t="str">
        <f>VLOOKUP(B36,'FOLHA RESUMIDA'!C:I,2,0)</f>
        <v>JORGE CUNHA OLIVEIRA</v>
      </c>
    </row>
    <row r="37" spans="1:21">
      <c r="A37" s="1">
        <v>1</v>
      </c>
      <c r="B37" s="1">
        <v>1337</v>
      </c>
      <c r="C37" t="s">
        <v>35</v>
      </c>
      <c r="D37" s="56">
        <v>29206</v>
      </c>
      <c r="E37" s="1" t="s">
        <v>588</v>
      </c>
      <c r="F37" s="1" t="s">
        <v>537</v>
      </c>
      <c r="G37" s="40">
        <v>3388.55</v>
      </c>
      <c r="H37" s="40">
        <v>1264.9100000000001</v>
      </c>
      <c r="I37" s="40" t="s">
        <v>589</v>
      </c>
      <c r="J37" s="40">
        <v>0</v>
      </c>
      <c r="K37" s="40">
        <v>0</v>
      </c>
      <c r="L37" s="40">
        <v>0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0</v>
      </c>
      <c r="S37" s="40">
        <f t="shared" si="0"/>
        <v>4653.46</v>
      </c>
      <c r="T37" s="40">
        <f t="shared" si="1"/>
        <v>0</v>
      </c>
      <c r="U37" s="39" t="str">
        <f>VLOOKUP(B37,'FOLHA RESUMIDA'!C:I,2,0)</f>
        <v>ROSILDA BARBOSA DOS SANTOS</v>
      </c>
    </row>
    <row r="38" spans="1:21">
      <c r="A38" s="1">
        <v>1</v>
      </c>
      <c r="B38" s="1">
        <v>1363</v>
      </c>
      <c r="C38" t="s">
        <v>36</v>
      </c>
      <c r="D38" s="56">
        <v>29227</v>
      </c>
      <c r="E38" s="1" t="s">
        <v>588</v>
      </c>
      <c r="F38" s="1" t="s">
        <v>537</v>
      </c>
      <c r="G38" s="40">
        <v>4118.83</v>
      </c>
      <c r="H38" s="40">
        <v>0</v>
      </c>
      <c r="I38" s="40" t="s">
        <v>589</v>
      </c>
      <c r="J38" s="40">
        <v>822.38</v>
      </c>
      <c r="K38" s="40">
        <v>0</v>
      </c>
      <c r="L38" s="40">
        <v>0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0</v>
      </c>
      <c r="S38" s="40">
        <f t="shared" si="0"/>
        <v>4118.83</v>
      </c>
      <c r="T38" s="40">
        <f t="shared" si="1"/>
        <v>822.38</v>
      </c>
      <c r="U38" s="39" t="str">
        <f>VLOOKUP(B38,'FOLHA RESUMIDA'!C:I,2,0)</f>
        <v>JOSE CARLOS FERREIRA DE ARRUDA</v>
      </c>
    </row>
    <row r="39" spans="1:21">
      <c r="A39" s="1">
        <v>1</v>
      </c>
      <c r="B39" s="1">
        <v>1369</v>
      </c>
      <c r="C39" t="s">
        <v>37</v>
      </c>
      <c r="D39" s="56">
        <v>29234</v>
      </c>
      <c r="E39" s="1" t="s">
        <v>588</v>
      </c>
      <c r="F39" s="1" t="s">
        <v>543</v>
      </c>
      <c r="G39" s="40">
        <v>2528.58</v>
      </c>
      <c r="H39" s="40">
        <v>0</v>
      </c>
      <c r="I39" s="40" t="s">
        <v>589</v>
      </c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0</v>
      </c>
      <c r="S39" s="40">
        <f t="shared" si="0"/>
        <v>2528.58</v>
      </c>
      <c r="T39" s="40">
        <f t="shared" si="1"/>
        <v>0</v>
      </c>
      <c r="U39" s="39" t="str">
        <f>VLOOKUP(B39,'FOLHA RESUMIDA'!C:I,2,0)</f>
        <v>ELIANE BATISTA DE CASTILHO</v>
      </c>
    </row>
    <row r="40" spans="1:21">
      <c r="A40" s="1">
        <v>1</v>
      </c>
      <c r="B40" s="1">
        <v>1393</v>
      </c>
      <c r="C40" t="s">
        <v>38</v>
      </c>
      <c r="D40" s="56">
        <v>29283</v>
      </c>
      <c r="E40" s="1" t="s">
        <v>588</v>
      </c>
      <c r="F40" s="1" t="s">
        <v>546</v>
      </c>
      <c r="G40" s="40">
        <v>3735.89</v>
      </c>
      <c r="H40" s="40">
        <v>0</v>
      </c>
      <c r="I40" s="40" t="s">
        <v>589</v>
      </c>
      <c r="J40" s="40">
        <v>0</v>
      </c>
      <c r="K40" s="40">
        <v>0</v>
      </c>
      <c r="L40" s="40">
        <v>0</v>
      </c>
      <c r="M40" s="40">
        <v>0</v>
      </c>
      <c r="N40" s="40">
        <v>0</v>
      </c>
      <c r="O40" s="40">
        <v>0</v>
      </c>
      <c r="P40" s="40">
        <v>0</v>
      </c>
      <c r="Q40" s="40">
        <v>0</v>
      </c>
      <c r="R40" s="40">
        <v>0</v>
      </c>
      <c r="S40" s="40">
        <f t="shared" si="0"/>
        <v>3735.89</v>
      </c>
      <c r="T40" s="40">
        <f t="shared" si="1"/>
        <v>0</v>
      </c>
      <c r="U40" s="39" t="str">
        <f>VLOOKUP(B40,'FOLHA RESUMIDA'!C:I,2,0)</f>
        <v>MANOEL CORREIA DOS SANTOS</v>
      </c>
    </row>
    <row r="41" spans="1:21">
      <c r="A41" s="1">
        <v>1</v>
      </c>
      <c r="B41" s="1">
        <v>1413</v>
      </c>
      <c r="C41" t="s">
        <v>39</v>
      </c>
      <c r="D41" s="56">
        <v>29290</v>
      </c>
      <c r="E41" s="1" t="s">
        <v>588</v>
      </c>
      <c r="F41" s="1" t="s">
        <v>471</v>
      </c>
      <c r="G41" s="40">
        <v>11314.75</v>
      </c>
      <c r="H41" s="40">
        <v>13806.51</v>
      </c>
      <c r="I41" s="40" t="s">
        <v>589</v>
      </c>
      <c r="J41" s="40">
        <v>0</v>
      </c>
      <c r="K41" s="40">
        <v>0</v>
      </c>
      <c r="L41" s="40">
        <v>0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0</v>
      </c>
      <c r="S41" s="40">
        <f t="shared" si="0"/>
        <v>25121.260000000002</v>
      </c>
      <c r="T41" s="40">
        <f t="shared" si="1"/>
        <v>0</v>
      </c>
      <c r="U41" s="39" t="str">
        <f>VLOOKUP(B41,'FOLHA RESUMIDA'!C:I,2,0)</f>
        <v>LEDUAR GUEDES DE LIMA</v>
      </c>
    </row>
    <row r="42" spans="1:21">
      <c r="A42" s="1">
        <v>1</v>
      </c>
      <c r="B42" s="1">
        <v>1418</v>
      </c>
      <c r="C42" t="s">
        <v>40</v>
      </c>
      <c r="D42" s="56">
        <v>29297</v>
      </c>
      <c r="E42" s="1" t="s">
        <v>588</v>
      </c>
      <c r="F42" s="1" t="s">
        <v>465</v>
      </c>
      <c r="G42" s="40">
        <v>4540.99</v>
      </c>
      <c r="H42" s="40">
        <v>0</v>
      </c>
      <c r="I42" s="40" t="s">
        <v>589</v>
      </c>
      <c r="J42" s="40">
        <v>1450</v>
      </c>
      <c r="K42" s="40">
        <v>0</v>
      </c>
      <c r="L42" s="40">
        <v>0</v>
      </c>
      <c r="M42" s="40">
        <v>0</v>
      </c>
      <c r="N42" s="40">
        <v>0</v>
      </c>
      <c r="O42" s="40">
        <v>0</v>
      </c>
      <c r="P42" s="40">
        <v>0</v>
      </c>
      <c r="Q42" s="40">
        <v>0</v>
      </c>
      <c r="R42" s="40">
        <v>0</v>
      </c>
      <c r="S42" s="40">
        <f t="shared" si="0"/>
        <v>4540.99</v>
      </c>
      <c r="T42" s="40">
        <f t="shared" si="1"/>
        <v>1450</v>
      </c>
      <c r="U42" s="39" t="str">
        <f>VLOOKUP(B42,'FOLHA RESUMIDA'!C:I,2,0)</f>
        <v>ELVIS GOMES PEREIRA</v>
      </c>
    </row>
    <row r="43" spans="1:21">
      <c r="A43" s="1">
        <v>1</v>
      </c>
      <c r="B43" s="1">
        <v>1427</v>
      </c>
      <c r="C43" t="s">
        <v>41</v>
      </c>
      <c r="D43" s="56">
        <v>29298</v>
      </c>
      <c r="E43" s="1" t="s">
        <v>588</v>
      </c>
      <c r="F43" s="1" t="s">
        <v>471</v>
      </c>
      <c r="G43" s="40">
        <v>11314.75</v>
      </c>
      <c r="H43" s="40">
        <v>2080.41</v>
      </c>
      <c r="I43" s="40" t="s">
        <v>589</v>
      </c>
      <c r="J43" s="40">
        <v>0</v>
      </c>
      <c r="K43" s="40">
        <v>0</v>
      </c>
      <c r="L43" s="40">
        <v>0</v>
      </c>
      <c r="M43" s="40">
        <v>0</v>
      </c>
      <c r="N43" s="40">
        <v>0</v>
      </c>
      <c r="O43" s="40">
        <v>0</v>
      </c>
      <c r="P43" s="40">
        <v>0</v>
      </c>
      <c r="Q43" s="40">
        <v>0</v>
      </c>
      <c r="R43" s="40">
        <v>0</v>
      </c>
      <c r="S43" s="40">
        <f t="shared" si="0"/>
        <v>13395.16</v>
      </c>
      <c r="T43" s="40">
        <f t="shared" si="1"/>
        <v>0</v>
      </c>
      <c r="U43" s="39" t="str">
        <f>VLOOKUP(B43,'FOLHA RESUMIDA'!C:I,2,0)</f>
        <v>ANA MARIA ELOI DA H  DA SILVA</v>
      </c>
    </row>
    <row r="44" spans="1:21">
      <c r="A44" s="1">
        <v>1</v>
      </c>
      <c r="B44" s="1">
        <v>1429</v>
      </c>
      <c r="C44" t="s">
        <v>42</v>
      </c>
      <c r="D44" s="56">
        <v>29304</v>
      </c>
      <c r="E44" s="1" t="s">
        <v>588</v>
      </c>
      <c r="F44" s="1" t="s">
        <v>536</v>
      </c>
      <c r="G44" s="40">
        <v>3735.89</v>
      </c>
      <c r="H44" s="40">
        <v>1150.18</v>
      </c>
      <c r="I44" s="40" t="s">
        <v>589</v>
      </c>
      <c r="J44" s="40">
        <v>0</v>
      </c>
      <c r="K44" s="40">
        <v>0</v>
      </c>
      <c r="L44" s="40">
        <v>0</v>
      </c>
      <c r="M44" s="40">
        <v>0</v>
      </c>
      <c r="N44" s="40">
        <v>0</v>
      </c>
      <c r="O44" s="40">
        <v>0</v>
      </c>
      <c r="P44" s="40">
        <v>0</v>
      </c>
      <c r="Q44" s="40">
        <v>0</v>
      </c>
      <c r="R44" s="40">
        <v>0</v>
      </c>
      <c r="S44" s="40">
        <f t="shared" si="0"/>
        <v>4886.07</v>
      </c>
      <c r="T44" s="40">
        <f t="shared" si="1"/>
        <v>0</v>
      </c>
      <c r="U44" s="39" t="str">
        <f>VLOOKUP(B44,'FOLHA RESUMIDA'!C:I,2,0)</f>
        <v>JOSE HENRIQUE DA PAZ</v>
      </c>
    </row>
    <row r="45" spans="1:21">
      <c r="A45" s="1">
        <v>1</v>
      </c>
      <c r="B45" s="1">
        <v>1454</v>
      </c>
      <c r="C45" t="s">
        <v>43</v>
      </c>
      <c r="D45" s="56">
        <v>29319</v>
      </c>
      <c r="E45" s="1" t="s">
        <v>588</v>
      </c>
      <c r="F45" s="1" t="s">
        <v>536</v>
      </c>
      <c r="G45" s="40">
        <v>3388.55</v>
      </c>
      <c r="H45" s="40">
        <v>1085.06</v>
      </c>
      <c r="I45" s="40" t="s">
        <v>589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0">
        <v>0</v>
      </c>
      <c r="P45" s="40">
        <v>0</v>
      </c>
      <c r="Q45" s="40">
        <v>0</v>
      </c>
      <c r="R45" s="40">
        <v>0</v>
      </c>
      <c r="S45" s="40">
        <f t="shared" si="0"/>
        <v>4473.6100000000006</v>
      </c>
      <c r="T45" s="40">
        <f t="shared" si="1"/>
        <v>0</v>
      </c>
      <c r="U45" s="39" t="str">
        <f>VLOOKUP(B45,'FOLHA RESUMIDA'!C:I,2,0)</f>
        <v>MAURICIO LOPES DA SILVA</v>
      </c>
    </row>
    <row r="46" spans="1:21">
      <c r="A46" s="1">
        <v>1</v>
      </c>
      <c r="B46" s="1">
        <v>1475</v>
      </c>
      <c r="C46" t="s">
        <v>44</v>
      </c>
      <c r="D46" s="56">
        <v>29374</v>
      </c>
      <c r="E46" s="1" t="s">
        <v>588</v>
      </c>
      <c r="F46" s="1" t="s">
        <v>466</v>
      </c>
      <c r="G46" s="40">
        <v>3735.89</v>
      </c>
      <c r="H46" s="40">
        <v>0</v>
      </c>
      <c r="I46" s="40" t="s">
        <v>589</v>
      </c>
      <c r="J46" s="40">
        <v>0</v>
      </c>
      <c r="K46" s="40">
        <v>0</v>
      </c>
      <c r="L46" s="40">
        <v>0</v>
      </c>
      <c r="M46" s="40">
        <v>0</v>
      </c>
      <c r="N46" s="40">
        <v>0</v>
      </c>
      <c r="O46" s="40">
        <v>0</v>
      </c>
      <c r="P46" s="40">
        <v>0</v>
      </c>
      <c r="Q46" s="40">
        <v>0</v>
      </c>
      <c r="R46" s="40">
        <v>0</v>
      </c>
      <c r="S46" s="40">
        <f t="shared" si="0"/>
        <v>3735.89</v>
      </c>
      <c r="T46" s="40">
        <f t="shared" si="1"/>
        <v>0</v>
      </c>
      <c r="U46" s="39" t="str">
        <f>VLOOKUP(B46,'FOLHA RESUMIDA'!C:I,2,0)</f>
        <v>MARTA ARAUJO DA F  SANTANA</v>
      </c>
    </row>
    <row r="47" spans="1:21">
      <c r="A47" s="1">
        <v>1</v>
      </c>
      <c r="B47" s="1">
        <v>1483</v>
      </c>
      <c r="C47" t="s">
        <v>45</v>
      </c>
      <c r="D47" s="56">
        <v>29397</v>
      </c>
      <c r="E47" s="1" t="s">
        <v>588</v>
      </c>
      <c r="F47" s="1" t="s">
        <v>462</v>
      </c>
      <c r="G47" s="40">
        <v>2089.0100000000002</v>
      </c>
      <c r="H47" s="40">
        <v>0</v>
      </c>
      <c r="I47" s="40" t="s">
        <v>589</v>
      </c>
      <c r="J47" s="40">
        <v>0</v>
      </c>
      <c r="K47" s="40">
        <v>0</v>
      </c>
      <c r="L47" s="40">
        <v>0</v>
      </c>
      <c r="M47" s="40">
        <v>0</v>
      </c>
      <c r="N47" s="40">
        <v>0</v>
      </c>
      <c r="O47" s="40">
        <v>0</v>
      </c>
      <c r="P47" s="40">
        <v>0</v>
      </c>
      <c r="Q47" s="40">
        <v>0</v>
      </c>
      <c r="R47" s="40">
        <v>0</v>
      </c>
      <c r="S47" s="40">
        <f t="shared" si="0"/>
        <v>2089.0100000000002</v>
      </c>
      <c r="T47" s="40">
        <f t="shared" si="1"/>
        <v>0</v>
      </c>
      <c r="U47" s="39" t="str">
        <f>VLOOKUP(B47,'FOLHA RESUMIDA'!C:I,2,0)</f>
        <v>REGINA LEANDRO SANTOS DE LIMA</v>
      </c>
    </row>
    <row r="48" spans="1:21">
      <c r="A48" s="1">
        <v>1</v>
      </c>
      <c r="B48" s="1">
        <v>1522</v>
      </c>
      <c r="C48" t="s">
        <v>46</v>
      </c>
      <c r="D48" s="56">
        <v>29622</v>
      </c>
      <c r="E48" s="1" t="s">
        <v>588</v>
      </c>
      <c r="F48" s="1" t="s">
        <v>462</v>
      </c>
      <c r="G48" s="40">
        <v>1804.58</v>
      </c>
      <c r="H48" s="40">
        <v>0</v>
      </c>
      <c r="I48" s="40" t="s">
        <v>589</v>
      </c>
      <c r="J48" s="40">
        <v>0</v>
      </c>
      <c r="K48" s="40">
        <v>0</v>
      </c>
      <c r="L48" s="40">
        <v>0</v>
      </c>
      <c r="M48" s="40">
        <v>0</v>
      </c>
      <c r="N48" s="40">
        <v>0</v>
      </c>
      <c r="O48" s="40">
        <v>0</v>
      </c>
      <c r="P48" s="40">
        <v>0</v>
      </c>
      <c r="Q48" s="40">
        <v>0</v>
      </c>
      <c r="R48" s="40">
        <v>0</v>
      </c>
      <c r="S48" s="40">
        <f t="shared" si="0"/>
        <v>1804.58</v>
      </c>
      <c r="T48" s="40">
        <f t="shared" si="1"/>
        <v>0</v>
      </c>
      <c r="U48" s="39" t="str">
        <f>VLOOKUP(B48,'FOLHA RESUMIDA'!C:I,2,0)</f>
        <v>TEREZINHA P  DA SILVA CORREIA</v>
      </c>
    </row>
    <row r="49" spans="1:21">
      <c r="A49" s="1">
        <v>1</v>
      </c>
      <c r="B49" s="1">
        <v>1536</v>
      </c>
      <c r="C49" t="s">
        <v>47</v>
      </c>
      <c r="D49" s="56">
        <v>29675</v>
      </c>
      <c r="E49" s="1" t="s">
        <v>588</v>
      </c>
      <c r="F49" s="1" t="s">
        <v>537</v>
      </c>
      <c r="G49" s="40">
        <v>3388.55</v>
      </c>
      <c r="H49" s="40">
        <v>0</v>
      </c>
      <c r="I49" s="40" t="s">
        <v>589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0">
        <v>0</v>
      </c>
      <c r="P49" s="40">
        <v>0</v>
      </c>
      <c r="Q49" s="40">
        <v>0</v>
      </c>
      <c r="R49" s="40">
        <v>0</v>
      </c>
      <c r="S49" s="40">
        <f t="shared" si="0"/>
        <v>3388.55</v>
      </c>
      <c r="T49" s="40">
        <f t="shared" si="1"/>
        <v>0</v>
      </c>
      <c r="U49" s="39" t="str">
        <f>VLOOKUP(B49,'FOLHA RESUMIDA'!C:I,2,0)</f>
        <v>MARIA ADRIAO DA SILVA</v>
      </c>
    </row>
    <row r="50" spans="1:21">
      <c r="A50" s="1">
        <v>1</v>
      </c>
      <c r="B50" s="1">
        <v>1545</v>
      </c>
      <c r="C50" t="s">
        <v>48</v>
      </c>
      <c r="D50" s="56">
        <v>29762</v>
      </c>
      <c r="E50" s="1" t="s">
        <v>588</v>
      </c>
      <c r="F50" s="1" t="s">
        <v>459</v>
      </c>
      <c r="G50" s="40">
        <v>3086.45</v>
      </c>
      <c r="H50" s="40">
        <v>963.73</v>
      </c>
      <c r="I50" s="40" t="s">
        <v>589</v>
      </c>
      <c r="J50" s="40">
        <v>0</v>
      </c>
      <c r="K50" s="40">
        <v>0</v>
      </c>
      <c r="L50" s="40">
        <v>0</v>
      </c>
      <c r="M50" s="40">
        <v>0</v>
      </c>
      <c r="N50" s="40">
        <v>0</v>
      </c>
      <c r="O50" s="40">
        <v>0</v>
      </c>
      <c r="P50" s="40">
        <v>0</v>
      </c>
      <c r="Q50" s="40">
        <v>0</v>
      </c>
      <c r="R50" s="40">
        <v>0</v>
      </c>
      <c r="S50" s="40">
        <f t="shared" si="0"/>
        <v>4050.18</v>
      </c>
      <c r="T50" s="40">
        <f t="shared" si="1"/>
        <v>0</v>
      </c>
      <c r="U50" s="39" t="str">
        <f>VLOOKUP(B50,'FOLHA RESUMIDA'!C:I,2,0)</f>
        <v>HERON VILAR DE ANDRADE</v>
      </c>
    </row>
    <row r="51" spans="1:21">
      <c r="A51" s="1">
        <v>1</v>
      </c>
      <c r="B51" s="1">
        <v>1549</v>
      </c>
      <c r="C51" t="s">
        <v>49</v>
      </c>
      <c r="D51" s="56">
        <v>29845</v>
      </c>
      <c r="E51" s="1" t="s">
        <v>588</v>
      </c>
      <c r="F51" s="1" t="s">
        <v>537</v>
      </c>
      <c r="G51" s="40">
        <v>3922.69</v>
      </c>
      <c r="H51" s="40">
        <v>0</v>
      </c>
      <c r="I51" s="40" t="s">
        <v>589</v>
      </c>
      <c r="J51" s="40">
        <v>0</v>
      </c>
      <c r="K51" s="40">
        <v>0</v>
      </c>
      <c r="L51" s="40">
        <v>0</v>
      </c>
      <c r="M51" s="40">
        <v>0</v>
      </c>
      <c r="N51" s="40">
        <v>0</v>
      </c>
      <c r="O51" s="40">
        <v>0</v>
      </c>
      <c r="P51" s="40">
        <v>0</v>
      </c>
      <c r="Q51" s="40">
        <v>0</v>
      </c>
      <c r="R51" s="40">
        <v>0</v>
      </c>
      <c r="S51" s="40">
        <f t="shared" si="0"/>
        <v>3922.69</v>
      </c>
      <c r="T51" s="40">
        <f t="shared" si="1"/>
        <v>0</v>
      </c>
      <c r="U51" s="39" t="str">
        <f>VLOOKUP(B51,'FOLHA RESUMIDA'!C:I,2,0)</f>
        <v>JOSE JOAQUIM DA SILVA FILHO</v>
      </c>
    </row>
    <row r="52" spans="1:21">
      <c r="A52" s="1">
        <v>1</v>
      </c>
      <c r="B52" s="1">
        <v>1553</v>
      </c>
      <c r="C52" t="s">
        <v>50</v>
      </c>
      <c r="D52" s="56">
        <v>29879</v>
      </c>
      <c r="E52" s="1" t="s">
        <v>588</v>
      </c>
      <c r="F52" s="1" t="s">
        <v>462</v>
      </c>
      <c r="G52" s="40">
        <v>3751.6</v>
      </c>
      <c r="H52" s="40">
        <v>0</v>
      </c>
      <c r="I52" s="40" t="s">
        <v>589</v>
      </c>
      <c r="J52" s="40">
        <v>0</v>
      </c>
      <c r="K52" s="40">
        <v>0</v>
      </c>
      <c r="L52" s="40">
        <v>0</v>
      </c>
      <c r="M52" s="40">
        <v>0</v>
      </c>
      <c r="N52" s="40">
        <v>0</v>
      </c>
      <c r="O52" s="40">
        <v>0</v>
      </c>
      <c r="P52" s="40">
        <v>0</v>
      </c>
      <c r="Q52" s="40">
        <v>0</v>
      </c>
      <c r="R52" s="40">
        <v>0</v>
      </c>
      <c r="S52" s="40">
        <f t="shared" si="0"/>
        <v>3751.6</v>
      </c>
      <c r="T52" s="40">
        <f t="shared" si="1"/>
        <v>0</v>
      </c>
      <c r="U52" s="39" t="str">
        <f>VLOOKUP(B52,'FOLHA RESUMIDA'!C:I,2,0)</f>
        <v>MARIA DO CARMO A DOS SANTOS</v>
      </c>
    </row>
    <row r="53" spans="1:21">
      <c r="A53" s="1">
        <v>1</v>
      </c>
      <c r="B53" s="1">
        <v>1554</v>
      </c>
      <c r="C53" t="s">
        <v>51</v>
      </c>
      <c r="D53" s="56">
        <v>29886</v>
      </c>
      <c r="E53" s="1" t="s">
        <v>588</v>
      </c>
      <c r="F53" s="1" t="s">
        <v>537</v>
      </c>
      <c r="G53" s="40">
        <v>4415.6499999999996</v>
      </c>
      <c r="H53" s="40">
        <v>1379.94</v>
      </c>
      <c r="I53" s="40" t="s">
        <v>589</v>
      </c>
      <c r="J53" s="40">
        <v>0</v>
      </c>
      <c r="K53" s="40">
        <v>0</v>
      </c>
      <c r="L53" s="40">
        <v>0</v>
      </c>
      <c r="M53" s="40">
        <v>0</v>
      </c>
      <c r="N53" s="40">
        <v>0</v>
      </c>
      <c r="O53" s="40">
        <v>0</v>
      </c>
      <c r="P53" s="40">
        <v>0</v>
      </c>
      <c r="Q53" s="40">
        <v>0</v>
      </c>
      <c r="R53" s="40">
        <v>0</v>
      </c>
      <c r="S53" s="40">
        <f t="shared" si="0"/>
        <v>5795.59</v>
      </c>
      <c r="T53" s="40">
        <f t="shared" si="1"/>
        <v>0</v>
      </c>
      <c r="U53" s="39" t="str">
        <f>VLOOKUP(B53,'FOLHA RESUMIDA'!C:I,2,0)</f>
        <v>SONEIDE P DO NASCIMENTO CORREA</v>
      </c>
    </row>
    <row r="54" spans="1:21">
      <c r="A54" s="1">
        <v>1</v>
      </c>
      <c r="B54" s="1">
        <v>1561</v>
      </c>
      <c r="C54" t="s">
        <v>52</v>
      </c>
      <c r="D54" s="56">
        <v>29983</v>
      </c>
      <c r="E54" s="1" t="s">
        <v>588</v>
      </c>
      <c r="F54" s="1" t="s">
        <v>462</v>
      </c>
      <c r="G54" s="40">
        <v>1804.58</v>
      </c>
      <c r="H54" s="40">
        <v>0</v>
      </c>
      <c r="I54" s="40" t="s">
        <v>589</v>
      </c>
      <c r="J54" s="40">
        <v>0</v>
      </c>
      <c r="K54" s="40">
        <v>0</v>
      </c>
      <c r="L54" s="40">
        <v>0</v>
      </c>
      <c r="M54" s="40">
        <v>0</v>
      </c>
      <c r="N54" s="40">
        <v>0</v>
      </c>
      <c r="O54" s="40">
        <v>0</v>
      </c>
      <c r="P54" s="40">
        <v>0</v>
      </c>
      <c r="Q54" s="40">
        <v>0</v>
      </c>
      <c r="R54" s="40">
        <v>0</v>
      </c>
      <c r="S54" s="40">
        <f t="shared" si="0"/>
        <v>1804.58</v>
      </c>
      <c r="T54" s="40">
        <f t="shared" si="1"/>
        <v>0</v>
      </c>
      <c r="U54" s="39" t="str">
        <f>VLOOKUP(B54,'FOLHA RESUMIDA'!C:I,2,0)</f>
        <v>ANDRE LUIZ MACIEL FERREIRA</v>
      </c>
    </row>
    <row r="55" spans="1:21">
      <c r="A55" s="1">
        <v>1</v>
      </c>
      <c r="B55" s="1">
        <v>1588</v>
      </c>
      <c r="C55" t="s">
        <v>53</v>
      </c>
      <c r="D55" s="56">
        <v>30034</v>
      </c>
      <c r="E55" s="1" t="s">
        <v>588</v>
      </c>
      <c r="F55" s="1" t="s">
        <v>462</v>
      </c>
      <c r="G55" s="40">
        <v>1894.8</v>
      </c>
      <c r="H55" s="40">
        <v>0</v>
      </c>
      <c r="I55" s="40" t="s">
        <v>589</v>
      </c>
      <c r="J55" s="40">
        <v>0</v>
      </c>
      <c r="K55" s="40">
        <v>0</v>
      </c>
      <c r="L55" s="40">
        <v>0</v>
      </c>
      <c r="M55" s="40">
        <v>0</v>
      </c>
      <c r="N55" s="40">
        <v>0</v>
      </c>
      <c r="O55" s="40">
        <v>0</v>
      </c>
      <c r="P55" s="40">
        <v>0</v>
      </c>
      <c r="Q55" s="40">
        <v>0</v>
      </c>
      <c r="R55" s="40">
        <v>0</v>
      </c>
      <c r="S55" s="40">
        <f t="shared" si="0"/>
        <v>1894.8</v>
      </c>
      <c r="T55" s="40">
        <f t="shared" si="1"/>
        <v>0</v>
      </c>
      <c r="U55" s="39" t="str">
        <f>VLOOKUP(B55,'FOLHA RESUMIDA'!C:I,2,0)</f>
        <v>MARIA ANDREA DOS SANTOS</v>
      </c>
    </row>
    <row r="56" spans="1:21">
      <c r="A56" s="1">
        <v>1</v>
      </c>
      <c r="B56" s="1">
        <v>1589</v>
      </c>
      <c r="C56" t="s">
        <v>54</v>
      </c>
      <c r="D56" s="56">
        <v>30034</v>
      </c>
      <c r="E56" s="1" t="s">
        <v>588</v>
      </c>
      <c r="F56" s="1" t="s">
        <v>462</v>
      </c>
      <c r="G56" s="40">
        <v>1804.58</v>
      </c>
      <c r="H56" s="40">
        <v>0</v>
      </c>
      <c r="I56" s="40" t="s">
        <v>589</v>
      </c>
      <c r="J56" s="40">
        <v>0</v>
      </c>
      <c r="K56" s="40">
        <v>0</v>
      </c>
      <c r="L56" s="40">
        <v>0</v>
      </c>
      <c r="M56" s="40">
        <v>0</v>
      </c>
      <c r="N56" s="40">
        <v>0</v>
      </c>
      <c r="O56" s="40">
        <v>0</v>
      </c>
      <c r="P56" s="40">
        <v>0</v>
      </c>
      <c r="Q56" s="40">
        <v>0</v>
      </c>
      <c r="R56" s="40">
        <v>0</v>
      </c>
      <c r="S56" s="40">
        <f t="shared" si="0"/>
        <v>1804.58</v>
      </c>
      <c r="T56" s="40">
        <f t="shared" si="1"/>
        <v>0</v>
      </c>
      <c r="U56" s="39" t="str">
        <f>VLOOKUP(B56,'FOLHA RESUMIDA'!C:I,2,0)</f>
        <v>SEVERINA DE SANTANA NEVES</v>
      </c>
    </row>
    <row r="57" spans="1:21">
      <c r="A57" s="1">
        <v>1</v>
      </c>
      <c r="B57" s="1">
        <v>1596</v>
      </c>
      <c r="C57" t="s">
        <v>55</v>
      </c>
      <c r="D57" s="56">
        <v>30041</v>
      </c>
      <c r="E57" s="1" t="s">
        <v>588</v>
      </c>
      <c r="F57" s="1" t="s">
        <v>463</v>
      </c>
      <c r="G57" s="40">
        <v>2539.21</v>
      </c>
      <c r="H57" s="40">
        <v>0</v>
      </c>
      <c r="I57" s="40" t="s">
        <v>589</v>
      </c>
      <c r="J57" s="40">
        <v>0</v>
      </c>
      <c r="K57" s="40">
        <v>0</v>
      </c>
      <c r="L57" s="40">
        <v>0</v>
      </c>
      <c r="M57" s="40">
        <v>0</v>
      </c>
      <c r="N57" s="40">
        <v>0</v>
      </c>
      <c r="O57" s="40">
        <v>0</v>
      </c>
      <c r="P57" s="40">
        <v>0</v>
      </c>
      <c r="Q57" s="40">
        <v>0</v>
      </c>
      <c r="R57" s="40">
        <v>0</v>
      </c>
      <c r="S57" s="40">
        <f t="shared" si="0"/>
        <v>2539.21</v>
      </c>
      <c r="T57" s="40">
        <f t="shared" si="1"/>
        <v>0</v>
      </c>
      <c r="U57" s="39" t="str">
        <f>VLOOKUP(B57,'FOLHA RESUMIDA'!C:I,2,0)</f>
        <v>IVANE FRANCISCO DE AZEVEDO</v>
      </c>
    </row>
    <row r="58" spans="1:21">
      <c r="A58" s="1">
        <v>1</v>
      </c>
      <c r="B58" s="1">
        <v>1597</v>
      </c>
      <c r="C58" t="s">
        <v>56</v>
      </c>
      <c r="D58" s="56">
        <v>30053</v>
      </c>
      <c r="E58" s="1" t="s">
        <v>588</v>
      </c>
      <c r="F58" s="1" t="s">
        <v>537</v>
      </c>
      <c r="G58" s="40">
        <v>3735.89</v>
      </c>
      <c r="H58" s="40">
        <v>0</v>
      </c>
      <c r="I58" s="40" t="s">
        <v>589</v>
      </c>
      <c r="J58" s="40">
        <v>0</v>
      </c>
      <c r="K58" s="40">
        <v>0</v>
      </c>
      <c r="L58" s="40">
        <v>0</v>
      </c>
      <c r="M58" s="40">
        <v>0</v>
      </c>
      <c r="N58" s="40">
        <v>0</v>
      </c>
      <c r="O58" s="40">
        <v>0</v>
      </c>
      <c r="P58" s="40">
        <v>0</v>
      </c>
      <c r="Q58" s="40">
        <v>0</v>
      </c>
      <c r="R58" s="40">
        <v>0</v>
      </c>
      <c r="S58" s="40">
        <f t="shared" si="0"/>
        <v>3735.89</v>
      </c>
      <c r="T58" s="40">
        <f t="shared" si="1"/>
        <v>0</v>
      </c>
      <c r="U58" s="39" t="str">
        <f>VLOOKUP(B58,'FOLHA RESUMIDA'!C:I,2,0)</f>
        <v>DILMA NEUZA DAS MERCES</v>
      </c>
    </row>
    <row r="59" spans="1:21">
      <c r="A59" s="1">
        <v>1</v>
      </c>
      <c r="B59" s="1">
        <v>1631</v>
      </c>
      <c r="C59" t="s">
        <v>57</v>
      </c>
      <c r="D59" s="56">
        <v>30176</v>
      </c>
      <c r="E59" s="1" t="s">
        <v>588</v>
      </c>
      <c r="F59" s="1" t="s">
        <v>459</v>
      </c>
      <c r="G59" s="40">
        <v>2303.15</v>
      </c>
      <c r="H59" s="40">
        <v>0</v>
      </c>
      <c r="I59" s="40" t="s">
        <v>589</v>
      </c>
      <c r="J59" s="40">
        <v>0</v>
      </c>
      <c r="K59" s="40">
        <v>0</v>
      </c>
      <c r="L59" s="40">
        <v>0</v>
      </c>
      <c r="M59" s="40">
        <v>0</v>
      </c>
      <c r="N59" s="40">
        <v>0</v>
      </c>
      <c r="O59" s="40">
        <v>0</v>
      </c>
      <c r="P59" s="40">
        <v>0</v>
      </c>
      <c r="Q59" s="40">
        <v>0</v>
      </c>
      <c r="R59" s="40">
        <v>0</v>
      </c>
      <c r="S59" s="40">
        <f t="shared" si="0"/>
        <v>2303.15</v>
      </c>
      <c r="T59" s="40">
        <f t="shared" si="1"/>
        <v>0</v>
      </c>
      <c r="U59" s="39" t="str">
        <f>VLOOKUP(B59,'FOLHA RESUMIDA'!C:I,2,0)</f>
        <v>GERSON MARTINS DA SILVA</v>
      </c>
    </row>
    <row r="60" spans="1:21">
      <c r="A60" s="1">
        <v>1</v>
      </c>
      <c r="B60" s="1">
        <v>1641</v>
      </c>
      <c r="C60" t="s">
        <v>58</v>
      </c>
      <c r="D60" s="56">
        <v>30384</v>
      </c>
      <c r="E60" s="1" t="s">
        <v>588</v>
      </c>
      <c r="F60" s="1" t="s">
        <v>462</v>
      </c>
      <c r="G60" s="40">
        <v>2303.15</v>
      </c>
      <c r="H60" s="40">
        <v>0</v>
      </c>
      <c r="I60" s="40" t="s">
        <v>589</v>
      </c>
      <c r="J60" s="40">
        <v>0</v>
      </c>
      <c r="K60" s="40">
        <v>0</v>
      </c>
      <c r="L60" s="40">
        <v>0</v>
      </c>
      <c r="M60" s="40">
        <v>0</v>
      </c>
      <c r="N60" s="40">
        <v>0</v>
      </c>
      <c r="O60" s="40">
        <v>0</v>
      </c>
      <c r="P60" s="40">
        <v>0</v>
      </c>
      <c r="Q60" s="40">
        <v>0</v>
      </c>
      <c r="R60" s="40">
        <v>0</v>
      </c>
      <c r="S60" s="40">
        <f t="shared" si="0"/>
        <v>2303.15</v>
      </c>
      <c r="T60" s="40">
        <f t="shared" si="1"/>
        <v>0</v>
      </c>
      <c r="U60" s="39" t="str">
        <f>VLOOKUP(B60,'FOLHA RESUMIDA'!C:I,2,0)</f>
        <v>JOAO FELICIANO ALVES</v>
      </c>
    </row>
    <row r="61" spans="1:21">
      <c r="A61" s="1">
        <v>1</v>
      </c>
      <c r="B61" s="1">
        <v>1650</v>
      </c>
      <c r="C61" t="s">
        <v>59</v>
      </c>
      <c r="D61" s="56">
        <v>30411</v>
      </c>
      <c r="E61" s="1" t="s">
        <v>588</v>
      </c>
      <c r="F61" s="1" t="s">
        <v>462</v>
      </c>
      <c r="G61" s="40">
        <v>2089.0100000000002</v>
      </c>
      <c r="H61" s="40">
        <v>0</v>
      </c>
      <c r="I61" s="40" t="s">
        <v>589</v>
      </c>
      <c r="J61" s="40">
        <v>0</v>
      </c>
      <c r="K61" s="40">
        <v>0</v>
      </c>
      <c r="L61" s="40">
        <v>0</v>
      </c>
      <c r="M61" s="40">
        <v>0</v>
      </c>
      <c r="N61" s="40">
        <v>0</v>
      </c>
      <c r="O61" s="40">
        <v>0</v>
      </c>
      <c r="P61" s="40">
        <v>0</v>
      </c>
      <c r="Q61" s="40">
        <v>0</v>
      </c>
      <c r="R61" s="40">
        <v>0</v>
      </c>
      <c r="S61" s="40">
        <f t="shared" si="0"/>
        <v>2089.0100000000002</v>
      </c>
      <c r="T61" s="40">
        <f t="shared" si="1"/>
        <v>0</v>
      </c>
      <c r="U61" s="39" t="str">
        <f>VLOOKUP(B61,'FOLHA RESUMIDA'!C:I,2,0)</f>
        <v>JANETE MARIA DA SILVA</v>
      </c>
    </row>
    <row r="62" spans="1:21">
      <c r="A62" s="1">
        <v>1</v>
      </c>
      <c r="B62" s="1">
        <v>1652</v>
      </c>
      <c r="C62" t="s">
        <v>60</v>
      </c>
      <c r="D62" s="56">
        <v>30410</v>
      </c>
      <c r="E62" s="1" t="s">
        <v>588</v>
      </c>
      <c r="F62" s="1" t="s">
        <v>462</v>
      </c>
      <c r="G62" s="40">
        <v>2089.0100000000002</v>
      </c>
      <c r="H62" s="40">
        <v>0</v>
      </c>
      <c r="I62" s="40" t="s">
        <v>589</v>
      </c>
      <c r="J62" s="40">
        <v>0</v>
      </c>
      <c r="K62" s="40">
        <v>0</v>
      </c>
      <c r="L62" s="40">
        <v>0</v>
      </c>
      <c r="M62" s="40">
        <v>0</v>
      </c>
      <c r="N62" s="40">
        <v>0</v>
      </c>
      <c r="O62" s="40">
        <v>0</v>
      </c>
      <c r="P62" s="40">
        <v>0</v>
      </c>
      <c r="Q62" s="40">
        <v>0</v>
      </c>
      <c r="R62" s="40">
        <v>0</v>
      </c>
      <c r="S62" s="40">
        <f t="shared" si="0"/>
        <v>2089.0100000000002</v>
      </c>
      <c r="T62" s="40">
        <f t="shared" si="1"/>
        <v>0</v>
      </c>
      <c r="U62" s="39" t="str">
        <f>VLOOKUP(B62,'FOLHA RESUMIDA'!C:I,2,0)</f>
        <v>ROMILDO NUNES DIAS</v>
      </c>
    </row>
    <row r="63" spans="1:21">
      <c r="A63" s="1">
        <v>1</v>
      </c>
      <c r="B63" s="1">
        <v>1665</v>
      </c>
      <c r="C63" t="s">
        <v>61</v>
      </c>
      <c r="D63" s="56">
        <v>31019</v>
      </c>
      <c r="E63" s="1" t="s">
        <v>588</v>
      </c>
      <c r="F63" s="1" t="s">
        <v>463</v>
      </c>
      <c r="G63" s="40">
        <v>2303.15</v>
      </c>
      <c r="H63" s="40">
        <v>0</v>
      </c>
      <c r="I63" s="40" t="s">
        <v>589</v>
      </c>
      <c r="J63" s="40">
        <v>0</v>
      </c>
      <c r="K63" s="40">
        <v>0</v>
      </c>
      <c r="L63" s="40">
        <v>0</v>
      </c>
      <c r="M63" s="40">
        <v>0</v>
      </c>
      <c r="N63" s="40">
        <v>0</v>
      </c>
      <c r="O63" s="40">
        <v>0</v>
      </c>
      <c r="P63" s="40">
        <v>0</v>
      </c>
      <c r="Q63" s="40">
        <v>0</v>
      </c>
      <c r="R63" s="40">
        <v>0</v>
      </c>
      <c r="S63" s="40">
        <f t="shared" si="0"/>
        <v>2303.15</v>
      </c>
      <c r="T63" s="40">
        <f t="shared" si="1"/>
        <v>0</v>
      </c>
      <c r="U63" s="39" t="str">
        <f>VLOOKUP(B63,'FOLHA RESUMIDA'!C:I,2,0)</f>
        <v>LUZIA BERNARDO DE SOUSA</v>
      </c>
    </row>
    <row r="64" spans="1:21">
      <c r="A64" s="1">
        <v>1</v>
      </c>
      <c r="B64" s="1">
        <v>1672</v>
      </c>
      <c r="C64" t="s">
        <v>62</v>
      </c>
      <c r="D64" s="56">
        <v>31231</v>
      </c>
      <c r="E64" s="1" t="s">
        <v>588</v>
      </c>
      <c r="F64" s="1" t="s">
        <v>459</v>
      </c>
      <c r="G64" s="40">
        <v>2303.15</v>
      </c>
      <c r="H64" s="40">
        <v>0</v>
      </c>
      <c r="I64" s="40" t="s">
        <v>589</v>
      </c>
      <c r="J64" s="40">
        <v>0</v>
      </c>
      <c r="K64" s="40">
        <v>0</v>
      </c>
      <c r="L64" s="40">
        <v>0</v>
      </c>
      <c r="M64" s="40">
        <v>0</v>
      </c>
      <c r="N64" s="40">
        <v>0</v>
      </c>
      <c r="O64" s="40">
        <v>0</v>
      </c>
      <c r="P64" s="40">
        <v>0</v>
      </c>
      <c r="Q64" s="40">
        <v>0</v>
      </c>
      <c r="R64" s="40">
        <v>0</v>
      </c>
      <c r="S64" s="40">
        <f t="shared" si="0"/>
        <v>2303.15</v>
      </c>
      <c r="T64" s="40">
        <f t="shared" si="1"/>
        <v>0</v>
      </c>
      <c r="U64" s="39" t="str">
        <f>VLOOKUP(B64,'FOLHA RESUMIDA'!C:I,2,0)</f>
        <v>JOSE KENNEDY DA SILVA</v>
      </c>
    </row>
    <row r="65" spans="1:21">
      <c r="A65" s="1">
        <v>1</v>
      </c>
      <c r="B65" s="1">
        <v>1674</v>
      </c>
      <c r="C65" t="s">
        <v>63</v>
      </c>
      <c r="D65" s="56">
        <v>31231</v>
      </c>
      <c r="E65" s="1" t="s">
        <v>588</v>
      </c>
      <c r="F65" s="1" t="s">
        <v>462</v>
      </c>
      <c r="G65" s="40">
        <v>1894.8</v>
      </c>
      <c r="H65" s="40">
        <v>0</v>
      </c>
      <c r="I65" s="40" t="s">
        <v>589</v>
      </c>
      <c r="J65" s="40">
        <v>0</v>
      </c>
      <c r="K65" s="40">
        <v>0</v>
      </c>
      <c r="L65" s="40">
        <v>0</v>
      </c>
      <c r="M65" s="40">
        <v>0</v>
      </c>
      <c r="N65" s="40">
        <v>0</v>
      </c>
      <c r="O65" s="40">
        <v>0</v>
      </c>
      <c r="P65" s="40">
        <v>0</v>
      </c>
      <c r="Q65" s="40">
        <v>0</v>
      </c>
      <c r="R65" s="40">
        <v>0</v>
      </c>
      <c r="S65" s="40">
        <f t="shared" si="0"/>
        <v>1894.8</v>
      </c>
      <c r="T65" s="40">
        <f t="shared" si="1"/>
        <v>0</v>
      </c>
      <c r="U65" s="39" t="str">
        <f>VLOOKUP(B65,'FOLHA RESUMIDA'!C:I,2,0)</f>
        <v>MARIA HELENA FERREIRA DA SILVA</v>
      </c>
    </row>
    <row r="66" spans="1:21">
      <c r="A66" s="1">
        <v>16</v>
      </c>
      <c r="B66" s="1">
        <v>1682</v>
      </c>
      <c r="C66" t="s">
        <v>391</v>
      </c>
      <c r="D66" s="56">
        <v>31232</v>
      </c>
      <c r="E66" s="1" t="s">
        <v>588</v>
      </c>
      <c r="F66" s="1" t="s">
        <v>464</v>
      </c>
      <c r="G66" s="40">
        <v>3086.45</v>
      </c>
      <c r="H66" s="40">
        <v>0</v>
      </c>
      <c r="I66" s="40" t="s">
        <v>589</v>
      </c>
      <c r="J66" s="40">
        <v>0</v>
      </c>
      <c r="K66" s="40">
        <v>0</v>
      </c>
      <c r="L66" s="40">
        <v>0</v>
      </c>
      <c r="M66" s="40">
        <v>0</v>
      </c>
      <c r="N66" s="40">
        <v>0</v>
      </c>
      <c r="O66" s="40">
        <v>0</v>
      </c>
      <c r="P66" s="40">
        <v>0</v>
      </c>
      <c r="Q66" s="40">
        <v>0</v>
      </c>
      <c r="R66" s="40">
        <v>0</v>
      </c>
      <c r="S66" s="40">
        <f t="shared" si="0"/>
        <v>3086.45</v>
      </c>
      <c r="T66" s="40">
        <f t="shared" si="1"/>
        <v>0</v>
      </c>
      <c r="U66" s="39" t="str">
        <f>VLOOKUP(B66,'FOLHA RESUMIDA'!C:I,2,0)</f>
        <v>MOISES MARTINS DE MELO NETO</v>
      </c>
    </row>
    <row r="67" spans="1:21">
      <c r="A67" s="1">
        <v>10</v>
      </c>
      <c r="B67" s="1">
        <v>1683</v>
      </c>
      <c r="C67" t="s">
        <v>427</v>
      </c>
      <c r="D67" s="56">
        <v>31232</v>
      </c>
      <c r="E67" s="1" t="s">
        <v>588</v>
      </c>
      <c r="F67" s="1" t="s">
        <v>464</v>
      </c>
      <c r="G67" s="40">
        <v>3086.45</v>
      </c>
      <c r="H67" s="40">
        <v>0</v>
      </c>
      <c r="I67" s="40" t="s">
        <v>589</v>
      </c>
      <c r="J67" s="40">
        <v>0</v>
      </c>
      <c r="K67" s="40">
        <v>0</v>
      </c>
      <c r="L67" s="40">
        <v>0</v>
      </c>
      <c r="M67" s="40">
        <v>0</v>
      </c>
      <c r="N67" s="40">
        <v>0</v>
      </c>
      <c r="O67" s="40">
        <v>0</v>
      </c>
      <c r="P67" s="40">
        <v>0</v>
      </c>
      <c r="Q67" s="40">
        <v>0</v>
      </c>
      <c r="R67" s="40">
        <v>0</v>
      </c>
      <c r="S67" s="40">
        <f t="shared" si="0"/>
        <v>3086.45</v>
      </c>
      <c r="T67" s="40">
        <f t="shared" si="1"/>
        <v>0</v>
      </c>
      <c r="U67" s="39" t="str">
        <f>VLOOKUP(B67,'FOLHA RESUMIDA'!C:I,2,0)</f>
        <v>ADEMIR LOPES DA SILVA</v>
      </c>
    </row>
    <row r="68" spans="1:21">
      <c r="A68" s="1">
        <v>51</v>
      </c>
      <c r="B68" s="1">
        <v>1726</v>
      </c>
      <c r="C68" t="s">
        <v>428</v>
      </c>
      <c r="D68" s="56">
        <v>32084</v>
      </c>
      <c r="E68" s="1" t="s">
        <v>588</v>
      </c>
      <c r="F68" s="1" t="s">
        <v>464</v>
      </c>
      <c r="G68" s="40">
        <v>3086.45</v>
      </c>
      <c r="H68" s="40">
        <v>0</v>
      </c>
      <c r="I68" s="40" t="s">
        <v>589</v>
      </c>
      <c r="J68" s="40">
        <v>0</v>
      </c>
      <c r="K68" s="40">
        <v>0</v>
      </c>
      <c r="L68" s="40">
        <v>0</v>
      </c>
      <c r="M68" s="40">
        <v>0</v>
      </c>
      <c r="N68" s="40">
        <v>0</v>
      </c>
      <c r="O68" s="40">
        <v>0</v>
      </c>
      <c r="P68" s="40">
        <v>0</v>
      </c>
      <c r="Q68" s="40">
        <v>0</v>
      </c>
      <c r="R68" s="40">
        <v>0</v>
      </c>
      <c r="S68" s="40">
        <f t="shared" si="0"/>
        <v>3086.45</v>
      </c>
      <c r="T68" s="40">
        <f t="shared" si="1"/>
        <v>0</v>
      </c>
      <c r="U68" s="39" t="str">
        <f>VLOOKUP(B68,'FOLHA RESUMIDA'!C:I,2,0)</f>
        <v>JOSE CARLOS VIEIRA</v>
      </c>
    </row>
    <row r="69" spans="1:21">
      <c r="A69" s="1">
        <v>1</v>
      </c>
      <c r="B69" s="1">
        <v>1741</v>
      </c>
      <c r="C69" t="s">
        <v>64</v>
      </c>
      <c r="D69" s="56">
        <v>32106</v>
      </c>
      <c r="E69" s="1" t="s">
        <v>588</v>
      </c>
      <c r="F69" s="1" t="s">
        <v>462</v>
      </c>
      <c r="G69" s="40">
        <v>3240.74</v>
      </c>
      <c r="H69" s="40">
        <v>0</v>
      </c>
      <c r="I69" s="40" t="s">
        <v>589</v>
      </c>
      <c r="J69" s="40">
        <v>0</v>
      </c>
      <c r="K69" s="40">
        <v>0</v>
      </c>
      <c r="L69" s="40">
        <v>0</v>
      </c>
      <c r="M69" s="40">
        <v>0</v>
      </c>
      <c r="N69" s="40">
        <v>0</v>
      </c>
      <c r="O69" s="40">
        <v>0</v>
      </c>
      <c r="P69" s="40">
        <v>0</v>
      </c>
      <c r="Q69" s="40">
        <v>0</v>
      </c>
      <c r="R69" s="40">
        <v>0</v>
      </c>
      <c r="S69" s="40">
        <f t="shared" ref="S69:S132" si="2">SUM(G69:H69)</f>
        <v>3240.74</v>
      </c>
      <c r="T69" s="40">
        <f t="shared" ref="T69:T132" si="3">SUM(J69:R69)</f>
        <v>0</v>
      </c>
      <c r="U69" s="39" t="str">
        <f>VLOOKUP(B69,'FOLHA RESUMIDA'!C:I,2,0)</f>
        <v>MARCONDES C  DE OLIVEIRA</v>
      </c>
    </row>
    <row r="70" spans="1:21">
      <c r="A70" s="1">
        <v>1</v>
      </c>
      <c r="B70" s="1">
        <v>1749</v>
      </c>
      <c r="C70" t="s">
        <v>65</v>
      </c>
      <c r="D70" s="56">
        <v>32111</v>
      </c>
      <c r="E70" s="1" t="s">
        <v>588</v>
      </c>
      <c r="F70" s="1" t="s">
        <v>537</v>
      </c>
      <c r="G70" s="40">
        <v>2293.4899999999998</v>
      </c>
      <c r="H70" s="40">
        <v>0</v>
      </c>
      <c r="I70" s="40" t="s">
        <v>589</v>
      </c>
      <c r="J70" s="40">
        <v>0</v>
      </c>
      <c r="K70" s="40">
        <v>0</v>
      </c>
      <c r="L70" s="40">
        <v>0</v>
      </c>
      <c r="M70" s="40">
        <v>0</v>
      </c>
      <c r="N70" s="40">
        <v>0</v>
      </c>
      <c r="O70" s="40">
        <v>0</v>
      </c>
      <c r="P70" s="40">
        <v>0</v>
      </c>
      <c r="Q70" s="40">
        <v>0</v>
      </c>
      <c r="R70" s="40">
        <v>0</v>
      </c>
      <c r="S70" s="40">
        <f t="shared" si="2"/>
        <v>2293.4899999999998</v>
      </c>
      <c r="T70" s="40">
        <f t="shared" si="3"/>
        <v>0</v>
      </c>
      <c r="U70" s="39" t="str">
        <f>VLOOKUP(B70,'FOLHA RESUMIDA'!C:I,2,0)</f>
        <v>MANOEL MARTINS LEITE NETO</v>
      </c>
    </row>
    <row r="71" spans="1:21">
      <c r="A71" s="1">
        <v>1</v>
      </c>
      <c r="B71" s="1">
        <v>1774</v>
      </c>
      <c r="C71" t="s">
        <v>66</v>
      </c>
      <c r="D71" s="56">
        <v>32162</v>
      </c>
      <c r="E71" s="1" t="s">
        <v>588</v>
      </c>
      <c r="F71" s="1" t="s">
        <v>462</v>
      </c>
      <c r="G71" s="40">
        <v>2418.31</v>
      </c>
      <c r="H71" s="40">
        <v>0</v>
      </c>
      <c r="I71" s="40" t="s">
        <v>589</v>
      </c>
      <c r="J71" s="40">
        <v>0</v>
      </c>
      <c r="K71" s="40">
        <v>0</v>
      </c>
      <c r="L71" s="40">
        <v>0</v>
      </c>
      <c r="M71" s="40">
        <v>0</v>
      </c>
      <c r="N71" s="40">
        <v>0</v>
      </c>
      <c r="O71" s="40">
        <v>0</v>
      </c>
      <c r="P71" s="40">
        <v>0</v>
      </c>
      <c r="Q71" s="40">
        <v>0</v>
      </c>
      <c r="R71" s="40">
        <v>0</v>
      </c>
      <c r="S71" s="40">
        <f t="shared" si="2"/>
        <v>2418.31</v>
      </c>
      <c r="T71" s="40">
        <f t="shared" si="3"/>
        <v>0</v>
      </c>
      <c r="U71" s="39" t="str">
        <f>VLOOKUP(B71,'FOLHA RESUMIDA'!C:I,2,0)</f>
        <v>FRANCISCO DE ASSIS BEZERRA</v>
      </c>
    </row>
    <row r="72" spans="1:21">
      <c r="A72" s="1">
        <v>1</v>
      </c>
      <c r="B72" s="1">
        <v>1794</v>
      </c>
      <c r="C72" t="s">
        <v>67</v>
      </c>
      <c r="D72" s="56">
        <v>32216</v>
      </c>
      <c r="E72" s="1" t="s">
        <v>588</v>
      </c>
      <c r="F72" s="1" t="s">
        <v>543</v>
      </c>
      <c r="G72" s="40">
        <v>4324.78</v>
      </c>
      <c r="H72" s="40">
        <v>0</v>
      </c>
      <c r="I72" s="40" t="s">
        <v>589</v>
      </c>
      <c r="J72" s="40">
        <v>0</v>
      </c>
      <c r="K72" s="40">
        <v>0</v>
      </c>
      <c r="L72" s="40">
        <v>0</v>
      </c>
      <c r="M72" s="40">
        <v>0</v>
      </c>
      <c r="N72" s="40">
        <v>0</v>
      </c>
      <c r="O72" s="40">
        <v>0</v>
      </c>
      <c r="P72" s="40">
        <v>0</v>
      </c>
      <c r="Q72" s="40">
        <v>0</v>
      </c>
      <c r="R72" s="40">
        <v>0</v>
      </c>
      <c r="S72" s="40">
        <f t="shared" si="2"/>
        <v>4324.78</v>
      </c>
      <c r="T72" s="40">
        <f t="shared" si="3"/>
        <v>0</v>
      </c>
      <c r="U72" s="39" t="str">
        <f>VLOOKUP(B72,'FOLHA RESUMIDA'!C:I,2,0)</f>
        <v>LUCIENE MARIA DE ANDRADE</v>
      </c>
    </row>
    <row r="73" spans="1:21">
      <c r="A73" s="1">
        <v>1</v>
      </c>
      <c r="B73" s="1">
        <v>1796</v>
      </c>
      <c r="C73" t="s">
        <v>68</v>
      </c>
      <c r="D73" s="56">
        <v>32216</v>
      </c>
      <c r="E73" s="1" t="s">
        <v>588</v>
      </c>
      <c r="F73" s="1" t="s">
        <v>462</v>
      </c>
      <c r="G73" s="40">
        <v>1894.8</v>
      </c>
      <c r="H73" s="40">
        <v>0</v>
      </c>
      <c r="I73" s="40" t="s">
        <v>589</v>
      </c>
      <c r="J73" s="40">
        <v>0</v>
      </c>
      <c r="K73" s="40">
        <v>0</v>
      </c>
      <c r="L73" s="40">
        <v>0</v>
      </c>
      <c r="M73" s="40">
        <v>0</v>
      </c>
      <c r="N73" s="40">
        <v>0</v>
      </c>
      <c r="O73" s="40">
        <v>0</v>
      </c>
      <c r="P73" s="40">
        <v>0</v>
      </c>
      <c r="Q73" s="40">
        <v>0</v>
      </c>
      <c r="R73" s="40">
        <v>0</v>
      </c>
      <c r="S73" s="40">
        <f t="shared" si="2"/>
        <v>1894.8</v>
      </c>
      <c r="T73" s="40">
        <f t="shared" si="3"/>
        <v>0</v>
      </c>
      <c r="U73" s="39" t="str">
        <f>VLOOKUP(B73,'FOLHA RESUMIDA'!C:I,2,0)</f>
        <v>NEUZA ANUNCIACAO COELHO</v>
      </c>
    </row>
    <row r="74" spans="1:21">
      <c r="A74" s="1">
        <v>1</v>
      </c>
      <c r="B74" s="1">
        <v>1809</v>
      </c>
      <c r="C74" t="s">
        <v>69</v>
      </c>
      <c r="D74" s="56">
        <v>32371</v>
      </c>
      <c r="E74" s="1" t="s">
        <v>588</v>
      </c>
      <c r="F74" s="1" t="s">
        <v>542</v>
      </c>
      <c r="G74" s="40">
        <v>3227.19</v>
      </c>
      <c r="H74" s="40">
        <v>0</v>
      </c>
      <c r="I74" s="40" t="s">
        <v>589</v>
      </c>
      <c r="J74" s="40">
        <v>0</v>
      </c>
      <c r="K74" s="40">
        <v>0</v>
      </c>
      <c r="L74" s="40">
        <v>0</v>
      </c>
      <c r="M74" s="40">
        <v>0</v>
      </c>
      <c r="N74" s="40">
        <v>0</v>
      </c>
      <c r="O74" s="40">
        <v>0</v>
      </c>
      <c r="P74" s="40">
        <v>0</v>
      </c>
      <c r="Q74" s="40">
        <v>0</v>
      </c>
      <c r="R74" s="40">
        <v>0</v>
      </c>
      <c r="S74" s="40">
        <f t="shared" si="2"/>
        <v>3227.19</v>
      </c>
      <c r="T74" s="40">
        <f t="shared" si="3"/>
        <v>0</v>
      </c>
      <c r="U74" s="39" t="str">
        <f>VLOOKUP(B74,'FOLHA RESUMIDA'!C:I,2,0)</f>
        <v>JOSE IRANILDO DE ANDRADE SILVA</v>
      </c>
    </row>
    <row r="75" spans="1:21">
      <c r="A75" s="1">
        <v>1</v>
      </c>
      <c r="B75" s="1">
        <v>1821</v>
      </c>
      <c r="C75" t="s">
        <v>70</v>
      </c>
      <c r="D75" s="56">
        <v>32414</v>
      </c>
      <c r="E75" s="1" t="s">
        <v>588</v>
      </c>
      <c r="F75" s="1" t="s">
        <v>461</v>
      </c>
      <c r="G75" s="40">
        <v>2303.15</v>
      </c>
      <c r="H75" s="40">
        <v>1797.12</v>
      </c>
      <c r="I75" s="40" t="s">
        <v>589</v>
      </c>
      <c r="J75" s="40">
        <v>0</v>
      </c>
      <c r="K75" s="40">
        <v>0</v>
      </c>
      <c r="L75" s="40">
        <v>0</v>
      </c>
      <c r="M75" s="40">
        <v>0</v>
      </c>
      <c r="N75" s="40">
        <v>0</v>
      </c>
      <c r="O75" s="40">
        <v>0</v>
      </c>
      <c r="P75" s="40">
        <v>0</v>
      </c>
      <c r="Q75" s="40">
        <v>0</v>
      </c>
      <c r="R75" s="40">
        <v>0</v>
      </c>
      <c r="S75" s="40">
        <f t="shared" si="2"/>
        <v>4100.2700000000004</v>
      </c>
      <c r="T75" s="40">
        <f t="shared" si="3"/>
        <v>0</v>
      </c>
      <c r="U75" s="39" t="str">
        <f>VLOOKUP(B75,'FOLHA RESUMIDA'!C:I,2,0)</f>
        <v>CARLOS STENIO DE DEUS</v>
      </c>
    </row>
    <row r="76" spans="1:21">
      <c r="A76" s="1">
        <v>1</v>
      </c>
      <c r="B76" s="1">
        <v>1822</v>
      </c>
      <c r="C76" t="s">
        <v>71</v>
      </c>
      <c r="D76" s="56">
        <v>32420</v>
      </c>
      <c r="E76" s="1" t="s">
        <v>588</v>
      </c>
      <c r="F76" s="1" t="s">
        <v>459</v>
      </c>
      <c r="G76" s="40">
        <v>1718.63</v>
      </c>
      <c r="H76" s="40">
        <v>0</v>
      </c>
      <c r="I76" s="40" t="s">
        <v>589</v>
      </c>
      <c r="J76" s="40">
        <v>0</v>
      </c>
      <c r="K76" s="40">
        <v>0</v>
      </c>
      <c r="L76" s="40">
        <v>0</v>
      </c>
      <c r="M76" s="40">
        <v>0</v>
      </c>
      <c r="N76" s="40">
        <v>0</v>
      </c>
      <c r="O76" s="40">
        <v>0</v>
      </c>
      <c r="P76" s="40">
        <v>0</v>
      </c>
      <c r="Q76" s="40">
        <v>0</v>
      </c>
      <c r="R76" s="40">
        <v>0</v>
      </c>
      <c r="S76" s="40">
        <f t="shared" si="2"/>
        <v>1718.63</v>
      </c>
      <c r="T76" s="40">
        <f t="shared" si="3"/>
        <v>0</v>
      </c>
      <c r="U76" s="39" t="str">
        <f>VLOOKUP(B76,'FOLHA RESUMIDA'!C:I,2,0)</f>
        <v>GILMAR BEZERRA DE OLIVEIRA</v>
      </c>
    </row>
    <row r="77" spans="1:21">
      <c r="A77" s="1">
        <v>1</v>
      </c>
      <c r="B77" s="1">
        <v>1906</v>
      </c>
      <c r="C77" t="s">
        <v>72</v>
      </c>
      <c r="D77" s="56">
        <v>32909</v>
      </c>
      <c r="E77" s="1" t="s">
        <v>588</v>
      </c>
      <c r="F77" s="1" t="s">
        <v>537</v>
      </c>
      <c r="G77" s="40">
        <v>3558</v>
      </c>
      <c r="H77" s="40">
        <v>0</v>
      </c>
      <c r="I77" s="40" t="s">
        <v>589</v>
      </c>
      <c r="J77" s="40">
        <v>0</v>
      </c>
      <c r="K77" s="40">
        <v>0</v>
      </c>
      <c r="L77" s="40">
        <v>0</v>
      </c>
      <c r="M77" s="40">
        <v>0</v>
      </c>
      <c r="N77" s="40">
        <v>0</v>
      </c>
      <c r="O77" s="40">
        <v>0</v>
      </c>
      <c r="P77" s="40">
        <v>0</v>
      </c>
      <c r="Q77" s="40">
        <v>0</v>
      </c>
      <c r="R77" s="40">
        <v>0</v>
      </c>
      <c r="S77" s="40">
        <f t="shared" si="2"/>
        <v>3558</v>
      </c>
      <c r="T77" s="40">
        <f t="shared" si="3"/>
        <v>0</v>
      </c>
      <c r="U77" s="39" t="str">
        <f>VLOOKUP(B77,'FOLHA RESUMIDA'!C:I,2,0)</f>
        <v>IZABEL CRISTINA F DE ARRUDA</v>
      </c>
    </row>
    <row r="78" spans="1:21">
      <c r="A78" s="1">
        <v>1</v>
      </c>
      <c r="B78" s="1">
        <v>1908</v>
      </c>
      <c r="C78" t="s">
        <v>73</v>
      </c>
      <c r="D78" s="56">
        <v>32909</v>
      </c>
      <c r="E78" s="1" t="s">
        <v>588</v>
      </c>
      <c r="F78" s="1" t="s">
        <v>537</v>
      </c>
      <c r="G78" s="40">
        <v>3922.69</v>
      </c>
      <c r="H78" s="40">
        <v>0</v>
      </c>
      <c r="I78" s="40" t="s">
        <v>589</v>
      </c>
      <c r="J78" s="40">
        <v>0</v>
      </c>
      <c r="K78" s="40">
        <v>0</v>
      </c>
      <c r="L78" s="40">
        <v>0</v>
      </c>
      <c r="M78" s="40">
        <v>0</v>
      </c>
      <c r="N78" s="40">
        <v>3480</v>
      </c>
      <c r="O78" s="40">
        <v>0</v>
      </c>
      <c r="P78" s="40">
        <v>0</v>
      </c>
      <c r="Q78" s="40">
        <v>0</v>
      </c>
      <c r="R78" s="40">
        <v>0</v>
      </c>
      <c r="S78" s="40">
        <f t="shared" si="2"/>
        <v>3922.69</v>
      </c>
      <c r="T78" s="40">
        <f t="shared" si="3"/>
        <v>3480</v>
      </c>
      <c r="U78" s="39" t="str">
        <f>VLOOKUP(B78,'FOLHA RESUMIDA'!C:I,2,0)</f>
        <v>LUCIA MARIA ARAUJO LAVOR</v>
      </c>
    </row>
    <row r="79" spans="1:21">
      <c r="A79" s="1">
        <v>1</v>
      </c>
      <c r="B79" s="1">
        <v>1909</v>
      </c>
      <c r="C79" t="s">
        <v>74</v>
      </c>
      <c r="D79" s="56">
        <v>32909</v>
      </c>
      <c r="E79" s="1" t="s">
        <v>588</v>
      </c>
      <c r="F79" s="1" t="s">
        <v>462</v>
      </c>
      <c r="G79" s="40">
        <v>3086.45</v>
      </c>
      <c r="H79" s="40">
        <v>0</v>
      </c>
      <c r="I79" s="40" t="s">
        <v>589</v>
      </c>
      <c r="J79" s="40">
        <v>0</v>
      </c>
      <c r="K79" s="40">
        <v>0</v>
      </c>
      <c r="L79" s="40">
        <v>0</v>
      </c>
      <c r="M79" s="40">
        <v>0</v>
      </c>
      <c r="N79" s="40">
        <v>0</v>
      </c>
      <c r="O79" s="40">
        <v>0</v>
      </c>
      <c r="P79" s="40">
        <v>0</v>
      </c>
      <c r="Q79" s="40">
        <v>0</v>
      </c>
      <c r="R79" s="40">
        <v>0</v>
      </c>
      <c r="S79" s="40">
        <f t="shared" si="2"/>
        <v>3086.45</v>
      </c>
      <c r="T79" s="40">
        <f t="shared" si="3"/>
        <v>0</v>
      </c>
      <c r="U79" s="39" t="str">
        <f>VLOOKUP(B79,'FOLHA RESUMIDA'!C:I,2,0)</f>
        <v>IVANILDO BATISTA DA SILVA</v>
      </c>
    </row>
    <row r="80" spans="1:21">
      <c r="A80" s="1">
        <v>1</v>
      </c>
      <c r="B80" s="1">
        <v>1916</v>
      </c>
      <c r="C80" t="s">
        <v>387</v>
      </c>
      <c r="D80" s="56">
        <v>32948</v>
      </c>
      <c r="E80" s="1" t="s">
        <v>588</v>
      </c>
      <c r="F80" s="1" t="s">
        <v>522</v>
      </c>
      <c r="G80" s="40">
        <v>2835.42</v>
      </c>
      <c r="H80" s="40">
        <v>0</v>
      </c>
      <c r="I80" s="40" t="s">
        <v>589</v>
      </c>
      <c r="J80" s="40">
        <v>0</v>
      </c>
      <c r="K80" s="40">
        <v>0</v>
      </c>
      <c r="L80" s="40">
        <v>0</v>
      </c>
      <c r="M80" s="40">
        <v>0</v>
      </c>
      <c r="N80" s="40">
        <v>0</v>
      </c>
      <c r="O80" s="40">
        <v>0</v>
      </c>
      <c r="P80" s="40">
        <v>0</v>
      </c>
      <c r="Q80" s="40">
        <v>0</v>
      </c>
      <c r="R80" s="40">
        <v>0</v>
      </c>
      <c r="S80" s="40">
        <f t="shared" si="2"/>
        <v>2835.42</v>
      </c>
      <c r="T80" s="40">
        <f t="shared" si="3"/>
        <v>0</v>
      </c>
      <c r="U80" s="39" t="str">
        <f>VLOOKUP(B80,'FOLHA RESUMIDA'!C:I,2,0)</f>
        <v>FABIOLA ALBUQUERQUE PINHEIRO</v>
      </c>
    </row>
    <row r="81" spans="1:21">
      <c r="A81" s="1">
        <v>1</v>
      </c>
      <c r="B81" s="1">
        <v>1921</v>
      </c>
      <c r="C81" t="s">
        <v>75</v>
      </c>
      <c r="D81" s="56">
        <v>33390</v>
      </c>
      <c r="E81" s="1" t="s">
        <v>588</v>
      </c>
      <c r="F81" s="1" t="s">
        <v>471</v>
      </c>
      <c r="G81" s="40">
        <v>9116.48</v>
      </c>
      <c r="H81" s="40">
        <v>2764.01</v>
      </c>
      <c r="I81" s="40" t="s">
        <v>589</v>
      </c>
      <c r="J81" s="40">
        <v>0</v>
      </c>
      <c r="K81" s="40">
        <v>0</v>
      </c>
      <c r="L81" s="40">
        <v>0</v>
      </c>
      <c r="M81" s="40">
        <v>0</v>
      </c>
      <c r="N81" s="40">
        <v>0</v>
      </c>
      <c r="O81" s="40">
        <v>0</v>
      </c>
      <c r="P81" s="40">
        <v>0</v>
      </c>
      <c r="Q81" s="40">
        <v>0</v>
      </c>
      <c r="R81" s="40">
        <v>0</v>
      </c>
      <c r="S81" s="40">
        <f t="shared" si="2"/>
        <v>11880.49</v>
      </c>
      <c r="T81" s="40">
        <f t="shared" si="3"/>
        <v>0</v>
      </c>
      <c r="U81" s="39" t="str">
        <f>VLOOKUP(B81,'FOLHA RESUMIDA'!C:I,2,0)</f>
        <v>MARCIA APARECIDA DA SILVA</v>
      </c>
    </row>
    <row r="82" spans="1:21">
      <c r="A82" s="1">
        <v>1</v>
      </c>
      <c r="B82" s="1">
        <v>1924</v>
      </c>
      <c r="C82" t="s">
        <v>76</v>
      </c>
      <c r="D82" s="56">
        <v>33390</v>
      </c>
      <c r="E82" s="1" t="s">
        <v>588</v>
      </c>
      <c r="F82" s="1" t="s">
        <v>537</v>
      </c>
      <c r="G82" s="40">
        <v>4324.78</v>
      </c>
      <c r="H82" s="40">
        <v>2922.63</v>
      </c>
      <c r="I82" s="40" t="s">
        <v>589</v>
      </c>
      <c r="J82" s="40">
        <v>0</v>
      </c>
      <c r="K82" s="40">
        <v>0</v>
      </c>
      <c r="L82" s="40">
        <v>0</v>
      </c>
      <c r="M82" s="40">
        <v>0</v>
      </c>
      <c r="N82" s="40">
        <v>0</v>
      </c>
      <c r="O82" s="40">
        <v>0</v>
      </c>
      <c r="P82" s="40">
        <v>0</v>
      </c>
      <c r="Q82" s="40">
        <v>0</v>
      </c>
      <c r="R82" s="40">
        <v>0</v>
      </c>
      <c r="S82" s="40">
        <f t="shared" si="2"/>
        <v>7247.41</v>
      </c>
      <c r="T82" s="40">
        <f t="shared" si="3"/>
        <v>0</v>
      </c>
      <c r="U82" s="39" t="str">
        <f>VLOOKUP(B82,'FOLHA RESUMIDA'!C:I,2,0)</f>
        <v>CARLOS HENRIQUE LIMA DE MELO</v>
      </c>
    </row>
    <row r="83" spans="1:21">
      <c r="A83" s="1">
        <v>1</v>
      </c>
      <c r="B83" s="1">
        <v>1927</v>
      </c>
      <c r="C83" t="s">
        <v>77</v>
      </c>
      <c r="D83" s="56">
        <v>33390</v>
      </c>
      <c r="E83" s="1" t="s">
        <v>588</v>
      </c>
      <c r="F83" s="1" t="s">
        <v>462</v>
      </c>
      <c r="G83" s="40">
        <v>2939.44</v>
      </c>
      <c r="H83" s="40">
        <v>2449.48</v>
      </c>
      <c r="I83" s="40" t="s">
        <v>589</v>
      </c>
      <c r="J83" s="40">
        <v>0</v>
      </c>
      <c r="K83" s="40">
        <v>0</v>
      </c>
      <c r="L83" s="40">
        <v>0</v>
      </c>
      <c r="M83" s="40">
        <v>0</v>
      </c>
      <c r="N83" s="40">
        <v>0</v>
      </c>
      <c r="O83" s="40">
        <v>0</v>
      </c>
      <c r="P83" s="40">
        <v>0</v>
      </c>
      <c r="Q83" s="40">
        <v>0</v>
      </c>
      <c r="R83" s="40">
        <v>0</v>
      </c>
      <c r="S83" s="40">
        <f t="shared" si="2"/>
        <v>5388.92</v>
      </c>
      <c r="T83" s="40">
        <f t="shared" si="3"/>
        <v>0</v>
      </c>
      <c r="U83" s="39" t="str">
        <f>VLOOKUP(B83,'FOLHA RESUMIDA'!C:I,2,0)</f>
        <v>RITA DE CASSIA CHAGAS</v>
      </c>
    </row>
    <row r="84" spans="1:21">
      <c r="A84" s="1">
        <v>1</v>
      </c>
      <c r="B84" s="1">
        <v>1932</v>
      </c>
      <c r="C84" t="s">
        <v>78</v>
      </c>
      <c r="D84" s="56">
        <v>33390</v>
      </c>
      <c r="E84" s="1" t="s">
        <v>588</v>
      </c>
      <c r="F84" s="1" t="s">
        <v>537</v>
      </c>
      <c r="G84" s="40">
        <v>3641.88</v>
      </c>
      <c r="H84" s="40">
        <v>3219.67</v>
      </c>
      <c r="I84" s="40" t="s">
        <v>589</v>
      </c>
      <c r="J84" s="40">
        <v>0</v>
      </c>
      <c r="K84" s="40">
        <v>0</v>
      </c>
      <c r="L84" s="40">
        <v>0</v>
      </c>
      <c r="M84" s="40">
        <v>0</v>
      </c>
      <c r="N84" s="40">
        <v>0</v>
      </c>
      <c r="O84" s="40">
        <v>0</v>
      </c>
      <c r="P84" s="40">
        <v>0</v>
      </c>
      <c r="Q84" s="40">
        <v>0</v>
      </c>
      <c r="R84" s="40">
        <v>0</v>
      </c>
      <c r="S84" s="40">
        <f t="shared" si="2"/>
        <v>6861.55</v>
      </c>
      <c r="T84" s="40">
        <f t="shared" si="3"/>
        <v>0</v>
      </c>
      <c r="U84" s="39" t="str">
        <f>VLOOKUP(B84,'FOLHA RESUMIDA'!C:I,2,0)</f>
        <v>ROSILENE MARIA ANACLETO</v>
      </c>
    </row>
    <row r="85" spans="1:21">
      <c r="A85" s="1">
        <v>1</v>
      </c>
      <c r="B85" s="1">
        <v>1937</v>
      </c>
      <c r="C85" t="s">
        <v>79</v>
      </c>
      <c r="D85" s="56">
        <v>33390</v>
      </c>
      <c r="E85" s="1" t="s">
        <v>588</v>
      </c>
      <c r="F85" s="1" t="s">
        <v>536</v>
      </c>
      <c r="G85" s="40">
        <v>2184.27</v>
      </c>
      <c r="H85" s="40">
        <v>1150.18</v>
      </c>
      <c r="I85" s="40" t="s">
        <v>589</v>
      </c>
      <c r="J85" s="40">
        <v>0</v>
      </c>
      <c r="K85" s="40">
        <v>0</v>
      </c>
      <c r="L85" s="40">
        <v>0</v>
      </c>
      <c r="M85" s="40">
        <v>0</v>
      </c>
      <c r="N85" s="40">
        <v>0</v>
      </c>
      <c r="O85" s="40">
        <v>0</v>
      </c>
      <c r="P85" s="40">
        <v>0</v>
      </c>
      <c r="Q85" s="40">
        <v>0</v>
      </c>
      <c r="R85" s="40">
        <v>0</v>
      </c>
      <c r="S85" s="40">
        <f t="shared" si="2"/>
        <v>3334.45</v>
      </c>
      <c r="T85" s="40">
        <f t="shared" si="3"/>
        <v>0</v>
      </c>
      <c r="U85" s="39" t="str">
        <f>VLOOKUP(B85,'FOLHA RESUMIDA'!C:I,2,0)</f>
        <v>RILDA MARIA DA SILVA</v>
      </c>
    </row>
    <row r="86" spans="1:21">
      <c r="A86" s="1">
        <v>1</v>
      </c>
      <c r="B86" s="1">
        <v>1980</v>
      </c>
      <c r="C86" t="s">
        <v>80</v>
      </c>
      <c r="D86" s="56">
        <v>33390</v>
      </c>
      <c r="E86" s="1" t="s">
        <v>588</v>
      </c>
      <c r="F86" s="1" t="s">
        <v>542</v>
      </c>
      <c r="G86" s="40">
        <v>5795.58</v>
      </c>
      <c r="H86" s="40">
        <v>6826.22</v>
      </c>
      <c r="I86" s="40" t="s">
        <v>589</v>
      </c>
      <c r="J86" s="40">
        <v>0</v>
      </c>
      <c r="K86" s="40">
        <v>0</v>
      </c>
      <c r="L86" s="40">
        <v>0</v>
      </c>
      <c r="M86" s="40">
        <v>0</v>
      </c>
      <c r="N86" s="40">
        <v>0</v>
      </c>
      <c r="O86" s="40">
        <v>0</v>
      </c>
      <c r="P86" s="40">
        <v>0</v>
      </c>
      <c r="Q86" s="40">
        <v>0</v>
      </c>
      <c r="R86" s="40">
        <v>0</v>
      </c>
      <c r="S86" s="40">
        <f t="shared" si="2"/>
        <v>12621.8</v>
      </c>
      <c r="T86" s="40">
        <f t="shared" si="3"/>
        <v>0</v>
      </c>
      <c r="U86" s="39" t="str">
        <f>VLOOKUP(B86,'FOLHA RESUMIDA'!C:I,2,0)</f>
        <v>MANOEL NETO DINIZ</v>
      </c>
    </row>
    <row r="87" spans="1:21">
      <c r="A87" s="1">
        <v>1</v>
      </c>
      <c r="B87" s="1">
        <v>1988</v>
      </c>
      <c r="C87" t="s">
        <v>81</v>
      </c>
      <c r="D87" s="56">
        <v>33390</v>
      </c>
      <c r="E87" s="1" t="s">
        <v>588</v>
      </c>
      <c r="F87" s="1" t="s">
        <v>537</v>
      </c>
      <c r="G87" s="40">
        <v>3558</v>
      </c>
      <c r="H87" s="40">
        <v>0</v>
      </c>
      <c r="I87" s="40" t="s">
        <v>589</v>
      </c>
      <c r="J87" s="40">
        <v>0</v>
      </c>
      <c r="K87" s="40">
        <v>0</v>
      </c>
      <c r="L87" s="40">
        <v>0</v>
      </c>
      <c r="M87" s="40">
        <v>0</v>
      </c>
      <c r="N87" s="40">
        <v>0</v>
      </c>
      <c r="O87" s="40">
        <v>0</v>
      </c>
      <c r="P87" s="40">
        <v>0</v>
      </c>
      <c r="Q87" s="40">
        <v>0</v>
      </c>
      <c r="R87" s="40">
        <v>0</v>
      </c>
      <c r="S87" s="40">
        <f t="shared" si="2"/>
        <v>3558</v>
      </c>
      <c r="T87" s="40">
        <f t="shared" si="3"/>
        <v>0</v>
      </c>
      <c r="U87" s="39" t="str">
        <f>VLOOKUP(B87,'FOLHA RESUMIDA'!C:I,2,0)</f>
        <v>FRANCISCA CARVALHO NASCIMENTO</v>
      </c>
    </row>
    <row r="88" spans="1:21">
      <c r="A88" s="1">
        <v>1</v>
      </c>
      <c r="B88" s="1">
        <v>1994</v>
      </c>
      <c r="C88" t="s">
        <v>82</v>
      </c>
      <c r="D88" s="56">
        <v>33390</v>
      </c>
      <c r="E88" s="1" t="s">
        <v>588</v>
      </c>
      <c r="F88" s="1" t="s">
        <v>467</v>
      </c>
      <c r="G88" s="40">
        <v>3558</v>
      </c>
      <c r="H88" s="40">
        <v>1150.18</v>
      </c>
      <c r="I88" s="40" t="s">
        <v>589</v>
      </c>
      <c r="J88" s="40">
        <v>0</v>
      </c>
      <c r="K88" s="40">
        <v>0</v>
      </c>
      <c r="L88" s="40">
        <v>0</v>
      </c>
      <c r="M88" s="40">
        <v>0</v>
      </c>
      <c r="N88" s="40">
        <v>0</v>
      </c>
      <c r="O88" s="40">
        <v>0</v>
      </c>
      <c r="P88" s="40">
        <v>0</v>
      </c>
      <c r="Q88" s="40">
        <v>0</v>
      </c>
      <c r="R88" s="40">
        <v>0</v>
      </c>
      <c r="S88" s="40">
        <f t="shared" si="2"/>
        <v>4708.18</v>
      </c>
      <c r="T88" s="40">
        <f t="shared" si="3"/>
        <v>0</v>
      </c>
      <c r="U88" s="39" t="str">
        <f>VLOOKUP(B88,'FOLHA RESUMIDA'!C:I,2,0)</f>
        <v>PAULO JOSE DA SILVA</v>
      </c>
    </row>
    <row r="89" spans="1:21">
      <c r="A89" s="1">
        <v>1</v>
      </c>
      <c r="B89" s="1">
        <v>1999</v>
      </c>
      <c r="C89" t="s">
        <v>83</v>
      </c>
      <c r="D89" s="56">
        <v>33390</v>
      </c>
      <c r="E89" s="1" t="s">
        <v>588</v>
      </c>
      <c r="F89" s="1" t="s">
        <v>467</v>
      </c>
      <c r="G89" s="40">
        <v>2655</v>
      </c>
      <c r="H89" s="40">
        <v>0</v>
      </c>
      <c r="I89" s="40" t="s">
        <v>589</v>
      </c>
      <c r="J89" s="40">
        <v>0</v>
      </c>
      <c r="K89" s="40">
        <v>0</v>
      </c>
      <c r="L89" s="40">
        <v>0</v>
      </c>
      <c r="M89" s="40">
        <v>0</v>
      </c>
      <c r="N89" s="40">
        <v>0</v>
      </c>
      <c r="O89" s="40">
        <v>0</v>
      </c>
      <c r="P89" s="40">
        <v>0</v>
      </c>
      <c r="Q89" s="40">
        <v>0</v>
      </c>
      <c r="R89" s="40">
        <v>0</v>
      </c>
      <c r="S89" s="40">
        <f t="shared" si="2"/>
        <v>2655</v>
      </c>
      <c r="T89" s="40">
        <f t="shared" si="3"/>
        <v>0</v>
      </c>
      <c r="U89" s="39" t="str">
        <f>VLOOKUP(B89,'FOLHA RESUMIDA'!C:I,2,0)</f>
        <v>ELIAS RIBEIRO DA SILVA FILHO</v>
      </c>
    </row>
    <row r="90" spans="1:21">
      <c r="A90" s="1">
        <v>1</v>
      </c>
      <c r="B90" s="1">
        <v>2008</v>
      </c>
      <c r="C90" t="s">
        <v>84</v>
      </c>
      <c r="D90" s="56">
        <v>33590</v>
      </c>
      <c r="E90" s="1" t="s">
        <v>588</v>
      </c>
      <c r="F90" s="1" t="s">
        <v>462</v>
      </c>
      <c r="G90" s="40">
        <v>3572.94</v>
      </c>
      <c r="H90" s="40">
        <v>0</v>
      </c>
      <c r="I90" s="40" t="s">
        <v>589</v>
      </c>
      <c r="J90" s="40">
        <v>0</v>
      </c>
      <c r="K90" s="40">
        <v>0</v>
      </c>
      <c r="L90" s="40">
        <v>0</v>
      </c>
      <c r="M90" s="40">
        <v>0</v>
      </c>
      <c r="N90" s="40">
        <v>0</v>
      </c>
      <c r="O90" s="40">
        <v>0</v>
      </c>
      <c r="P90" s="40">
        <v>0</v>
      </c>
      <c r="Q90" s="40">
        <v>0</v>
      </c>
      <c r="R90" s="40">
        <v>0</v>
      </c>
      <c r="S90" s="40">
        <f t="shared" si="2"/>
        <v>3572.94</v>
      </c>
      <c r="T90" s="40">
        <f t="shared" si="3"/>
        <v>0</v>
      </c>
      <c r="U90" s="39" t="str">
        <f>VLOOKUP(B90,'FOLHA RESUMIDA'!C:I,2,0)</f>
        <v>AMAURI GONCALO DA SILVA</v>
      </c>
    </row>
    <row r="91" spans="1:21">
      <c r="A91" s="1">
        <v>1</v>
      </c>
      <c r="B91" s="1">
        <v>2014</v>
      </c>
      <c r="C91" t="s">
        <v>85</v>
      </c>
      <c r="D91" s="56">
        <v>33590</v>
      </c>
      <c r="E91" s="1" t="s">
        <v>588</v>
      </c>
      <c r="F91" s="1" t="s">
        <v>462</v>
      </c>
      <c r="G91" s="40">
        <v>2418.31</v>
      </c>
      <c r="H91" s="40">
        <v>0</v>
      </c>
      <c r="I91" s="40" t="s">
        <v>589</v>
      </c>
      <c r="J91" s="40">
        <v>0</v>
      </c>
      <c r="K91" s="40">
        <v>0</v>
      </c>
      <c r="L91" s="40">
        <v>0</v>
      </c>
      <c r="M91" s="40">
        <v>0</v>
      </c>
      <c r="N91" s="40">
        <v>0</v>
      </c>
      <c r="O91" s="40">
        <v>0</v>
      </c>
      <c r="P91" s="40">
        <v>0</v>
      </c>
      <c r="Q91" s="40">
        <v>0</v>
      </c>
      <c r="R91" s="40">
        <v>0</v>
      </c>
      <c r="S91" s="40">
        <f t="shared" si="2"/>
        <v>2418.31</v>
      </c>
      <c r="T91" s="40">
        <f t="shared" si="3"/>
        <v>0</v>
      </c>
      <c r="U91" s="39" t="str">
        <f>VLOOKUP(B91,'FOLHA RESUMIDA'!C:I,2,0)</f>
        <v>SOLANGE NASCIMENTO DE LIMA</v>
      </c>
    </row>
    <row r="92" spans="1:21">
      <c r="A92" s="1">
        <v>1</v>
      </c>
      <c r="B92" s="1">
        <v>2015</v>
      </c>
      <c r="C92" t="s">
        <v>86</v>
      </c>
      <c r="D92" s="56">
        <v>33590</v>
      </c>
      <c r="E92" s="1" t="s">
        <v>588</v>
      </c>
      <c r="F92" s="1" t="s">
        <v>462</v>
      </c>
      <c r="G92" s="40">
        <v>3086.45</v>
      </c>
      <c r="H92" s="40">
        <v>7461.57</v>
      </c>
      <c r="I92" s="40" t="s">
        <v>589</v>
      </c>
      <c r="J92" s="40">
        <v>0</v>
      </c>
      <c r="K92" s="40">
        <v>0</v>
      </c>
      <c r="L92" s="40">
        <v>0</v>
      </c>
      <c r="M92" s="40">
        <v>0</v>
      </c>
      <c r="N92" s="40">
        <v>0</v>
      </c>
      <c r="O92" s="40">
        <v>0</v>
      </c>
      <c r="P92" s="40">
        <v>0</v>
      </c>
      <c r="Q92" s="40">
        <v>0</v>
      </c>
      <c r="R92" s="40">
        <v>0</v>
      </c>
      <c r="S92" s="40">
        <f t="shared" si="2"/>
        <v>10548.02</v>
      </c>
      <c r="T92" s="40">
        <f t="shared" si="3"/>
        <v>0</v>
      </c>
      <c r="U92" s="39" t="str">
        <f>VLOOKUP(B92,'FOLHA RESUMIDA'!C:I,2,0)</f>
        <v>MARIA SANDRA PONTES MENDONCA</v>
      </c>
    </row>
    <row r="93" spans="1:21">
      <c r="A93" s="1">
        <v>1</v>
      </c>
      <c r="B93" s="1">
        <v>2019</v>
      </c>
      <c r="C93" t="s">
        <v>87</v>
      </c>
      <c r="D93" s="56">
        <v>33605</v>
      </c>
      <c r="E93" s="1" t="s">
        <v>588</v>
      </c>
      <c r="F93" s="1" t="s">
        <v>467</v>
      </c>
      <c r="G93" s="40">
        <v>2184.27</v>
      </c>
      <c r="H93" s="40">
        <v>0</v>
      </c>
      <c r="I93" s="40" t="s">
        <v>589</v>
      </c>
      <c r="J93" s="40">
        <v>0</v>
      </c>
      <c r="K93" s="40">
        <v>0</v>
      </c>
      <c r="L93" s="40">
        <v>0</v>
      </c>
      <c r="M93" s="40">
        <v>0</v>
      </c>
      <c r="N93" s="40">
        <v>0</v>
      </c>
      <c r="O93" s="40">
        <v>0</v>
      </c>
      <c r="P93" s="40">
        <v>0</v>
      </c>
      <c r="Q93" s="40">
        <v>0</v>
      </c>
      <c r="R93" s="40">
        <v>0</v>
      </c>
      <c r="S93" s="40">
        <f t="shared" si="2"/>
        <v>2184.27</v>
      </c>
      <c r="T93" s="40">
        <f t="shared" si="3"/>
        <v>0</v>
      </c>
      <c r="U93" s="39" t="str">
        <f>VLOOKUP(B93,'FOLHA RESUMIDA'!C:I,2,0)</f>
        <v>MARCOS DO NASCIMENTO</v>
      </c>
    </row>
    <row r="94" spans="1:21">
      <c r="A94" s="1">
        <v>1</v>
      </c>
      <c r="B94" s="1">
        <v>2038</v>
      </c>
      <c r="C94" t="s">
        <v>88</v>
      </c>
      <c r="D94" s="56">
        <v>33605</v>
      </c>
      <c r="E94" s="1" t="s">
        <v>588</v>
      </c>
      <c r="F94" s="1" t="s">
        <v>462</v>
      </c>
      <c r="G94" s="40">
        <v>2418.31</v>
      </c>
      <c r="H94" s="40">
        <v>1264.9100000000001</v>
      </c>
      <c r="I94" s="40" t="s">
        <v>589</v>
      </c>
      <c r="J94" s="40">
        <v>0</v>
      </c>
      <c r="K94" s="40">
        <v>0</v>
      </c>
      <c r="L94" s="40">
        <v>0</v>
      </c>
      <c r="M94" s="40">
        <v>0</v>
      </c>
      <c r="N94" s="40">
        <v>0</v>
      </c>
      <c r="O94" s="40">
        <v>0</v>
      </c>
      <c r="P94" s="40">
        <v>0</v>
      </c>
      <c r="Q94" s="40">
        <v>0</v>
      </c>
      <c r="R94" s="40">
        <v>0</v>
      </c>
      <c r="S94" s="40">
        <f t="shared" si="2"/>
        <v>3683.2200000000003</v>
      </c>
      <c r="T94" s="40">
        <f t="shared" si="3"/>
        <v>0</v>
      </c>
      <c r="U94" s="39" t="str">
        <f>VLOOKUP(B94,'FOLHA RESUMIDA'!C:I,2,0)</f>
        <v>IRONILDA FERREIRA DA SILVA</v>
      </c>
    </row>
    <row r="95" spans="1:21">
      <c r="A95" s="1">
        <v>1</v>
      </c>
      <c r="B95" s="1">
        <v>2043</v>
      </c>
      <c r="C95" t="s">
        <v>89</v>
      </c>
      <c r="D95" s="56">
        <v>33605</v>
      </c>
      <c r="E95" s="1" t="s">
        <v>588</v>
      </c>
      <c r="F95" s="1" t="s">
        <v>462</v>
      </c>
      <c r="G95" s="40">
        <v>3086.45</v>
      </c>
      <c r="H95" s="40">
        <v>0</v>
      </c>
      <c r="I95" s="40" t="s">
        <v>589</v>
      </c>
      <c r="J95" s="40">
        <v>0</v>
      </c>
      <c r="K95" s="40">
        <v>0</v>
      </c>
      <c r="L95" s="40">
        <v>0</v>
      </c>
      <c r="M95" s="40">
        <v>0</v>
      </c>
      <c r="N95" s="40">
        <v>0</v>
      </c>
      <c r="O95" s="40">
        <v>0</v>
      </c>
      <c r="P95" s="40">
        <v>0</v>
      </c>
      <c r="Q95" s="40">
        <v>0</v>
      </c>
      <c r="R95" s="40">
        <v>0</v>
      </c>
      <c r="S95" s="40">
        <f t="shared" si="2"/>
        <v>3086.45</v>
      </c>
      <c r="T95" s="40">
        <f t="shared" si="3"/>
        <v>0</v>
      </c>
      <c r="U95" s="39" t="str">
        <f>VLOOKUP(B95,'FOLHA RESUMIDA'!C:I,2,0)</f>
        <v>JOAO LUIZ BRAGA DE PONTES</v>
      </c>
    </row>
    <row r="96" spans="1:21">
      <c r="A96" s="1">
        <v>1</v>
      </c>
      <c r="B96" s="1">
        <v>2052</v>
      </c>
      <c r="C96" t="s">
        <v>90</v>
      </c>
      <c r="D96" s="56">
        <v>33613</v>
      </c>
      <c r="E96" s="1" t="s">
        <v>588</v>
      </c>
      <c r="F96" s="1" t="s">
        <v>462</v>
      </c>
      <c r="G96" s="40">
        <v>3572.94</v>
      </c>
      <c r="H96" s="40">
        <v>0</v>
      </c>
      <c r="I96" s="40" t="s">
        <v>589</v>
      </c>
      <c r="J96" s="40">
        <v>0</v>
      </c>
      <c r="K96" s="40">
        <v>0</v>
      </c>
      <c r="L96" s="40">
        <v>0</v>
      </c>
      <c r="M96" s="40">
        <v>0</v>
      </c>
      <c r="N96" s="40">
        <v>0</v>
      </c>
      <c r="O96" s="40">
        <v>0</v>
      </c>
      <c r="P96" s="40">
        <v>0</v>
      </c>
      <c r="Q96" s="40">
        <v>0</v>
      </c>
      <c r="R96" s="40">
        <v>0</v>
      </c>
      <c r="S96" s="40">
        <f t="shared" si="2"/>
        <v>3572.94</v>
      </c>
      <c r="T96" s="40">
        <f t="shared" si="3"/>
        <v>0</v>
      </c>
      <c r="U96" s="39" t="str">
        <f>VLOOKUP(B96,'FOLHA RESUMIDA'!C:I,2,0)</f>
        <v>JOSE FERNANDO PEREIRA DA COSTA</v>
      </c>
    </row>
    <row r="97" spans="1:21">
      <c r="A97" s="1">
        <v>1</v>
      </c>
      <c r="B97" s="1">
        <v>2063</v>
      </c>
      <c r="C97" t="s">
        <v>91</v>
      </c>
      <c r="D97" s="56">
        <v>31959</v>
      </c>
      <c r="E97" s="1" t="s">
        <v>588</v>
      </c>
      <c r="F97" s="1" t="s">
        <v>549</v>
      </c>
      <c r="G97" s="40">
        <v>8199.9500000000007</v>
      </c>
      <c r="H97" s="40">
        <v>6735.56</v>
      </c>
      <c r="I97" s="40" t="s">
        <v>589</v>
      </c>
      <c r="J97" s="40">
        <v>0</v>
      </c>
      <c r="K97" s="40">
        <v>0</v>
      </c>
      <c r="L97" s="40">
        <v>0</v>
      </c>
      <c r="M97" s="40">
        <v>0</v>
      </c>
      <c r="N97" s="40">
        <v>0</v>
      </c>
      <c r="O97" s="40">
        <v>0</v>
      </c>
      <c r="P97" s="40">
        <v>0</v>
      </c>
      <c r="Q97" s="40">
        <v>0</v>
      </c>
      <c r="R97" s="40">
        <v>0</v>
      </c>
      <c r="S97" s="40">
        <f t="shared" si="2"/>
        <v>14935.510000000002</v>
      </c>
      <c r="T97" s="40">
        <f t="shared" si="3"/>
        <v>0</v>
      </c>
      <c r="U97" s="39" t="str">
        <f>VLOOKUP(B97,'FOLHA RESUMIDA'!C:I,2,0)</f>
        <v>JOAQUIM PEDRO CARNEIRO C NETO</v>
      </c>
    </row>
    <row r="98" spans="1:21">
      <c r="A98" s="1">
        <v>1</v>
      </c>
      <c r="B98" s="1">
        <v>2065</v>
      </c>
      <c r="C98" t="s">
        <v>442</v>
      </c>
      <c r="D98" s="56">
        <v>32174</v>
      </c>
      <c r="E98" s="1" t="s">
        <v>588</v>
      </c>
      <c r="F98" s="1" t="s">
        <v>523</v>
      </c>
      <c r="G98" s="40">
        <v>6027.01</v>
      </c>
      <c r="H98" s="40">
        <v>0</v>
      </c>
      <c r="I98" s="40" t="s">
        <v>589</v>
      </c>
      <c r="J98" s="40">
        <v>0</v>
      </c>
      <c r="K98" s="40">
        <v>0</v>
      </c>
      <c r="L98" s="40">
        <v>0</v>
      </c>
      <c r="M98" s="40">
        <v>0</v>
      </c>
      <c r="N98" s="40">
        <v>0</v>
      </c>
      <c r="O98" s="40">
        <v>0</v>
      </c>
      <c r="P98" s="40">
        <v>0</v>
      </c>
      <c r="Q98" s="40">
        <v>0</v>
      </c>
      <c r="R98" s="40">
        <v>0</v>
      </c>
      <c r="S98" s="40">
        <f t="shared" si="2"/>
        <v>6027.01</v>
      </c>
      <c r="T98" s="40">
        <f t="shared" si="3"/>
        <v>0</v>
      </c>
      <c r="U98" s="39" t="str">
        <f>VLOOKUP(B98,'FOLHA RESUMIDA'!C:I,2,0)</f>
        <v>MARIA CLAUDIA DE A  LIMA LEMOS</v>
      </c>
    </row>
    <row r="99" spans="1:21">
      <c r="A99" s="1">
        <v>1</v>
      </c>
      <c r="B99" s="1">
        <v>2069</v>
      </c>
      <c r="C99" t="s">
        <v>92</v>
      </c>
      <c r="D99" s="56">
        <v>33169</v>
      </c>
      <c r="E99" s="1" t="s">
        <v>588</v>
      </c>
      <c r="F99" s="1" t="s">
        <v>471</v>
      </c>
      <c r="G99" s="40">
        <v>10262.790000000001</v>
      </c>
      <c r="H99" s="40">
        <v>8784.42</v>
      </c>
      <c r="I99" s="40" t="s">
        <v>589</v>
      </c>
      <c r="J99" s="40">
        <v>0</v>
      </c>
      <c r="K99" s="40">
        <v>0</v>
      </c>
      <c r="L99" s="40">
        <v>0</v>
      </c>
      <c r="M99" s="40">
        <v>0</v>
      </c>
      <c r="N99" s="40">
        <v>0</v>
      </c>
      <c r="O99" s="40">
        <v>0</v>
      </c>
      <c r="P99" s="40">
        <v>0</v>
      </c>
      <c r="Q99" s="40">
        <v>0</v>
      </c>
      <c r="R99" s="40">
        <v>0</v>
      </c>
      <c r="S99" s="40">
        <f t="shared" si="2"/>
        <v>19047.21</v>
      </c>
      <c r="T99" s="40">
        <f t="shared" si="3"/>
        <v>0</v>
      </c>
      <c r="U99" s="39" t="str">
        <f>VLOOKUP(B99,'FOLHA RESUMIDA'!C:I,2,0)</f>
        <v>SELMA VERONICA VIEIRA RAMOS</v>
      </c>
    </row>
    <row r="100" spans="1:21">
      <c r="A100" s="1">
        <v>1</v>
      </c>
      <c r="B100" s="1">
        <v>2086</v>
      </c>
      <c r="C100" t="s">
        <v>93</v>
      </c>
      <c r="D100" s="56">
        <v>35163</v>
      </c>
      <c r="E100" s="1" t="s">
        <v>588</v>
      </c>
      <c r="F100" s="1" t="s">
        <v>459</v>
      </c>
      <c r="G100" s="40">
        <v>1804.58</v>
      </c>
      <c r="H100" s="40">
        <v>0</v>
      </c>
      <c r="I100" s="40" t="s">
        <v>589</v>
      </c>
      <c r="J100" s="40">
        <v>822.38</v>
      </c>
      <c r="K100" s="40">
        <v>0</v>
      </c>
      <c r="L100" s="40">
        <v>0</v>
      </c>
      <c r="M100" s="40">
        <v>0</v>
      </c>
      <c r="N100" s="40">
        <v>0</v>
      </c>
      <c r="O100" s="40">
        <v>0</v>
      </c>
      <c r="P100" s="40">
        <v>0</v>
      </c>
      <c r="Q100" s="40">
        <v>0</v>
      </c>
      <c r="R100" s="40">
        <v>0</v>
      </c>
      <c r="S100" s="40">
        <f t="shared" si="2"/>
        <v>1804.58</v>
      </c>
      <c r="T100" s="40">
        <f t="shared" si="3"/>
        <v>822.38</v>
      </c>
      <c r="U100" s="39" t="str">
        <f>VLOOKUP(B100,'FOLHA RESUMIDA'!C:I,2,0)</f>
        <v>ALBANITA LUCIANA DA SILVA</v>
      </c>
    </row>
    <row r="101" spans="1:21">
      <c r="A101" s="1">
        <v>1</v>
      </c>
      <c r="B101" s="1">
        <v>2092</v>
      </c>
      <c r="C101" t="s">
        <v>94</v>
      </c>
      <c r="D101" s="56">
        <v>35163</v>
      </c>
      <c r="E101" s="1" t="s">
        <v>588</v>
      </c>
      <c r="F101" s="1" t="s">
        <v>467</v>
      </c>
      <c r="G101" s="40">
        <v>2408.17</v>
      </c>
      <c r="H101" s="40">
        <v>0</v>
      </c>
      <c r="I101" s="40" t="s">
        <v>589</v>
      </c>
      <c r="J101" s="40">
        <v>0</v>
      </c>
      <c r="K101" s="40">
        <v>0</v>
      </c>
      <c r="L101" s="40">
        <v>0</v>
      </c>
      <c r="M101" s="40">
        <v>0</v>
      </c>
      <c r="N101" s="40">
        <v>0</v>
      </c>
      <c r="O101" s="40">
        <v>0</v>
      </c>
      <c r="P101" s="40">
        <v>0</v>
      </c>
      <c r="Q101" s="40">
        <v>0</v>
      </c>
      <c r="R101" s="40">
        <v>0</v>
      </c>
      <c r="S101" s="40">
        <f t="shared" si="2"/>
        <v>2408.17</v>
      </c>
      <c r="T101" s="40">
        <f t="shared" si="3"/>
        <v>0</v>
      </c>
      <c r="U101" s="39" t="str">
        <f>VLOOKUP(B101,'FOLHA RESUMIDA'!C:I,2,0)</f>
        <v>REINALDO PEREIRA DA SILVA</v>
      </c>
    </row>
    <row r="102" spans="1:21">
      <c r="A102" s="1">
        <v>1</v>
      </c>
      <c r="B102" s="1">
        <v>2093</v>
      </c>
      <c r="C102" t="s">
        <v>95</v>
      </c>
      <c r="D102" s="56">
        <v>35163</v>
      </c>
      <c r="E102" s="1" t="s">
        <v>588</v>
      </c>
      <c r="F102" s="1" t="s">
        <v>467</v>
      </c>
      <c r="G102" s="40">
        <v>2184.27</v>
      </c>
      <c r="H102" s="40">
        <v>0</v>
      </c>
      <c r="I102" s="40" t="s">
        <v>589</v>
      </c>
      <c r="J102" s="40">
        <v>0</v>
      </c>
      <c r="K102" s="40">
        <v>0</v>
      </c>
      <c r="L102" s="40">
        <v>0</v>
      </c>
      <c r="M102" s="40">
        <v>0</v>
      </c>
      <c r="N102" s="40">
        <v>0</v>
      </c>
      <c r="O102" s="40">
        <v>0</v>
      </c>
      <c r="P102" s="40">
        <v>0</v>
      </c>
      <c r="Q102" s="40">
        <v>0</v>
      </c>
      <c r="R102" s="40">
        <v>0</v>
      </c>
      <c r="S102" s="40">
        <f t="shared" si="2"/>
        <v>2184.27</v>
      </c>
      <c r="T102" s="40">
        <f t="shared" si="3"/>
        <v>0</v>
      </c>
      <c r="U102" s="39" t="str">
        <f>VLOOKUP(B102,'FOLHA RESUMIDA'!C:I,2,0)</f>
        <v>GILBERTO RIBEIRO DA SILVA</v>
      </c>
    </row>
    <row r="103" spans="1:21">
      <c r="A103" s="1">
        <v>51</v>
      </c>
      <c r="B103" s="1">
        <v>2096</v>
      </c>
      <c r="C103" t="s">
        <v>379</v>
      </c>
      <c r="D103" s="56">
        <v>35170</v>
      </c>
      <c r="E103" s="1" t="s">
        <v>588</v>
      </c>
      <c r="F103" s="1" t="s">
        <v>464</v>
      </c>
      <c r="G103" s="40">
        <v>3086.45</v>
      </c>
      <c r="H103" s="40">
        <v>0</v>
      </c>
      <c r="I103" s="40" t="s">
        <v>589</v>
      </c>
      <c r="J103" s="40">
        <v>0</v>
      </c>
      <c r="K103" s="40">
        <v>0</v>
      </c>
      <c r="L103" s="40">
        <v>0</v>
      </c>
      <c r="M103" s="40">
        <v>0</v>
      </c>
      <c r="N103" s="40">
        <v>0</v>
      </c>
      <c r="O103" s="40">
        <v>0</v>
      </c>
      <c r="P103" s="40">
        <v>0</v>
      </c>
      <c r="Q103" s="40">
        <v>0</v>
      </c>
      <c r="R103" s="40">
        <v>0</v>
      </c>
      <c r="S103" s="40">
        <f t="shared" si="2"/>
        <v>3086.45</v>
      </c>
      <c r="T103" s="40">
        <f t="shared" si="3"/>
        <v>0</v>
      </c>
      <c r="U103" s="39" t="str">
        <f>VLOOKUP(B103,'FOLHA RESUMIDA'!C:I,2,0)</f>
        <v>MARCELO MORAIS DE OLIVEIRA</v>
      </c>
    </row>
    <row r="104" spans="1:21">
      <c r="A104" s="1">
        <v>1</v>
      </c>
      <c r="B104" s="1">
        <v>2101</v>
      </c>
      <c r="C104" t="s">
        <v>96</v>
      </c>
      <c r="D104" s="56">
        <v>35289</v>
      </c>
      <c r="E104" s="1" t="s">
        <v>588</v>
      </c>
      <c r="F104" s="1" t="s">
        <v>462</v>
      </c>
      <c r="G104" s="40">
        <v>3086.45</v>
      </c>
      <c r="H104" s="40">
        <v>0</v>
      </c>
      <c r="I104" s="40" t="s">
        <v>589</v>
      </c>
      <c r="J104" s="40">
        <v>0</v>
      </c>
      <c r="K104" s="40">
        <v>0</v>
      </c>
      <c r="L104" s="40">
        <v>0</v>
      </c>
      <c r="M104" s="40">
        <v>0</v>
      </c>
      <c r="N104" s="40">
        <v>0</v>
      </c>
      <c r="O104" s="40">
        <v>0</v>
      </c>
      <c r="P104" s="40">
        <v>0</v>
      </c>
      <c r="Q104" s="40">
        <v>0</v>
      </c>
      <c r="R104" s="40">
        <v>0</v>
      </c>
      <c r="S104" s="40">
        <f t="shared" si="2"/>
        <v>3086.45</v>
      </c>
      <c r="T104" s="40">
        <f t="shared" si="3"/>
        <v>0</v>
      </c>
      <c r="U104" s="39" t="str">
        <f>VLOOKUP(B104,'FOLHA RESUMIDA'!C:I,2,0)</f>
        <v>JOSE LUCIANO CANDIDO DA SILVA</v>
      </c>
    </row>
    <row r="105" spans="1:21">
      <c r="A105" s="1">
        <v>16</v>
      </c>
      <c r="B105" s="1">
        <v>2115</v>
      </c>
      <c r="C105" t="s">
        <v>392</v>
      </c>
      <c r="D105" s="56">
        <v>35521</v>
      </c>
      <c r="E105" s="1" t="s">
        <v>588</v>
      </c>
      <c r="F105" s="1" t="s">
        <v>464</v>
      </c>
      <c r="G105" s="40">
        <v>3086.45</v>
      </c>
      <c r="H105" s="40">
        <v>0</v>
      </c>
      <c r="I105" s="40" t="s">
        <v>589</v>
      </c>
      <c r="J105" s="40">
        <v>0</v>
      </c>
      <c r="K105" s="40">
        <v>0</v>
      </c>
      <c r="L105" s="40">
        <v>0</v>
      </c>
      <c r="M105" s="40">
        <v>0</v>
      </c>
      <c r="N105" s="40">
        <v>0</v>
      </c>
      <c r="O105" s="40">
        <v>0</v>
      </c>
      <c r="P105" s="40">
        <v>0</v>
      </c>
      <c r="Q105" s="40">
        <v>0</v>
      </c>
      <c r="R105" s="40">
        <v>0</v>
      </c>
      <c r="S105" s="40">
        <f t="shared" si="2"/>
        <v>3086.45</v>
      </c>
      <c r="T105" s="40">
        <f t="shared" si="3"/>
        <v>0</v>
      </c>
      <c r="U105" s="39" t="str">
        <f>VLOOKUP(B105,'FOLHA RESUMIDA'!C:I,2,0)</f>
        <v>SEVERINO JOSE RAMOS DE SOUZA</v>
      </c>
    </row>
    <row r="106" spans="1:21">
      <c r="A106" s="1">
        <v>1</v>
      </c>
      <c r="B106" s="1">
        <v>2117</v>
      </c>
      <c r="C106" t="s">
        <v>97</v>
      </c>
      <c r="D106" s="56">
        <v>35535</v>
      </c>
      <c r="E106" s="1" t="s">
        <v>588</v>
      </c>
      <c r="F106" s="1" t="s">
        <v>459</v>
      </c>
      <c r="G106" s="40">
        <v>2303.15</v>
      </c>
      <c r="H106" s="40">
        <v>0</v>
      </c>
      <c r="I106" s="40" t="s">
        <v>589</v>
      </c>
      <c r="J106" s="40">
        <v>0</v>
      </c>
      <c r="K106" s="40">
        <v>0</v>
      </c>
      <c r="L106" s="40">
        <v>0</v>
      </c>
      <c r="M106" s="40">
        <v>0</v>
      </c>
      <c r="N106" s="40">
        <v>0</v>
      </c>
      <c r="O106" s="40">
        <v>0</v>
      </c>
      <c r="P106" s="40">
        <v>0</v>
      </c>
      <c r="Q106" s="40">
        <v>0</v>
      </c>
      <c r="R106" s="40">
        <v>0</v>
      </c>
      <c r="S106" s="40">
        <f t="shared" si="2"/>
        <v>2303.15</v>
      </c>
      <c r="T106" s="40">
        <f t="shared" si="3"/>
        <v>0</v>
      </c>
      <c r="U106" s="39" t="str">
        <f>VLOOKUP(B106,'FOLHA RESUMIDA'!C:I,2,0)</f>
        <v>WILSON JOSE QUEIROZ DE LIMA</v>
      </c>
    </row>
    <row r="107" spans="1:21">
      <c r="A107" s="1">
        <v>1</v>
      </c>
      <c r="B107" s="1">
        <v>2120</v>
      </c>
      <c r="C107" t="s">
        <v>98</v>
      </c>
      <c r="D107" s="56">
        <v>35565</v>
      </c>
      <c r="E107" s="1" t="s">
        <v>588</v>
      </c>
      <c r="F107" s="1" t="s">
        <v>459</v>
      </c>
      <c r="G107" s="40">
        <v>1484.6</v>
      </c>
      <c r="H107" s="40">
        <v>963.73</v>
      </c>
      <c r="I107" s="40" t="s">
        <v>589</v>
      </c>
      <c r="J107" s="40">
        <v>0</v>
      </c>
      <c r="K107" s="40">
        <v>0</v>
      </c>
      <c r="L107" s="40">
        <v>0</v>
      </c>
      <c r="M107" s="40">
        <v>0</v>
      </c>
      <c r="N107" s="40">
        <v>0</v>
      </c>
      <c r="O107" s="40">
        <v>0</v>
      </c>
      <c r="P107" s="40">
        <v>0</v>
      </c>
      <c r="Q107" s="40">
        <v>0</v>
      </c>
      <c r="R107" s="40">
        <v>0</v>
      </c>
      <c r="S107" s="40">
        <f t="shared" si="2"/>
        <v>2448.33</v>
      </c>
      <c r="T107" s="40">
        <f t="shared" si="3"/>
        <v>0</v>
      </c>
      <c r="U107" s="39" t="str">
        <f>VLOOKUP(B107,'FOLHA RESUMIDA'!C:I,2,0)</f>
        <v>ANTONIO SOARES DE MELO</v>
      </c>
    </row>
    <row r="108" spans="1:21">
      <c r="A108" s="1">
        <v>1</v>
      </c>
      <c r="B108" s="1">
        <v>2121</v>
      </c>
      <c r="C108" t="s">
        <v>99</v>
      </c>
      <c r="D108" s="56">
        <v>35583</v>
      </c>
      <c r="E108" s="1" t="s">
        <v>588</v>
      </c>
      <c r="F108" s="1" t="s">
        <v>467</v>
      </c>
      <c r="G108" s="40">
        <v>2184.27</v>
      </c>
      <c r="H108" s="40">
        <v>0</v>
      </c>
      <c r="I108" s="40" t="s">
        <v>589</v>
      </c>
      <c r="J108" s="40">
        <v>0</v>
      </c>
      <c r="K108" s="40">
        <v>0</v>
      </c>
      <c r="L108" s="40">
        <v>0</v>
      </c>
      <c r="M108" s="40">
        <v>0</v>
      </c>
      <c r="N108" s="40">
        <v>0</v>
      </c>
      <c r="O108" s="40">
        <v>0</v>
      </c>
      <c r="P108" s="40">
        <v>0</v>
      </c>
      <c r="Q108" s="40">
        <v>0</v>
      </c>
      <c r="R108" s="40">
        <v>0</v>
      </c>
      <c r="S108" s="40">
        <f t="shared" si="2"/>
        <v>2184.27</v>
      </c>
      <c r="T108" s="40">
        <f t="shared" si="3"/>
        <v>0</v>
      </c>
      <c r="U108" s="39" t="str">
        <f>VLOOKUP(B108,'FOLHA RESUMIDA'!C:I,2,0)</f>
        <v>SAMUEL MAURICIO</v>
      </c>
    </row>
    <row r="109" spans="1:21">
      <c r="A109" s="1">
        <v>1</v>
      </c>
      <c r="B109" s="1">
        <v>2122</v>
      </c>
      <c r="C109" t="s">
        <v>100</v>
      </c>
      <c r="D109" s="56">
        <v>35583</v>
      </c>
      <c r="E109" s="1" t="s">
        <v>588</v>
      </c>
      <c r="F109" s="1" t="s">
        <v>467</v>
      </c>
      <c r="G109" s="40">
        <v>2184.27</v>
      </c>
      <c r="H109" s="40">
        <v>0</v>
      </c>
      <c r="I109" s="40" t="s">
        <v>589</v>
      </c>
      <c r="J109" s="40">
        <v>0</v>
      </c>
      <c r="K109" s="40">
        <v>0</v>
      </c>
      <c r="L109" s="40">
        <v>0</v>
      </c>
      <c r="M109" s="40">
        <v>0</v>
      </c>
      <c r="N109" s="40">
        <v>0</v>
      </c>
      <c r="O109" s="40">
        <v>0</v>
      </c>
      <c r="P109" s="40">
        <v>0</v>
      </c>
      <c r="Q109" s="40">
        <v>0</v>
      </c>
      <c r="R109" s="40">
        <v>0</v>
      </c>
      <c r="S109" s="40">
        <f t="shared" si="2"/>
        <v>2184.27</v>
      </c>
      <c r="T109" s="40">
        <f t="shared" si="3"/>
        <v>0</v>
      </c>
      <c r="U109" s="39" t="str">
        <f>VLOOKUP(B109,'FOLHA RESUMIDA'!C:I,2,0)</f>
        <v>JOSE MARIO MACHADO G  LINS</v>
      </c>
    </row>
    <row r="110" spans="1:21">
      <c r="A110" s="1">
        <v>10</v>
      </c>
      <c r="B110" s="1">
        <v>2124</v>
      </c>
      <c r="C110" t="s">
        <v>383</v>
      </c>
      <c r="D110" s="56">
        <v>35597</v>
      </c>
      <c r="E110" s="1" t="s">
        <v>588</v>
      </c>
      <c r="F110" s="1" t="s">
        <v>464</v>
      </c>
      <c r="G110" s="40">
        <v>3086.45</v>
      </c>
      <c r="H110" s="40">
        <v>0</v>
      </c>
      <c r="I110" s="40" t="s">
        <v>589</v>
      </c>
      <c r="J110" s="40">
        <v>0</v>
      </c>
      <c r="K110" s="40">
        <v>0</v>
      </c>
      <c r="L110" s="40">
        <v>0</v>
      </c>
      <c r="M110" s="40">
        <v>0</v>
      </c>
      <c r="N110" s="40">
        <v>0</v>
      </c>
      <c r="O110" s="40">
        <v>0</v>
      </c>
      <c r="P110" s="40">
        <v>0</v>
      </c>
      <c r="Q110" s="40">
        <v>0</v>
      </c>
      <c r="R110" s="40">
        <v>0</v>
      </c>
      <c r="S110" s="40">
        <f t="shared" si="2"/>
        <v>3086.45</v>
      </c>
      <c r="T110" s="40">
        <f t="shared" si="3"/>
        <v>0</v>
      </c>
      <c r="U110" s="39" t="str">
        <f>VLOOKUP(B110,'FOLHA RESUMIDA'!C:I,2,0)</f>
        <v>JOSE ALVES FIGUEIREDO FILHO</v>
      </c>
    </row>
    <row r="111" spans="1:21">
      <c r="A111" s="1">
        <v>1</v>
      </c>
      <c r="B111" s="1">
        <v>2125</v>
      </c>
      <c r="C111" t="s">
        <v>101</v>
      </c>
      <c r="D111" s="56">
        <v>35613</v>
      </c>
      <c r="E111" s="1" t="s">
        <v>588</v>
      </c>
      <c r="F111" s="1" t="s">
        <v>462</v>
      </c>
      <c r="G111" s="40">
        <v>3402.8</v>
      </c>
      <c r="H111" s="40">
        <v>0</v>
      </c>
      <c r="I111" s="40" t="s">
        <v>589</v>
      </c>
      <c r="J111" s="40">
        <v>822.38</v>
      </c>
      <c r="K111" s="40">
        <v>0</v>
      </c>
      <c r="L111" s="40">
        <v>0</v>
      </c>
      <c r="M111" s="40">
        <v>0</v>
      </c>
      <c r="N111" s="40">
        <v>0</v>
      </c>
      <c r="O111" s="40">
        <v>0</v>
      </c>
      <c r="P111" s="40">
        <v>0</v>
      </c>
      <c r="Q111" s="40">
        <v>0</v>
      </c>
      <c r="R111" s="40">
        <v>0</v>
      </c>
      <c r="S111" s="40">
        <f t="shared" si="2"/>
        <v>3402.8</v>
      </c>
      <c r="T111" s="40">
        <f t="shared" si="3"/>
        <v>822.38</v>
      </c>
      <c r="U111" s="39" t="str">
        <f>VLOOKUP(B111,'FOLHA RESUMIDA'!C:I,2,0)</f>
        <v>GILMAR GALVAO SANTANA</v>
      </c>
    </row>
    <row r="112" spans="1:21">
      <c r="A112" s="1">
        <v>1</v>
      </c>
      <c r="B112" s="1">
        <v>2126</v>
      </c>
      <c r="C112" t="s">
        <v>102</v>
      </c>
      <c r="D112" s="56">
        <v>35613</v>
      </c>
      <c r="E112" s="1" t="s">
        <v>588</v>
      </c>
      <c r="F112" s="1" t="s">
        <v>462</v>
      </c>
      <c r="G112" s="40">
        <v>3402.8</v>
      </c>
      <c r="H112" s="40">
        <v>0</v>
      </c>
      <c r="I112" s="40" t="s">
        <v>589</v>
      </c>
      <c r="J112" s="40">
        <v>0</v>
      </c>
      <c r="K112" s="40">
        <v>0</v>
      </c>
      <c r="L112" s="40">
        <v>0</v>
      </c>
      <c r="M112" s="40">
        <v>0</v>
      </c>
      <c r="N112" s="40">
        <v>0</v>
      </c>
      <c r="O112" s="40">
        <v>0</v>
      </c>
      <c r="P112" s="40">
        <v>0</v>
      </c>
      <c r="Q112" s="40">
        <v>0</v>
      </c>
      <c r="R112" s="40">
        <v>0</v>
      </c>
      <c r="S112" s="40">
        <f t="shared" si="2"/>
        <v>3402.8</v>
      </c>
      <c r="T112" s="40">
        <f t="shared" si="3"/>
        <v>0</v>
      </c>
      <c r="U112" s="39" t="str">
        <f>VLOOKUP(B112,'FOLHA RESUMIDA'!C:I,2,0)</f>
        <v>JAFFE JOSE LIMA XAVIER</v>
      </c>
    </row>
    <row r="113" spans="1:21">
      <c r="A113" s="1">
        <v>1</v>
      </c>
      <c r="B113" s="1">
        <v>2128</v>
      </c>
      <c r="C113" t="s">
        <v>103</v>
      </c>
      <c r="D113" s="56">
        <v>35626</v>
      </c>
      <c r="E113" s="1" t="s">
        <v>588</v>
      </c>
      <c r="F113" s="1" t="s">
        <v>462</v>
      </c>
      <c r="G113" s="40">
        <v>1804.58</v>
      </c>
      <c r="H113" s="40">
        <v>7539.12</v>
      </c>
      <c r="I113" s="40" t="s">
        <v>589</v>
      </c>
      <c r="J113" s="40">
        <v>0</v>
      </c>
      <c r="K113" s="40">
        <v>0</v>
      </c>
      <c r="L113" s="40">
        <v>0</v>
      </c>
      <c r="M113" s="40">
        <v>0</v>
      </c>
      <c r="N113" s="40">
        <v>0</v>
      </c>
      <c r="O113" s="40">
        <v>0</v>
      </c>
      <c r="P113" s="40">
        <v>0</v>
      </c>
      <c r="Q113" s="40">
        <v>0</v>
      </c>
      <c r="R113" s="40">
        <v>0</v>
      </c>
      <c r="S113" s="40">
        <f t="shared" si="2"/>
        <v>9343.7000000000007</v>
      </c>
      <c r="T113" s="40">
        <f t="shared" si="3"/>
        <v>0</v>
      </c>
      <c r="U113" s="39" t="str">
        <f>VLOOKUP(B113,'FOLHA RESUMIDA'!C:I,2,0)</f>
        <v>JORGE DA SILVA LIMA</v>
      </c>
    </row>
    <row r="114" spans="1:21">
      <c r="A114" s="1">
        <v>1</v>
      </c>
      <c r="B114" s="1">
        <v>2129</v>
      </c>
      <c r="C114" t="s">
        <v>104</v>
      </c>
      <c r="D114" s="56">
        <v>35626</v>
      </c>
      <c r="E114" s="1" t="s">
        <v>588</v>
      </c>
      <c r="F114" s="1" t="s">
        <v>546</v>
      </c>
      <c r="G114" s="40">
        <v>1981.2</v>
      </c>
      <c r="H114" s="40">
        <v>0</v>
      </c>
      <c r="I114" s="40" t="s">
        <v>589</v>
      </c>
      <c r="J114" s="40">
        <v>0</v>
      </c>
      <c r="K114" s="40">
        <v>0</v>
      </c>
      <c r="L114" s="40">
        <v>0</v>
      </c>
      <c r="M114" s="40">
        <v>0</v>
      </c>
      <c r="N114" s="40">
        <v>0</v>
      </c>
      <c r="O114" s="40">
        <v>0</v>
      </c>
      <c r="P114" s="40">
        <v>0</v>
      </c>
      <c r="Q114" s="40">
        <v>0</v>
      </c>
      <c r="R114" s="40">
        <v>0</v>
      </c>
      <c r="S114" s="40">
        <f t="shared" si="2"/>
        <v>1981.2</v>
      </c>
      <c r="T114" s="40">
        <f t="shared" si="3"/>
        <v>0</v>
      </c>
      <c r="U114" s="39" t="str">
        <f>VLOOKUP(B114,'FOLHA RESUMIDA'!C:I,2,0)</f>
        <v>RICARDO JORGE XAVIER</v>
      </c>
    </row>
    <row r="115" spans="1:21">
      <c r="A115" s="1">
        <v>1</v>
      </c>
      <c r="B115" s="1">
        <v>2130</v>
      </c>
      <c r="C115" t="s">
        <v>105</v>
      </c>
      <c r="D115" s="56">
        <v>35626</v>
      </c>
      <c r="E115" s="1" t="s">
        <v>588</v>
      </c>
      <c r="F115" s="1" t="s">
        <v>545</v>
      </c>
      <c r="G115" s="40">
        <v>1981.2</v>
      </c>
      <c r="H115" s="40">
        <v>0</v>
      </c>
      <c r="I115" s="40" t="s">
        <v>589</v>
      </c>
      <c r="J115" s="40">
        <v>0</v>
      </c>
      <c r="K115" s="40">
        <v>0</v>
      </c>
      <c r="L115" s="40">
        <v>0</v>
      </c>
      <c r="M115" s="40">
        <v>0</v>
      </c>
      <c r="N115" s="40">
        <v>0</v>
      </c>
      <c r="O115" s="40">
        <v>0</v>
      </c>
      <c r="P115" s="40">
        <v>0</v>
      </c>
      <c r="Q115" s="40">
        <v>0</v>
      </c>
      <c r="R115" s="40">
        <v>0</v>
      </c>
      <c r="S115" s="40">
        <f t="shared" si="2"/>
        <v>1981.2</v>
      </c>
      <c r="T115" s="40">
        <f t="shared" si="3"/>
        <v>0</v>
      </c>
      <c r="U115" s="39" t="str">
        <f>VLOOKUP(B115,'FOLHA RESUMIDA'!C:I,2,0)</f>
        <v>HELVIO MOZART MONTENEGRO</v>
      </c>
    </row>
    <row r="116" spans="1:21">
      <c r="A116" s="1">
        <v>1</v>
      </c>
      <c r="B116" s="1">
        <v>2131</v>
      </c>
      <c r="C116" t="s">
        <v>106</v>
      </c>
      <c r="D116" s="56">
        <v>35626</v>
      </c>
      <c r="E116" s="1" t="s">
        <v>588</v>
      </c>
      <c r="F116" s="1" t="s">
        <v>462</v>
      </c>
      <c r="G116" s="40">
        <v>3402.82</v>
      </c>
      <c r="H116" s="40">
        <v>0</v>
      </c>
      <c r="I116" s="40" t="s">
        <v>589</v>
      </c>
      <c r="J116" s="40">
        <v>0</v>
      </c>
      <c r="K116" s="40">
        <v>0</v>
      </c>
      <c r="L116" s="40">
        <v>0</v>
      </c>
      <c r="M116" s="40">
        <v>0</v>
      </c>
      <c r="N116" s="40">
        <v>0</v>
      </c>
      <c r="O116" s="40">
        <v>0</v>
      </c>
      <c r="P116" s="40">
        <v>0</v>
      </c>
      <c r="Q116" s="40">
        <v>0</v>
      </c>
      <c r="R116" s="40">
        <v>0</v>
      </c>
      <c r="S116" s="40">
        <f t="shared" si="2"/>
        <v>3402.82</v>
      </c>
      <c r="T116" s="40">
        <f t="shared" si="3"/>
        <v>0</v>
      </c>
      <c r="U116" s="39" t="str">
        <f>VLOOKUP(B116,'FOLHA RESUMIDA'!C:I,2,0)</f>
        <v>ALEXANDRE BARBOSA DA SILVA</v>
      </c>
    </row>
    <row r="117" spans="1:21">
      <c r="A117" s="1">
        <v>1</v>
      </c>
      <c r="B117" s="1">
        <v>2134</v>
      </c>
      <c r="C117" t="s">
        <v>107</v>
      </c>
      <c r="D117" s="56">
        <v>35628</v>
      </c>
      <c r="E117" s="1" t="s">
        <v>588</v>
      </c>
      <c r="F117" s="1" t="s">
        <v>462</v>
      </c>
      <c r="G117" s="40">
        <v>3402.8</v>
      </c>
      <c r="H117" s="40">
        <v>0</v>
      </c>
      <c r="I117" s="40" t="s">
        <v>589</v>
      </c>
      <c r="J117" s="40">
        <v>0</v>
      </c>
      <c r="K117" s="40">
        <v>0</v>
      </c>
      <c r="L117" s="40">
        <v>0</v>
      </c>
      <c r="M117" s="40">
        <v>0</v>
      </c>
      <c r="N117" s="40">
        <v>0</v>
      </c>
      <c r="O117" s="40">
        <v>0</v>
      </c>
      <c r="P117" s="40">
        <v>0</v>
      </c>
      <c r="Q117" s="40">
        <v>0</v>
      </c>
      <c r="R117" s="40">
        <v>0</v>
      </c>
      <c r="S117" s="40">
        <f t="shared" si="2"/>
        <v>3402.8</v>
      </c>
      <c r="T117" s="40">
        <f t="shared" si="3"/>
        <v>0</v>
      </c>
      <c r="U117" s="39" t="str">
        <f>VLOOKUP(B117,'FOLHA RESUMIDA'!C:I,2,0)</f>
        <v>ROSIVALDO SATIRO DOS SANTOS</v>
      </c>
    </row>
    <row r="118" spans="1:21">
      <c r="A118" s="1">
        <v>1</v>
      </c>
      <c r="B118" s="1">
        <v>2136</v>
      </c>
      <c r="C118" t="s">
        <v>108</v>
      </c>
      <c r="D118" s="56">
        <v>35643</v>
      </c>
      <c r="E118" s="1" t="s">
        <v>588</v>
      </c>
      <c r="F118" s="1" t="s">
        <v>459</v>
      </c>
      <c r="G118" s="40">
        <v>1989.53</v>
      </c>
      <c r="H118" s="40">
        <v>0</v>
      </c>
      <c r="I118" s="40" t="s">
        <v>589</v>
      </c>
      <c r="J118" s="40">
        <v>822.38</v>
      </c>
      <c r="K118" s="40">
        <v>0</v>
      </c>
      <c r="L118" s="40">
        <v>0</v>
      </c>
      <c r="M118" s="40">
        <v>0</v>
      </c>
      <c r="N118" s="40">
        <v>0</v>
      </c>
      <c r="O118" s="40">
        <v>0</v>
      </c>
      <c r="P118" s="40">
        <v>0</v>
      </c>
      <c r="Q118" s="40">
        <v>0</v>
      </c>
      <c r="R118" s="40">
        <v>0</v>
      </c>
      <c r="S118" s="40">
        <f t="shared" si="2"/>
        <v>1989.53</v>
      </c>
      <c r="T118" s="40">
        <f t="shared" si="3"/>
        <v>822.38</v>
      </c>
      <c r="U118" s="39" t="str">
        <f>VLOOKUP(B118,'FOLHA RESUMIDA'!C:I,2,0)</f>
        <v>GESIEL DAVID DE CASTRO</v>
      </c>
    </row>
    <row r="119" spans="1:21">
      <c r="A119" s="1">
        <v>1</v>
      </c>
      <c r="B119" s="1">
        <v>2137</v>
      </c>
      <c r="C119" t="s">
        <v>109</v>
      </c>
      <c r="D119" s="56">
        <v>35643</v>
      </c>
      <c r="E119" s="1" t="s">
        <v>588</v>
      </c>
      <c r="F119" s="1" t="s">
        <v>468</v>
      </c>
      <c r="G119" s="40">
        <v>5895.69</v>
      </c>
      <c r="H119" s="40">
        <v>2638.98</v>
      </c>
      <c r="I119" s="40" t="s">
        <v>589</v>
      </c>
      <c r="J119" s="40">
        <v>0</v>
      </c>
      <c r="K119" s="40">
        <v>0</v>
      </c>
      <c r="L119" s="40">
        <v>0</v>
      </c>
      <c r="M119" s="40">
        <v>0</v>
      </c>
      <c r="N119" s="40">
        <v>0</v>
      </c>
      <c r="O119" s="40">
        <v>0</v>
      </c>
      <c r="P119" s="40">
        <v>0</v>
      </c>
      <c r="Q119" s="40">
        <v>0</v>
      </c>
      <c r="R119" s="40">
        <v>0</v>
      </c>
      <c r="S119" s="40">
        <f t="shared" si="2"/>
        <v>8534.67</v>
      </c>
      <c r="T119" s="40">
        <f t="shared" si="3"/>
        <v>0</v>
      </c>
      <c r="U119" s="39" t="str">
        <f>VLOOKUP(B119,'FOLHA RESUMIDA'!C:I,2,0)</f>
        <v>FRANCISCO DE ASSIS DE OLIVEIRA</v>
      </c>
    </row>
    <row r="120" spans="1:21">
      <c r="A120" s="1">
        <v>1</v>
      </c>
      <c r="B120" s="1">
        <v>2140</v>
      </c>
      <c r="C120" t="s">
        <v>110</v>
      </c>
      <c r="D120" s="56">
        <v>35643</v>
      </c>
      <c r="E120" s="1" t="s">
        <v>588</v>
      </c>
      <c r="F120" s="1" t="s">
        <v>536</v>
      </c>
      <c r="G120" s="40">
        <v>3558</v>
      </c>
      <c r="H120" s="40">
        <v>2192.5</v>
      </c>
      <c r="I120" s="40" t="s">
        <v>589</v>
      </c>
      <c r="J120" s="40">
        <v>0</v>
      </c>
      <c r="K120" s="40">
        <v>0</v>
      </c>
      <c r="L120" s="40">
        <v>0</v>
      </c>
      <c r="M120" s="40">
        <v>0</v>
      </c>
      <c r="N120" s="40">
        <v>0</v>
      </c>
      <c r="O120" s="40">
        <v>0</v>
      </c>
      <c r="P120" s="40">
        <v>0</v>
      </c>
      <c r="Q120" s="40">
        <v>0</v>
      </c>
      <c r="R120" s="40">
        <v>0</v>
      </c>
      <c r="S120" s="40">
        <f t="shared" si="2"/>
        <v>5750.5</v>
      </c>
      <c r="T120" s="40">
        <f t="shared" si="3"/>
        <v>0</v>
      </c>
      <c r="U120" s="39" t="str">
        <f>VLOOKUP(B120,'FOLHA RESUMIDA'!C:I,2,0)</f>
        <v>LUCIENE PEREIRA DE A NASCIMENT</v>
      </c>
    </row>
    <row r="121" spans="1:21">
      <c r="A121" s="1">
        <v>1</v>
      </c>
      <c r="B121" s="1">
        <v>2142</v>
      </c>
      <c r="C121" t="s">
        <v>111</v>
      </c>
      <c r="D121" s="56">
        <v>35765</v>
      </c>
      <c r="E121" s="1" t="s">
        <v>588</v>
      </c>
      <c r="F121" s="1" t="s">
        <v>536</v>
      </c>
      <c r="G121" s="40">
        <v>4324.78</v>
      </c>
      <c r="H121" s="40">
        <v>1150.18</v>
      </c>
      <c r="I121" s="40" t="s">
        <v>589</v>
      </c>
      <c r="J121" s="40">
        <v>0</v>
      </c>
      <c r="K121" s="40">
        <v>0</v>
      </c>
      <c r="L121" s="40">
        <v>0</v>
      </c>
      <c r="M121" s="40">
        <v>0</v>
      </c>
      <c r="N121" s="40">
        <v>0</v>
      </c>
      <c r="O121" s="40">
        <v>0</v>
      </c>
      <c r="P121" s="40">
        <v>0</v>
      </c>
      <c r="Q121" s="40">
        <v>0</v>
      </c>
      <c r="R121" s="40">
        <v>0</v>
      </c>
      <c r="S121" s="40">
        <f t="shared" si="2"/>
        <v>5474.96</v>
      </c>
      <c r="T121" s="40">
        <f t="shared" si="3"/>
        <v>0</v>
      </c>
      <c r="U121" s="39" t="str">
        <f>VLOOKUP(B121,'FOLHA RESUMIDA'!C:I,2,0)</f>
        <v>LAERCIO LUIZ SANTOS A  ASSIS</v>
      </c>
    </row>
    <row r="122" spans="1:21">
      <c r="A122" s="1">
        <v>1</v>
      </c>
      <c r="B122" s="1">
        <v>2143</v>
      </c>
      <c r="C122" t="s">
        <v>112</v>
      </c>
      <c r="D122" s="56">
        <v>35765</v>
      </c>
      <c r="E122" s="1" t="s">
        <v>588</v>
      </c>
      <c r="F122" s="1" t="s">
        <v>462</v>
      </c>
      <c r="G122" s="40">
        <v>1989.53</v>
      </c>
      <c r="H122" s="40">
        <v>0</v>
      </c>
      <c r="I122" s="40" t="s">
        <v>589</v>
      </c>
      <c r="J122" s="40">
        <v>0</v>
      </c>
      <c r="K122" s="40">
        <v>0</v>
      </c>
      <c r="L122" s="40">
        <v>0</v>
      </c>
      <c r="M122" s="40">
        <v>0</v>
      </c>
      <c r="N122" s="40">
        <v>0</v>
      </c>
      <c r="O122" s="40">
        <v>0</v>
      </c>
      <c r="P122" s="40">
        <v>0</v>
      </c>
      <c r="Q122" s="40">
        <v>0</v>
      </c>
      <c r="R122" s="40">
        <v>0</v>
      </c>
      <c r="S122" s="40">
        <f t="shared" si="2"/>
        <v>1989.53</v>
      </c>
      <c r="T122" s="40">
        <f t="shared" si="3"/>
        <v>0</v>
      </c>
      <c r="U122" s="39" t="str">
        <f>VLOOKUP(B122,'FOLHA RESUMIDA'!C:I,2,0)</f>
        <v>RUBEM JOSE DOS S DE PAULA</v>
      </c>
    </row>
    <row r="123" spans="1:21">
      <c r="A123" s="1">
        <v>1</v>
      </c>
      <c r="B123" s="1">
        <v>2145</v>
      </c>
      <c r="C123" t="s">
        <v>113</v>
      </c>
      <c r="D123" s="56">
        <v>35765</v>
      </c>
      <c r="E123" s="1" t="s">
        <v>588</v>
      </c>
      <c r="F123" s="1" t="s">
        <v>462</v>
      </c>
      <c r="G123" s="40">
        <v>3402.8</v>
      </c>
      <c r="H123" s="40">
        <v>0</v>
      </c>
      <c r="I123" s="40" t="s">
        <v>589</v>
      </c>
      <c r="J123" s="40">
        <v>0</v>
      </c>
      <c r="K123" s="40">
        <v>0</v>
      </c>
      <c r="L123" s="40">
        <v>0</v>
      </c>
      <c r="M123" s="40">
        <v>0</v>
      </c>
      <c r="N123" s="40">
        <v>0</v>
      </c>
      <c r="O123" s="40">
        <v>0</v>
      </c>
      <c r="P123" s="40">
        <v>0</v>
      </c>
      <c r="Q123" s="40">
        <v>0</v>
      </c>
      <c r="R123" s="40">
        <v>0</v>
      </c>
      <c r="S123" s="40">
        <f t="shared" si="2"/>
        <v>3402.8</v>
      </c>
      <c r="T123" s="40">
        <f t="shared" si="3"/>
        <v>0</v>
      </c>
      <c r="U123" s="39" t="str">
        <f>VLOOKUP(B123,'FOLHA RESUMIDA'!C:I,2,0)</f>
        <v>EVERALDO DA SILVA CABRAL</v>
      </c>
    </row>
    <row r="124" spans="1:21">
      <c r="A124" s="1">
        <v>1</v>
      </c>
      <c r="B124" s="1">
        <v>2146</v>
      </c>
      <c r="C124" t="s">
        <v>114</v>
      </c>
      <c r="D124" s="56">
        <v>35765</v>
      </c>
      <c r="E124" s="1" t="s">
        <v>588</v>
      </c>
      <c r="F124" s="1" t="s">
        <v>462</v>
      </c>
      <c r="G124" s="40">
        <v>2939.44</v>
      </c>
      <c r="H124" s="40">
        <v>0</v>
      </c>
      <c r="I124" s="40" t="s">
        <v>589</v>
      </c>
      <c r="J124" s="40">
        <v>0</v>
      </c>
      <c r="K124" s="40">
        <v>0</v>
      </c>
      <c r="L124" s="40">
        <v>0</v>
      </c>
      <c r="M124" s="40">
        <v>0</v>
      </c>
      <c r="N124" s="40">
        <v>0</v>
      </c>
      <c r="O124" s="40">
        <v>0</v>
      </c>
      <c r="P124" s="40">
        <v>0</v>
      </c>
      <c r="Q124" s="40">
        <v>0</v>
      </c>
      <c r="R124" s="40">
        <v>0</v>
      </c>
      <c r="S124" s="40">
        <f t="shared" si="2"/>
        <v>2939.44</v>
      </c>
      <c r="T124" s="40">
        <f t="shared" si="3"/>
        <v>0</v>
      </c>
      <c r="U124" s="39" t="str">
        <f>VLOOKUP(B124,'FOLHA RESUMIDA'!C:I,2,0)</f>
        <v>ROGERIO BARROS DOS SANTOS</v>
      </c>
    </row>
    <row r="125" spans="1:21">
      <c r="A125" s="1">
        <v>1</v>
      </c>
      <c r="B125" s="1">
        <v>2149</v>
      </c>
      <c r="C125" t="s">
        <v>115</v>
      </c>
      <c r="D125" s="56">
        <v>35765</v>
      </c>
      <c r="E125" s="1" t="s">
        <v>588</v>
      </c>
      <c r="F125" s="1" t="s">
        <v>462</v>
      </c>
      <c r="G125" s="40">
        <v>2939.44</v>
      </c>
      <c r="H125" s="40">
        <v>0</v>
      </c>
      <c r="I125" s="40" t="s">
        <v>589</v>
      </c>
      <c r="J125" s="40">
        <v>0</v>
      </c>
      <c r="K125" s="40">
        <v>0</v>
      </c>
      <c r="L125" s="40">
        <v>0</v>
      </c>
      <c r="M125" s="40">
        <v>0</v>
      </c>
      <c r="N125" s="40">
        <v>0</v>
      </c>
      <c r="O125" s="40">
        <v>0</v>
      </c>
      <c r="P125" s="40">
        <v>0</v>
      </c>
      <c r="Q125" s="40">
        <v>0</v>
      </c>
      <c r="R125" s="40">
        <v>0</v>
      </c>
      <c r="S125" s="40">
        <f t="shared" si="2"/>
        <v>2939.44</v>
      </c>
      <c r="T125" s="40">
        <f t="shared" si="3"/>
        <v>0</v>
      </c>
      <c r="U125" s="39" t="str">
        <f>VLOOKUP(B125,'FOLHA RESUMIDA'!C:I,2,0)</f>
        <v>CARLOS AUGUSTO O  DA SILVA</v>
      </c>
    </row>
    <row r="126" spans="1:21">
      <c r="A126" s="1">
        <v>16</v>
      </c>
      <c r="B126" s="1">
        <v>2151</v>
      </c>
      <c r="C126" t="s">
        <v>116</v>
      </c>
      <c r="D126" s="56">
        <v>35765</v>
      </c>
      <c r="E126" s="1" t="s">
        <v>588</v>
      </c>
      <c r="F126" s="1" t="s">
        <v>536</v>
      </c>
      <c r="G126" s="40">
        <v>1981.2</v>
      </c>
      <c r="H126" s="40">
        <v>1085.07</v>
      </c>
      <c r="I126" s="40" t="s">
        <v>589</v>
      </c>
      <c r="J126" s="40">
        <v>0</v>
      </c>
      <c r="K126" s="40">
        <v>0</v>
      </c>
      <c r="L126" s="40">
        <v>0</v>
      </c>
      <c r="M126" s="40">
        <v>0</v>
      </c>
      <c r="N126" s="40">
        <v>0</v>
      </c>
      <c r="O126" s="40">
        <v>0</v>
      </c>
      <c r="P126" s="40">
        <v>0</v>
      </c>
      <c r="Q126" s="40">
        <v>0</v>
      </c>
      <c r="R126" s="40">
        <v>0</v>
      </c>
      <c r="S126" s="40">
        <f t="shared" si="2"/>
        <v>3066.27</v>
      </c>
      <c r="T126" s="40">
        <f t="shared" si="3"/>
        <v>0</v>
      </c>
      <c r="U126" s="39" t="str">
        <f>VLOOKUP(B126,'FOLHA RESUMIDA'!C:I,2,0)</f>
        <v>JUREMA MARIA BONGALHARDO</v>
      </c>
    </row>
    <row r="127" spans="1:21">
      <c r="A127" s="1">
        <v>1</v>
      </c>
      <c r="B127" s="1">
        <v>2153</v>
      </c>
      <c r="C127" t="s">
        <v>117</v>
      </c>
      <c r="D127" s="56">
        <v>35765</v>
      </c>
      <c r="E127" s="1" t="s">
        <v>588</v>
      </c>
      <c r="F127" s="1" t="s">
        <v>462</v>
      </c>
      <c r="G127" s="40">
        <v>3572.94</v>
      </c>
      <c r="H127" s="40">
        <v>0</v>
      </c>
      <c r="I127" s="40" t="s">
        <v>589</v>
      </c>
      <c r="J127" s="40">
        <v>0</v>
      </c>
      <c r="K127" s="40">
        <v>0</v>
      </c>
      <c r="L127" s="40">
        <v>0</v>
      </c>
      <c r="M127" s="40">
        <v>0</v>
      </c>
      <c r="N127" s="40">
        <v>0</v>
      </c>
      <c r="O127" s="40">
        <v>0</v>
      </c>
      <c r="P127" s="40">
        <v>0</v>
      </c>
      <c r="Q127" s="40">
        <v>0</v>
      </c>
      <c r="R127" s="40">
        <v>0</v>
      </c>
      <c r="S127" s="40">
        <f t="shared" si="2"/>
        <v>3572.94</v>
      </c>
      <c r="T127" s="40">
        <f t="shared" si="3"/>
        <v>0</v>
      </c>
      <c r="U127" s="39" t="str">
        <f>VLOOKUP(B127,'FOLHA RESUMIDA'!C:I,2,0)</f>
        <v>SERGIO PEREIRA DA COSTA</v>
      </c>
    </row>
    <row r="128" spans="1:21">
      <c r="A128" s="1">
        <v>1</v>
      </c>
      <c r="B128" s="1">
        <v>2156</v>
      </c>
      <c r="C128" t="s">
        <v>118</v>
      </c>
      <c r="D128" s="56">
        <v>35800</v>
      </c>
      <c r="E128" s="1" t="s">
        <v>588</v>
      </c>
      <c r="F128" s="1" t="s">
        <v>537</v>
      </c>
      <c r="G128" s="40">
        <v>3388.55</v>
      </c>
      <c r="H128" s="40">
        <v>0</v>
      </c>
      <c r="I128" s="40" t="s">
        <v>589</v>
      </c>
      <c r="J128" s="40">
        <v>0</v>
      </c>
      <c r="K128" s="40">
        <v>0</v>
      </c>
      <c r="L128" s="40">
        <v>0</v>
      </c>
      <c r="M128" s="40">
        <v>0</v>
      </c>
      <c r="N128" s="40">
        <v>0</v>
      </c>
      <c r="O128" s="40">
        <v>0</v>
      </c>
      <c r="P128" s="40">
        <v>0</v>
      </c>
      <c r="Q128" s="40">
        <v>0</v>
      </c>
      <c r="R128" s="40">
        <v>0</v>
      </c>
      <c r="S128" s="40">
        <f t="shared" si="2"/>
        <v>3388.55</v>
      </c>
      <c r="T128" s="40">
        <f t="shared" si="3"/>
        <v>0</v>
      </c>
      <c r="U128" s="39" t="str">
        <f>VLOOKUP(B128,'FOLHA RESUMIDA'!C:I,2,0)</f>
        <v>EDLEUSA LUCIA BATISTA DA SILVA</v>
      </c>
    </row>
    <row r="129" spans="1:21">
      <c r="A129" s="1">
        <v>1</v>
      </c>
      <c r="B129" s="1">
        <v>2159</v>
      </c>
      <c r="C129" t="s">
        <v>119</v>
      </c>
      <c r="D129" s="56">
        <v>35836</v>
      </c>
      <c r="E129" s="1" t="s">
        <v>588</v>
      </c>
      <c r="F129" s="1" t="s">
        <v>537</v>
      </c>
      <c r="G129" s="40">
        <v>3388.55</v>
      </c>
      <c r="H129" s="40">
        <v>2952.54</v>
      </c>
      <c r="I129" s="40" t="s">
        <v>589</v>
      </c>
      <c r="J129" s="40">
        <v>0</v>
      </c>
      <c r="K129" s="40">
        <v>0</v>
      </c>
      <c r="L129" s="40">
        <v>0</v>
      </c>
      <c r="M129" s="40">
        <v>0</v>
      </c>
      <c r="N129" s="40">
        <v>0</v>
      </c>
      <c r="O129" s="40">
        <v>0</v>
      </c>
      <c r="P129" s="40">
        <v>0</v>
      </c>
      <c r="Q129" s="40">
        <v>0</v>
      </c>
      <c r="R129" s="40">
        <v>0</v>
      </c>
      <c r="S129" s="40">
        <f t="shared" si="2"/>
        <v>6341.09</v>
      </c>
      <c r="T129" s="40">
        <f t="shared" si="3"/>
        <v>0</v>
      </c>
      <c r="U129" s="39" t="str">
        <f>VLOOKUP(B129,'FOLHA RESUMIDA'!C:I,2,0)</f>
        <v>FREDERICO JOSE C  DA NOBREGA</v>
      </c>
    </row>
    <row r="130" spans="1:21">
      <c r="A130" s="1">
        <v>1</v>
      </c>
      <c r="B130" s="1">
        <v>2161</v>
      </c>
      <c r="C130" t="s">
        <v>120</v>
      </c>
      <c r="D130" s="56">
        <v>35836</v>
      </c>
      <c r="E130" s="1" t="s">
        <v>588</v>
      </c>
      <c r="F130" s="1" t="s">
        <v>536</v>
      </c>
      <c r="G130" s="40">
        <v>3558</v>
      </c>
      <c r="H130" s="40">
        <v>1150.18</v>
      </c>
      <c r="I130" s="40" t="s">
        <v>589</v>
      </c>
      <c r="J130" s="40">
        <v>0</v>
      </c>
      <c r="K130" s="40">
        <v>0</v>
      </c>
      <c r="L130" s="40">
        <v>0</v>
      </c>
      <c r="M130" s="40">
        <v>0</v>
      </c>
      <c r="N130" s="40">
        <v>0</v>
      </c>
      <c r="O130" s="40">
        <v>0</v>
      </c>
      <c r="P130" s="40">
        <v>0</v>
      </c>
      <c r="Q130" s="40">
        <v>0</v>
      </c>
      <c r="R130" s="40">
        <v>0</v>
      </c>
      <c r="S130" s="40">
        <f t="shared" si="2"/>
        <v>4708.18</v>
      </c>
      <c r="T130" s="40">
        <f t="shared" si="3"/>
        <v>0</v>
      </c>
      <c r="U130" s="39" t="str">
        <f>VLOOKUP(B130,'FOLHA RESUMIDA'!C:I,2,0)</f>
        <v>WLADIMIR MACHADO DO E  SANTO</v>
      </c>
    </row>
    <row r="131" spans="1:21">
      <c r="A131" s="1">
        <v>1</v>
      </c>
      <c r="B131" s="1">
        <v>2181</v>
      </c>
      <c r="C131" t="s">
        <v>121</v>
      </c>
      <c r="D131" s="56">
        <v>36069</v>
      </c>
      <c r="E131" s="1" t="s">
        <v>588</v>
      </c>
      <c r="F131" s="1" t="s">
        <v>471</v>
      </c>
      <c r="G131" s="40">
        <v>8865.39</v>
      </c>
      <c r="H131" s="40">
        <v>2710.51</v>
      </c>
      <c r="I131" s="40" t="s">
        <v>589</v>
      </c>
      <c r="J131" s="40">
        <v>0</v>
      </c>
      <c r="K131" s="40">
        <v>0</v>
      </c>
      <c r="L131" s="40">
        <v>0</v>
      </c>
      <c r="M131" s="40">
        <v>0</v>
      </c>
      <c r="N131" s="40">
        <v>0</v>
      </c>
      <c r="O131" s="40">
        <v>0</v>
      </c>
      <c r="P131" s="40">
        <v>0</v>
      </c>
      <c r="Q131" s="40">
        <v>0</v>
      </c>
      <c r="R131" s="40">
        <v>0</v>
      </c>
      <c r="S131" s="40">
        <f t="shared" si="2"/>
        <v>11575.9</v>
      </c>
      <c r="T131" s="40">
        <f t="shared" si="3"/>
        <v>0</v>
      </c>
      <c r="U131" s="39" t="str">
        <f>VLOOKUP(B131,'FOLHA RESUMIDA'!C:I,2,0)</f>
        <v>ELCY SILVA DE ARAUJO</v>
      </c>
    </row>
    <row r="132" spans="1:21">
      <c r="A132" s="1">
        <v>1</v>
      </c>
      <c r="B132" s="1">
        <v>2330</v>
      </c>
      <c r="C132" t="s">
        <v>127</v>
      </c>
      <c r="D132" s="56">
        <v>39286</v>
      </c>
      <c r="E132" s="1" t="s">
        <v>588</v>
      </c>
      <c r="F132" s="1" t="s">
        <v>548</v>
      </c>
      <c r="G132" s="40">
        <v>4619.41</v>
      </c>
      <c r="H132" s="40">
        <v>0</v>
      </c>
      <c r="I132" s="40" t="s">
        <v>589</v>
      </c>
      <c r="J132" s="40">
        <v>2312.9499999999998</v>
      </c>
      <c r="K132" s="40">
        <v>0</v>
      </c>
      <c r="L132" s="40">
        <v>0</v>
      </c>
      <c r="M132" s="40">
        <v>0</v>
      </c>
      <c r="N132" s="40">
        <v>0</v>
      </c>
      <c r="O132" s="40">
        <v>0</v>
      </c>
      <c r="P132" s="40">
        <v>0</v>
      </c>
      <c r="Q132" s="40">
        <v>0</v>
      </c>
      <c r="R132" s="40">
        <v>0</v>
      </c>
      <c r="S132" s="40">
        <f t="shared" si="2"/>
        <v>4619.41</v>
      </c>
      <c r="T132" s="40">
        <f t="shared" si="3"/>
        <v>2312.9499999999998</v>
      </c>
      <c r="U132" s="39" t="str">
        <f>VLOOKUP(B132,'FOLHA RESUMIDA'!C:I,2,0)</f>
        <v>ERICK RENAN PEREIRA DE ACIOLI</v>
      </c>
    </row>
    <row r="133" spans="1:21">
      <c r="A133" s="1">
        <v>1</v>
      </c>
      <c r="B133" s="1">
        <v>2337</v>
      </c>
      <c r="C133" t="s">
        <v>128</v>
      </c>
      <c r="D133" s="56">
        <v>39302</v>
      </c>
      <c r="E133" s="1" t="s">
        <v>588</v>
      </c>
      <c r="F133" s="1" t="s">
        <v>471</v>
      </c>
      <c r="G133" s="40">
        <v>5714.73</v>
      </c>
      <c r="H133" s="40">
        <v>0</v>
      </c>
      <c r="I133" s="40" t="s">
        <v>589</v>
      </c>
      <c r="J133" s="40">
        <v>0</v>
      </c>
      <c r="K133" s="40">
        <v>0</v>
      </c>
      <c r="L133" s="40">
        <v>0</v>
      </c>
      <c r="M133" s="40">
        <v>0</v>
      </c>
      <c r="N133" s="40">
        <v>0</v>
      </c>
      <c r="O133" s="40">
        <v>0</v>
      </c>
      <c r="P133" s="40">
        <v>0</v>
      </c>
      <c r="Q133" s="40">
        <v>0</v>
      </c>
      <c r="R133" s="40">
        <v>0</v>
      </c>
      <c r="S133" s="40">
        <f t="shared" ref="S133:S196" si="4">SUM(G133:H133)</f>
        <v>5714.73</v>
      </c>
      <c r="T133" s="40">
        <f t="shared" ref="T133:T196" si="5">SUM(J133:R133)</f>
        <v>0</v>
      </c>
      <c r="U133" s="39" t="str">
        <f>VLOOKUP(B133,'FOLHA RESUMIDA'!C:I,2,0)</f>
        <v>FLAVIA PATRICIA M  MEDEIROS</v>
      </c>
    </row>
    <row r="134" spans="1:21">
      <c r="A134" s="1">
        <v>1</v>
      </c>
      <c r="B134" s="1">
        <v>2339</v>
      </c>
      <c r="C134" t="s">
        <v>129</v>
      </c>
      <c r="D134" s="56">
        <v>39302</v>
      </c>
      <c r="E134" s="1" t="s">
        <v>588</v>
      </c>
      <c r="F134" s="1" t="s">
        <v>471</v>
      </c>
      <c r="G134" s="40">
        <v>5714.73</v>
      </c>
      <c r="H134" s="40">
        <v>3744.82</v>
      </c>
      <c r="I134" s="40" t="s">
        <v>589</v>
      </c>
      <c r="J134" s="40">
        <v>0</v>
      </c>
      <c r="K134" s="40">
        <v>0</v>
      </c>
      <c r="L134" s="40">
        <v>0</v>
      </c>
      <c r="M134" s="40">
        <v>0</v>
      </c>
      <c r="N134" s="40">
        <v>0</v>
      </c>
      <c r="O134" s="40">
        <v>0</v>
      </c>
      <c r="P134" s="40">
        <v>0</v>
      </c>
      <c r="Q134" s="40">
        <v>0</v>
      </c>
      <c r="R134" s="40">
        <v>0</v>
      </c>
      <c r="S134" s="40">
        <f t="shared" si="4"/>
        <v>9459.5499999999993</v>
      </c>
      <c r="T134" s="40">
        <f t="shared" si="5"/>
        <v>0</v>
      </c>
      <c r="U134" s="39" t="str">
        <f>VLOOKUP(B134,'FOLHA RESUMIDA'!C:I,2,0)</f>
        <v>DEBORAH BEZERRA MONTEIRO</v>
      </c>
    </row>
    <row r="135" spans="1:21">
      <c r="A135" s="1">
        <v>1</v>
      </c>
      <c r="B135" s="1">
        <v>2342</v>
      </c>
      <c r="C135" t="s">
        <v>130</v>
      </c>
      <c r="D135" s="56">
        <v>39302</v>
      </c>
      <c r="E135" s="1" t="s">
        <v>588</v>
      </c>
      <c r="F135" s="1" t="s">
        <v>471</v>
      </c>
      <c r="G135" s="40">
        <v>5714.73</v>
      </c>
      <c r="H135" s="40">
        <v>0</v>
      </c>
      <c r="I135" s="40" t="s">
        <v>589</v>
      </c>
      <c r="J135" s="40">
        <v>2312.9499999999998</v>
      </c>
      <c r="K135" s="40">
        <v>0</v>
      </c>
      <c r="L135" s="40">
        <v>0</v>
      </c>
      <c r="M135" s="40">
        <v>0</v>
      </c>
      <c r="N135" s="40">
        <v>0</v>
      </c>
      <c r="O135" s="40">
        <v>0</v>
      </c>
      <c r="P135" s="40">
        <v>0</v>
      </c>
      <c r="Q135" s="40">
        <v>0</v>
      </c>
      <c r="R135" s="40">
        <v>0</v>
      </c>
      <c r="S135" s="40">
        <f t="shared" si="4"/>
        <v>5714.73</v>
      </c>
      <c r="T135" s="40">
        <f t="shared" si="5"/>
        <v>2312.9499999999998</v>
      </c>
      <c r="U135" s="39" t="str">
        <f>VLOOKUP(B135,'FOLHA RESUMIDA'!C:I,2,0)</f>
        <v>MARCOS ANDRE CUNHA DE OLIVEIRA</v>
      </c>
    </row>
    <row r="136" spans="1:21">
      <c r="A136" s="1">
        <v>1</v>
      </c>
      <c r="B136" s="1">
        <v>2344</v>
      </c>
      <c r="C136" t="s">
        <v>131</v>
      </c>
      <c r="D136" s="56">
        <v>39302</v>
      </c>
      <c r="E136" s="1" t="s">
        <v>588</v>
      </c>
      <c r="F136" s="1" t="s">
        <v>553</v>
      </c>
      <c r="G136" s="40">
        <v>5714.73</v>
      </c>
      <c r="H136" s="40">
        <v>0</v>
      </c>
      <c r="I136" s="40" t="s">
        <v>589</v>
      </c>
      <c r="J136" s="40">
        <v>2312.9499999999998</v>
      </c>
      <c r="K136" s="40">
        <v>0</v>
      </c>
      <c r="L136" s="40">
        <v>0</v>
      </c>
      <c r="M136" s="40">
        <v>0</v>
      </c>
      <c r="N136" s="40">
        <v>0</v>
      </c>
      <c r="O136" s="40">
        <v>0</v>
      </c>
      <c r="P136" s="40">
        <v>0</v>
      </c>
      <c r="Q136" s="40">
        <v>0</v>
      </c>
      <c r="R136" s="40">
        <v>0</v>
      </c>
      <c r="S136" s="40">
        <f t="shared" si="4"/>
        <v>5714.73</v>
      </c>
      <c r="T136" s="40">
        <f t="shared" si="5"/>
        <v>2312.9499999999998</v>
      </c>
      <c r="U136" s="39" t="str">
        <f>VLOOKUP(B136,'FOLHA RESUMIDA'!C:I,2,0)</f>
        <v>AMANDA TATIANE C  DE OLIVEIRA</v>
      </c>
    </row>
    <row r="137" spans="1:21">
      <c r="A137" s="1">
        <v>1</v>
      </c>
      <c r="B137" s="1">
        <v>2351</v>
      </c>
      <c r="C137" t="s">
        <v>132</v>
      </c>
      <c r="D137" s="56">
        <v>39310</v>
      </c>
      <c r="E137" s="1" t="s">
        <v>588</v>
      </c>
      <c r="F137" s="1" t="s">
        <v>462</v>
      </c>
      <c r="G137" s="40">
        <v>1636.79</v>
      </c>
      <c r="H137" s="40">
        <v>0</v>
      </c>
      <c r="I137" s="40" t="s">
        <v>589</v>
      </c>
      <c r="J137" s="40">
        <v>0</v>
      </c>
      <c r="K137" s="40">
        <v>0</v>
      </c>
      <c r="L137" s="40">
        <v>0</v>
      </c>
      <c r="M137" s="40">
        <v>0</v>
      </c>
      <c r="N137" s="40">
        <v>0</v>
      </c>
      <c r="O137" s="40">
        <v>0</v>
      </c>
      <c r="P137" s="40">
        <v>0</v>
      </c>
      <c r="Q137" s="40">
        <v>0</v>
      </c>
      <c r="R137" s="40">
        <v>0</v>
      </c>
      <c r="S137" s="40">
        <f t="shared" si="4"/>
        <v>1636.79</v>
      </c>
      <c r="T137" s="40">
        <f t="shared" si="5"/>
        <v>0</v>
      </c>
      <c r="U137" s="39" t="str">
        <f>VLOOKUP(B137,'FOLHA RESUMIDA'!C:I,2,0)</f>
        <v>CLAUDIA SALVINA DE SANTANA</v>
      </c>
    </row>
    <row r="138" spans="1:21">
      <c r="A138" s="1">
        <v>1</v>
      </c>
      <c r="B138" s="1">
        <v>2363</v>
      </c>
      <c r="C138" t="s">
        <v>133</v>
      </c>
      <c r="D138" s="56">
        <v>39310</v>
      </c>
      <c r="E138" s="1" t="s">
        <v>588</v>
      </c>
      <c r="F138" s="1" t="s">
        <v>536</v>
      </c>
      <c r="G138" s="40">
        <v>1989.55</v>
      </c>
      <c r="H138" s="40">
        <v>0</v>
      </c>
      <c r="I138" s="40" t="s">
        <v>589</v>
      </c>
      <c r="J138" s="40">
        <v>0</v>
      </c>
      <c r="K138" s="40">
        <v>0</v>
      </c>
      <c r="L138" s="40">
        <v>0</v>
      </c>
      <c r="M138" s="40">
        <v>0</v>
      </c>
      <c r="N138" s="40">
        <v>0</v>
      </c>
      <c r="O138" s="40">
        <v>0</v>
      </c>
      <c r="P138" s="40">
        <v>0</v>
      </c>
      <c r="Q138" s="40">
        <v>0</v>
      </c>
      <c r="R138" s="40">
        <v>0</v>
      </c>
      <c r="S138" s="40">
        <f t="shared" si="4"/>
        <v>1989.55</v>
      </c>
      <c r="T138" s="40">
        <f t="shared" si="5"/>
        <v>0</v>
      </c>
      <c r="U138" s="39" t="str">
        <f>VLOOKUP(B138,'FOLHA RESUMIDA'!C:I,2,0)</f>
        <v>MIRIAM ALVES BASTOS DA SILVA</v>
      </c>
    </row>
    <row r="139" spans="1:21">
      <c r="A139" s="1">
        <v>1</v>
      </c>
      <c r="B139" s="1">
        <v>2367</v>
      </c>
      <c r="C139" t="s">
        <v>134</v>
      </c>
      <c r="D139" s="56">
        <v>39310</v>
      </c>
      <c r="E139" s="1" t="s">
        <v>588</v>
      </c>
      <c r="F139" s="1" t="s">
        <v>543</v>
      </c>
      <c r="G139" s="40">
        <v>1886.84</v>
      </c>
      <c r="H139" s="40">
        <v>0</v>
      </c>
      <c r="I139" s="40" t="s">
        <v>589</v>
      </c>
      <c r="J139" s="40">
        <v>0</v>
      </c>
      <c r="K139" s="40">
        <v>0</v>
      </c>
      <c r="L139" s="40">
        <v>0</v>
      </c>
      <c r="M139" s="40">
        <v>0</v>
      </c>
      <c r="N139" s="40">
        <v>0</v>
      </c>
      <c r="O139" s="40">
        <v>0</v>
      </c>
      <c r="P139" s="40">
        <v>0</v>
      </c>
      <c r="Q139" s="40">
        <v>0</v>
      </c>
      <c r="R139" s="40">
        <v>0</v>
      </c>
      <c r="S139" s="40">
        <f t="shared" si="4"/>
        <v>1886.84</v>
      </c>
      <c r="T139" s="40">
        <f t="shared" si="5"/>
        <v>0</v>
      </c>
      <c r="U139" s="39" t="str">
        <f>VLOOKUP(B139,'FOLHA RESUMIDA'!C:I,2,0)</f>
        <v>PRISCILLA RODRIGUES P DA SILVA</v>
      </c>
    </row>
    <row r="140" spans="1:21">
      <c r="A140" s="1">
        <v>1</v>
      </c>
      <c r="B140" s="1">
        <v>2371</v>
      </c>
      <c r="C140" t="s">
        <v>135</v>
      </c>
      <c r="D140" s="56">
        <v>39310</v>
      </c>
      <c r="E140" s="1" t="s">
        <v>588</v>
      </c>
      <c r="F140" s="1" t="s">
        <v>544</v>
      </c>
      <c r="G140" s="40">
        <v>2408.17</v>
      </c>
      <c r="H140" s="40">
        <v>0</v>
      </c>
      <c r="I140" s="40" t="s">
        <v>589</v>
      </c>
      <c r="J140" s="40">
        <v>0</v>
      </c>
      <c r="K140" s="40">
        <v>0</v>
      </c>
      <c r="L140" s="40">
        <v>0</v>
      </c>
      <c r="M140" s="40">
        <v>0</v>
      </c>
      <c r="N140" s="40">
        <v>0</v>
      </c>
      <c r="O140" s="40">
        <v>0</v>
      </c>
      <c r="P140" s="40">
        <v>0</v>
      </c>
      <c r="Q140" s="40">
        <v>0</v>
      </c>
      <c r="R140" s="40">
        <v>0</v>
      </c>
      <c r="S140" s="40">
        <f t="shared" si="4"/>
        <v>2408.17</v>
      </c>
      <c r="T140" s="40">
        <f t="shared" si="5"/>
        <v>0</v>
      </c>
      <c r="U140" s="39" t="str">
        <f>VLOOKUP(B140,'FOLHA RESUMIDA'!C:I,2,0)</f>
        <v>SUZELLE TRAJANO BENTO</v>
      </c>
    </row>
    <row r="141" spans="1:21">
      <c r="A141" s="1">
        <v>1</v>
      </c>
      <c r="B141" s="1">
        <v>2382</v>
      </c>
      <c r="C141" t="s">
        <v>136</v>
      </c>
      <c r="D141" s="56">
        <v>39342</v>
      </c>
      <c r="E141" s="1" t="s">
        <v>588</v>
      </c>
      <c r="F141" s="1" t="s">
        <v>471</v>
      </c>
      <c r="G141" s="40">
        <v>5714.73</v>
      </c>
      <c r="H141" s="40">
        <v>0</v>
      </c>
      <c r="I141" s="40" t="s">
        <v>589</v>
      </c>
      <c r="J141" s="40">
        <v>6657.79</v>
      </c>
      <c r="K141" s="40">
        <v>0</v>
      </c>
      <c r="L141" s="40">
        <v>0</v>
      </c>
      <c r="M141" s="40">
        <v>0</v>
      </c>
      <c r="N141" s="40">
        <v>0</v>
      </c>
      <c r="O141" s="40">
        <v>0</v>
      </c>
      <c r="P141" s="40">
        <v>0</v>
      </c>
      <c r="Q141" s="40">
        <v>0</v>
      </c>
      <c r="R141" s="40">
        <v>0</v>
      </c>
      <c r="S141" s="40">
        <f t="shared" si="4"/>
        <v>5714.73</v>
      </c>
      <c r="T141" s="40">
        <f t="shared" si="5"/>
        <v>6657.79</v>
      </c>
      <c r="U141" s="39" t="str">
        <f>VLOOKUP(B141,'FOLHA RESUMIDA'!C:I,2,0)</f>
        <v>AILA KARLA MOTA SANTANA</v>
      </c>
    </row>
    <row r="142" spans="1:21">
      <c r="A142" s="1">
        <v>1</v>
      </c>
      <c r="B142" s="1">
        <v>2384</v>
      </c>
      <c r="C142" t="s">
        <v>137</v>
      </c>
      <c r="D142" s="56">
        <v>39342</v>
      </c>
      <c r="E142" s="1" t="s">
        <v>588</v>
      </c>
      <c r="F142" s="1" t="s">
        <v>543</v>
      </c>
      <c r="G142" s="40">
        <v>1886.84</v>
      </c>
      <c r="H142" s="40">
        <v>0</v>
      </c>
      <c r="I142" s="40" t="s">
        <v>589</v>
      </c>
      <c r="J142" s="40">
        <v>0</v>
      </c>
      <c r="K142" s="40">
        <v>0</v>
      </c>
      <c r="L142" s="40">
        <v>0</v>
      </c>
      <c r="M142" s="40">
        <v>0</v>
      </c>
      <c r="N142" s="40">
        <v>0</v>
      </c>
      <c r="O142" s="40">
        <v>0</v>
      </c>
      <c r="P142" s="40">
        <v>0</v>
      </c>
      <c r="Q142" s="40">
        <v>0</v>
      </c>
      <c r="R142" s="40">
        <v>0</v>
      </c>
      <c r="S142" s="40">
        <f t="shared" si="4"/>
        <v>1886.84</v>
      </c>
      <c r="T142" s="40">
        <f t="shared" si="5"/>
        <v>0</v>
      </c>
      <c r="U142" s="39" t="str">
        <f>VLOOKUP(B142,'FOLHA RESUMIDA'!C:I,2,0)</f>
        <v>KATIA MIRANDA DE ARAUJO LOPES</v>
      </c>
    </row>
    <row r="143" spans="1:21">
      <c r="A143" s="1">
        <v>1</v>
      </c>
      <c r="B143" s="1">
        <v>2392</v>
      </c>
      <c r="C143" t="s">
        <v>138</v>
      </c>
      <c r="D143" s="56">
        <v>39342</v>
      </c>
      <c r="E143" s="1" t="s">
        <v>588</v>
      </c>
      <c r="F143" s="1" t="s">
        <v>546</v>
      </c>
      <c r="G143" s="40">
        <v>1886.84</v>
      </c>
      <c r="H143" s="40">
        <v>0</v>
      </c>
      <c r="I143" s="40" t="s">
        <v>589</v>
      </c>
      <c r="J143" s="40">
        <v>2312.9499999999998</v>
      </c>
      <c r="K143" s="40">
        <v>0</v>
      </c>
      <c r="L143" s="40">
        <v>0</v>
      </c>
      <c r="M143" s="40">
        <v>0</v>
      </c>
      <c r="N143" s="40">
        <v>0</v>
      </c>
      <c r="O143" s="40">
        <v>0</v>
      </c>
      <c r="P143" s="40">
        <v>0</v>
      </c>
      <c r="Q143" s="40">
        <v>0</v>
      </c>
      <c r="R143" s="40">
        <v>0</v>
      </c>
      <c r="S143" s="40">
        <f t="shared" si="4"/>
        <v>1886.84</v>
      </c>
      <c r="T143" s="40">
        <f t="shared" si="5"/>
        <v>2312.9499999999998</v>
      </c>
      <c r="U143" s="39" t="str">
        <f>VLOOKUP(B143,'FOLHA RESUMIDA'!C:I,2,0)</f>
        <v>KLEYTON DA SILVA A PEREIRA</v>
      </c>
    </row>
    <row r="144" spans="1:21">
      <c r="A144" s="1">
        <v>1</v>
      </c>
      <c r="B144" s="1">
        <v>2406</v>
      </c>
      <c r="C144" t="s">
        <v>139</v>
      </c>
      <c r="D144" s="56">
        <v>39349</v>
      </c>
      <c r="E144" s="1" t="s">
        <v>588</v>
      </c>
      <c r="F144" s="1" t="s">
        <v>462</v>
      </c>
      <c r="G144" s="40">
        <v>1484.61</v>
      </c>
      <c r="H144" s="40">
        <v>0</v>
      </c>
      <c r="I144" s="40" t="s">
        <v>589</v>
      </c>
      <c r="J144" s="40">
        <v>0</v>
      </c>
      <c r="K144" s="40">
        <v>0</v>
      </c>
      <c r="L144" s="40">
        <v>0</v>
      </c>
      <c r="M144" s="40">
        <v>0</v>
      </c>
      <c r="N144" s="40">
        <v>0</v>
      </c>
      <c r="O144" s="40">
        <v>0</v>
      </c>
      <c r="P144" s="40">
        <v>0</v>
      </c>
      <c r="Q144" s="40">
        <v>0</v>
      </c>
      <c r="R144" s="40">
        <v>0</v>
      </c>
      <c r="S144" s="40">
        <f t="shared" si="4"/>
        <v>1484.61</v>
      </c>
      <c r="T144" s="40">
        <f t="shared" si="5"/>
        <v>0</v>
      </c>
      <c r="U144" s="39" t="str">
        <f>VLOOKUP(B144,'FOLHA RESUMIDA'!C:I,2,0)</f>
        <v>DEYSE MARIA DOS SANTOS SILVA</v>
      </c>
    </row>
    <row r="145" spans="1:21">
      <c r="A145" s="1">
        <v>1</v>
      </c>
      <c r="B145" s="1">
        <v>2415</v>
      </c>
      <c r="C145" t="s">
        <v>140</v>
      </c>
      <c r="D145" s="56">
        <v>39349</v>
      </c>
      <c r="E145" s="1" t="s">
        <v>588</v>
      </c>
      <c r="F145" s="1" t="s">
        <v>471</v>
      </c>
      <c r="G145" s="40">
        <v>5714.73</v>
      </c>
      <c r="H145" s="40">
        <v>0</v>
      </c>
      <c r="I145" s="40" t="s">
        <v>589</v>
      </c>
      <c r="J145" s="40">
        <v>6657.79</v>
      </c>
      <c r="K145" s="40">
        <v>0</v>
      </c>
      <c r="L145" s="40">
        <v>0</v>
      </c>
      <c r="M145" s="40">
        <v>0</v>
      </c>
      <c r="N145" s="40">
        <v>0</v>
      </c>
      <c r="O145" s="40">
        <v>0</v>
      </c>
      <c r="P145" s="40">
        <v>0</v>
      </c>
      <c r="Q145" s="40">
        <v>0</v>
      </c>
      <c r="R145" s="40">
        <v>0</v>
      </c>
      <c r="S145" s="40">
        <f t="shared" si="4"/>
        <v>5714.73</v>
      </c>
      <c r="T145" s="40">
        <f t="shared" si="5"/>
        <v>6657.79</v>
      </c>
      <c r="U145" s="39" t="str">
        <f>VLOOKUP(B145,'FOLHA RESUMIDA'!C:I,2,0)</f>
        <v>SILVIA RENATA QUEIROZ DE FARIA</v>
      </c>
    </row>
    <row r="146" spans="1:21">
      <c r="A146" s="1">
        <v>1</v>
      </c>
      <c r="B146" s="1">
        <v>2417</v>
      </c>
      <c r="C146" t="s">
        <v>141</v>
      </c>
      <c r="D146" s="56">
        <v>39349</v>
      </c>
      <c r="E146" s="1" t="s">
        <v>588</v>
      </c>
      <c r="F146" s="1" t="s">
        <v>462</v>
      </c>
      <c r="G146" s="40">
        <v>1636.79</v>
      </c>
      <c r="H146" s="40">
        <v>0</v>
      </c>
      <c r="I146" s="40" t="s">
        <v>589</v>
      </c>
      <c r="J146" s="40">
        <v>0</v>
      </c>
      <c r="K146" s="40">
        <v>0</v>
      </c>
      <c r="L146" s="40">
        <v>0</v>
      </c>
      <c r="M146" s="40">
        <v>0</v>
      </c>
      <c r="N146" s="40">
        <v>0</v>
      </c>
      <c r="O146" s="40">
        <v>0</v>
      </c>
      <c r="P146" s="40">
        <v>0</v>
      </c>
      <c r="Q146" s="40">
        <v>0</v>
      </c>
      <c r="R146" s="40">
        <v>0</v>
      </c>
      <c r="S146" s="40">
        <f t="shared" si="4"/>
        <v>1636.79</v>
      </c>
      <c r="T146" s="40">
        <f t="shared" si="5"/>
        <v>0</v>
      </c>
      <c r="U146" s="39" t="str">
        <f>VLOOKUP(B146,'FOLHA RESUMIDA'!C:I,2,0)</f>
        <v>ZILDA FRUTUOSO DA SILVA</v>
      </c>
    </row>
    <row r="147" spans="1:21">
      <c r="A147" s="1">
        <v>1</v>
      </c>
      <c r="B147" s="1">
        <v>2420</v>
      </c>
      <c r="C147" t="s">
        <v>142</v>
      </c>
      <c r="D147" s="56">
        <v>39356</v>
      </c>
      <c r="E147" s="1" t="s">
        <v>588</v>
      </c>
      <c r="F147" s="1" t="s">
        <v>471</v>
      </c>
      <c r="G147" s="40">
        <v>5714.73</v>
      </c>
      <c r="H147" s="40">
        <v>0</v>
      </c>
      <c r="I147" s="40" t="s">
        <v>589</v>
      </c>
      <c r="J147" s="40">
        <v>6657.79</v>
      </c>
      <c r="K147" s="40">
        <v>0</v>
      </c>
      <c r="L147" s="40">
        <v>0</v>
      </c>
      <c r="M147" s="40">
        <v>0</v>
      </c>
      <c r="N147" s="40">
        <v>0</v>
      </c>
      <c r="O147" s="40">
        <v>0</v>
      </c>
      <c r="P147" s="40">
        <v>0</v>
      </c>
      <c r="Q147" s="40">
        <v>0</v>
      </c>
      <c r="R147" s="40">
        <v>0</v>
      </c>
      <c r="S147" s="40">
        <f t="shared" si="4"/>
        <v>5714.73</v>
      </c>
      <c r="T147" s="40">
        <f t="shared" si="5"/>
        <v>6657.79</v>
      </c>
      <c r="U147" s="39" t="str">
        <f>VLOOKUP(B147,'FOLHA RESUMIDA'!C:I,2,0)</f>
        <v>TEREZA RAQUEL F ALMEIDA</v>
      </c>
    </row>
    <row r="148" spans="1:21">
      <c r="A148" s="1">
        <v>1</v>
      </c>
      <c r="B148" s="1">
        <v>2421</v>
      </c>
      <c r="C148" t="s">
        <v>143</v>
      </c>
      <c r="D148" s="56">
        <v>39370</v>
      </c>
      <c r="E148" s="1" t="s">
        <v>588</v>
      </c>
      <c r="F148" s="1" t="s">
        <v>470</v>
      </c>
      <c r="G148" s="40">
        <v>3619.43</v>
      </c>
      <c r="H148" s="40">
        <v>0</v>
      </c>
      <c r="I148" s="40" t="s">
        <v>589</v>
      </c>
      <c r="J148" s="40">
        <v>2312.9499999999998</v>
      </c>
      <c r="K148" s="40">
        <v>0</v>
      </c>
      <c r="L148" s="40">
        <v>0</v>
      </c>
      <c r="M148" s="40">
        <v>0</v>
      </c>
      <c r="N148" s="40">
        <v>0</v>
      </c>
      <c r="O148" s="40">
        <v>0</v>
      </c>
      <c r="P148" s="40">
        <v>0</v>
      </c>
      <c r="Q148" s="40">
        <v>0</v>
      </c>
      <c r="R148" s="40">
        <v>0</v>
      </c>
      <c r="S148" s="40">
        <f t="shared" si="4"/>
        <v>3619.43</v>
      </c>
      <c r="T148" s="40">
        <f t="shared" si="5"/>
        <v>2312.9499999999998</v>
      </c>
      <c r="U148" s="39" t="str">
        <f>VLOOKUP(B148,'FOLHA RESUMIDA'!C:I,2,0)</f>
        <v>ANA CLAUDIA NUNES DE MOURA</v>
      </c>
    </row>
    <row r="149" spans="1:21">
      <c r="A149" s="1">
        <v>1</v>
      </c>
      <c r="B149" s="1">
        <v>2437</v>
      </c>
      <c r="C149" t="s">
        <v>144</v>
      </c>
      <c r="D149" s="56">
        <v>39371</v>
      </c>
      <c r="E149" s="1" t="s">
        <v>588</v>
      </c>
      <c r="F149" s="1" t="s">
        <v>543</v>
      </c>
      <c r="G149" s="40">
        <v>1886.84</v>
      </c>
      <c r="H149" s="40">
        <v>0</v>
      </c>
      <c r="I149" s="40" t="s">
        <v>589</v>
      </c>
      <c r="J149" s="40">
        <v>0</v>
      </c>
      <c r="K149" s="40">
        <v>0</v>
      </c>
      <c r="L149" s="40">
        <v>0</v>
      </c>
      <c r="M149" s="40">
        <v>0</v>
      </c>
      <c r="N149" s="40">
        <v>0</v>
      </c>
      <c r="O149" s="40">
        <v>0</v>
      </c>
      <c r="P149" s="40">
        <v>0</v>
      </c>
      <c r="Q149" s="40">
        <v>0</v>
      </c>
      <c r="R149" s="40">
        <v>0</v>
      </c>
      <c r="S149" s="40">
        <f t="shared" si="4"/>
        <v>1886.84</v>
      </c>
      <c r="T149" s="40">
        <f t="shared" si="5"/>
        <v>0</v>
      </c>
      <c r="U149" s="39" t="str">
        <f>VLOOKUP(B149,'FOLHA RESUMIDA'!C:I,2,0)</f>
        <v>CLAUDILENE DE LIMA</v>
      </c>
    </row>
    <row r="150" spans="1:21">
      <c r="A150" s="1">
        <v>1</v>
      </c>
      <c r="B150" s="1">
        <v>2440</v>
      </c>
      <c r="C150" t="s">
        <v>145</v>
      </c>
      <c r="D150" s="56">
        <v>39371</v>
      </c>
      <c r="E150" s="1" t="s">
        <v>588</v>
      </c>
      <c r="F150" s="1" t="s">
        <v>462</v>
      </c>
      <c r="G150" s="40">
        <v>1989.55</v>
      </c>
      <c r="H150" s="40">
        <v>0</v>
      </c>
      <c r="I150" s="40" t="s">
        <v>589</v>
      </c>
      <c r="J150" s="40">
        <v>1284.97</v>
      </c>
      <c r="K150" s="40">
        <v>0</v>
      </c>
      <c r="L150" s="40">
        <v>0</v>
      </c>
      <c r="M150" s="40">
        <v>0</v>
      </c>
      <c r="N150" s="40">
        <v>0</v>
      </c>
      <c r="O150" s="40">
        <v>0</v>
      </c>
      <c r="P150" s="40">
        <v>0</v>
      </c>
      <c r="Q150" s="40">
        <v>0</v>
      </c>
      <c r="R150" s="40">
        <v>0</v>
      </c>
      <c r="S150" s="40">
        <f t="shared" si="4"/>
        <v>1989.55</v>
      </c>
      <c r="T150" s="40">
        <f t="shared" si="5"/>
        <v>1284.97</v>
      </c>
      <c r="U150" s="39" t="str">
        <f>VLOOKUP(B150,'FOLHA RESUMIDA'!C:I,2,0)</f>
        <v>ELIANE MOREIRA DE SOUZA</v>
      </c>
    </row>
    <row r="151" spans="1:21">
      <c r="A151" s="1">
        <v>1</v>
      </c>
      <c r="B151" s="1">
        <v>2443</v>
      </c>
      <c r="C151" t="s">
        <v>514</v>
      </c>
      <c r="D151" s="56">
        <v>39371</v>
      </c>
      <c r="E151" s="1" t="s">
        <v>588</v>
      </c>
      <c r="F151" s="1" t="s">
        <v>462</v>
      </c>
      <c r="G151" s="40">
        <v>1636.79</v>
      </c>
      <c r="H151" s="40">
        <v>0</v>
      </c>
      <c r="I151" s="40" t="s">
        <v>589</v>
      </c>
      <c r="J151" s="40">
        <v>0</v>
      </c>
      <c r="K151" s="40">
        <v>0</v>
      </c>
      <c r="L151" s="40">
        <v>0</v>
      </c>
      <c r="M151" s="40">
        <v>0</v>
      </c>
      <c r="N151" s="40">
        <v>0</v>
      </c>
      <c r="O151" s="40">
        <v>0</v>
      </c>
      <c r="P151" s="40">
        <v>0</v>
      </c>
      <c r="Q151" s="40">
        <v>0</v>
      </c>
      <c r="R151" s="40">
        <v>0</v>
      </c>
      <c r="S151" s="40">
        <f t="shared" si="4"/>
        <v>1636.79</v>
      </c>
      <c r="T151" s="40">
        <f t="shared" si="5"/>
        <v>0</v>
      </c>
      <c r="U151" s="39" t="str">
        <f>VLOOKUP(B151,'FOLHA RESUMIDA'!C:I,2,0)</f>
        <v>GEYZA JANAINA FERREIRA L ALVES</v>
      </c>
    </row>
    <row r="152" spans="1:21">
      <c r="A152" s="1">
        <v>1</v>
      </c>
      <c r="B152" s="1">
        <v>2448</v>
      </c>
      <c r="C152" t="s">
        <v>146</v>
      </c>
      <c r="D152" s="56">
        <v>39371</v>
      </c>
      <c r="E152" s="1" t="s">
        <v>588</v>
      </c>
      <c r="F152" s="1" t="s">
        <v>462</v>
      </c>
      <c r="G152" s="40">
        <v>1636.79</v>
      </c>
      <c r="H152" s="40">
        <v>0</v>
      </c>
      <c r="I152" s="40" t="s">
        <v>589</v>
      </c>
      <c r="J152" s="40">
        <v>1284.97</v>
      </c>
      <c r="K152" s="40">
        <v>0</v>
      </c>
      <c r="L152" s="40">
        <v>0</v>
      </c>
      <c r="M152" s="40">
        <v>0</v>
      </c>
      <c r="N152" s="40">
        <v>0</v>
      </c>
      <c r="O152" s="40">
        <v>0</v>
      </c>
      <c r="P152" s="40">
        <v>0</v>
      </c>
      <c r="Q152" s="40">
        <v>0</v>
      </c>
      <c r="R152" s="40">
        <v>0</v>
      </c>
      <c r="S152" s="40">
        <f t="shared" si="4"/>
        <v>1636.79</v>
      </c>
      <c r="T152" s="40">
        <f t="shared" si="5"/>
        <v>1284.97</v>
      </c>
      <c r="U152" s="39" t="str">
        <f>VLOOKUP(B152,'FOLHA RESUMIDA'!C:I,2,0)</f>
        <v>JULIO CESAR DA SILVA</v>
      </c>
    </row>
    <row r="153" spans="1:21">
      <c r="A153" s="1">
        <v>1</v>
      </c>
      <c r="B153" s="1">
        <v>2451</v>
      </c>
      <c r="C153" t="s">
        <v>147</v>
      </c>
      <c r="D153" s="56">
        <v>39371</v>
      </c>
      <c r="E153" s="1" t="s">
        <v>588</v>
      </c>
      <c r="F153" s="1" t="s">
        <v>462</v>
      </c>
      <c r="G153" s="40">
        <v>1636.79</v>
      </c>
      <c r="H153" s="40">
        <v>0</v>
      </c>
      <c r="I153" s="40" t="s">
        <v>589</v>
      </c>
      <c r="J153" s="40">
        <v>0</v>
      </c>
      <c r="K153" s="40">
        <v>0</v>
      </c>
      <c r="L153" s="40">
        <v>0</v>
      </c>
      <c r="M153" s="40">
        <v>0</v>
      </c>
      <c r="N153" s="40">
        <v>0</v>
      </c>
      <c r="O153" s="40">
        <v>0</v>
      </c>
      <c r="P153" s="40">
        <v>0</v>
      </c>
      <c r="Q153" s="40">
        <v>0</v>
      </c>
      <c r="R153" s="40">
        <v>0</v>
      </c>
      <c r="S153" s="40">
        <f t="shared" si="4"/>
        <v>1636.79</v>
      </c>
      <c r="T153" s="40">
        <f t="shared" si="5"/>
        <v>0</v>
      </c>
      <c r="U153" s="39" t="str">
        <f>VLOOKUP(B153,'FOLHA RESUMIDA'!C:I,2,0)</f>
        <v>MANUELLA BOMFIM DA SILVA</v>
      </c>
    </row>
    <row r="154" spans="1:21">
      <c r="A154" s="1">
        <v>1</v>
      </c>
      <c r="B154" s="1">
        <v>2460</v>
      </c>
      <c r="C154" t="s">
        <v>148</v>
      </c>
      <c r="D154" s="56">
        <v>39371</v>
      </c>
      <c r="E154" s="1" t="s">
        <v>588</v>
      </c>
      <c r="F154" s="1" t="s">
        <v>462</v>
      </c>
      <c r="G154" s="40">
        <v>1636.79</v>
      </c>
      <c r="H154" s="40">
        <v>0</v>
      </c>
      <c r="I154" s="40" t="s">
        <v>589</v>
      </c>
      <c r="J154" s="40">
        <v>0</v>
      </c>
      <c r="K154" s="40">
        <v>0</v>
      </c>
      <c r="L154" s="40">
        <v>0</v>
      </c>
      <c r="M154" s="40">
        <v>0</v>
      </c>
      <c r="N154" s="40">
        <v>0</v>
      </c>
      <c r="O154" s="40">
        <v>0</v>
      </c>
      <c r="P154" s="40">
        <v>0</v>
      </c>
      <c r="Q154" s="40">
        <v>0</v>
      </c>
      <c r="R154" s="40">
        <v>0</v>
      </c>
      <c r="S154" s="40">
        <f t="shared" si="4"/>
        <v>1636.79</v>
      </c>
      <c r="T154" s="40">
        <f t="shared" si="5"/>
        <v>0</v>
      </c>
      <c r="U154" s="39" t="str">
        <f>VLOOKUP(B154,'FOLHA RESUMIDA'!C:I,2,0)</f>
        <v>VIVIANE OLIMPIO DOS SANTOS</v>
      </c>
    </row>
    <row r="155" spans="1:21">
      <c r="A155" s="1">
        <v>1</v>
      </c>
      <c r="B155" s="1">
        <v>2468</v>
      </c>
      <c r="C155" t="s">
        <v>149</v>
      </c>
      <c r="D155" s="56">
        <v>39485</v>
      </c>
      <c r="E155" s="1" t="s">
        <v>588</v>
      </c>
      <c r="F155" s="1" t="s">
        <v>537</v>
      </c>
      <c r="G155" s="40">
        <v>1981.2</v>
      </c>
      <c r="H155" s="40">
        <v>0</v>
      </c>
      <c r="I155" s="40" t="s">
        <v>589</v>
      </c>
      <c r="J155" s="40">
        <v>2312.9499999999998</v>
      </c>
      <c r="K155" s="40">
        <v>0</v>
      </c>
      <c r="L155" s="40">
        <v>0</v>
      </c>
      <c r="M155" s="40">
        <v>0</v>
      </c>
      <c r="N155" s="40">
        <v>3480</v>
      </c>
      <c r="O155" s="40">
        <v>0</v>
      </c>
      <c r="P155" s="40">
        <v>0</v>
      </c>
      <c r="Q155" s="40">
        <v>0</v>
      </c>
      <c r="R155" s="40">
        <v>0</v>
      </c>
      <c r="S155" s="40">
        <f t="shared" si="4"/>
        <v>1981.2</v>
      </c>
      <c r="T155" s="40">
        <f t="shared" si="5"/>
        <v>5792.95</v>
      </c>
      <c r="U155" s="39" t="str">
        <f>VLOOKUP(B155,'FOLHA RESUMIDA'!C:I,2,0)</f>
        <v>ANA GERTRUDES DE A F GUERRA</v>
      </c>
    </row>
    <row r="156" spans="1:21">
      <c r="A156" s="1">
        <v>1</v>
      </c>
      <c r="B156" s="1">
        <v>2474</v>
      </c>
      <c r="C156" t="s">
        <v>150</v>
      </c>
      <c r="D156" s="56">
        <v>39491</v>
      </c>
      <c r="E156" s="1" t="s">
        <v>588</v>
      </c>
      <c r="F156" s="1" t="s">
        <v>471</v>
      </c>
      <c r="G156" s="40">
        <v>5714.73</v>
      </c>
      <c r="H156" s="40">
        <v>0</v>
      </c>
      <c r="I156" s="40" t="s">
        <v>589</v>
      </c>
      <c r="J156" s="40">
        <v>7245.23</v>
      </c>
      <c r="K156" s="40">
        <v>0</v>
      </c>
      <c r="L156" s="40">
        <v>0</v>
      </c>
      <c r="M156" s="40">
        <v>0</v>
      </c>
      <c r="N156" s="40">
        <v>0</v>
      </c>
      <c r="O156" s="40">
        <v>0</v>
      </c>
      <c r="P156" s="40">
        <v>0</v>
      </c>
      <c r="Q156" s="40">
        <v>0</v>
      </c>
      <c r="R156" s="40">
        <v>0</v>
      </c>
      <c r="S156" s="40">
        <f t="shared" si="4"/>
        <v>5714.73</v>
      </c>
      <c r="T156" s="40">
        <f t="shared" si="5"/>
        <v>7245.23</v>
      </c>
      <c r="U156" s="39" t="str">
        <f>VLOOKUP(B156,'FOLHA RESUMIDA'!C:I,2,0)</f>
        <v>MARIA ROSEANE DOS A CLEMENTINO</v>
      </c>
    </row>
    <row r="157" spans="1:21">
      <c r="A157" s="1">
        <v>50</v>
      </c>
      <c r="B157" s="1">
        <v>2478</v>
      </c>
      <c r="C157" t="s">
        <v>423</v>
      </c>
      <c r="D157" s="56">
        <v>39524</v>
      </c>
      <c r="E157" s="1" t="s">
        <v>588</v>
      </c>
      <c r="F157" s="1" t="s">
        <v>554</v>
      </c>
      <c r="G157" s="40">
        <v>5092.91</v>
      </c>
      <c r="H157" s="40">
        <v>0</v>
      </c>
      <c r="I157" s="40" t="s">
        <v>589</v>
      </c>
      <c r="J157" s="40">
        <v>0</v>
      </c>
      <c r="K157" s="40">
        <v>0</v>
      </c>
      <c r="L157" s="40">
        <v>0</v>
      </c>
      <c r="M157" s="40">
        <v>0</v>
      </c>
      <c r="N157" s="40">
        <v>0</v>
      </c>
      <c r="O157" s="40">
        <v>0</v>
      </c>
      <c r="P157" s="40">
        <v>0</v>
      </c>
      <c r="Q157" s="40">
        <v>0</v>
      </c>
      <c r="R157" s="40">
        <v>0</v>
      </c>
      <c r="S157" s="40">
        <f t="shared" si="4"/>
        <v>5092.91</v>
      </c>
      <c r="T157" s="40">
        <f t="shared" si="5"/>
        <v>0</v>
      </c>
      <c r="U157" s="39" t="str">
        <f>VLOOKUP(B157,'FOLHA RESUMIDA'!C:I,2,0)</f>
        <v>ROGERIO MOURA VIEIRA</v>
      </c>
    </row>
    <row r="158" spans="1:21">
      <c r="A158" s="1">
        <v>20</v>
      </c>
      <c r="B158" s="1">
        <v>2481</v>
      </c>
      <c r="C158" t="s">
        <v>396</v>
      </c>
      <c r="D158" s="56">
        <v>39524</v>
      </c>
      <c r="E158" s="1" t="s">
        <v>588</v>
      </c>
      <c r="F158" s="1" t="s">
        <v>554</v>
      </c>
      <c r="G158" s="40">
        <v>5092.91</v>
      </c>
      <c r="H158" s="40">
        <v>0</v>
      </c>
      <c r="I158" s="40" t="s">
        <v>589</v>
      </c>
      <c r="J158" s="40">
        <v>0</v>
      </c>
      <c r="K158" s="40">
        <v>0</v>
      </c>
      <c r="L158" s="40">
        <v>0</v>
      </c>
      <c r="M158" s="40">
        <v>0</v>
      </c>
      <c r="N158" s="40">
        <v>0</v>
      </c>
      <c r="O158" s="40">
        <v>0</v>
      </c>
      <c r="P158" s="40">
        <v>0</v>
      </c>
      <c r="Q158" s="40">
        <v>0</v>
      </c>
      <c r="R158" s="40">
        <v>0</v>
      </c>
      <c r="S158" s="40">
        <f t="shared" si="4"/>
        <v>5092.91</v>
      </c>
      <c r="T158" s="40">
        <f t="shared" si="5"/>
        <v>0</v>
      </c>
      <c r="U158" s="39" t="str">
        <f>VLOOKUP(B158,'FOLHA RESUMIDA'!C:I,2,0)</f>
        <v>RAFAELLA MICHELLE DE L MIRANDA</v>
      </c>
    </row>
    <row r="159" spans="1:21">
      <c r="A159" s="1">
        <v>39</v>
      </c>
      <c r="B159" s="1">
        <v>2484</v>
      </c>
      <c r="C159" t="s">
        <v>416</v>
      </c>
      <c r="D159" s="56">
        <v>39524</v>
      </c>
      <c r="E159" s="1" t="s">
        <v>588</v>
      </c>
      <c r="F159" s="1" t="s">
        <v>554</v>
      </c>
      <c r="G159" s="40">
        <v>5347.55</v>
      </c>
      <c r="H159" s="40">
        <v>0</v>
      </c>
      <c r="I159" s="40" t="s">
        <v>589</v>
      </c>
      <c r="J159" s="40">
        <v>0</v>
      </c>
      <c r="K159" s="40">
        <v>0</v>
      </c>
      <c r="L159" s="40">
        <v>0</v>
      </c>
      <c r="M159" s="40">
        <v>0</v>
      </c>
      <c r="N159" s="40">
        <v>0</v>
      </c>
      <c r="O159" s="40">
        <v>0</v>
      </c>
      <c r="P159" s="40">
        <v>0</v>
      </c>
      <c r="Q159" s="40">
        <v>0</v>
      </c>
      <c r="R159" s="40">
        <v>0</v>
      </c>
      <c r="S159" s="40">
        <f t="shared" si="4"/>
        <v>5347.55</v>
      </c>
      <c r="T159" s="40">
        <f t="shared" si="5"/>
        <v>0</v>
      </c>
      <c r="U159" s="39" t="str">
        <f>VLOOKUP(B159,'FOLHA RESUMIDA'!C:I,2,0)</f>
        <v>ARLEY ANDERSON TAVARES MOREIRA</v>
      </c>
    </row>
    <row r="160" spans="1:21">
      <c r="A160" s="1">
        <v>1</v>
      </c>
      <c r="B160" s="1">
        <v>2493</v>
      </c>
      <c r="C160" t="s">
        <v>151</v>
      </c>
      <c r="D160" s="56">
        <v>39539</v>
      </c>
      <c r="E160" s="1" t="s">
        <v>588</v>
      </c>
      <c r="F160" s="1" t="s">
        <v>537</v>
      </c>
      <c r="G160" s="40">
        <v>1981.2</v>
      </c>
      <c r="H160" s="40">
        <v>0</v>
      </c>
      <c r="I160" s="40" t="s">
        <v>589</v>
      </c>
      <c r="J160" s="40">
        <v>2312.9499999999998</v>
      </c>
      <c r="K160" s="40">
        <v>0</v>
      </c>
      <c r="L160" s="40">
        <v>0</v>
      </c>
      <c r="M160" s="40">
        <v>0</v>
      </c>
      <c r="N160" s="40">
        <v>0</v>
      </c>
      <c r="O160" s="40">
        <v>0</v>
      </c>
      <c r="P160" s="40">
        <v>0</v>
      </c>
      <c r="Q160" s="40">
        <v>0</v>
      </c>
      <c r="R160" s="40">
        <v>0</v>
      </c>
      <c r="S160" s="40">
        <f t="shared" si="4"/>
        <v>1981.2</v>
      </c>
      <c r="T160" s="40">
        <f t="shared" si="5"/>
        <v>2312.9499999999998</v>
      </c>
      <c r="U160" s="39" t="str">
        <f>VLOOKUP(B160,'FOLHA RESUMIDA'!C:I,2,0)</f>
        <v>CRISTIANE R  DE O  GONCALVES</v>
      </c>
    </row>
    <row r="161" spans="1:21">
      <c r="A161" s="1">
        <v>1</v>
      </c>
      <c r="B161" s="1">
        <v>2498</v>
      </c>
      <c r="C161" t="s">
        <v>152</v>
      </c>
      <c r="D161" s="56">
        <v>39539</v>
      </c>
      <c r="E161" s="1" t="s">
        <v>588</v>
      </c>
      <c r="F161" s="1" t="s">
        <v>467</v>
      </c>
      <c r="G161" s="40">
        <v>1886.84</v>
      </c>
      <c r="H161" s="40">
        <v>0</v>
      </c>
      <c r="I161" s="40" t="s">
        <v>589</v>
      </c>
      <c r="J161" s="40">
        <v>0</v>
      </c>
      <c r="K161" s="40">
        <v>0</v>
      </c>
      <c r="L161" s="40">
        <v>0</v>
      </c>
      <c r="M161" s="40">
        <v>0</v>
      </c>
      <c r="N161" s="40">
        <v>0</v>
      </c>
      <c r="O161" s="40">
        <v>0</v>
      </c>
      <c r="P161" s="40">
        <v>0</v>
      </c>
      <c r="Q161" s="40">
        <v>0</v>
      </c>
      <c r="R161" s="40">
        <v>0</v>
      </c>
      <c r="S161" s="40">
        <f t="shared" si="4"/>
        <v>1886.84</v>
      </c>
      <c r="T161" s="40">
        <f t="shared" si="5"/>
        <v>0</v>
      </c>
      <c r="U161" s="39" t="str">
        <f>VLOOKUP(B161,'FOLHA RESUMIDA'!C:I,2,0)</f>
        <v>TEREZINHA DE J  DE L  M  NETA</v>
      </c>
    </row>
    <row r="162" spans="1:21">
      <c r="A162" s="1">
        <v>1</v>
      </c>
      <c r="B162" s="1">
        <v>2502</v>
      </c>
      <c r="C162" t="s">
        <v>153</v>
      </c>
      <c r="D162" s="56">
        <v>39553</v>
      </c>
      <c r="E162" s="1" t="s">
        <v>588</v>
      </c>
      <c r="F162" s="1" t="s">
        <v>467</v>
      </c>
      <c r="G162" s="40">
        <v>1886.84</v>
      </c>
      <c r="H162" s="40">
        <v>0</v>
      </c>
      <c r="I162" s="40" t="s">
        <v>589</v>
      </c>
      <c r="J162" s="40">
        <v>0</v>
      </c>
      <c r="K162" s="40">
        <v>0</v>
      </c>
      <c r="L162" s="40">
        <v>0</v>
      </c>
      <c r="M162" s="40">
        <v>0</v>
      </c>
      <c r="N162" s="40">
        <v>0</v>
      </c>
      <c r="O162" s="40">
        <v>0</v>
      </c>
      <c r="P162" s="40">
        <v>0</v>
      </c>
      <c r="Q162" s="40">
        <v>0</v>
      </c>
      <c r="R162" s="40">
        <v>0</v>
      </c>
      <c r="S162" s="40">
        <f t="shared" si="4"/>
        <v>1886.84</v>
      </c>
      <c r="T162" s="40">
        <f t="shared" si="5"/>
        <v>0</v>
      </c>
      <c r="U162" s="39" t="str">
        <f>VLOOKUP(B162,'FOLHA RESUMIDA'!C:I,2,0)</f>
        <v>PAULO ROBERTO DA SILVA CUNHA</v>
      </c>
    </row>
    <row r="163" spans="1:21">
      <c r="A163" s="1">
        <v>1</v>
      </c>
      <c r="B163" s="1">
        <v>2503</v>
      </c>
      <c r="C163" t="s">
        <v>154</v>
      </c>
      <c r="D163" s="56">
        <v>39553</v>
      </c>
      <c r="E163" s="1" t="s">
        <v>588</v>
      </c>
      <c r="F163" s="1" t="s">
        <v>554</v>
      </c>
      <c r="G163" s="40">
        <v>5092.91</v>
      </c>
      <c r="H163" s="40">
        <v>0</v>
      </c>
      <c r="I163" s="40" t="s">
        <v>589</v>
      </c>
      <c r="J163" s="40">
        <v>0</v>
      </c>
      <c r="K163" s="40">
        <v>0</v>
      </c>
      <c r="L163" s="40">
        <v>0</v>
      </c>
      <c r="M163" s="40">
        <v>0</v>
      </c>
      <c r="N163" s="40">
        <v>0</v>
      </c>
      <c r="O163" s="40">
        <v>0</v>
      </c>
      <c r="P163" s="40">
        <v>0</v>
      </c>
      <c r="Q163" s="40">
        <v>0</v>
      </c>
      <c r="R163" s="40">
        <v>0</v>
      </c>
      <c r="S163" s="40">
        <f t="shared" si="4"/>
        <v>5092.91</v>
      </c>
      <c r="T163" s="40">
        <f t="shared" si="5"/>
        <v>0</v>
      </c>
      <c r="U163" s="39" t="str">
        <f>VLOOKUP(B163,'FOLHA RESUMIDA'!C:I,2,0)</f>
        <v>TACIZO LUIZ PEREIRA DA SILVA</v>
      </c>
    </row>
    <row r="164" spans="1:21">
      <c r="A164" s="1">
        <v>1</v>
      </c>
      <c r="B164" s="1">
        <v>2512</v>
      </c>
      <c r="C164" t="s">
        <v>408</v>
      </c>
      <c r="D164" s="56">
        <v>39582</v>
      </c>
      <c r="E164" s="1" t="s">
        <v>588</v>
      </c>
      <c r="F164" s="1" t="s">
        <v>554</v>
      </c>
      <c r="G164" s="40">
        <v>5092.91</v>
      </c>
      <c r="H164" s="40">
        <v>0</v>
      </c>
      <c r="I164" s="40" t="s">
        <v>589</v>
      </c>
      <c r="J164" s="40">
        <v>0</v>
      </c>
      <c r="K164" s="40">
        <v>0</v>
      </c>
      <c r="L164" s="40">
        <v>0</v>
      </c>
      <c r="M164" s="40">
        <v>0</v>
      </c>
      <c r="N164" s="40">
        <v>0</v>
      </c>
      <c r="O164" s="40">
        <v>0</v>
      </c>
      <c r="P164" s="40">
        <v>0</v>
      </c>
      <c r="Q164" s="40">
        <v>0</v>
      </c>
      <c r="R164" s="40">
        <v>0</v>
      </c>
      <c r="S164" s="40">
        <f t="shared" si="4"/>
        <v>5092.91</v>
      </c>
      <c r="T164" s="40">
        <f t="shared" si="5"/>
        <v>0</v>
      </c>
      <c r="U164" s="39" t="str">
        <f>VLOOKUP(B164,'FOLHA RESUMIDA'!C:I,2,0)</f>
        <v>JOSENILDO JOSE TORRES</v>
      </c>
    </row>
    <row r="165" spans="1:21">
      <c r="A165" s="1">
        <v>1</v>
      </c>
      <c r="B165" s="1">
        <v>2514</v>
      </c>
      <c r="C165" t="s">
        <v>160</v>
      </c>
      <c r="D165" s="56">
        <v>39582</v>
      </c>
      <c r="E165" s="1" t="s">
        <v>588</v>
      </c>
      <c r="F165" s="1" t="s">
        <v>537</v>
      </c>
      <c r="G165" s="40">
        <v>1981.21</v>
      </c>
      <c r="H165" s="40">
        <v>0</v>
      </c>
      <c r="I165" s="40" t="s">
        <v>589</v>
      </c>
      <c r="J165" s="40">
        <v>822.38</v>
      </c>
      <c r="K165" s="40">
        <v>0</v>
      </c>
      <c r="L165" s="40">
        <v>0</v>
      </c>
      <c r="M165" s="40">
        <v>0</v>
      </c>
      <c r="N165" s="40">
        <v>0</v>
      </c>
      <c r="O165" s="40">
        <v>0</v>
      </c>
      <c r="P165" s="40">
        <v>0</v>
      </c>
      <c r="Q165" s="40">
        <v>0</v>
      </c>
      <c r="R165" s="40">
        <v>0</v>
      </c>
      <c r="S165" s="40">
        <f t="shared" si="4"/>
        <v>1981.21</v>
      </c>
      <c r="T165" s="40">
        <f t="shared" si="5"/>
        <v>822.38</v>
      </c>
      <c r="U165" s="39" t="str">
        <f>VLOOKUP(B165,'FOLHA RESUMIDA'!C:I,2,0)</f>
        <v>JULIANA CAVALCANTI DE SOUSA</v>
      </c>
    </row>
    <row r="166" spans="1:21">
      <c r="A166" s="1">
        <v>1</v>
      </c>
      <c r="B166" s="1">
        <v>2518</v>
      </c>
      <c r="C166" t="s">
        <v>407</v>
      </c>
      <c r="D166" s="56">
        <v>39582</v>
      </c>
      <c r="E166" s="1" t="s">
        <v>588</v>
      </c>
      <c r="F166" s="1" t="s">
        <v>537</v>
      </c>
      <c r="G166" s="40">
        <v>1981.2</v>
      </c>
      <c r="H166" s="40">
        <v>0</v>
      </c>
      <c r="I166" s="40" t="s">
        <v>589</v>
      </c>
      <c r="J166" s="40">
        <v>0</v>
      </c>
      <c r="K166" s="40">
        <v>0</v>
      </c>
      <c r="L166" s="40">
        <v>0</v>
      </c>
      <c r="M166" s="40">
        <v>0</v>
      </c>
      <c r="N166" s="40">
        <v>0</v>
      </c>
      <c r="O166" s="40">
        <v>0</v>
      </c>
      <c r="P166" s="40">
        <v>0</v>
      </c>
      <c r="Q166" s="40">
        <v>0</v>
      </c>
      <c r="R166" s="40">
        <v>0</v>
      </c>
      <c r="S166" s="40">
        <f t="shared" si="4"/>
        <v>1981.2</v>
      </c>
      <c r="T166" s="40">
        <f t="shared" si="5"/>
        <v>0</v>
      </c>
      <c r="U166" s="39" t="str">
        <f>VLOOKUP(B166,'FOLHA RESUMIDA'!C:I,2,0)</f>
        <v>ROSA MARIA BARROS VALOES</v>
      </c>
    </row>
    <row r="167" spans="1:21">
      <c r="A167" s="1">
        <v>1</v>
      </c>
      <c r="B167" s="1">
        <v>2520</v>
      </c>
      <c r="C167" t="s">
        <v>409</v>
      </c>
      <c r="D167" s="56">
        <v>39582</v>
      </c>
      <c r="E167" s="1" t="s">
        <v>588</v>
      </c>
      <c r="F167" s="1" t="s">
        <v>537</v>
      </c>
      <c r="G167" s="40">
        <v>1981.2</v>
      </c>
      <c r="H167" s="40">
        <v>0</v>
      </c>
      <c r="I167" s="40" t="s">
        <v>589</v>
      </c>
      <c r="J167" s="40">
        <v>0</v>
      </c>
      <c r="K167" s="40">
        <v>0</v>
      </c>
      <c r="L167" s="40">
        <v>0</v>
      </c>
      <c r="M167" s="40">
        <v>0</v>
      </c>
      <c r="N167" s="40">
        <v>0</v>
      </c>
      <c r="O167" s="40">
        <v>0</v>
      </c>
      <c r="P167" s="40">
        <v>0</v>
      </c>
      <c r="Q167" s="40">
        <v>0</v>
      </c>
      <c r="R167" s="40">
        <v>0</v>
      </c>
      <c r="S167" s="40">
        <f t="shared" si="4"/>
        <v>1981.2</v>
      </c>
      <c r="T167" s="40">
        <f t="shared" si="5"/>
        <v>0</v>
      </c>
      <c r="U167" s="39" t="str">
        <f>VLOOKUP(B167,'FOLHA RESUMIDA'!C:I,2,0)</f>
        <v>SELMA CRISTIANIA LIMA RORIZ</v>
      </c>
    </row>
    <row r="168" spans="1:21">
      <c r="A168" s="1">
        <v>39</v>
      </c>
      <c r="B168" s="1">
        <v>2523</v>
      </c>
      <c r="C168" t="s">
        <v>417</v>
      </c>
      <c r="D168" s="56">
        <v>39582</v>
      </c>
      <c r="E168" s="1" t="s">
        <v>588</v>
      </c>
      <c r="F168" s="1" t="s">
        <v>537</v>
      </c>
      <c r="G168" s="40">
        <v>1981.2</v>
      </c>
      <c r="H168" s="40">
        <v>0</v>
      </c>
      <c r="I168" s="40" t="s">
        <v>589</v>
      </c>
      <c r="J168" s="40">
        <v>0</v>
      </c>
      <c r="K168" s="40">
        <v>0</v>
      </c>
      <c r="L168" s="40">
        <v>214.7</v>
      </c>
      <c r="M168" s="40">
        <v>0</v>
      </c>
      <c r="N168" s="40">
        <v>0</v>
      </c>
      <c r="O168" s="40">
        <v>0</v>
      </c>
      <c r="P168" s="40">
        <v>0</v>
      </c>
      <c r="Q168" s="40">
        <v>0</v>
      </c>
      <c r="R168" s="40">
        <v>0</v>
      </c>
      <c r="S168" s="40">
        <f t="shared" si="4"/>
        <v>1981.2</v>
      </c>
      <c r="T168" s="40">
        <f t="shared" si="5"/>
        <v>214.7</v>
      </c>
      <c r="U168" s="39" t="str">
        <f>VLOOKUP(B168,'FOLHA RESUMIDA'!C:I,2,0)</f>
        <v>JANISSON COELHO DE VASCONCELOS</v>
      </c>
    </row>
    <row r="169" spans="1:21">
      <c r="A169" s="1">
        <v>10</v>
      </c>
      <c r="B169" s="1">
        <v>2525</v>
      </c>
      <c r="C169" t="s">
        <v>373</v>
      </c>
      <c r="D169" s="56">
        <v>39588</v>
      </c>
      <c r="E169" s="1" t="s">
        <v>588</v>
      </c>
      <c r="F169" s="1" t="s">
        <v>537</v>
      </c>
      <c r="G169" s="40">
        <v>1981.2</v>
      </c>
      <c r="H169" s="40">
        <v>0</v>
      </c>
      <c r="I169" s="40" t="s">
        <v>589</v>
      </c>
      <c r="J169" s="40">
        <v>0</v>
      </c>
      <c r="K169" s="40">
        <v>0</v>
      </c>
      <c r="L169" s="40">
        <v>214.7</v>
      </c>
      <c r="M169" s="40">
        <v>0</v>
      </c>
      <c r="N169" s="40">
        <v>0</v>
      </c>
      <c r="O169" s="40">
        <v>0</v>
      </c>
      <c r="P169" s="40">
        <v>0</v>
      </c>
      <c r="Q169" s="40">
        <v>0</v>
      </c>
      <c r="R169" s="40">
        <v>0</v>
      </c>
      <c r="S169" s="40">
        <f t="shared" si="4"/>
        <v>1981.2</v>
      </c>
      <c r="T169" s="40">
        <f t="shared" si="5"/>
        <v>214.7</v>
      </c>
      <c r="U169" s="39" t="str">
        <f>VLOOKUP(B169,'FOLHA RESUMIDA'!C:I,2,0)</f>
        <v>FABIANE TAVARES DE SOUZA</v>
      </c>
    </row>
    <row r="170" spans="1:21">
      <c r="A170" s="1">
        <v>1</v>
      </c>
      <c r="B170" s="1">
        <v>2526</v>
      </c>
      <c r="C170" t="s">
        <v>161</v>
      </c>
      <c r="D170" s="56">
        <v>39588</v>
      </c>
      <c r="E170" s="1" t="s">
        <v>588</v>
      </c>
      <c r="F170" s="1" t="s">
        <v>541</v>
      </c>
      <c r="G170" s="40">
        <v>1886.84</v>
      </c>
      <c r="H170" s="40">
        <v>0</v>
      </c>
      <c r="I170" s="40" t="s">
        <v>589</v>
      </c>
      <c r="J170" s="40">
        <v>0</v>
      </c>
      <c r="K170" s="40">
        <v>0</v>
      </c>
      <c r="L170" s="40">
        <v>0</v>
      </c>
      <c r="M170" s="40">
        <v>0</v>
      </c>
      <c r="N170" s="40">
        <v>0</v>
      </c>
      <c r="O170" s="40">
        <v>0</v>
      </c>
      <c r="P170" s="40">
        <v>0</v>
      </c>
      <c r="Q170" s="40">
        <v>0</v>
      </c>
      <c r="R170" s="40">
        <v>0</v>
      </c>
      <c r="S170" s="40">
        <f t="shared" si="4"/>
        <v>1886.84</v>
      </c>
      <c r="T170" s="40">
        <f t="shared" si="5"/>
        <v>0</v>
      </c>
      <c r="U170" s="39" t="str">
        <f>VLOOKUP(B170,'FOLHA RESUMIDA'!C:I,2,0)</f>
        <v>JARBAS FERREIRA DE LIMA JUNIOR</v>
      </c>
    </row>
    <row r="171" spans="1:21">
      <c r="A171" s="1">
        <v>1</v>
      </c>
      <c r="B171" s="1">
        <v>2530</v>
      </c>
      <c r="C171" t="s">
        <v>162</v>
      </c>
      <c r="D171" s="56">
        <v>39601</v>
      </c>
      <c r="E171" s="1" t="s">
        <v>588</v>
      </c>
      <c r="F171" s="1" t="s">
        <v>462</v>
      </c>
      <c r="G171" s="40">
        <v>1636.79</v>
      </c>
      <c r="H171" s="40">
        <v>0</v>
      </c>
      <c r="I171" s="40" t="s">
        <v>589</v>
      </c>
      <c r="J171" s="40">
        <v>0</v>
      </c>
      <c r="K171" s="40">
        <v>0</v>
      </c>
      <c r="L171" s="40">
        <v>0</v>
      </c>
      <c r="M171" s="40">
        <v>0</v>
      </c>
      <c r="N171" s="40">
        <v>0</v>
      </c>
      <c r="O171" s="40">
        <v>0</v>
      </c>
      <c r="P171" s="40">
        <v>0</v>
      </c>
      <c r="Q171" s="40">
        <v>0</v>
      </c>
      <c r="R171" s="40">
        <v>0</v>
      </c>
      <c r="S171" s="40">
        <f t="shared" si="4"/>
        <v>1636.79</v>
      </c>
      <c r="T171" s="40">
        <f t="shared" si="5"/>
        <v>0</v>
      </c>
      <c r="U171" s="39" t="str">
        <f>VLOOKUP(B171,'FOLHA RESUMIDA'!C:I,2,0)</f>
        <v>ARLEILDA MENDES DA SILVA</v>
      </c>
    </row>
    <row r="172" spans="1:21">
      <c r="A172" s="1">
        <v>1</v>
      </c>
      <c r="B172" s="1">
        <v>2534</v>
      </c>
      <c r="C172" t="s">
        <v>163</v>
      </c>
      <c r="D172" s="56">
        <v>39601</v>
      </c>
      <c r="E172" s="1" t="s">
        <v>588</v>
      </c>
      <c r="F172" s="1" t="s">
        <v>462</v>
      </c>
      <c r="G172" s="40">
        <v>1636.79</v>
      </c>
      <c r="H172" s="40">
        <v>0</v>
      </c>
      <c r="I172" s="40" t="s">
        <v>589</v>
      </c>
      <c r="J172" s="40">
        <v>0</v>
      </c>
      <c r="K172" s="40">
        <v>0</v>
      </c>
      <c r="L172" s="40">
        <v>0</v>
      </c>
      <c r="M172" s="40">
        <v>0</v>
      </c>
      <c r="N172" s="40">
        <v>0</v>
      </c>
      <c r="O172" s="40">
        <v>0</v>
      </c>
      <c r="P172" s="40">
        <v>0</v>
      </c>
      <c r="Q172" s="40">
        <v>0</v>
      </c>
      <c r="R172" s="40">
        <v>0</v>
      </c>
      <c r="S172" s="40">
        <f t="shared" si="4"/>
        <v>1636.79</v>
      </c>
      <c r="T172" s="40">
        <f t="shared" si="5"/>
        <v>0</v>
      </c>
      <c r="U172" s="39" t="str">
        <f>VLOOKUP(B172,'FOLHA RESUMIDA'!C:I,2,0)</f>
        <v>EMANUEL MESSIAS RIBEIRO COSTA</v>
      </c>
    </row>
    <row r="173" spans="1:21">
      <c r="A173" s="1">
        <v>1</v>
      </c>
      <c r="B173" s="1">
        <v>2539</v>
      </c>
      <c r="C173" t="s">
        <v>164</v>
      </c>
      <c r="D173" s="56">
        <v>39601</v>
      </c>
      <c r="E173" s="1" t="s">
        <v>588</v>
      </c>
      <c r="F173" s="1" t="s">
        <v>558</v>
      </c>
      <c r="G173" s="40">
        <v>1894.81</v>
      </c>
      <c r="H173" s="40">
        <v>0</v>
      </c>
      <c r="I173" s="40" t="s">
        <v>589</v>
      </c>
      <c r="J173" s="40">
        <v>0</v>
      </c>
      <c r="K173" s="40">
        <v>0</v>
      </c>
      <c r="L173" s="40">
        <v>0</v>
      </c>
      <c r="M173" s="40">
        <v>0</v>
      </c>
      <c r="N173" s="40">
        <v>0</v>
      </c>
      <c r="O173" s="40">
        <v>0</v>
      </c>
      <c r="P173" s="40">
        <v>0</v>
      </c>
      <c r="Q173" s="40">
        <v>0</v>
      </c>
      <c r="R173" s="40">
        <v>0</v>
      </c>
      <c r="S173" s="40">
        <f t="shared" si="4"/>
        <v>1894.81</v>
      </c>
      <c r="T173" s="40">
        <f t="shared" si="5"/>
        <v>0</v>
      </c>
      <c r="U173" s="39" t="str">
        <f>VLOOKUP(B173,'FOLHA RESUMIDA'!C:I,2,0)</f>
        <v>JOSENILDA BEZERRA DA SILVA</v>
      </c>
    </row>
    <row r="174" spans="1:21">
      <c r="A174" s="1">
        <v>1</v>
      </c>
      <c r="B174" s="1">
        <v>2541</v>
      </c>
      <c r="C174" t="s">
        <v>165</v>
      </c>
      <c r="D174" s="56">
        <v>39601</v>
      </c>
      <c r="E174" s="1" t="s">
        <v>588</v>
      </c>
      <c r="F174" s="1" t="s">
        <v>462</v>
      </c>
      <c r="G174" s="40">
        <v>1636.79</v>
      </c>
      <c r="H174" s="40">
        <v>0</v>
      </c>
      <c r="I174" s="40" t="s">
        <v>589</v>
      </c>
      <c r="J174" s="40">
        <v>2312.9499999999998</v>
      </c>
      <c r="K174" s="40">
        <v>0</v>
      </c>
      <c r="L174" s="40">
        <v>0</v>
      </c>
      <c r="M174" s="40">
        <v>0</v>
      </c>
      <c r="N174" s="40">
        <v>0</v>
      </c>
      <c r="O174" s="40">
        <v>0</v>
      </c>
      <c r="P174" s="40">
        <v>0</v>
      </c>
      <c r="Q174" s="40">
        <v>0</v>
      </c>
      <c r="R174" s="40">
        <v>0</v>
      </c>
      <c r="S174" s="40">
        <f t="shared" si="4"/>
        <v>1636.79</v>
      </c>
      <c r="T174" s="40">
        <f t="shared" si="5"/>
        <v>2312.9499999999998</v>
      </c>
      <c r="U174" s="39" t="str">
        <f>VLOOKUP(B174,'FOLHA RESUMIDA'!C:I,2,0)</f>
        <v>MARCELA SALLES DA SILVA</v>
      </c>
    </row>
    <row r="175" spans="1:21">
      <c r="A175" s="1">
        <v>59</v>
      </c>
      <c r="B175" s="1">
        <v>2547</v>
      </c>
      <c r="C175" t="s">
        <v>436</v>
      </c>
      <c r="D175" s="56">
        <v>39601</v>
      </c>
      <c r="E175" s="1" t="s">
        <v>588</v>
      </c>
      <c r="F175" s="1" t="s">
        <v>537</v>
      </c>
      <c r="G175" s="40">
        <v>1981.21</v>
      </c>
      <c r="H175" s="40">
        <v>0</v>
      </c>
      <c r="I175" s="40" t="s">
        <v>589</v>
      </c>
      <c r="J175" s="40">
        <v>0</v>
      </c>
      <c r="K175" s="40">
        <v>0</v>
      </c>
      <c r="L175" s="40">
        <v>0</v>
      </c>
      <c r="M175" s="40">
        <v>0</v>
      </c>
      <c r="N175" s="40">
        <v>0</v>
      </c>
      <c r="O175" s="40">
        <v>0</v>
      </c>
      <c r="P175" s="40">
        <v>0</v>
      </c>
      <c r="Q175" s="40">
        <v>0</v>
      </c>
      <c r="R175" s="40">
        <v>0</v>
      </c>
      <c r="S175" s="40">
        <f t="shared" si="4"/>
        <v>1981.21</v>
      </c>
      <c r="T175" s="40">
        <f t="shared" si="5"/>
        <v>0</v>
      </c>
      <c r="U175" s="39" t="str">
        <f>VLOOKUP(B175,'FOLHA RESUMIDA'!C:I,2,0)</f>
        <v>CYNTHIA RODRIGUES DE ALMEIDA</v>
      </c>
    </row>
    <row r="176" spans="1:21">
      <c r="A176" s="1">
        <v>1</v>
      </c>
      <c r="B176" s="1">
        <v>2548</v>
      </c>
      <c r="C176" t="s">
        <v>166</v>
      </c>
      <c r="D176" s="56">
        <v>39601</v>
      </c>
      <c r="E176" s="1" t="s">
        <v>588</v>
      </c>
      <c r="F176" s="1" t="s">
        <v>537</v>
      </c>
      <c r="G176" s="40">
        <v>2080.27</v>
      </c>
      <c r="H176" s="40">
        <v>0</v>
      </c>
      <c r="I176" s="40" t="s">
        <v>589</v>
      </c>
      <c r="J176" s="40">
        <v>1566.44</v>
      </c>
      <c r="K176" s="40">
        <v>0</v>
      </c>
      <c r="L176" s="40">
        <v>0</v>
      </c>
      <c r="M176" s="40">
        <v>0</v>
      </c>
      <c r="N176" s="40">
        <v>0</v>
      </c>
      <c r="O176" s="40">
        <v>0</v>
      </c>
      <c r="P176" s="40">
        <v>0</v>
      </c>
      <c r="Q176" s="40">
        <v>0</v>
      </c>
      <c r="R176" s="40">
        <v>0</v>
      </c>
      <c r="S176" s="40">
        <f t="shared" si="4"/>
        <v>2080.27</v>
      </c>
      <c r="T176" s="40">
        <f t="shared" si="5"/>
        <v>1566.44</v>
      </c>
      <c r="U176" s="39" t="str">
        <f>VLOOKUP(B176,'FOLHA RESUMIDA'!C:I,2,0)</f>
        <v>ELIANA PEREIRA SANTANA</v>
      </c>
    </row>
    <row r="177" spans="1:21">
      <c r="A177" s="1">
        <v>1</v>
      </c>
      <c r="B177" s="1">
        <v>2553</v>
      </c>
      <c r="C177" t="s">
        <v>167</v>
      </c>
      <c r="D177" s="56">
        <v>39601</v>
      </c>
      <c r="E177" s="1" t="s">
        <v>588</v>
      </c>
      <c r="F177" s="1" t="s">
        <v>537</v>
      </c>
      <c r="G177" s="40">
        <v>1981.2</v>
      </c>
      <c r="H177" s="40">
        <v>0</v>
      </c>
      <c r="I177" s="40" t="s">
        <v>589</v>
      </c>
      <c r="J177" s="40">
        <v>2312.9499999999998</v>
      </c>
      <c r="K177" s="40">
        <v>0</v>
      </c>
      <c r="L177" s="40">
        <v>0</v>
      </c>
      <c r="M177" s="40">
        <v>0</v>
      </c>
      <c r="N177" s="40">
        <v>0</v>
      </c>
      <c r="O177" s="40">
        <v>0</v>
      </c>
      <c r="P177" s="40">
        <v>0</v>
      </c>
      <c r="Q177" s="40">
        <v>0</v>
      </c>
      <c r="R177" s="40">
        <v>0</v>
      </c>
      <c r="S177" s="40">
        <f t="shared" si="4"/>
        <v>1981.2</v>
      </c>
      <c r="T177" s="40">
        <f t="shared" si="5"/>
        <v>2312.9499999999998</v>
      </c>
      <c r="U177" s="39" t="str">
        <f>VLOOKUP(B177,'FOLHA RESUMIDA'!C:I,2,0)</f>
        <v>LIVIA DA SILVA LIMA</v>
      </c>
    </row>
    <row r="178" spans="1:21">
      <c r="A178" s="1">
        <v>1</v>
      </c>
      <c r="B178" s="1">
        <v>2559</v>
      </c>
      <c r="C178" t="s">
        <v>380</v>
      </c>
      <c r="D178" s="56">
        <v>39601</v>
      </c>
      <c r="E178" s="1" t="s">
        <v>588</v>
      </c>
      <c r="F178" s="1" t="s">
        <v>537</v>
      </c>
      <c r="G178" s="40">
        <v>1981.2</v>
      </c>
      <c r="H178" s="40">
        <v>0</v>
      </c>
      <c r="I178" s="40" t="s">
        <v>589</v>
      </c>
      <c r="J178" s="40">
        <v>0</v>
      </c>
      <c r="K178" s="40">
        <v>0</v>
      </c>
      <c r="L178" s="40">
        <v>0</v>
      </c>
      <c r="M178" s="40">
        <v>0</v>
      </c>
      <c r="N178" s="40">
        <v>0</v>
      </c>
      <c r="O178" s="40">
        <v>0</v>
      </c>
      <c r="P178" s="40">
        <v>0</v>
      </c>
      <c r="Q178" s="40">
        <v>0</v>
      </c>
      <c r="R178" s="40">
        <v>0</v>
      </c>
      <c r="S178" s="40">
        <f t="shared" si="4"/>
        <v>1981.2</v>
      </c>
      <c r="T178" s="40">
        <f t="shared" si="5"/>
        <v>0</v>
      </c>
      <c r="U178" s="39" t="str">
        <f>VLOOKUP(B178,'FOLHA RESUMIDA'!C:I,2,0)</f>
        <v>SANDRO DE MIRANDA SANTOS</v>
      </c>
    </row>
    <row r="179" spans="1:21">
      <c r="A179" s="1">
        <v>1</v>
      </c>
      <c r="B179" s="1">
        <v>2562</v>
      </c>
      <c r="C179" t="s">
        <v>398</v>
      </c>
      <c r="D179" s="56">
        <v>39601</v>
      </c>
      <c r="E179" s="1" t="s">
        <v>588</v>
      </c>
      <c r="F179" s="1" t="s">
        <v>554</v>
      </c>
      <c r="G179" s="40">
        <v>5092.91</v>
      </c>
      <c r="H179" s="40">
        <v>0</v>
      </c>
      <c r="I179" s="40" t="s">
        <v>589</v>
      </c>
      <c r="J179" s="40">
        <v>0</v>
      </c>
      <c r="K179" s="40">
        <v>0</v>
      </c>
      <c r="L179" s="40">
        <v>0</v>
      </c>
      <c r="M179" s="40">
        <v>0</v>
      </c>
      <c r="N179" s="40">
        <v>0</v>
      </c>
      <c r="O179" s="40">
        <v>0</v>
      </c>
      <c r="P179" s="40">
        <v>0</v>
      </c>
      <c r="Q179" s="40">
        <v>0</v>
      </c>
      <c r="R179" s="40">
        <v>0</v>
      </c>
      <c r="S179" s="40">
        <f t="shared" si="4"/>
        <v>5092.91</v>
      </c>
      <c r="T179" s="40">
        <f t="shared" si="5"/>
        <v>0</v>
      </c>
      <c r="U179" s="39" t="str">
        <f>VLOOKUP(B179,'FOLHA RESUMIDA'!C:I,2,0)</f>
        <v>ERIKA MARQUES BEZERRA</v>
      </c>
    </row>
    <row r="180" spans="1:21">
      <c r="A180" s="1">
        <v>50</v>
      </c>
      <c r="B180" s="1">
        <v>2568</v>
      </c>
      <c r="C180" t="s">
        <v>435</v>
      </c>
      <c r="D180" s="56">
        <v>39608</v>
      </c>
      <c r="E180" s="1" t="s">
        <v>588</v>
      </c>
      <c r="F180" s="1" t="s">
        <v>554</v>
      </c>
      <c r="G180" s="40">
        <v>5092.91</v>
      </c>
      <c r="H180" s="40">
        <v>0</v>
      </c>
      <c r="I180" s="40" t="s">
        <v>589</v>
      </c>
      <c r="J180" s="40">
        <v>0</v>
      </c>
      <c r="K180" s="40">
        <v>0</v>
      </c>
      <c r="L180" s="40">
        <v>0</v>
      </c>
      <c r="M180" s="40">
        <v>0</v>
      </c>
      <c r="N180" s="40">
        <v>0</v>
      </c>
      <c r="O180" s="40">
        <v>0</v>
      </c>
      <c r="P180" s="40">
        <v>0</v>
      </c>
      <c r="Q180" s="40">
        <v>0</v>
      </c>
      <c r="R180" s="40">
        <v>0</v>
      </c>
      <c r="S180" s="40">
        <f t="shared" si="4"/>
        <v>5092.91</v>
      </c>
      <c r="T180" s="40">
        <f t="shared" si="5"/>
        <v>0</v>
      </c>
      <c r="U180" s="39" t="str">
        <f>VLOOKUP(B180,'FOLHA RESUMIDA'!C:I,2,0)</f>
        <v>CATARINA DANIELLE DA S AMORIM</v>
      </c>
    </row>
    <row r="181" spans="1:21">
      <c r="A181" s="1">
        <v>1</v>
      </c>
      <c r="B181" s="1">
        <v>2574</v>
      </c>
      <c r="C181" t="s">
        <v>168</v>
      </c>
      <c r="D181" s="56">
        <v>39615</v>
      </c>
      <c r="E181" s="1" t="s">
        <v>588</v>
      </c>
      <c r="F181" s="1" t="s">
        <v>537</v>
      </c>
      <c r="G181" s="40">
        <v>2080.27</v>
      </c>
      <c r="H181" s="40">
        <v>0</v>
      </c>
      <c r="I181" s="40" t="s">
        <v>589</v>
      </c>
      <c r="J181" s="40">
        <v>2312.9499999999998</v>
      </c>
      <c r="K181" s="40">
        <v>0</v>
      </c>
      <c r="L181" s="40">
        <v>0</v>
      </c>
      <c r="M181" s="40">
        <v>0</v>
      </c>
      <c r="N181" s="40">
        <v>0</v>
      </c>
      <c r="O181" s="40">
        <v>0</v>
      </c>
      <c r="P181" s="40">
        <v>0</v>
      </c>
      <c r="Q181" s="40">
        <v>0</v>
      </c>
      <c r="R181" s="40">
        <v>0</v>
      </c>
      <c r="S181" s="40">
        <f t="shared" si="4"/>
        <v>2080.27</v>
      </c>
      <c r="T181" s="40">
        <f t="shared" si="5"/>
        <v>2312.9499999999998</v>
      </c>
      <c r="U181" s="39" t="str">
        <f>VLOOKUP(B181,'FOLHA RESUMIDA'!C:I,2,0)</f>
        <v>ANDERSON SANTOS DE LIMA FARIAS</v>
      </c>
    </row>
    <row r="182" spans="1:21">
      <c r="A182" s="1">
        <v>1</v>
      </c>
      <c r="B182" s="1">
        <v>2577</v>
      </c>
      <c r="C182" t="s">
        <v>169</v>
      </c>
      <c r="D182" s="56">
        <v>39615</v>
      </c>
      <c r="E182" s="1" t="s">
        <v>588</v>
      </c>
      <c r="F182" s="1" t="s">
        <v>537</v>
      </c>
      <c r="G182" s="40">
        <v>1981.2</v>
      </c>
      <c r="H182" s="40">
        <v>0</v>
      </c>
      <c r="I182" s="40" t="s">
        <v>589</v>
      </c>
      <c r="J182" s="40">
        <v>822.38</v>
      </c>
      <c r="K182" s="40">
        <v>0</v>
      </c>
      <c r="L182" s="40">
        <v>0</v>
      </c>
      <c r="M182" s="40">
        <v>0</v>
      </c>
      <c r="N182" s="40">
        <v>0</v>
      </c>
      <c r="O182" s="40">
        <v>0</v>
      </c>
      <c r="P182" s="40">
        <v>0</v>
      </c>
      <c r="Q182" s="40">
        <v>0</v>
      </c>
      <c r="R182" s="40">
        <v>0</v>
      </c>
      <c r="S182" s="40">
        <f t="shared" si="4"/>
        <v>1981.2</v>
      </c>
      <c r="T182" s="40">
        <f t="shared" si="5"/>
        <v>822.38</v>
      </c>
      <c r="U182" s="39" t="str">
        <f>VLOOKUP(B182,'FOLHA RESUMIDA'!C:I,2,0)</f>
        <v>CARLA CRISTINA OLIVEIRA MATOS</v>
      </c>
    </row>
    <row r="183" spans="1:21">
      <c r="A183" s="1">
        <v>1</v>
      </c>
      <c r="B183" s="1">
        <v>2584</v>
      </c>
      <c r="C183" t="s">
        <v>170</v>
      </c>
      <c r="D183" s="56">
        <v>39615</v>
      </c>
      <c r="E183" s="1" t="s">
        <v>588</v>
      </c>
      <c r="F183" s="1" t="s">
        <v>537</v>
      </c>
      <c r="G183" s="40">
        <v>1981.21</v>
      </c>
      <c r="H183" s="40">
        <v>0</v>
      </c>
      <c r="I183" s="40" t="s">
        <v>589</v>
      </c>
      <c r="J183" s="40">
        <v>0</v>
      </c>
      <c r="K183" s="40">
        <v>0</v>
      </c>
      <c r="L183" s="40">
        <v>0</v>
      </c>
      <c r="M183" s="40">
        <v>0</v>
      </c>
      <c r="N183" s="40">
        <v>0</v>
      </c>
      <c r="O183" s="40">
        <v>0</v>
      </c>
      <c r="P183" s="40">
        <v>0</v>
      </c>
      <c r="Q183" s="40">
        <v>0</v>
      </c>
      <c r="R183" s="40">
        <v>0</v>
      </c>
      <c r="S183" s="40">
        <f t="shared" si="4"/>
        <v>1981.21</v>
      </c>
      <c r="T183" s="40">
        <f t="shared" si="5"/>
        <v>0</v>
      </c>
      <c r="U183" s="39" t="str">
        <f>VLOOKUP(B183,'FOLHA RESUMIDA'!C:I,2,0)</f>
        <v>HELIA MARIA ALEXANDRE DE SOUZA</v>
      </c>
    </row>
    <row r="184" spans="1:21">
      <c r="A184" s="1">
        <v>1</v>
      </c>
      <c r="B184" s="1">
        <v>2585</v>
      </c>
      <c r="C184" t="s">
        <v>171</v>
      </c>
      <c r="D184" s="56">
        <v>39615</v>
      </c>
      <c r="E184" s="1" t="s">
        <v>588</v>
      </c>
      <c r="F184" s="1" t="s">
        <v>537</v>
      </c>
      <c r="G184" s="40">
        <v>1981.2</v>
      </c>
      <c r="H184" s="40">
        <v>0</v>
      </c>
      <c r="I184" s="40" t="s">
        <v>589</v>
      </c>
      <c r="J184" s="40">
        <v>0</v>
      </c>
      <c r="K184" s="40">
        <v>0</v>
      </c>
      <c r="L184" s="40">
        <v>0</v>
      </c>
      <c r="M184" s="40">
        <v>0</v>
      </c>
      <c r="N184" s="40">
        <v>0</v>
      </c>
      <c r="O184" s="40">
        <v>0</v>
      </c>
      <c r="P184" s="40">
        <v>0</v>
      </c>
      <c r="Q184" s="40">
        <v>0</v>
      </c>
      <c r="R184" s="40">
        <v>0</v>
      </c>
      <c r="S184" s="40">
        <f t="shared" si="4"/>
        <v>1981.2</v>
      </c>
      <c r="T184" s="40">
        <f t="shared" si="5"/>
        <v>0</v>
      </c>
      <c r="U184" s="39" t="str">
        <f>VLOOKUP(B184,'FOLHA RESUMIDA'!C:I,2,0)</f>
        <v>HELIO DO N BARBOZA JUNIOR</v>
      </c>
    </row>
    <row r="185" spans="1:21">
      <c r="A185" s="1">
        <v>1</v>
      </c>
      <c r="B185" s="1">
        <v>2586</v>
      </c>
      <c r="C185" t="s">
        <v>381</v>
      </c>
      <c r="D185" s="56">
        <v>39615</v>
      </c>
      <c r="E185" s="1" t="s">
        <v>588</v>
      </c>
      <c r="F185" s="1" t="s">
        <v>537</v>
      </c>
      <c r="G185" s="40">
        <v>1981.2</v>
      </c>
      <c r="H185" s="40">
        <v>0</v>
      </c>
      <c r="I185" s="40" t="s">
        <v>589</v>
      </c>
      <c r="J185" s="40">
        <v>822.38</v>
      </c>
      <c r="K185" s="40">
        <v>0</v>
      </c>
      <c r="L185" s="40">
        <v>0</v>
      </c>
      <c r="M185" s="40">
        <v>0</v>
      </c>
      <c r="N185" s="40">
        <v>0</v>
      </c>
      <c r="O185" s="40">
        <v>0</v>
      </c>
      <c r="P185" s="40">
        <v>0</v>
      </c>
      <c r="Q185" s="40">
        <v>0</v>
      </c>
      <c r="R185" s="40">
        <v>0</v>
      </c>
      <c r="S185" s="40">
        <f t="shared" si="4"/>
        <v>1981.2</v>
      </c>
      <c r="T185" s="40">
        <f t="shared" si="5"/>
        <v>822.38</v>
      </c>
      <c r="U185" s="39" t="str">
        <f>VLOOKUP(B185,'FOLHA RESUMIDA'!C:I,2,0)</f>
        <v>JAQUELINE P F DE OLIVEIRA</v>
      </c>
    </row>
    <row r="186" spans="1:21">
      <c r="A186" s="1">
        <v>1</v>
      </c>
      <c r="B186" s="1">
        <v>2588</v>
      </c>
      <c r="C186" t="s">
        <v>172</v>
      </c>
      <c r="D186" s="56">
        <v>39615</v>
      </c>
      <c r="E186" s="1" t="s">
        <v>588</v>
      </c>
      <c r="F186" s="1" t="s">
        <v>537</v>
      </c>
      <c r="G186" s="40">
        <v>1981.2</v>
      </c>
      <c r="H186" s="40">
        <v>0</v>
      </c>
      <c r="I186" s="40" t="s">
        <v>589</v>
      </c>
      <c r="J186" s="40">
        <v>2312.9499999999998</v>
      </c>
      <c r="K186" s="40">
        <v>0</v>
      </c>
      <c r="L186" s="40">
        <v>0</v>
      </c>
      <c r="M186" s="40">
        <v>0</v>
      </c>
      <c r="N186" s="40">
        <v>0</v>
      </c>
      <c r="O186" s="40">
        <v>0</v>
      </c>
      <c r="P186" s="40">
        <v>0</v>
      </c>
      <c r="Q186" s="40">
        <v>0</v>
      </c>
      <c r="R186" s="40">
        <v>0</v>
      </c>
      <c r="S186" s="40">
        <f t="shared" si="4"/>
        <v>1981.2</v>
      </c>
      <c r="T186" s="40">
        <f t="shared" si="5"/>
        <v>2312.9499999999998</v>
      </c>
      <c r="U186" s="39" t="str">
        <f>VLOOKUP(B186,'FOLHA RESUMIDA'!C:I,2,0)</f>
        <v>JOSE NEVES DA SILVA JUNIOR</v>
      </c>
    </row>
    <row r="187" spans="1:21">
      <c r="A187" s="1">
        <v>1</v>
      </c>
      <c r="B187" s="1">
        <v>2596</v>
      </c>
      <c r="C187" t="s">
        <v>410</v>
      </c>
      <c r="D187" s="56">
        <v>39615</v>
      </c>
      <c r="E187" s="1" t="s">
        <v>588</v>
      </c>
      <c r="F187" s="1" t="s">
        <v>537</v>
      </c>
      <c r="G187" s="40">
        <v>1981.2</v>
      </c>
      <c r="H187" s="40">
        <v>0</v>
      </c>
      <c r="I187" s="40" t="s">
        <v>589</v>
      </c>
      <c r="J187" s="40">
        <v>0</v>
      </c>
      <c r="K187" s="40">
        <v>0</v>
      </c>
      <c r="L187" s="40">
        <v>0</v>
      </c>
      <c r="M187" s="40">
        <v>0</v>
      </c>
      <c r="N187" s="40">
        <v>0</v>
      </c>
      <c r="O187" s="40">
        <v>0</v>
      </c>
      <c r="P187" s="40">
        <v>0</v>
      </c>
      <c r="Q187" s="40">
        <v>0</v>
      </c>
      <c r="R187" s="40">
        <v>0</v>
      </c>
      <c r="S187" s="40">
        <f t="shared" si="4"/>
        <v>1981.2</v>
      </c>
      <c r="T187" s="40">
        <f t="shared" si="5"/>
        <v>0</v>
      </c>
      <c r="U187" s="39" t="str">
        <f>VLOOKUP(B187,'FOLHA RESUMIDA'!C:I,2,0)</f>
        <v>WELLIDA CRISTIANE DE M  GUERRA</v>
      </c>
    </row>
    <row r="188" spans="1:21">
      <c r="A188" s="1">
        <v>47</v>
      </c>
      <c r="B188" s="1">
        <v>2602</v>
      </c>
      <c r="C188" t="s">
        <v>418</v>
      </c>
      <c r="D188" s="56">
        <v>39615</v>
      </c>
      <c r="E188" s="1" t="s">
        <v>588</v>
      </c>
      <c r="F188" s="1" t="s">
        <v>554</v>
      </c>
      <c r="G188" s="40">
        <v>5092.91</v>
      </c>
      <c r="H188" s="40">
        <v>0</v>
      </c>
      <c r="I188" s="40" t="s">
        <v>589</v>
      </c>
      <c r="J188" s="40">
        <v>0</v>
      </c>
      <c r="K188" s="40">
        <v>0</v>
      </c>
      <c r="L188" s="40">
        <v>0</v>
      </c>
      <c r="M188" s="40">
        <v>0</v>
      </c>
      <c r="N188" s="40">
        <v>0</v>
      </c>
      <c r="O188" s="40">
        <v>0</v>
      </c>
      <c r="P188" s="40">
        <v>0</v>
      </c>
      <c r="Q188" s="40">
        <v>0</v>
      </c>
      <c r="R188" s="40">
        <v>0</v>
      </c>
      <c r="S188" s="40">
        <f t="shared" si="4"/>
        <v>5092.91</v>
      </c>
      <c r="T188" s="40">
        <f t="shared" si="5"/>
        <v>0</v>
      </c>
      <c r="U188" s="39" t="str">
        <f>VLOOKUP(B188,'FOLHA RESUMIDA'!C:I,2,0)</f>
        <v>DIANA ATALECIA NEVES DE SA</v>
      </c>
    </row>
    <row r="189" spans="1:21">
      <c r="A189" s="1">
        <v>59</v>
      </c>
      <c r="B189" s="1">
        <v>2604</v>
      </c>
      <c r="C189" t="s">
        <v>437</v>
      </c>
      <c r="D189" s="56">
        <v>39615</v>
      </c>
      <c r="E189" s="1" t="s">
        <v>588</v>
      </c>
      <c r="F189" s="1" t="s">
        <v>554</v>
      </c>
      <c r="G189" s="40">
        <v>5092.91</v>
      </c>
      <c r="H189" s="40">
        <v>0</v>
      </c>
      <c r="I189" s="40" t="s">
        <v>589</v>
      </c>
      <c r="J189" s="40">
        <v>0</v>
      </c>
      <c r="K189" s="40">
        <v>0</v>
      </c>
      <c r="L189" s="40">
        <v>0</v>
      </c>
      <c r="M189" s="40">
        <v>0</v>
      </c>
      <c r="N189" s="40">
        <v>0</v>
      </c>
      <c r="O189" s="40">
        <v>0</v>
      </c>
      <c r="P189" s="40">
        <v>0</v>
      </c>
      <c r="Q189" s="40">
        <v>0</v>
      </c>
      <c r="R189" s="40">
        <v>0</v>
      </c>
      <c r="S189" s="40">
        <f t="shared" si="4"/>
        <v>5092.91</v>
      </c>
      <c r="T189" s="40">
        <f t="shared" si="5"/>
        <v>0</v>
      </c>
      <c r="U189" s="39" t="str">
        <f>VLOOKUP(B189,'FOLHA RESUMIDA'!C:I,2,0)</f>
        <v>JAMINE K  G  DA ROCHA MARTINS</v>
      </c>
    </row>
    <row r="190" spans="1:21">
      <c r="A190" s="1">
        <v>1</v>
      </c>
      <c r="B190" s="1">
        <v>2614</v>
      </c>
      <c r="C190" t="s">
        <v>173</v>
      </c>
      <c r="D190" s="56">
        <v>39615</v>
      </c>
      <c r="E190" s="1" t="s">
        <v>588</v>
      </c>
      <c r="F190" s="1" t="s">
        <v>462</v>
      </c>
      <c r="G190" s="40">
        <v>1636.79</v>
      </c>
      <c r="H190" s="40">
        <v>0</v>
      </c>
      <c r="I190" s="40" t="s">
        <v>589</v>
      </c>
      <c r="J190" s="40">
        <v>1079.3800000000001</v>
      </c>
      <c r="K190" s="40">
        <v>0</v>
      </c>
      <c r="L190" s="40">
        <v>0</v>
      </c>
      <c r="M190" s="40">
        <v>0</v>
      </c>
      <c r="N190" s="40">
        <v>0</v>
      </c>
      <c r="O190" s="40">
        <v>0</v>
      </c>
      <c r="P190" s="40">
        <v>0</v>
      </c>
      <c r="Q190" s="40">
        <v>0</v>
      </c>
      <c r="R190" s="40">
        <v>0</v>
      </c>
      <c r="S190" s="40">
        <f t="shared" si="4"/>
        <v>1636.79</v>
      </c>
      <c r="T190" s="40">
        <f t="shared" si="5"/>
        <v>1079.3800000000001</v>
      </c>
      <c r="U190" s="39" t="str">
        <f>VLOOKUP(B190,'FOLHA RESUMIDA'!C:I,2,0)</f>
        <v>EDVANIA GOMES DE SOUZA PONTES</v>
      </c>
    </row>
    <row r="191" spans="1:21">
      <c r="A191" s="1">
        <v>1</v>
      </c>
      <c r="B191" s="1">
        <v>2618</v>
      </c>
      <c r="C191" t="s">
        <v>174</v>
      </c>
      <c r="D191" s="56">
        <v>39615</v>
      </c>
      <c r="E191" s="1" t="s">
        <v>588</v>
      </c>
      <c r="F191" s="1" t="s">
        <v>462</v>
      </c>
      <c r="G191" s="40">
        <v>1636.79</v>
      </c>
      <c r="H191" s="40">
        <v>0</v>
      </c>
      <c r="I191" s="40" t="s">
        <v>589</v>
      </c>
      <c r="J191" s="40">
        <v>0</v>
      </c>
      <c r="K191" s="40">
        <v>0</v>
      </c>
      <c r="L191" s="40">
        <v>0</v>
      </c>
      <c r="M191" s="40">
        <v>0</v>
      </c>
      <c r="N191" s="40">
        <v>0</v>
      </c>
      <c r="O191" s="40">
        <v>0</v>
      </c>
      <c r="P191" s="40">
        <v>0</v>
      </c>
      <c r="Q191" s="40">
        <v>0</v>
      </c>
      <c r="R191" s="40">
        <v>0</v>
      </c>
      <c r="S191" s="40">
        <f t="shared" si="4"/>
        <v>1636.79</v>
      </c>
      <c r="T191" s="40">
        <f t="shared" si="5"/>
        <v>0</v>
      </c>
      <c r="U191" s="39" t="str">
        <f>VLOOKUP(B191,'FOLHA RESUMIDA'!C:I,2,0)</f>
        <v>MARIA DA CONCEICAO O DOS SANTO</v>
      </c>
    </row>
    <row r="192" spans="1:21">
      <c r="A192" s="1">
        <v>1</v>
      </c>
      <c r="B192" s="1">
        <v>2623</v>
      </c>
      <c r="C192" t="s">
        <v>175</v>
      </c>
      <c r="D192" s="56">
        <v>39615</v>
      </c>
      <c r="E192" s="1" t="s">
        <v>588</v>
      </c>
      <c r="F192" s="1" t="s">
        <v>462</v>
      </c>
      <c r="G192" s="40">
        <v>1484.6</v>
      </c>
      <c r="H192" s="40">
        <v>0</v>
      </c>
      <c r="I192" s="40" t="s">
        <v>589</v>
      </c>
      <c r="J192" s="40">
        <v>0</v>
      </c>
      <c r="K192" s="40">
        <v>0</v>
      </c>
      <c r="L192" s="40">
        <v>0</v>
      </c>
      <c r="M192" s="40">
        <v>0</v>
      </c>
      <c r="N192" s="40">
        <v>0</v>
      </c>
      <c r="O192" s="40">
        <v>0</v>
      </c>
      <c r="P192" s="40">
        <v>0</v>
      </c>
      <c r="Q192" s="40">
        <v>0</v>
      </c>
      <c r="R192" s="40">
        <v>0</v>
      </c>
      <c r="S192" s="40">
        <f t="shared" si="4"/>
        <v>1484.6</v>
      </c>
      <c r="T192" s="40">
        <f t="shared" si="5"/>
        <v>0</v>
      </c>
      <c r="U192" s="39" t="str">
        <f>VLOOKUP(B192,'FOLHA RESUMIDA'!C:I,2,0)</f>
        <v>RUTH BARBOSA DE ARAUJO</v>
      </c>
    </row>
    <row r="193" spans="1:21">
      <c r="A193" s="1">
        <v>1</v>
      </c>
      <c r="B193" s="1">
        <v>2627</v>
      </c>
      <c r="C193" t="s">
        <v>375</v>
      </c>
      <c r="D193" s="56">
        <v>39619</v>
      </c>
      <c r="E193" s="1" t="s">
        <v>588</v>
      </c>
      <c r="F193" s="1" t="s">
        <v>554</v>
      </c>
      <c r="G193" s="40">
        <v>5092.91</v>
      </c>
      <c r="H193" s="40">
        <v>0</v>
      </c>
      <c r="I193" s="40" t="s">
        <v>589</v>
      </c>
      <c r="J193" s="40">
        <v>2312.9499999999998</v>
      </c>
      <c r="K193" s="40">
        <v>0</v>
      </c>
      <c r="L193" s="40">
        <v>0</v>
      </c>
      <c r="M193" s="40">
        <v>0</v>
      </c>
      <c r="N193" s="40">
        <v>0</v>
      </c>
      <c r="O193" s="40">
        <v>0</v>
      </c>
      <c r="P193" s="40">
        <v>0</v>
      </c>
      <c r="Q193" s="40">
        <v>0</v>
      </c>
      <c r="R193" s="40">
        <v>0</v>
      </c>
      <c r="S193" s="40">
        <f t="shared" si="4"/>
        <v>5092.91</v>
      </c>
      <c r="T193" s="40">
        <f t="shared" si="5"/>
        <v>2312.9499999999998</v>
      </c>
      <c r="U193" s="39" t="str">
        <f>VLOOKUP(B193,'FOLHA RESUMIDA'!C:I,2,0)</f>
        <v>LIBNI DE MEDEIROS MELO</v>
      </c>
    </row>
    <row r="194" spans="1:21">
      <c r="A194" s="1">
        <v>1</v>
      </c>
      <c r="B194" s="1">
        <v>2628</v>
      </c>
      <c r="C194" t="s">
        <v>176</v>
      </c>
      <c r="D194" s="56">
        <v>39630</v>
      </c>
      <c r="E194" s="1" t="s">
        <v>588</v>
      </c>
      <c r="F194" s="1" t="s">
        <v>537</v>
      </c>
      <c r="G194" s="40">
        <v>1981.2</v>
      </c>
      <c r="H194" s="40">
        <v>0</v>
      </c>
      <c r="I194" s="40" t="s">
        <v>589</v>
      </c>
      <c r="J194" s="40">
        <v>0</v>
      </c>
      <c r="K194" s="40">
        <v>0</v>
      </c>
      <c r="L194" s="40">
        <v>0</v>
      </c>
      <c r="M194" s="40">
        <v>0</v>
      </c>
      <c r="N194" s="40">
        <v>3480</v>
      </c>
      <c r="O194" s="40">
        <v>0</v>
      </c>
      <c r="P194" s="40">
        <v>0</v>
      </c>
      <c r="Q194" s="40">
        <v>0</v>
      </c>
      <c r="R194" s="40">
        <v>0</v>
      </c>
      <c r="S194" s="40">
        <f t="shared" si="4"/>
        <v>1981.2</v>
      </c>
      <c r="T194" s="40">
        <f t="shared" si="5"/>
        <v>3480</v>
      </c>
      <c r="U194" s="39" t="str">
        <f>VLOOKUP(B194,'FOLHA RESUMIDA'!C:I,2,0)</f>
        <v>ADELE GOMES DE SANTANA</v>
      </c>
    </row>
    <row r="195" spans="1:21">
      <c r="A195" s="1">
        <v>1</v>
      </c>
      <c r="B195" s="1">
        <v>2634</v>
      </c>
      <c r="C195" t="s">
        <v>411</v>
      </c>
      <c r="D195" s="56">
        <v>39630</v>
      </c>
      <c r="E195" s="1" t="s">
        <v>588</v>
      </c>
      <c r="F195" s="1" t="s">
        <v>537</v>
      </c>
      <c r="G195" s="40">
        <v>1981.2</v>
      </c>
      <c r="H195" s="40">
        <v>0</v>
      </c>
      <c r="I195" s="40" t="s">
        <v>589</v>
      </c>
      <c r="J195" s="40">
        <v>0</v>
      </c>
      <c r="K195" s="40">
        <v>0</v>
      </c>
      <c r="L195" s="40">
        <v>0</v>
      </c>
      <c r="M195" s="40">
        <v>0</v>
      </c>
      <c r="N195" s="40">
        <v>0</v>
      </c>
      <c r="O195" s="40">
        <v>0</v>
      </c>
      <c r="P195" s="40">
        <v>0</v>
      </c>
      <c r="Q195" s="40">
        <v>0</v>
      </c>
      <c r="R195" s="40">
        <v>0</v>
      </c>
      <c r="S195" s="40">
        <f t="shared" si="4"/>
        <v>1981.2</v>
      </c>
      <c r="T195" s="40">
        <f t="shared" si="5"/>
        <v>0</v>
      </c>
      <c r="U195" s="39" t="str">
        <f>VLOOKUP(B195,'FOLHA RESUMIDA'!C:I,2,0)</f>
        <v>KATHYWSKY MELO PINHEIRO</v>
      </c>
    </row>
    <row r="196" spans="1:21">
      <c r="A196" s="1">
        <v>1</v>
      </c>
      <c r="B196" s="1">
        <v>2642</v>
      </c>
      <c r="C196" t="s">
        <v>177</v>
      </c>
      <c r="D196" s="56">
        <v>39630</v>
      </c>
      <c r="E196" s="1" t="s">
        <v>588</v>
      </c>
      <c r="F196" s="1" t="s">
        <v>537</v>
      </c>
      <c r="G196" s="40">
        <v>2080.27</v>
      </c>
      <c r="H196" s="40">
        <v>0</v>
      </c>
      <c r="I196" s="40" t="s">
        <v>589</v>
      </c>
      <c r="J196" s="40">
        <v>1079.3800000000001</v>
      </c>
      <c r="K196" s="40">
        <v>0</v>
      </c>
      <c r="L196" s="40">
        <v>0</v>
      </c>
      <c r="M196" s="40">
        <v>0</v>
      </c>
      <c r="N196" s="40">
        <v>0</v>
      </c>
      <c r="O196" s="40">
        <v>0</v>
      </c>
      <c r="P196" s="40">
        <v>0</v>
      </c>
      <c r="Q196" s="40">
        <v>0</v>
      </c>
      <c r="R196" s="40">
        <v>0</v>
      </c>
      <c r="S196" s="40">
        <f t="shared" si="4"/>
        <v>2080.27</v>
      </c>
      <c r="T196" s="40">
        <f t="shared" si="5"/>
        <v>1079.3800000000001</v>
      </c>
      <c r="U196" s="39" t="str">
        <f>VLOOKUP(B196,'FOLHA RESUMIDA'!C:I,2,0)</f>
        <v>THAMIRYS CLAUDIA R  BATISTA</v>
      </c>
    </row>
    <row r="197" spans="1:21">
      <c r="A197" s="1">
        <v>48</v>
      </c>
      <c r="B197" s="1">
        <v>2644</v>
      </c>
      <c r="C197" t="s">
        <v>421</v>
      </c>
      <c r="D197" s="56">
        <v>39630</v>
      </c>
      <c r="E197" s="1" t="s">
        <v>588</v>
      </c>
      <c r="F197" s="1" t="s">
        <v>554</v>
      </c>
      <c r="G197" s="40">
        <v>5092.91</v>
      </c>
      <c r="H197" s="40">
        <v>0</v>
      </c>
      <c r="I197" s="40" t="s">
        <v>589</v>
      </c>
      <c r="J197" s="40">
        <v>0</v>
      </c>
      <c r="K197" s="40">
        <v>0</v>
      </c>
      <c r="L197" s="40">
        <v>0</v>
      </c>
      <c r="M197" s="40">
        <v>0</v>
      </c>
      <c r="N197" s="40">
        <v>0</v>
      </c>
      <c r="O197" s="40">
        <v>0</v>
      </c>
      <c r="P197" s="40">
        <v>0</v>
      </c>
      <c r="Q197" s="40">
        <v>0</v>
      </c>
      <c r="R197" s="40">
        <v>0</v>
      </c>
      <c r="S197" s="40">
        <f t="shared" ref="S197:S260" si="6">SUM(G197:H197)</f>
        <v>5092.91</v>
      </c>
      <c r="T197" s="40">
        <f t="shared" ref="T197:T260" si="7">SUM(J197:R197)</f>
        <v>0</v>
      </c>
      <c r="U197" s="39" t="str">
        <f>VLOOKUP(B197,'FOLHA RESUMIDA'!C:I,2,0)</f>
        <v>FABRICIO MENEZES DE SOUSA MELO</v>
      </c>
    </row>
    <row r="198" spans="1:21">
      <c r="A198" s="1">
        <v>59</v>
      </c>
      <c r="B198" s="1">
        <v>2651</v>
      </c>
      <c r="C198" t="s">
        <v>422</v>
      </c>
      <c r="D198" s="56">
        <v>39644</v>
      </c>
      <c r="E198" s="1" t="s">
        <v>588</v>
      </c>
      <c r="F198" s="1" t="s">
        <v>554</v>
      </c>
      <c r="G198" s="40">
        <v>5092.91</v>
      </c>
      <c r="H198" s="40">
        <v>0</v>
      </c>
      <c r="I198" s="40" t="s">
        <v>589</v>
      </c>
      <c r="J198" s="40">
        <v>0</v>
      </c>
      <c r="K198" s="40">
        <v>0</v>
      </c>
      <c r="L198" s="40">
        <v>0</v>
      </c>
      <c r="M198" s="40">
        <v>0</v>
      </c>
      <c r="N198" s="40">
        <v>0</v>
      </c>
      <c r="O198" s="40">
        <v>0</v>
      </c>
      <c r="P198" s="40">
        <v>0</v>
      </c>
      <c r="Q198" s="40">
        <v>0</v>
      </c>
      <c r="R198" s="40">
        <v>0</v>
      </c>
      <c r="S198" s="40">
        <f t="shared" si="6"/>
        <v>5092.91</v>
      </c>
      <c r="T198" s="40">
        <f t="shared" si="7"/>
        <v>0</v>
      </c>
      <c r="U198" s="39" t="str">
        <f>VLOOKUP(B198,'FOLHA RESUMIDA'!C:I,2,0)</f>
        <v>PAULO ANDRE R DOS SANTOS</v>
      </c>
    </row>
    <row r="199" spans="1:21">
      <c r="A199" s="1">
        <v>1</v>
      </c>
      <c r="B199" s="1">
        <v>2656</v>
      </c>
      <c r="C199" t="s">
        <v>178</v>
      </c>
      <c r="D199" s="56">
        <v>39646</v>
      </c>
      <c r="E199" s="1" t="s">
        <v>588</v>
      </c>
      <c r="F199" s="1" t="s">
        <v>537</v>
      </c>
      <c r="G199" s="40">
        <v>1981.2</v>
      </c>
      <c r="H199" s="40">
        <v>0</v>
      </c>
      <c r="I199" s="40" t="s">
        <v>589</v>
      </c>
      <c r="J199" s="40">
        <v>822.38</v>
      </c>
      <c r="K199" s="40">
        <v>0</v>
      </c>
      <c r="L199" s="40">
        <v>0</v>
      </c>
      <c r="M199" s="40">
        <v>0</v>
      </c>
      <c r="N199" s="40">
        <v>0</v>
      </c>
      <c r="O199" s="40">
        <v>0</v>
      </c>
      <c r="P199" s="40">
        <v>0</v>
      </c>
      <c r="Q199" s="40">
        <v>0</v>
      </c>
      <c r="R199" s="40">
        <v>0</v>
      </c>
      <c r="S199" s="40">
        <f t="shared" si="6"/>
        <v>1981.2</v>
      </c>
      <c r="T199" s="40">
        <f t="shared" si="7"/>
        <v>822.38</v>
      </c>
      <c r="U199" s="39" t="str">
        <f>VLOOKUP(B199,'FOLHA RESUMIDA'!C:I,2,0)</f>
        <v>RAFAELLA ALVES DE ARAUJO SILVA</v>
      </c>
    </row>
    <row r="200" spans="1:21">
      <c r="A200" s="1">
        <v>1</v>
      </c>
      <c r="B200" s="1">
        <v>2659</v>
      </c>
      <c r="C200" t="s">
        <v>179</v>
      </c>
      <c r="D200" s="56">
        <v>39646</v>
      </c>
      <c r="E200" s="1" t="s">
        <v>588</v>
      </c>
      <c r="F200" s="1" t="s">
        <v>537</v>
      </c>
      <c r="G200" s="40">
        <v>1981.2</v>
      </c>
      <c r="H200" s="40">
        <v>0</v>
      </c>
      <c r="I200" s="40" t="s">
        <v>589</v>
      </c>
      <c r="J200" s="40">
        <v>2312.9499999999998</v>
      </c>
      <c r="K200" s="40">
        <v>0</v>
      </c>
      <c r="L200" s="40">
        <v>0</v>
      </c>
      <c r="M200" s="40">
        <v>1450</v>
      </c>
      <c r="N200" s="40">
        <v>0</v>
      </c>
      <c r="O200" s="40">
        <v>0</v>
      </c>
      <c r="P200" s="40">
        <v>0</v>
      </c>
      <c r="Q200" s="40">
        <v>0</v>
      </c>
      <c r="R200" s="40">
        <v>0</v>
      </c>
      <c r="S200" s="40">
        <f t="shared" si="6"/>
        <v>1981.2</v>
      </c>
      <c r="T200" s="40">
        <f t="shared" si="7"/>
        <v>3762.95</v>
      </c>
      <c r="U200" s="39" t="str">
        <f>VLOOKUP(B200,'FOLHA RESUMIDA'!C:I,2,0)</f>
        <v>THIAGO SANTOS DE OLIVEIRA</v>
      </c>
    </row>
    <row r="201" spans="1:21">
      <c r="A201" s="1">
        <v>1</v>
      </c>
      <c r="B201" s="1">
        <v>2664</v>
      </c>
      <c r="C201" t="s">
        <v>180</v>
      </c>
      <c r="D201" s="56">
        <v>39661</v>
      </c>
      <c r="E201" s="1" t="s">
        <v>588</v>
      </c>
      <c r="F201" s="1" t="s">
        <v>471</v>
      </c>
      <c r="G201" s="40">
        <v>5714.73</v>
      </c>
      <c r="H201" s="40">
        <v>0</v>
      </c>
      <c r="I201" s="40" t="s">
        <v>589</v>
      </c>
      <c r="J201" s="40">
        <v>2312.9499999999998</v>
      </c>
      <c r="K201" s="40">
        <v>0</v>
      </c>
      <c r="L201" s="40">
        <v>0</v>
      </c>
      <c r="M201" s="40">
        <v>0</v>
      </c>
      <c r="N201" s="40">
        <v>0</v>
      </c>
      <c r="O201" s="40">
        <v>0</v>
      </c>
      <c r="P201" s="40">
        <v>0</v>
      </c>
      <c r="Q201" s="40">
        <v>0</v>
      </c>
      <c r="R201" s="40">
        <v>0</v>
      </c>
      <c r="S201" s="40">
        <f t="shared" si="6"/>
        <v>5714.73</v>
      </c>
      <c r="T201" s="40">
        <f t="shared" si="7"/>
        <v>2312.9499999999998</v>
      </c>
      <c r="U201" s="39" t="str">
        <f>VLOOKUP(B201,'FOLHA RESUMIDA'!C:I,2,0)</f>
        <v>BRUNO AIRES DOS SANTOS</v>
      </c>
    </row>
    <row r="202" spans="1:21">
      <c r="A202" s="1">
        <v>1</v>
      </c>
      <c r="B202" s="1">
        <v>2665</v>
      </c>
      <c r="C202" t="s">
        <v>181</v>
      </c>
      <c r="D202" s="56">
        <v>39666</v>
      </c>
      <c r="E202" s="1" t="s">
        <v>588</v>
      </c>
      <c r="F202" s="1" t="s">
        <v>537</v>
      </c>
      <c r="G202" s="40">
        <v>1981.2</v>
      </c>
      <c r="H202" s="40">
        <v>0</v>
      </c>
      <c r="I202" s="40" t="s">
        <v>589</v>
      </c>
      <c r="J202" s="40">
        <v>822.38</v>
      </c>
      <c r="K202" s="40">
        <v>0</v>
      </c>
      <c r="L202" s="40">
        <v>0</v>
      </c>
      <c r="M202" s="40">
        <v>0</v>
      </c>
      <c r="N202" s="40">
        <v>0</v>
      </c>
      <c r="O202" s="40">
        <v>0</v>
      </c>
      <c r="P202" s="40">
        <v>0</v>
      </c>
      <c r="Q202" s="40">
        <v>0</v>
      </c>
      <c r="R202" s="40">
        <v>0</v>
      </c>
      <c r="S202" s="40">
        <f t="shared" si="6"/>
        <v>1981.2</v>
      </c>
      <c r="T202" s="40">
        <f t="shared" si="7"/>
        <v>822.38</v>
      </c>
      <c r="U202" s="39" t="str">
        <f>VLOOKUP(B202,'FOLHA RESUMIDA'!C:I,2,0)</f>
        <v>MARCELO BARLAVENTO DAS C SILVA</v>
      </c>
    </row>
    <row r="203" spans="1:21">
      <c r="A203" s="1">
        <v>1</v>
      </c>
      <c r="B203" s="1">
        <v>2666</v>
      </c>
      <c r="C203" t="s">
        <v>182</v>
      </c>
      <c r="D203" s="56">
        <v>39666</v>
      </c>
      <c r="E203" s="1" t="s">
        <v>588</v>
      </c>
      <c r="F203" s="1" t="s">
        <v>537</v>
      </c>
      <c r="G203" s="40">
        <v>1981.2</v>
      </c>
      <c r="H203" s="40">
        <v>0</v>
      </c>
      <c r="I203" s="40" t="s">
        <v>589</v>
      </c>
      <c r="J203" s="40">
        <v>2312.9499999999998</v>
      </c>
      <c r="K203" s="40">
        <v>0</v>
      </c>
      <c r="L203" s="40">
        <v>0</v>
      </c>
      <c r="M203" s="40">
        <v>0</v>
      </c>
      <c r="N203" s="40">
        <v>0</v>
      </c>
      <c r="O203" s="40">
        <v>0</v>
      </c>
      <c r="P203" s="40">
        <v>0</v>
      </c>
      <c r="Q203" s="40">
        <v>0</v>
      </c>
      <c r="R203" s="40">
        <v>0</v>
      </c>
      <c r="S203" s="40">
        <f t="shared" si="6"/>
        <v>1981.2</v>
      </c>
      <c r="T203" s="40">
        <f t="shared" si="7"/>
        <v>2312.9499999999998</v>
      </c>
      <c r="U203" s="39" t="str">
        <f>VLOOKUP(B203,'FOLHA RESUMIDA'!C:I,2,0)</f>
        <v>RODRIGO VASCONCELOS DINIZ</v>
      </c>
    </row>
    <row r="204" spans="1:21">
      <c r="A204" s="1">
        <v>1</v>
      </c>
      <c r="B204" s="1">
        <v>2668</v>
      </c>
      <c r="C204" t="s">
        <v>183</v>
      </c>
      <c r="D204" s="56">
        <v>39666</v>
      </c>
      <c r="E204" s="1" t="s">
        <v>588</v>
      </c>
      <c r="F204" s="1" t="s">
        <v>537</v>
      </c>
      <c r="G204" s="40">
        <v>1981.2</v>
      </c>
      <c r="H204" s="40">
        <v>0</v>
      </c>
      <c r="I204" s="40" t="s">
        <v>589</v>
      </c>
      <c r="J204" s="40">
        <v>0</v>
      </c>
      <c r="K204" s="40">
        <v>0</v>
      </c>
      <c r="L204" s="40">
        <v>0</v>
      </c>
      <c r="M204" s="40">
        <v>0</v>
      </c>
      <c r="N204" s="40">
        <v>0</v>
      </c>
      <c r="O204" s="40">
        <v>0</v>
      </c>
      <c r="P204" s="40">
        <v>0</v>
      </c>
      <c r="Q204" s="40">
        <v>0</v>
      </c>
      <c r="R204" s="40">
        <v>0</v>
      </c>
      <c r="S204" s="40">
        <f t="shared" si="6"/>
        <v>1981.2</v>
      </c>
      <c r="T204" s="40">
        <f t="shared" si="7"/>
        <v>0</v>
      </c>
      <c r="U204" s="39" t="str">
        <f>VLOOKUP(B204,'FOLHA RESUMIDA'!C:I,2,0)</f>
        <v>CARLA BRANDAO DE C  FIGUEIREDO</v>
      </c>
    </row>
    <row r="205" spans="1:21">
      <c r="A205" s="1">
        <v>1</v>
      </c>
      <c r="B205" s="1">
        <v>2671</v>
      </c>
      <c r="C205" t="s">
        <v>184</v>
      </c>
      <c r="D205" s="56">
        <v>39667</v>
      </c>
      <c r="E205" s="1" t="s">
        <v>588</v>
      </c>
      <c r="F205" s="1" t="s">
        <v>462</v>
      </c>
      <c r="G205" s="40">
        <v>1636.79</v>
      </c>
      <c r="H205" s="40">
        <v>0</v>
      </c>
      <c r="I205" s="40" t="s">
        <v>589</v>
      </c>
      <c r="J205" s="40">
        <v>0</v>
      </c>
      <c r="K205" s="40">
        <v>0</v>
      </c>
      <c r="L205" s="40">
        <v>0</v>
      </c>
      <c r="M205" s="40">
        <v>0</v>
      </c>
      <c r="N205" s="40">
        <v>0</v>
      </c>
      <c r="O205" s="40">
        <v>0</v>
      </c>
      <c r="P205" s="40">
        <v>0</v>
      </c>
      <c r="Q205" s="40">
        <v>0</v>
      </c>
      <c r="R205" s="40">
        <v>0</v>
      </c>
      <c r="S205" s="40">
        <f t="shared" si="6"/>
        <v>1636.79</v>
      </c>
      <c r="T205" s="40">
        <f t="shared" si="7"/>
        <v>0</v>
      </c>
      <c r="U205" s="39" t="str">
        <f>VLOOKUP(B205,'FOLHA RESUMIDA'!C:I,2,0)</f>
        <v>KATIA ADRIANA F D SILVA SOARES</v>
      </c>
    </row>
    <row r="206" spans="1:21">
      <c r="A206" s="1">
        <v>1</v>
      </c>
      <c r="B206" s="1">
        <v>2672</v>
      </c>
      <c r="C206" t="s">
        <v>185</v>
      </c>
      <c r="D206" s="56">
        <v>39667</v>
      </c>
      <c r="E206" s="1" t="s">
        <v>588</v>
      </c>
      <c r="F206" s="1" t="s">
        <v>462</v>
      </c>
      <c r="G206" s="40">
        <v>1558.84</v>
      </c>
      <c r="H206" s="40">
        <v>0</v>
      </c>
      <c r="I206" s="40" t="s">
        <v>589</v>
      </c>
      <c r="J206" s="40">
        <v>0</v>
      </c>
      <c r="K206" s="40">
        <v>0</v>
      </c>
      <c r="L206" s="40">
        <v>0</v>
      </c>
      <c r="M206" s="40">
        <v>0</v>
      </c>
      <c r="N206" s="40">
        <v>0</v>
      </c>
      <c r="O206" s="40">
        <v>0</v>
      </c>
      <c r="P206" s="40">
        <v>0</v>
      </c>
      <c r="Q206" s="40">
        <v>0</v>
      </c>
      <c r="R206" s="40">
        <v>0</v>
      </c>
      <c r="S206" s="40">
        <f t="shared" si="6"/>
        <v>1558.84</v>
      </c>
      <c r="T206" s="40">
        <f t="shared" si="7"/>
        <v>0</v>
      </c>
      <c r="U206" s="39" t="str">
        <f>VLOOKUP(B206,'FOLHA RESUMIDA'!C:I,2,0)</f>
        <v>IVANISE VIANA ALBUQUERQUE</v>
      </c>
    </row>
    <row r="207" spans="1:21">
      <c r="A207" s="1">
        <v>1</v>
      </c>
      <c r="B207" s="1">
        <v>2675</v>
      </c>
      <c r="C207" t="s">
        <v>186</v>
      </c>
      <c r="D207" s="56">
        <v>39667</v>
      </c>
      <c r="E207" s="1" t="s">
        <v>588</v>
      </c>
      <c r="F207" s="1" t="s">
        <v>462</v>
      </c>
      <c r="G207" s="40">
        <v>1484.6</v>
      </c>
      <c r="H207" s="40">
        <v>0</v>
      </c>
      <c r="I207" s="40" t="s">
        <v>589</v>
      </c>
      <c r="J207" s="40">
        <v>0</v>
      </c>
      <c r="K207" s="40">
        <v>0</v>
      </c>
      <c r="L207" s="40">
        <v>0</v>
      </c>
      <c r="M207" s="40">
        <v>0</v>
      </c>
      <c r="N207" s="40">
        <v>0</v>
      </c>
      <c r="O207" s="40">
        <v>0</v>
      </c>
      <c r="P207" s="40">
        <v>0</v>
      </c>
      <c r="Q207" s="40">
        <v>0</v>
      </c>
      <c r="R207" s="40">
        <v>0</v>
      </c>
      <c r="S207" s="40">
        <f t="shared" si="6"/>
        <v>1484.6</v>
      </c>
      <c r="T207" s="40">
        <f t="shared" si="7"/>
        <v>0</v>
      </c>
      <c r="U207" s="39" t="str">
        <f>VLOOKUP(B207,'FOLHA RESUMIDA'!C:I,2,0)</f>
        <v>RUTE FERNANDES BORBA</v>
      </c>
    </row>
    <row r="208" spans="1:21">
      <c r="A208" s="1">
        <v>1</v>
      </c>
      <c r="B208" s="1">
        <v>2682</v>
      </c>
      <c r="C208" t="s">
        <v>187</v>
      </c>
      <c r="D208" s="56">
        <v>39675</v>
      </c>
      <c r="E208" s="1" t="s">
        <v>588</v>
      </c>
      <c r="F208" s="1" t="s">
        <v>537</v>
      </c>
      <c r="G208" s="40">
        <v>1981.21</v>
      </c>
      <c r="H208" s="40">
        <v>0</v>
      </c>
      <c r="I208" s="40" t="s">
        <v>589</v>
      </c>
      <c r="J208" s="40">
        <v>0</v>
      </c>
      <c r="K208" s="40">
        <v>0</v>
      </c>
      <c r="L208" s="40">
        <v>0</v>
      </c>
      <c r="M208" s="40">
        <v>0</v>
      </c>
      <c r="N208" s="40">
        <v>0</v>
      </c>
      <c r="O208" s="40">
        <v>0</v>
      </c>
      <c r="P208" s="40">
        <v>0</v>
      </c>
      <c r="Q208" s="40">
        <v>0</v>
      </c>
      <c r="R208" s="40">
        <v>0</v>
      </c>
      <c r="S208" s="40">
        <f t="shared" si="6"/>
        <v>1981.21</v>
      </c>
      <c r="T208" s="40">
        <f t="shared" si="7"/>
        <v>0</v>
      </c>
      <c r="U208" s="39" t="str">
        <f>VLOOKUP(B208,'FOLHA RESUMIDA'!C:I,2,0)</f>
        <v>JENARIO LUCENA DA SILVA</v>
      </c>
    </row>
    <row r="209" spans="1:21">
      <c r="A209" s="1">
        <v>1</v>
      </c>
      <c r="B209" s="1">
        <v>2684</v>
      </c>
      <c r="C209" t="s">
        <v>384</v>
      </c>
      <c r="D209" s="56">
        <v>39692</v>
      </c>
      <c r="E209" s="1" t="s">
        <v>588</v>
      </c>
      <c r="F209" s="1" t="s">
        <v>554</v>
      </c>
      <c r="G209" s="40">
        <v>5092.91</v>
      </c>
      <c r="H209" s="40">
        <v>0</v>
      </c>
      <c r="I209" s="40" t="s">
        <v>589</v>
      </c>
      <c r="J209" s="40">
        <v>0</v>
      </c>
      <c r="K209" s="40">
        <v>0</v>
      </c>
      <c r="L209" s="40">
        <v>0</v>
      </c>
      <c r="M209" s="40">
        <v>0</v>
      </c>
      <c r="N209" s="40">
        <v>0</v>
      </c>
      <c r="O209" s="40">
        <v>0</v>
      </c>
      <c r="P209" s="40">
        <v>0</v>
      </c>
      <c r="Q209" s="40">
        <v>0</v>
      </c>
      <c r="R209" s="40">
        <v>0</v>
      </c>
      <c r="S209" s="40">
        <f t="shared" si="6"/>
        <v>5092.91</v>
      </c>
      <c r="T209" s="40">
        <f t="shared" si="7"/>
        <v>0</v>
      </c>
      <c r="U209" s="39" t="str">
        <f>VLOOKUP(B209,'FOLHA RESUMIDA'!C:I,2,0)</f>
        <v>DULCE NARIELE ANHAIA LEMES</v>
      </c>
    </row>
    <row r="210" spans="1:21">
      <c r="A210" s="1">
        <v>1</v>
      </c>
      <c r="B210" s="1">
        <v>2687</v>
      </c>
      <c r="C210" t="s">
        <v>188</v>
      </c>
      <c r="D210" s="56">
        <v>39700</v>
      </c>
      <c r="E210" s="1" t="s">
        <v>588</v>
      </c>
      <c r="F210" s="1" t="s">
        <v>537</v>
      </c>
      <c r="G210" s="40">
        <v>1981.2</v>
      </c>
      <c r="H210" s="40">
        <v>0</v>
      </c>
      <c r="I210" s="40" t="s">
        <v>589</v>
      </c>
      <c r="J210" s="40">
        <v>1079.3800000000001</v>
      </c>
      <c r="K210" s="40">
        <v>0</v>
      </c>
      <c r="L210" s="40">
        <v>0</v>
      </c>
      <c r="M210" s="40">
        <v>0</v>
      </c>
      <c r="N210" s="40">
        <v>0</v>
      </c>
      <c r="O210" s="40">
        <v>0</v>
      </c>
      <c r="P210" s="40">
        <v>0</v>
      </c>
      <c r="Q210" s="40">
        <v>0</v>
      </c>
      <c r="R210" s="40">
        <v>0</v>
      </c>
      <c r="S210" s="40">
        <f t="shared" si="6"/>
        <v>1981.2</v>
      </c>
      <c r="T210" s="40">
        <f t="shared" si="7"/>
        <v>1079.3800000000001</v>
      </c>
      <c r="U210" s="39" t="str">
        <f>VLOOKUP(B210,'FOLHA RESUMIDA'!C:I,2,0)</f>
        <v>MONICA MARIA G R F DE OLIVEIRA</v>
      </c>
    </row>
    <row r="211" spans="1:21">
      <c r="A211" s="1">
        <v>1</v>
      </c>
      <c r="B211" s="1">
        <v>2689</v>
      </c>
      <c r="C211" t="s">
        <v>593</v>
      </c>
      <c r="D211" s="56">
        <v>39707</v>
      </c>
      <c r="E211" s="1" t="s">
        <v>588</v>
      </c>
      <c r="F211" s="1" t="s">
        <v>537</v>
      </c>
      <c r="G211" s="40">
        <v>1981.2</v>
      </c>
      <c r="H211" s="40">
        <v>0</v>
      </c>
      <c r="I211" s="40" t="s">
        <v>589</v>
      </c>
      <c r="J211" s="40">
        <v>0</v>
      </c>
      <c r="K211" s="40">
        <v>0</v>
      </c>
      <c r="L211" s="40">
        <v>0</v>
      </c>
      <c r="M211" s="40">
        <v>0</v>
      </c>
      <c r="N211" s="40">
        <v>0</v>
      </c>
      <c r="O211" s="40">
        <v>0</v>
      </c>
      <c r="P211" s="40">
        <v>0</v>
      </c>
      <c r="Q211" s="40">
        <v>0</v>
      </c>
      <c r="R211" s="40">
        <v>0</v>
      </c>
      <c r="S211" s="40">
        <f t="shared" si="6"/>
        <v>1981.2</v>
      </c>
      <c r="T211" s="40">
        <f t="shared" si="7"/>
        <v>0</v>
      </c>
      <c r="U211" s="39" t="str">
        <f>VLOOKUP(B211,'FOLHA RESUMIDA'!C:I,2,0)</f>
        <v>ILMA DE ALBUQUERQUE PEREIRA</v>
      </c>
    </row>
    <row r="212" spans="1:21">
      <c r="A212" s="1">
        <v>1</v>
      </c>
      <c r="B212" s="1">
        <v>2697</v>
      </c>
      <c r="C212" t="s">
        <v>190</v>
      </c>
      <c r="D212" s="56">
        <v>39716</v>
      </c>
      <c r="E212" s="1" t="s">
        <v>588</v>
      </c>
      <c r="F212" s="1" t="s">
        <v>537</v>
      </c>
      <c r="G212" s="40">
        <v>1981.2</v>
      </c>
      <c r="H212" s="40">
        <v>0</v>
      </c>
      <c r="I212" s="40" t="s">
        <v>589</v>
      </c>
      <c r="J212" s="40">
        <v>0</v>
      </c>
      <c r="K212" s="40">
        <v>0</v>
      </c>
      <c r="L212" s="40">
        <v>0</v>
      </c>
      <c r="M212" s="40">
        <v>0</v>
      </c>
      <c r="N212" s="40">
        <v>0</v>
      </c>
      <c r="O212" s="40">
        <v>0</v>
      </c>
      <c r="P212" s="40">
        <v>0</v>
      </c>
      <c r="Q212" s="40">
        <v>0</v>
      </c>
      <c r="R212" s="40">
        <v>0</v>
      </c>
      <c r="S212" s="40">
        <f t="shared" si="6"/>
        <v>1981.2</v>
      </c>
      <c r="T212" s="40">
        <f t="shared" si="7"/>
        <v>0</v>
      </c>
      <c r="U212" s="39" t="str">
        <f>VLOOKUP(B212,'FOLHA RESUMIDA'!C:I,2,0)</f>
        <v>ELIANA BEZERRA CARVALHO</v>
      </c>
    </row>
    <row r="213" spans="1:21">
      <c r="A213" s="1">
        <v>1</v>
      </c>
      <c r="B213" s="1">
        <v>2701</v>
      </c>
      <c r="C213" t="s">
        <v>191</v>
      </c>
      <c r="D213" s="56">
        <v>39720</v>
      </c>
      <c r="E213" s="1" t="s">
        <v>588</v>
      </c>
      <c r="F213" s="1" t="s">
        <v>537</v>
      </c>
      <c r="G213" s="40">
        <v>1981.2</v>
      </c>
      <c r="H213" s="40">
        <v>0</v>
      </c>
      <c r="I213" s="40" t="s">
        <v>589</v>
      </c>
      <c r="J213" s="40">
        <v>1079.3800000000001</v>
      </c>
      <c r="K213" s="40">
        <v>0</v>
      </c>
      <c r="L213" s="40">
        <v>0</v>
      </c>
      <c r="M213" s="40">
        <v>0</v>
      </c>
      <c r="N213" s="40">
        <v>0</v>
      </c>
      <c r="O213" s="40">
        <v>0</v>
      </c>
      <c r="P213" s="40">
        <v>0</v>
      </c>
      <c r="Q213" s="40">
        <v>0</v>
      </c>
      <c r="R213" s="40">
        <v>0</v>
      </c>
      <c r="S213" s="40">
        <f t="shared" si="6"/>
        <v>1981.2</v>
      </c>
      <c r="T213" s="40">
        <f t="shared" si="7"/>
        <v>1079.3800000000001</v>
      </c>
      <c r="U213" s="39" t="str">
        <f>VLOOKUP(B213,'FOLHA RESUMIDA'!C:I,2,0)</f>
        <v>PETULLA DE MOURA E SILVA</v>
      </c>
    </row>
    <row r="214" spans="1:21">
      <c r="A214" s="1">
        <v>1</v>
      </c>
      <c r="B214" s="1">
        <v>2702</v>
      </c>
      <c r="C214" t="s">
        <v>412</v>
      </c>
      <c r="D214" s="56">
        <v>39722</v>
      </c>
      <c r="E214" s="1" t="s">
        <v>588</v>
      </c>
      <c r="F214" s="1" t="s">
        <v>554</v>
      </c>
      <c r="G214" s="40">
        <v>5092.91</v>
      </c>
      <c r="H214" s="40">
        <v>0</v>
      </c>
      <c r="I214" s="40" t="s">
        <v>589</v>
      </c>
      <c r="J214" s="40">
        <v>2312.9499999999998</v>
      </c>
      <c r="K214" s="40">
        <v>0</v>
      </c>
      <c r="L214" s="40">
        <v>0</v>
      </c>
      <c r="M214" s="40">
        <v>0</v>
      </c>
      <c r="N214" s="40">
        <v>0</v>
      </c>
      <c r="O214" s="40">
        <v>0</v>
      </c>
      <c r="P214" s="40">
        <v>0</v>
      </c>
      <c r="Q214" s="40">
        <v>0</v>
      </c>
      <c r="R214" s="40">
        <v>0</v>
      </c>
      <c r="S214" s="40">
        <f t="shared" si="6"/>
        <v>5092.91</v>
      </c>
      <c r="T214" s="40">
        <f t="shared" si="7"/>
        <v>2312.9499999999998</v>
      </c>
      <c r="U214" s="39" t="str">
        <f>VLOOKUP(B214,'FOLHA RESUMIDA'!C:I,2,0)</f>
        <v>DANILO DAVI DA SILVA DIAS</v>
      </c>
    </row>
    <row r="215" spans="1:21">
      <c r="A215" s="1">
        <v>25</v>
      </c>
      <c r="B215" s="1">
        <v>2705</v>
      </c>
      <c r="C215" t="s">
        <v>413</v>
      </c>
      <c r="D215" s="56">
        <v>39728</v>
      </c>
      <c r="E215" s="1" t="s">
        <v>588</v>
      </c>
      <c r="F215" s="1" t="s">
        <v>537</v>
      </c>
      <c r="G215" s="40">
        <v>1981.2</v>
      </c>
      <c r="H215" s="40">
        <v>0</v>
      </c>
      <c r="I215" s="40" t="s">
        <v>589</v>
      </c>
      <c r="J215" s="40">
        <v>0</v>
      </c>
      <c r="K215" s="40">
        <v>0</v>
      </c>
      <c r="L215" s="40">
        <v>0</v>
      </c>
      <c r="M215" s="40">
        <v>0</v>
      </c>
      <c r="N215" s="40">
        <v>0</v>
      </c>
      <c r="O215" s="40">
        <v>0</v>
      </c>
      <c r="P215" s="40">
        <v>0</v>
      </c>
      <c r="Q215" s="40">
        <v>0</v>
      </c>
      <c r="R215" s="40">
        <v>0</v>
      </c>
      <c r="S215" s="40">
        <f t="shared" si="6"/>
        <v>1981.2</v>
      </c>
      <c r="T215" s="40">
        <f t="shared" si="7"/>
        <v>0</v>
      </c>
      <c r="U215" s="39" t="str">
        <f>VLOOKUP(B215,'FOLHA RESUMIDA'!C:I,2,0)</f>
        <v>JOSINALDO OLIVEIRA DE ANDRADE</v>
      </c>
    </row>
    <row r="216" spans="1:21">
      <c r="A216" s="1">
        <v>50</v>
      </c>
      <c r="B216" s="1">
        <v>2706</v>
      </c>
      <c r="C216" t="s">
        <v>401</v>
      </c>
      <c r="D216" s="56">
        <v>39730</v>
      </c>
      <c r="E216" s="1" t="s">
        <v>588</v>
      </c>
      <c r="F216" s="1" t="s">
        <v>554</v>
      </c>
      <c r="G216" s="40">
        <v>5092.91</v>
      </c>
      <c r="H216" s="40">
        <v>0</v>
      </c>
      <c r="I216" s="40" t="s">
        <v>589</v>
      </c>
      <c r="J216" s="40">
        <v>0</v>
      </c>
      <c r="K216" s="40">
        <v>0</v>
      </c>
      <c r="L216" s="40">
        <v>0</v>
      </c>
      <c r="M216" s="40">
        <v>0</v>
      </c>
      <c r="N216" s="40">
        <v>0</v>
      </c>
      <c r="O216" s="40">
        <v>0</v>
      </c>
      <c r="P216" s="40">
        <v>0</v>
      </c>
      <c r="Q216" s="40">
        <v>0</v>
      </c>
      <c r="R216" s="40">
        <v>0</v>
      </c>
      <c r="S216" s="40">
        <f t="shared" si="6"/>
        <v>5092.91</v>
      </c>
      <c r="T216" s="40">
        <f t="shared" si="7"/>
        <v>0</v>
      </c>
      <c r="U216" s="39" t="str">
        <f>VLOOKUP(B216,'FOLHA RESUMIDA'!C:I,2,0)</f>
        <v>AMANDA FREITAS BASILIO</v>
      </c>
    </row>
    <row r="217" spans="1:21">
      <c r="A217" s="1">
        <v>1</v>
      </c>
      <c r="B217" s="1">
        <v>2707</v>
      </c>
      <c r="C217" t="s">
        <v>192</v>
      </c>
      <c r="D217" s="56">
        <v>39734</v>
      </c>
      <c r="E217" s="1" t="s">
        <v>588</v>
      </c>
      <c r="F217" s="1" t="s">
        <v>537</v>
      </c>
      <c r="G217" s="40">
        <v>1981.2</v>
      </c>
      <c r="H217" s="40">
        <v>0</v>
      </c>
      <c r="I217" s="40" t="s">
        <v>589</v>
      </c>
      <c r="J217" s="40">
        <v>822.38</v>
      </c>
      <c r="K217" s="40">
        <v>0</v>
      </c>
      <c r="L217" s="40">
        <v>0</v>
      </c>
      <c r="M217" s="40">
        <v>0</v>
      </c>
      <c r="N217" s="40">
        <v>0</v>
      </c>
      <c r="O217" s="40">
        <v>0</v>
      </c>
      <c r="P217" s="40">
        <v>0</v>
      </c>
      <c r="Q217" s="40">
        <v>0</v>
      </c>
      <c r="R217" s="40">
        <v>0</v>
      </c>
      <c r="S217" s="40">
        <f t="shared" si="6"/>
        <v>1981.2</v>
      </c>
      <c r="T217" s="40">
        <f t="shared" si="7"/>
        <v>822.38</v>
      </c>
      <c r="U217" s="39" t="str">
        <f>VLOOKUP(B217,'FOLHA RESUMIDA'!C:I,2,0)</f>
        <v>ROMARIO LUIZ DO NASCIMENTO</v>
      </c>
    </row>
    <row r="218" spans="1:21">
      <c r="A218" s="1">
        <v>1</v>
      </c>
      <c r="B218" s="1">
        <v>2709</v>
      </c>
      <c r="C218" t="s">
        <v>193</v>
      </c>
      <c r="D218" s="56">
        <v>39734</v>
      </c>
      <c r="E218" s="1" t="s">
        <v>588</v>
      </c>
      <c r="F218" s="1" t="s">
        <v>537</v>
      </c>
      <c r="G218" s="40">
        <v>1981.2</v>
      </c>
      <c r="H218" s="40">
        <v>0</v>
      </c>
      <c r="I218" s="40" t="s">
        <v>589</v>
      </c>
      <c r="J218" s="40">
        <v>2312.9499999999998</v>
      </c>
      <c r="K218" s="40">
        <v>0</v>
      </c>
      <c r="L218" s="40">
        <v>0</v>
      </c>
      <c r="M218" s="40">
        <v>0</v>
      </c>
      <c r="N218" s="40">
        <v>0</v>
      </c>
      <c r="O218" s="40">
        <v>0</v>
      </c>
      <c r="P218" s="40">
        <v>0</v>
      </c>
      <c r="Q218" s="40">
        <v>0</v>
      </c>
      <c r="R218" s="40">
        <v>0</v>
      </c>
      <c r="S218" s="40">
        <f t="shared" si="6"/>
        <v>1981.2</v>
      </c>
      <c r="T218" s="40">
        <f t="shared" si="7"/>
        <v>2312.9499999999998</v>
      </c>
      <c r="U218" s="39" t="str">
        <f>VLOOKUP(B218,'FOLHA RESUMIDA'!C:I,2,0)</f>
        <v>KATIA DA CONCEICAO DA SILVA</v>
      </c>
    </row>
    <row r="219" spans="1:21">
      <c r="A219" s="1">
        <v>1</v>
      </c>
      <c r="B219" s="1">
        <v>2710</v>
      </c>
      <c r="C219" t="s">
        <v>194</v>
      </c>
      <c r="D219" s="56">
        <v>39734</v>
      </c>
      <c r="E219" s="1" t="s">
        <v>588</v>
      </c>
      <c r="F219" s="1" t="s">
        <v>537</v>
      </c>
      <c r="G219" s="40">
        <v>2080.27</v>
      </c>
      <c r="H219" s="40">
        <v>0</v>
      </c>
      <c r="I219" s="40" t="s">
        <v>589</v>
      </c>
      <c r="J219" s="40">
        <v>822.38</v>
      </c>
      <c r="K219" s="40">
        <v>0</v>
      </c>
      <c r="L219" s="40">
        <v>0</v>
      </c>
      <c r="M219" s="40">
        <v>0</v>
      </c>
      <c r="N219" s="40">
        <v>0</v>
      </c>
      <c r="O219" s="40">
        <v>0</v>
      </c>
      <c r="P219" s="40">
        <v>0</v>
      </c>
      <c r="Q219" s="40">
        <v>0</v>
      </c>
      <c r="R219" s="40">
        <v>0</v>
      </c>
      <c r="S219" s="40">
        <f t="shared" si="6"/>
        <v>2080.27</v>
      </c>
      <c r="T219" s="40">
        <f t="shared" si="7"/>
        <v>822.38</v>
      </c>
      <c r="U219" s="39" t="str">
        <f>VLOOKUP(B219,'FOLHA RESUMIDA'!C:I,2,0)</f>
        <v>PAULA FRASSINETTI S L BELIAN</v>
      </c>
    </row>
    <row r="220" spans="1:21">
      <c r="A220" s="1">
        <v>1</v>
      </c>
      <c r="B220" s="1">
        <v>2712</v>
      </c>
      <c r="C220" t="s">
        <v>195</v>
      </c>
      <c r="D220" s="56">
        <v>39734</v>
      </c>
      <c r="E220" s="1" t="s">
        <v>588</v>
      </c>
      <c r="F220" s="1" t="s">
        <v>537</v>
      </c>
      <c r="G220" s="40">
        <v>2080.27</v>
      </c>
      <c r="H220" s="40">
        <v>0</v>
      </c>
      <c r="I220" s="40" t="s">
        <v>589</v>
      </c>
      <c r="J220" s="40">
        <v>822.38</v>
      </c>
      <c r="K220" s="40">
        <v>0</v>
      </c>
      <c r="L220" s="40">
        <v>0</v>
      </c>
      <c r="M220" s="40">
        <v>0</v>
      </c>
      <c r="N220" s="40">
        <v>0</v>
      </c>
      <c r="O220" s="40">
        <v>0</v>
      </c>
      <c r="P220" s="40">
        <v>0</v>
      </c>
      <c r="Q220" s="40">
        <v>0</v>
      </c>
      <c r="R220" s="40">
        <v>0</v>
      </c>
      <c r="S220" s="40">
        <f t="shared" si="6"/>
        <v>2080.27</v>
      </c>
      <c r="T220" s="40">
        <f t="shared" si="7"/>
        <v>822.38</v>
      </c>
      <c r="U220" s="39" t="str">
        <f>VLOOKUP(B220,'FOLHA RESUMIDA'!C:I,2,0)</f>
        <v>AUGUSTO CESAR N  A  DA SILVA</v>
      </c>
    </row>
    <row r="221" spans="1:21">
      <c r="A221" s="1">
        <v>1</v>
      </c>
      <c r="B221" s="1">
        <v>2717</v>
      </c>
      <c r="C221" t="s">
        <v>196</v>
      </c>
      <c r="D221" s="56">
        <v>39748</v>
      </c>
      <c r="E221" s="1" t="s">
        <v>588</v>
      </c>
      <c r="F221" s="1" t="s">
        <v>554</v>
      </c>
      <c r="G221" s="40">
        <v>5092.91</v>
      </c>
      <c r="H221" s="40">
        <v>0</v>
      </c>
      <c r="I221" s="40" t="s">
        <v>589</v>
      </c>
      <c r="J221" s="40">
        <v>2312.9499999999998</v>
      </c>
      <c r="K221" s="40">
        <v>0</v>
      </c>
      <c r="L221" s="40">
        <v>0</v>
      </c>
      <c r="M221" s="40">
        <v>0</v>
      </c>
      <c r="N221" s="40">
        <v>0</v>
      </c>
      <c r="O221" s="40">
        <v>0</v>
      </c>
      <c r="P221" s="40">
        <v>0</v>
      </c>
      <c r="Q221" s="40">
        <v>0</v>
      </c>
      <c r="R221" s="40">
        <v>0</v>
      </c>
      <c r="S221" s="40">
        <f t="shared" si="6"/>
        <v>5092.91</v>
      </c>
      <c r="T221" s="40">
        <f t="shared" si="7"/>
        <v>2312.9499999999998</v>
      </c>
      <c r="U221" s="39" t="str">
        <f>VLOOKUP(B221,'FOLHA RESUMIDA'!C:I,2,0)</f>
        <v>MARCIA ANDREA F SECUNDINO</v>
      </c>
    </row>
    <row r="222" spans="1:21">
      <c r="A222" s="1">
        <v>1</v>
      </c>
      <c r="B222" s="1">
        <v>2718</v>
      </c>
      <c r="C222" t="s">
        <v>402</v>
      </c>
      <c r="D222" s="56">
        <v>39749</v>
      </c>
      <c r="E222" s="1" t="s">
        <v>588</v>
      </c>
      <c r="F222" s="1" t="s">
        <v>537</v>
      </c>
      <c r="G222" s="40">
        <v>1981.2</v>
      </c>
      <c r="H222" s="40">
        <v>0</v>
      </c>
      <c r="I222" s="40" t="s">
        <v>589</v>
      </c>
      <c r="J222" s="40">
        <v>822.38</v>
      </c>
      <c r="K222" s="40">
        <v>0</v>
      </c>
      <c r="L222" s="40">
        <v>0</v>
      </c>
      <c r="M222" s="40">
        <v>0</v>
      </c>
      <c r="N222" s="40">
        <v>0</v>
      </c>
      <c r="O222" s="40">
        <v>0</v>
      </c>
      <c r="P222" s="40">
        <v>0</v>
      </c>
      <c r="Q222" s="40">
        <v>0</v>
      </c>
      <c r="R222" s="40">
        <v>0</v>
      </c>
      <c r="S222" s="40">
        <f t="shared" si="6"/>
        <v>1981.2</v>
      </c>
      <c r="T222" s="40">
        <f t="shared" si="7"/>
        <v>822.38</v>
      </c>
      <c r="U222" s="39" t="str">
        <f>VLOOKUP(B222,'FOLHA RESUMIDA'!C:I,2,0)</f>
        <v>PAULA SHEMILLY GALDINO SANTIAG</v>
      </c>
    </row>
    <row r="223" spans="1:21">
      <c r="A223" s="1">
        <v>1</v>
      </c>
      <c r="B223" s="1">
        <v>2719</v>
      </c>
      <c r="C223" t="s">
        <v>388</v>
      </c>
      <c r="D223" s="56">
        <v>39749</v>
      </c>
      <c r="E223" s="1" t="s">
        <v>588</v>
      </c>
      <c r="F223" s="1" t="s">
        <v>537</v>
      </c>
      <c r="G223" s="40">
        <v>2080.27</v>
      </c>
      <c r="H223" s="40">
        <v>0</v>
      </c>
      <c r="I223" s="40" t="s">
        <v>589</v>
      </c>
      <c r="J223" s="40">
        <v>0</v>
      </c>
      <c r="K223" s="40">
        <v>0</v>
      </c>
      <c r="L223" s="40">
        <v>0</v>
      </c>
      <c r="M223" s="40">
        <v>0</v>
      </c>
      <c r="N223" s="40">
        <v>0</v>
      </c>
      <c r="O223" s="40">
        <v>0</v>
      </c>
      <c r="P223" s="40">
        <v>0</v>
      </c>
      <c r="Q223" s="40">
        <v>0</v>
      </c>
      <c r="R223" s="40">
        <v>0</v>
      </c>
      <c r="S223" s="40">
        <f t="shared" si="6"/>
        <v>2080.27</v>
      </c>
      <c r="T223" s="40">
        <f t="shared" si="7"/>
        <v>0</v>
      </c>
      <c r="U223" s="39" t="str">
        <f>VLOOKUP(B223,'FOLHA RESUMIDA'!C:I,2,0)</f>
        <v>DANIELLE MEDEIROS PONTES</v>
      </c>
    </row>
    <row r="224" spans="1:21">
      <c r="A224" s="1">
        <v>51</v>
      </c>
      <c r="B224" s="1">
        <v>2720</v>
      </c>
      <c r="C224" t="s">
        <v>414</v>
      </c>
      <c r="D224" s="56">
        <v>39751</v>
      </c>
      <c r="E224" s="1" t="s">
        <v>588</v>
      </c>
      <c r="F224" s="1" t="s">
        <v>537</v>
      </c>
      <c r="G224" s="40">
        <v>1981.21</v>
      </c>
      <c r="H224" s="40">
        <v>0</v>
      </c>
      <c r="I224" s="40" t="s">
        <v>589</v>
      </c>
      <c r="J224" s="40">
        <v>0</v>
      </c>
      <c r="K224" s="40">
        <v>0</v>
      </c>
      <c r="L224" s="40">
        <v>0</v>
      </c>
      <c r="M224" s="40">
        <v>0</v>
      </c>
      <c r="N224" s="40">
        <v>0</v>
      </c>
      <c r="O224" s="40">
        <v>0</v>
      </c>
      <c r="P224" s="40">
        <v>0</v>
      </c>
      <c r="Q224" s="40">
        <v>0</v>
      </c>
      <c r="R224" s="40">
        <v>0</v>
      </c>
      <c r="S224" s="40">
        <f t="shared" si="6"/>
        <v>1981.21</v>
      </c>
      <c r="T224" s="40">
        <f t="shared" si="7"/>
        <v>0</v>
      </c>
      <c r="U224" s="39" t="str">
        <f>VLOOKUP(B224,'FOLHA RESUMIDA'!C:I,2,0)</f>
        <v>JONATAS BERNARDINO R  DA SILVA</v>
      </c>
    </row>
    <row r="225" spans="1:21">
      <c r="A225" s="1">
        <v>50</v>
      </c>
      <c r="B225" s="1">
        <v>2721</v>
      </c>
      <c r="C225" t="s">
        <v>424</v>
      </c>
      <c r="D225" s="56">
        <v>39753</v>
      </c>
      <c r="E225" s="1" t="s">
        <v>588</v>
      </c>
      <c r="F225" s="1" t="s">
        <v>537</v>
      </c>
      <c r="G225" s="40">
        <v>1981.2</v>
      </c>
      <c r="H225" s="40">
        <v>0</v>
      </c>
      <c r="I225" s="40" t="s">
        <v>589</v>
      </c>
      <c r="J225" s="40">
        <v>0</v>
      </c>
      <c r="K225" s="40">
        <v>0</v>
      </c>
      <c r="L225" s="40">
        <v>214.7</v>
      </c>
      <c r="M225" s="40">
        <v>0</v>
      </c>
      <c r="N225" s="40">
        <v>0</v>
      </c>
      <c r="O225" s="40">
        <v>0</v>
      </c>
      <c r="P225" s="40">
        <v>0</v>
      </c>
      <c r="Q225" s="40">
        <v>0</v>
      </c>
      <c r="R225" s="40">
        <v>0</v>
      </c>
      <c r="S225" s="40">
        <f t="shared" si="6"/>
        <v>1981.2</v>
      </c>
      <c r="T225" s="40">
        <f t="shared" si="7"/>
        <v>214.7</v>
      </c>
      <c r="U225" s="39" t="str">
        <f>VLOOKUP(B225,'FOLHA RESUMIDA'!C:I,2,0)</f>
        <v>CLECIO JOSE DA SILVA</v>
      </c>
    </row>
    <row r="226" spans="1:21">
      <c r="A226" s="1">
        <v>1</v>
      </c>
      <c r="B226" s="1">
        <v>2726</v>
      </c>
      <c r="C226" t="s">
        <v>197</v>
      </c>
      <c r="D226" s="56">
        <v>39818</v>
      </c>
      <c r="E226" s="1" t="s">
        <v>588</v>
      </c>
      <c r="F226" s="1" t="s">
        <v>537</v>
      </c>
      <c r="G226" s="40">
        <v>2080.27</v>
      </c>
      <c r="H226" s="40">
        <v>0</v>
      </c>
      <c r="I226" s="40" t="s">
        <v>589</v>
      </c>
      <c r="J226" s="40">
        <v>2312.9499999999998</v>
      </c>
      <c r="K226" s="40">
        <v>0</v>
      </c>
      <c r="L226" s="40">
        <v>0</v>
      </c>
      <c r="M226" s="40">
        <v>0</v>
      </c>
      <c r="N226" s="40">
        <v>0</v>
      </c>
      <c r="O226" s="40">
        <v>0</v>
      </c>
      <c r="P226" s="40">
        <v>0</v>
      </c>
      <c r="Q226" s="40">
        <v>0</v>
      </c>
      <c r="R226" s="40">
        <v>0</v>
      </c>
      <c r="S226" s="40">
        <f t="shared" si="6"/>
        <v>2080.27</v>
      </c>
      <c r="T226" s="40">
        <f t="shared" si="7"/>
        <v>2312.9499999999998</v>
      </c>
      <c r="U226" s="39" t="str">
        <f>VLOOKUP(B226,'FOLHA RESUMIDA'!C:I,2,0)</f>
        <v>MARIA GILVANEIDE SANTOS LIMA</v>
      </c>
    </row>
    <row r="227" spans="1:21">
      <c r="A227" s="1">
        <v>1</v>
      </c>
      <c r="B227" s="1">
        <v>2732</v>
      </c>
      <c r="C227" t="s">
        <v>198</v>
      </c>
      <c r="D227" s="56">
        <v>39874</v>
      </c>
      <c r="E227" s="1" t="s">
        <v>588</v>
      </c>
      <c r="F227" s="1" t="s">
        <v>537</v>
      </c>
      <c r="G227" s="40">
        <v>1981.2</v>
      </c>
      <c r="H227" s="40">
        <v>0</v>
      </c>
      <c r="I227" s="40" t="s">
        <v>589</v>
      </c>
      <c r="J227" s="40">
        <v>0</v>
      </c>
      <c r="K227" s="40">
        <v>0</v>
      </c>
      <c r="L227" s="40">
        <v>0</v>
      </c>
      <c r="M227" s="40">
        <v>0</v>
      </c>
      <c r="N227" s="40">
        <v>0</v>
      </c>
      <c r="O227" s="40">
        <v>0</v>
      </c>
      <c r="P227" s="40">
        <v>0</v>
      </c>
      <c r="Q227" s="40">
        <v>0</v>
      </c>
      <c r="R227" s="40">
        <v>0</v>
      </c>
      <c r="S227" s="40">
        <f t="shared" si="6"/>
        <v>1981.2</v>
      </c>
      <c r="T227" s="40">
        <f t="shared" si="7"/>
        <v>0</v>
      </c>
      <c r="U227" s="39" t="str">
        <f>VLOOKUP(B227,'FOLHA RESUMIDA'!C:I,2,0)</f>
        <v>LILIANE DA SILVA SALVADOR</v>
      </c>
    </row>
    <row r="228" spans="1:21">
      <c r="A228" s="1">
        <v>47</v>
      </c>
      <c r="B228" s="1">
        <v>2736</v>
      </c>
      <c r="C228" t="s">
        <v>419</v>
      </c>
      <c r="D228" s="56">
        <v>39881</v>
      </c>
      <c r="E228" s="1" t="s">
        <v>588</v>
      </c>
      <c r="F228" s="1" t="s">
        <v>537</v>
      </c>
      <c r="G228" s="40">
        <v>1981.2</v>
      </c>
      <c r="H228" s="40">
        <v>0</v>
      </c>
      <c r="I228" s="40" t="s">
        <v>589</v>
      </c>
      <c r="J228" s="40">
        <v>0</v>
      </c>
      <c r="K228" s="40">
        <v>0</v>
      </c>
      <c r="L228" s="40">
        <v>214.7</v>
      </c>
      <c r="M228" s="40">
        <v>0</v>
      </c>
      <c r="N228" s="40">
        <v>0</v>
      </c>
      <c r="O228" s="40">
        <v>0</v>
      </c>
      <c r="P228" s="40">
        <v>0</v>
      </c>
      <c r="Q228" s="40">
        <v>0</v>
      </c>
      <c r="R228" s="40">
        <v>0</v>
      </c>
      <c r="S228" s="40">
        <f t="shared" si="6"/>
        <v>1981.2</v>
      </c>
      <c r="T228" s="40">
        <f t="shared" si="7"/>
        <v>214.7</v>
      </c>
      <c r="U228" s="39" t="str">
        <f>VLOOKUP(B228,'FOLHA RESUMIDA'!C:I,2,0)</f>
        <v>LUCENILDO JOSE DA SILVA</v>
      </c>
    </row>
    <row r="229" spans="1:21">
      <c r="A229" s="1">
        <v>1</v>
      </c>
      <c r="B229" s="1">
        <v>2748</v>
      </c>
      <c r="C229" t="s">
        <v>199</v>
      </c>
      <c r="D229" s="56">
        <v>39948</v>
      </c>
      <c r="E229" s="1" t="s">
        <v>588</v>
      </c>
      <c r="F229" s="1" t="s">
        <v>462</v>
      </c>
      <c r="G229" s="40">
        <v>1484.6</v>
      </c>
      <c r="H229" s="40">
        <v>0</v>
      </c>
      <c r="I229" s="40" t="s">
        <v>589</v>
      </c>
      <c r="J229" s="40">
        <v>0</v>
      </c>
      <c r="K229" s="40">
        <v>0</v>
      </c>
      <c r="L229" s="40">
        <v>0</v>
      </c>
      <c r="M229" s="40">
        <v>0</v>
      </c>
      <c r="N229" s="40">
        <v>0</v>
      </c>
      <c r="O229" s="40">
        <v>0</v>
      </c>
      <c r="P229" s="40">
        <v>0</v>
      </c>
      <c r="Q229" s="40">
        <v>0</v>
      </c>
      <c r="R229" s="40">
        <v>0</v>
      </c>
      <c r="S229" s="40">
        <f t="shared" si="6"/>
        <v>1484.6</v>
      </c>
      <c r="T229" s="40">
        <f t="shared" si="7"/>
        <v>0</v>
      </c>
      <c r="U229" s="39" t="str">
        <f>VLOOKUP(B229,'FOLHA RESUMIDA'!C:I,2,0)</f>
        <v>LEONINO CLEMENTE DA SILVA</v>
      </c>
    </row>
    <row r="230" spans="1:21">
      <c r="A230" s="1">
        <v>1</v>
      </c>
      <c r="B230" s="1">
        <v>2751</v>
      </c>
      <c r="C230" t="s">
        <v>200</v>
      </c>
      <c r="D230" s="56">
        <v>39948</v>
      </c>
      <c r="E230" s="1" t="s">
        <v>588</v>
      </c>
      <c r="F230" s="1" t="s">
        <v>462</v>
      </c>
      <c r="G230" s="40">
        <v>1804.59</v>
      </c>
      <c r="H230" s="40">
        <v>0</v>
      </c>
      <c r="I230" s="40" t="s">
        <v>589</v>
      </c>
      <c r="J230" s="40">
        <v>0</v>
      </c>
      <c r="K230" s="40">
        <v>0</v>
      </c>
      <c r="L230" s="40">
        <v>0</v>
      </c>
      <c r="M230" s="40">
        <v>0</v>
      </c>
      <c r="N230" s="40">
        <v>0</v>
      </c>
      <c r="O230" s="40">
        <v>0</v>
      </c>
      <c r="P230" s="40">
        <v>0</v>
      </c>
      <c r="Q230" s="40">
        <v>0</v>
      </c>
      <c r="R230" s="40">
        <v>0</v>
      </c>
      <c r="S230" s="40">
        <f t="shared" si="6"/>
        <v>1804.59</v>
      </c>
      <c r="T230" s="40">
        <f t="shared" si="7"/>
        <v>0</v>
      </c>
      <c r="U230" s="39" t="str">
        <f>VLOOKUP(B230,'FOLHA RESUMIDA'!C:I,2,0)</f>
        <v>DENNYS RYAN GUILHERME PEREIRA</v>
      </c>
    </row>
    <row r="231" spans="1:21">
      <c r="A231" s="1">
        <v>1</v>
      </c>
      <c r="B231" s="1">
        <v>2754</v>
      </c>
      <c r="C231" t="s">
        <v>443</v>
      </c>
      <c r="D231" s="56">
        <v>39948</v>
      </c>
      <c r="E231" s="1" t="s">
        <v>588</v>
      </c>
      <c r="F231" s="1" t="s">
        <v>462</v>
      </c>
      <c r="G231" s="40">
        <v>1346.58</v>
      </c>
      <c r="H231" s="40">
        <v>0</v>
      </c>
      <c r="I231" s="40" t="s">
        <v>589</v>
      </c>
      <c r="J231" s="40">
        <v>0</v>
      </c>
      <c r="K231" s="40">
        <v>0</v>
      </c>
      <c r="L231" s="40">
        <v>0</v>
      </c>
      <c r="M231" s="40">
        <v>0</v>
      </c>
      <c r="N231" s="40">
        <v>0</v>
      </c>
      <c r="O231" s="40">
        <v>0</v>
      </c>
      <c r="P231" s="40">
        <v>0</v>
      </c>
      <c r="Q231" s="40">
        <v>0</v>
      </c>
      <c r="R231" s="40">
        <v>0</v>
      </c>
      <c r="S231" s="40">
        <f t="shared" si="6"/>
        <v>1346.58</v>
      </c>
      <c r="T231" s="40">
        <f t="shared" si="7"/>
        <v>0</v>
      </c>
      <c r="U231" s="39" t="str">
        <f>VLOOKUP(B231,'FOLHA RESUMIDA'!C:I,2,0)</f>
        <v>ROSANGELA BARROS CANTALICE</v>
      </c>
    </row>
    <row r="232" spans="1:21">
      <c r="A232" s="1">
        <v>1</v>
      </c>
      <c r="B232" s="1">
        <v>2757</v>
      </c>
      <c r="C232" t="s">
        <v>201</v>
      </c>
      <c r="D232" s="56">
        <v>39948</v>
      </c>
      <c r="E232" s="1" t="s">
        <v>588</v>
      </c>
      <c r="F232" s="1" t="s">
        <v>462</v>
      </c>
      <c r="G232" s="40">
        <v>1636.79</v>
      </c>
      <c r="H232" s="40">
        <v>0</v>
      </c>
      <c r="I232" s="40" t="s">
        <v>589</v>
      </c>
      <c r="J232" s="40">
        <v>0</v>
      </c>
      <c r="K232" s="40">
        <v>0</v>
      </c>
      <c r="L232" s="40">
        <v>0</v>
      </c>
      <c r="M232" s="40">
        <v>0</v>
      </c>
      <c r="N232" s="40">
        <v>0</v>
      </c>
      <c r="O232" s="40">
        <v>0</v>
      </c>
      <c r="P232" s="40">
        <v>0</v>
      </c>
      <c r="Q232" s="40">
        <v>0</v>
      </c>
      <c r="R232" s="40">
        <v>0</v>
      </c>
      <c r="S232" s="40">
        <f t="shared" si="6"/>
        <v>1636.79</v>
      </c>
      <c r="T232" s="40">
        <f t="shared" si="7"/>
        <v>0</v>
      </c>
      <c r="U232" s="39" t="str">
        <f>VLOOKUP(B232,'FOLHA RESUMIDA'!C:I,2,0)</f>
        <v>CLAUDIA REGINA NEVES DE MELO</v>
      </c>
    </row>
    <row r="233" spans="1:21">
      <c r="A233" s="1">
        <v>1</v>
      </c>
      <c r="B233" s="1">
        <v>2766</v>
      </c>
      <c r="C233" t="s">
        <v>202</v>
      </c>
      <c r="D233" s="56">
        <v>39952</v>
      </c>
      <c r="E233" s="1" t="s">
        <v>588</v>
      </c>
      <c r="F233" s="1" t="s">
        <v>543</v>
      </c>
      <c r="G233" s="40">
        <v>1886.84</v>
      </c>
      <c r="H233" s="40">
        <v>0</v>
      </c>
      <c r="I233" s="40" t="s">
        <v>589</v>
      </c>
      <c r="J233" s="40">
        <v>0</v>
      </c>
      <c r="K233" s="40">
        <v>0</v>
      </c>
      <c r="L233" s="40">
        <v>0</v>
      </c>
      <c r="M233" s="40">
        <v>0</v>
      </c>
      <c r="N233" s="40">
        <v>0</v>
      </c>
      <c r="O233" s="40">
        <v>0</v>
      </c>
      <c r="P233" s="40">
        <v>0</v>
      </c>
      <c r="Q233" s="40">
        <v>0</v>
      </c>
      <c r="R233" s="40">
        <v>0</v>
      </c>
      <c r="S233" s="40">
        <f t="shared" si="6"/>
        <v>1886.84</v>
      </c>
      <c r="T233" s="40">
        <f t="shared" si="7"/>
        <v>0</v>
      </c>
      <c r="U233" s="39" t="str">
        <f>VLOOKUP(B233,'FOLHA RESUMIDA'!C:I,2,0)</f>
        <v>EMANOEL VIEIRA LAURIA</v>
      </c>
    </row>
    <row r="234" spans="1:21">
      <c r="A234" s="1">
        <v>1</v>
      </c>
      <c r="B234" s="1">
        <v>2768</v>
      </c>
      <c r="C234" t="s">
        <v>203</v>
      </c>
      <c r="D234" s="56">
        <v>39965</v>
      </c>
      <c r="E234" s="1" t="s">
        <v>588</v>
      </c>
      <c r="F234" s="1" t="s">
        <v>462</v>
      </c>
      <c r="G234" s="40">
        <v>1636.79</v>
      </c>
      <c r="H234" s="40">
        <v>0</v>
      </c>
      <c r="I234" s="40" t="s">
        <v>589</v>
      </c>
      <c r="J234" s="40">
        <v>0</v>
      </c>
      <c r="K234" s="40">
        <v>0</v>
      </c>
      <c r="L234" s="40">
        <v>0</v>
      </c>
      <c r="M234" s="40">
        <v>0</v>
      </c>
      <c r="N234" s="40">
        <v>0</v>
      </c>
      <c r="O234" s="40">
        <v>0</v>
      </c>
      <c r="P234" s="40">
        <v>0</v>
      </c>
      <c r="Q234" s="40">
        <v>0</v>
      </c>
      <c r="R234" s="40">
        <v>0</v>
      </c>
      <c r="S234" s="40">
        <f t="shared" si="6"/>
        <v>1636.79</v>
      </c>
      <c r="T234" s="40">
        <f t="shared" si="7"/>
        <v>0</v>
      </c>
      <c r="U234" s="39" t="str">
        <f>VLOOKUP(B234,'FOLHA RESUMIDA'!C:I,2,0)</f>
        <v>IZABEL LUIZA SOARES DE SOUZA</v>
      </c>
    </row>
    <row r="235" spans="1:21">
      <c r="A235" s="1">
        <v>1</v>
      </c>
      <c r="B235" s="1">
        <v>2770</v>
      </c>
      <c r="C235" t="s">
        <v>204</v>
      </c>
      <c r="D235" s="56">
        <v>39965</v>
      </c>
      <c r="E235" s="1" t="s">
        <v>588</v>
      </c>
      <c r="F235" s="1" t="s">
        <v>462</v>
      </c>
      <c r="G235" s="40">
        <v>1484.64</v>
      </c>
      <c r="H235" s="40">
        <v>0</v>
      </c>
      <c r="I235" s="40" t="s">
        <v>589</v>
      </c>
      <c r="J235" s="40">
        <v>0</v>
      </c>
      <c r="K235" s="40">
        <v>0</v>
      </c>
      <c r="L235" s="40">
        <v>0</v>
      </c>
      <c r="M235" s="40">
        <v>0</v>
      </c>
      <c r="N235" s="40">
        <v>0</v>
      </c>
      <c r="O235" s="40">
        <v>0</v>
      </c>
      <c r="P235" s="40">
        <v>0</v>
      </c>
      <c r="Q235" s="40">
        <v>0</v>
      </c>
      <c r="R235" s="40">
        <v>0</v>
      </c>
      <c r="S235" s="40">
        <f t="shared" si="6"/>
        <v>1484.64</v>
      </c>
      <c r="T235" s="40">
        <f t="shared" si="7"/>
        <v>0</v>
      </c>
      <c r="U235" s="39" t="str">
        <f>VLOOKUP(B235,'FOLHA RESUMIDA'!C:I,2,0)</f>
        <v>JOSE PIMENTEL SILVA</v>
      </c>
    </row>
    <row r="236" spans="1:21">
      <c r="A236" s="1">
        <v>1</v>
      </c>
      <c r="B236" s="1">
        <v>2772</v>
      </c>
      <c r="C236" t="s">
        <v>403</v>
      </c>
      <c r="D236" s="56">
        <v>39972</v>
      </c>
      <c r="E236" s="1" t="s">
        <v>588</v>
      </c>
      <c r="F236" s="1" t="s">
        <v>537</v>
      </c>
      <c r="G236" s="40">
        <v>1981.2</v>
      </c>
      <c r="H236" s="40">
        <v>0</v>
      </c>
      <c r="I236" s="40" t="s">
        <v>589</v>
      </c>
      <c r="J236" s="40">
        <v>0</v>
      </c>
      <c r="K236" s="40">
        <v>0</v>
      </c>
      <c r="L236" s="40">
        <v>0</v>
      </c>
      <c r="M236" s="40">
        <v>0</v>
      </c>
      <c r="N236" s="40">
        <v>0</v>
      </c>
      <c r="O236" s="40">
        <v>0</v>
      </c>
      <c r="P236" s="40">
        <v>0</v>
      </c>
      <c r="Q236" s="40">
        <v>0</v>
      </c>
      <c r="R236" s="40">
        <v>0</v>
      </c>
      <c r="S236" s="40">
        <f t="shared" si="6"/>
        <v>1981.2</v>
      </c>
      <c r="T236" s="40">
        <f t="shared" si="7"/>
        <v>0</v>
      </c>
      <c r="U236" s="39" t="str">
        <f>VLOOKUP(B236,'FOLHA RESUMIDA'!C:I,2,0)</f>
        <v>CARMEM ALUISIA LEITE DE ANDRAD</v>
      </c>
    </row>
    <row r="237" spans="1:21">
      <c r="A237" s="1">
        <v>1</v>
      </c>
      <c r="B237" s="1">
        <v>2773</v>
      </c>
      <c r="C237" t="s">
        <v>205</v>
      </c>
      <c r="D237" s="56">
        <v>39979</v>
      </c>
      <c r="E237" s="1" t="s">
        <v>588</v>
      </c>
      <c r="F237" s="1" t="s">
        <v>543</v>
      </c>
      <c r="G237" s="40">
        <v>1886.84</v>
      </c>
      <c r="H237" s="40">
        <v>0</v>
      </c>
      <c r="I237" s="40" t="s">
        <v>589</v>
      </c>
      <c r="J237" s="40">
        <v>0</v>
      </c>
      <c r="K237" s="40">
        <v>0</v>
      </c>
      <c r="L237" s="40">
        <v>0</v>
      </c>
      <c r="M237" s="40">
        <v>0</v>
      </c>
      <c r="N237" s="40">
        <v>0</v>
      </c>
      <c r="O237" s="40">
        <v>0</v>
      </c>
      <c r="P237" s="40">
        <v>0</v>
      </c>
      <c r="Q237" s="40">
        <v>0</v>
      </c>
      <c r="R237" s="40">
        <v>0</v>
      </c>
      <c r="S237" s="40">
        <f t="shared" si="6"/>
        <v>1886.84</v>
      </c>
      <c r="T237" s="40">
        <f t="shared" si="7"/>
        <v>0</v>
      </c>
      <c r="U237" s="39" t="str">
        <f>VLOOKUP(B237,'FOLHA RESUMIDA'!C:I,2,0)</f>
        <v>WALDNER NERTAM F  DE ALENCAR</v>
      </c>
    </row>
    <row r="238" spans="1:21">
      <c r="A238" s="1">
        <v>1</v>
      </c>
      <c r="B238" s="1">
        <v>2775</v>
      </c>
      <c r="C238" t="s">
        <v>206</v>
      </c>
      <c r="D238" s="56">
        <v>39981</v>
      </c>
      <c r="E238" s="1" t="s">
        <v>588</v>
      </c>
      <c r="F238" s="1" t="s">
        <v>537</v>
      </c>
      <c r="G238" s="40">
        <v>2080.27</v>
      </c>
      <c r="H238" s="40">
        <v>0</v>
      </c>
      <c r="I238" s="40" t="s">
        <v>589</v>
      </c>
      <c r="J238" s="40">
        <v>822.38</v>
      </c>
      <c r="K238" s="40">
        <v>0</v>
      </c>
      <c r="L238" s="40">
        <v>0</v>
      </c>
      <c r="M238" s="40">
        <v>0</v>
      </c>
      <c r="N238" s="40">
        <v>0</v>
      </c>
      <c r="O238" s="40">
        <v>0</v>
      </c>
      <c r="P238" s="40">
        <v>0</v>
      </c>
      <c r="Q238" s="40">
        <v>0</v>
      </c>
      <c r="R238" s="40">
        <v>0</v>
      </c>
      <c r="S238" s="40">
        <f t="shared" si="6"/>
        <v>2080.27</v>
      </c>
      <c r="T238" s="40">
        <f t="shared" si="7"/>
        <v>822.38</v>
      </c>
      <c r="U238" s="39" t="str">
        <f>VLOOKUP(B238,'FOLHA RESUMIDA'!C:I,2,0)</f>
        <v>MARCELA FREITAS DA C SALLES</v>
      </c>
    </row>
    <row r="239" spans="1:21">
      <c r="A239" s="1">
        <v>1</v>
      </c>
      <c r="B239" s="1">
        <v>2779</v>
      </c>
      <c r="C239" t="s">
        <v>207</v>
      </c>
      <c r="D239" s="56">
        <v>39995</v>
      </c>
      <c r="E239" s="1" t="s">
        <v>588</v>
      </c>
      <c r="F239" s="1" t="s">
        <v>462</v>
      </c>
      <c r="G239" s="40">
        <v>1804.59</v>
      </c>
      <c r="H239" s="40">
        <v>0</v>
      </c>
      <c r="I239" s="40" t="s">
        <v>589</v>
      </c>
      <c r="J239" s="40">
        <v>822.38</v>
      </c>
      <c r="K239" s="40">
        <v>0</v>
      </c>
      <c r="L239" s="40">
        <v>0</v>
      </c>
      <c r="M239" s="40">
        <v>0</v>
      </c>
      <c r="N239" s="40">
        <v>0</v>
      </c>
      <c r="O239" s="40">
        <v>0</v>
      </c>
      <c r="P239" s="40">
        <v>0</v>
      </c>
      <c r="Q239" s="40">
        <v>0</v>
      </c>
      <c r="R239" s="40">
        <v>0</v>
      </c>
      <c r="S239" s="40">
        <f t="shared" si="6"/>
        <v>1804.59</v>
      </c>
      <c r="T239" s="40">
        <f t="shared" si="7"/>
        <v>822.38</v>
      </c>
      <c r="U239" s="39" t="str">
        <f>VLOOKUP(B239,'FOLHA RESUMIDA'!C:I,2,0)</f>
        <v>THAIS REGINA BORGES LOPES</v>
      </c>
    </row>
    <row r="240" spans="1:21">
      <c r="A240" s="1">
        <v>1</v>
      </c>
      <c r="B240" s="1">
        <v>2782</v>
      </c>
      <c r="C240" t="s">
        <v>208</v>
      </c>
      <c r="D240" s="56">
        <v>40042</v>
      </c>
      <c r="E240" s="1" t="s">
        <v>588</v>
      </c>
      <c r="F240" s="1" t="s">
        <v>462</v>
      </c>
      <c r="G240" s="40">
        <v>1484.6</v>
      </c>
      <c r="H240" s="40">
        <v>0</v>
      </c>
      <c r="I240" s="40" t="s">
        <v>589</v>
      </c>
      <c r="J240" s="40">
        <v>0</v>
      </c>
      <c r="K240" s="40">
        <v>0</v>
      </c>
      <c r="L240" s="40">
        <v>0</v>
      </c>
      <c r="M240" s="40">
        <v>0</v>
      </c>
      <c r="N240" s="40">
        <v>0</v>
      </c>
      <c r="O240" s="40">
        <v>0</v>
      </c>
      <c r="P240" s="40">
        <v>0</v>
      </c>
      <c r="Q240" s="40">
        <v>0</v>
      </c>
      <c r="R240" s="40">
        <v>0</v>
      </c>
      <c r="S240" s="40">
        <f t="shared" si="6"/>
        <v>1484.6</v>
      </c>
      <c r="T240" s="40">
        <f t="shared" si="7"/>
        <v>0</v>
      </c>
      <c r="U240" s="39" t="str">
        <f>VLOOKUP(B240,'FOLHA RESUMIDA'!C:I,2,0)</f>
        <v>ELVIS ALVES DA COSTA</v>
      </c>
    </row>
    <row r="241" spans="1:21">
      <c r="A241" s="1">
        <v>1</v>
      </c>
      <c r="B241" s="1">
        <v>2784</v>
      </c>
      <c r="C241" t="s">
        <v>209</v>
      </c>
      <c r="D241" s="56">
        <v>40042</v>
      </c>
      <c r="E241" s="1" t="s">
        <v>588</v>
      </c>
      <c r="F241" s="1" t="s">
        <v>462</v>
      </c>
      <c r="G241" s="40">
        <v>1558.83</v>
      </c>
      <c r="H241" s="40">
        <v>0</v>
      </c>
      <c r="I241" s="40" t="s">
        <v>589</v>
      </c>
      <c r="J241" s="40">
        <v>0</v>
      </c>
      <c r="K241" s="40">
        <v>0</v>
      </c>
      <c r="L241" s="40">
        <v>0</v>
      </c>
      <c r="M241" s="40">
        <v>0</v>
      </c>
      <c r="N241" s="40">
        <v>0</v>
      </c>
      <c r="O241" s="40">
        <v>0</v>
      </c>
      <c r="P241" s="40">
        <v>0</v>
      </c>
      <c r="Q241" s="40">
        <v>0</v>
      </c>
      <c r="R241" s="40">
        <v>0</v>
      </c>
      <c r="S241" s="40">
        <f t="shared" si="6"/>
        <v>1558.83</v>
      </c>
      <c r="T241" s="40">
        <f t="shared" si="7"/>
        <v>0</v>
      </c>
      <c r="U241" s="39" t="str">
        <f>VLOOKUP(B241,'FOLHA RESUMIDA'!C:I,2,0)</f>
        <v>FERNANDO ALVES DO NASCIMENTO</v>
      </c>
    </row>
    <row r="242" spans="1:21">
      <c r="A242" s="1">
        <v>1</v>
      </c>
      <c r="B242" s="1">
        <v>2785</v>
      </c>
      <c r="C242" t="s">
        <v>210</v>
      </c>
      <c r="D242" s="56">
        <v>40042</v>
      </c>
      <c r="E242" s="1" t="s">
        <v>588</v>
      </c>
      <c r="F242" s="1" t="s">
        <v>462</v>
      </c>
      <c r="G242" s="40">
        <v>1484.61</v>
      </c>
      <c r="H242" s="40">
        <v>0</v>
      </c>
      <c r="I242" s="40" t="s">
        <v>589</v>
      </c>
      <c r="J242" s="40">
        <v>0</v>
      </c>
      <c r="K242" s="40">
        <v>0</v>
      </c>
      <c r="L242" s="40">
        <v>0</v>
      </c>
      <c r="M242" s="40">
        <v>0</v>
      </c>
      <c r="N242" s="40">
        <v>0</v>
      </c>
      <c r="O242" s="40">
        <v>0</v>
      </c>
      <c r="P242" s="40">
        <v>0</v>
      </c>
      <c r="Q242" s="40">
        <v>0</v>
      </c>
      <c r="R242" s="40">
        <v>0</v>
      </c>
      <c r="S242" s="40">
        <f t="shared" si="6"/>
        <v>1484.61</v>
      </c>
      <c r="T242" s="40">
        <f t="shared" si="7"/>
        <v>0</v>
      </c>
      <c r="U242" s="39" t="str">
        <f>VLOOKUP(B242,'FOLHA RESUMIDA'!C:I,2,0)</f>
        <v>JEANNE D ARC PEDROSA PESSOA</v>
      </c>
    </row>
    <row r="243" spans="1:21">
      <c r="A243" s="1">
        <v>1</v>
      </c>
      <c r="B243" s="1">
        <v>2788</v>
      </c>
      <c r="C243" t="s">
        <v>211</v>
      </c>
      <c r="D243" s="56">
        <v>40042</v>
      </c>
      <c r="E243" s="1" t="s">
        <v>588</v>
      </c>
      <c r="F243" s="1" t="s">
        <v>462</v>
      </c>
      <c r="G243" s="40">
        <v>1636.79</v>
      </c>
      <c r="H243" s="40">
        <v>0</v>
      </c>
      <c r="I243" s="40" t="s">
        <v>589</v>
      </c>
      <c r="J243" s="40">
        <v>0</v>
      </c>
      <c r="K243" s="40">
        <v>0</v>
      </c>
      <c r="L243" s="40">
        <v>0</v>
      </c>
      <c r="M243" s="40">
        <v>0</v>
      </c>
      <c r="N243" s="40">
        <v>0</v>
      </c>
      <c r="O243" s="40">
        <v>0</v>
      </c>
      <c r="P243" s="40">
        <v>0</v>
      </c>
      <c r="Q243" s="40">
        <v>0</v>
      </c>
      <c r="R243" s="40">
        <v>0</v>
      </c>
      <c r="S243" s="40">
        <f t="shared" si="6"/>
        <v>1636.79</v>
      </c>
      <c r="T243" s="40">
        <f t="shared" si="7"/>
        <v>0</v>
      </c>
      <c r="U243" s="39" t="str">
        <f>VLOOKUP(B243,'FOLHA RESUMIDA'!C:I,2,0)</f>
        <v>ROSANIA EMIDIA PEREIRA</v>
      </c>
    </row>
    <row r="244" spans="1:21">
      <c r="A244" s="1">
        <v>1</v>
      </c>
      <c r="B244" s="1">
        <v>2790</v>
      </c>
      <c r="C244" t="s">
        <v>212</v>
      </c>
      <c r="D244" s="56">
        <v>40057</v>
      </c>
      <c r="E244" s="1" t="s">
        <v>588</v>
      </c>
      <c r="F244" s="1" t="s">
        <v>537</v>
      </c>
      <c r="G244" s="40">
        <v>1981.2</v>
      </c>
      <c r="H244" s="40">
        <v>0</v>
      </c>
      <c r="I244" s="40" t="s">
        <v>589</v>
      </c>
      <c r="J244" s="40">
        <v>0</v>
      </c>
      <c r="K244" s="40">
        <v>0</v>
      </c>
      <c r="L244" s="40">
        <v>0</v>
      </c>
      <c r="M244" s="40">
        <v>0</v>
      </c>
      <c r="N244" s="40">
        <v>0</v>
      </c>
      <c r="O244" s="40">
        <v>0</v>
      </c>
      <c r="P244" s="40">
        <v>0</v>
      </c>
      <c r="Q244" s="40">
        <v>0</v>
      </c>
      <c r="R244" s="40">
        <v>0</v>
      </c>
      <c r="S244" s="40">
        <f t="shared" si="6"/>
        <v>1981.2</v>
      </c>
      <c r="T244" s="40">
        <f t="shared" si="7"/>
        <v>0</v>
      </c>
      <c r="U244" s="39" t="str">
        <f>VLOOKUP(B244,'FOLHA RESUMIDA'!C:I,2,0)</f>
        <v>ROSANA DE FATIMA UCHOA  AREDE</v>
      </c>
    </row>
    <row r="245" spans="1:21">
      <c r="A245" s="1">
        <v>1</v>
      </c>
      <c r="B245" s="1">
        <v>2791</v>
      </c>
      <c r="C245" t="s">
        <v>213</v>
      </c>
      <c r="D245" s="56">
        <v>40058</v>
      </c>
      <c r="E245" s="1" t="s">
        <v>588</v>
      </c>
      <c r="F245" s="1" t="s">
        <v>471</v>
      </c>
      <c r="G245" s="40">
        <v>5714.73</v>
      </c>
      <c r="H245" s="40">
        <v>0</v>
      </c>
      <c r="I245" s="40" t="s">
        <v>589</v>
      </c>
      <c r="J245" s="40">
        <v>0</v>
      </c>
      <c r="K245" s="40">
        <v>0</v>
      </c>
      <c r="L245" s="40">
        <v>0</v>
      </c>
      <c r="M245" s="40">
        <v>0</v>
      </c>
      <c r="N245" s="40">
        <v>0</v>
      </c>
      <c r="O245" s="40">
        <v>0</v>
      </c>
      <c r="P245" s="40">
        <v>0</v>
      </c>
      <c r="Q245" s="40">
        <v>0</v>
      </c>
      <c r="R245" s="40">
        <v>0</v>
      </c>
      <c r="S245" s="40">
        <f t="shared" si="6"/>
        <v>5714.73</v>
      </c>
      <c r="T245" s="40">
        <f t="shared" si="7"/>
        <v>0</v>
      </c>
      <c r="U245" s="39" t="str">
        <f>VLOOKUP(B245,'FOLHA RESUMIDA'!C:I,2,0)</f>
        <v>JOSIMAR SILVA</v>
      </c>
    </row>
    <row r="246" spans="1:21">
      <c r="A246" s="1">
        <v>1</v>
      </c>
      <c r="B246" s="1">
        <v>2797</v>
      </c>
      <c r="C246" t="s">
        <v>214</v>
      </c>
      <c r="D246" s="56">
        <v>40064</v>
      </c>
      <c r="E246" s="1" t="s">
        <v>588</v>
      </c>
      <c r="F246" s="1" t="s">
        <v>537</v>
      </c>
      <c r="G246" s="40">
        <v>1981.2</v>
      </c>
      <c r="H246" s="40">
        <v>0</v>
      </c>
      <c r="I246" s="40" t="s">
        <v>589</v>
      </c>
      <c r="J246" s="40">
        <v>2312.9499999999998</v>
      </c>
      <c r="K246" s="40">
        <v>0</v>
      </c>
      <c r="L246" s="40">
        <v>0</v>
      </c>
      <c r="M246" s="40">
        <v>0</v>
      </c>
      <c r="N246" s="40">
        <v>0</v>
      </c>
      <c r="O246" s="40">
        <v>0</v>
      </c>
      <c r="P246" s="40">
        <v>0</v>
      </c>
      <c r="Q246" s="40">
        <v>0</v>
      </c>
      <c r="R246" s="40">
        <v>0</v>
      </c>
      <c r="S246" s="40">
        <f t="shared" si="6"/>
        <v>1981.2</v>
      </c>
      <c r="T246" s="40">
        <f t="shared" si="7"/>
        <v>2312.9499999999998</v>
      </c>
      <c r="U246" s="39" t="str">
        <f>VLOOKUP(B246,'FOLHA RESUMIDA'!C:I,2,0)</f>
        <v>JULIANA SILVA CEDRIM</v>
      </c>
    </row>
    <row r="247" spans="1:21">
      <c r="A247" s="1">
        <v>1</v>
      </c>
      <c r="B247" s="1">
        <v>2798</v>
      </c>
      <c r="C247" t="s">
        <v>215</v>
      </c>
      <c r="D247" s="56">
        <v>40077</v>
      </c>
      <c r="E247" s="1" t="s">
        <v>588</v>
      </c>
      <c r="F247" s="1" t="s">
        <v>537</v>
      </c>
      <c r="G247" s="40">
        <v>1981.2</v>
      </c>
      <c r="H247" s="40">
        <v>0</v>
      </c>
      <c r="I247" s="40" t="s">
        <v>589</v>
      </c>
      <c r="J247" s="40">
        <v>2312.9499999999998</v>
      </c>
      <c r="K247" s="40">
        <v>0</v>
      </c>
      <c r="L247" s="40">
        <v>0</v>
      </c>
      <c r="M247" s="40">
        <v>0</v>
      </c>
      <c r="N247" s="40">
        <v>0</v>
      </c>
      <c r="O247" s="40">
        <v>0</v>
      </c>
      <c r="P247" s="40">
        <v>0</v>
      </c>
      <c r="Q247" s="40">
        <v>0</v>
      </c>
      <c r="R247" s="40">
        <v>0</v>
      </c>
      <c r="S247" s="40">
        <f t="shared" si="6"/>
        <v>1981.2</v>
      </c>
      <c r="T247" s="40">
        <f t="shared" si="7"/>
        <v>2312.9499999999998</v>
      </c>
      <c r="U247" s="39" t="str">
        <f>VLOOKUP(B247,'FOLHA RESUMIDA'!C:I,2,0)</f>
        <v>MARCO ANDRE ANTUNES CORREIA</v>
      </c>
    </row>
    <row r="248" spans="1:21">
      <c r="A248" s="1">
        <v>20</v>
      </c>
      <c r="B248" s="1">
        <v>2799</v>
      </c>
      <c r="C248" t="s">
        <v>397</v>
      </c>
      <c r="D248" s="56">
        <v>40081</v>
      </c>
      <c r="E248" s="1" t="s">
        <v>588</v>
      </c>
      <c r="F248" s="1" t="s">
        <v>537</v>
      </c>
      <c r="G248" s="40">
        <v>1981.2</v>
      </c>
      <c r="H248" s="40">
        <v>0</v>
      </c>
      <c r="I248" s="40" t="s">
        <v>589</v>
      </c>
      <c r="J248" s="40">
        <v>0</v>
      </c>
      <c r="K248" s="40">
        <v>0</v>
      </c>
      <c r="L248" s="40">
        <v>214.7</v>
      </c>
      <c r="M248" s="40">
        <v>0</v>
      </c>
      <c r="N248" s="40">
        <v>0</v>
      </c>
      <c r="O248" s="40">
        <v>0</v>
      </c>
      <c r="P248" s="40">
        <v>0</v>
      </c>
      <c r="Q248" s="40">
        <v>0</v>
      </c>
      <c r="R248" s="40">
        <v>0</v>
      </c>
      <c r="S248" s="40">
        <f t="shared" si="6"/>
        <v>1981.2</v>
      </c>
      <c r="T248" s="40">
        <f t="shared" si="7"/>
        <v>214.7</v>
      </c>
      <c r="U248" s="39" t="str">
        <f>VLOOKUP(B248,'FOLHA RESUMIDA'!C:I,2,0)</f>
        <v>ALYSSON FABIO O FLORENCIO</v>
      </c>
    </row>
    <row r="249" spans="1:21">
      <c r="A249" s="1">
        <v>1</v>
      </c>
      <c r="B249" s="1">
        <v>2801</v>
      </c>
      <c r="C249" t="s">
        <v>216</v>
      </c>
      <c r="D249" s="56">
        <v>40087</v>
      </c>
      <c r="E249" s="1" t="s">
        <v>588</v>
      </c>
      <c r="F249" s="1" t="s">
        <v>466</v>
      </c>
      <c r="G249" s="40">
        <v>5520.15</v>
      </c>
      <c r="H249" s="40">
        <v>0</v>
      </c>
      <c r="I249" s="40" t="s">
        <v>589</v>
      </c>
      <c r="J249" s="40">
        <v>0</v>
      </c>
      <c r="K249" s="40">
        <v>0</v>
      </c>
      <c r="L249" s="40">
        <v>0</v>
      </c>
      <c r="M249" s="40">
        <v>0</v>
      </c>
      <c r="N249" s="40">
        <v>0</v>
      </c>
      <c r="O249" s="40">
        <v>0</v>
      </c>
      <c r="P249" s="40">
        <v>0</v>
      </c>
      <c r="Q249" s="40">
        <v>0</v>
      </c>
      <c r="R249" s="40">
        <v>0</v>
      </c>
      <c r="S249" s="40">
        <f t="shared" si="6"/>
        <v>5520.15</v>
      </c>
      <c r="T249" s="40">
        <f t="shared" si="7"/>
        <v>0</v>
      </c>
      <c r="U249" s="39" t="str">
        <f>VLOOKUP(B249,'FOLHA RESUMIDA'!C:I,2,0)</f>
        <v>VALERIA JALES DA SILVA</v>
      </c>
    </row>
    <row r="250" spans="1:21">
      <c r="A250" s="1">
        <v>1</v>
      </c>
      <c r="B250" s="1">
        <v>2806</v>
      </c>
      <c r="C250" t="s">
        <v>217</v>
      </c>
      <c r="D250" s="56">
        <v>40133</v>
      </c>
      <c r="E250" s="1" t="s">
        <v>588</v>
      </c>
      <c r="F250" s="1" t="s">
        <v>466</v>
      </c>
      <c r="G250" s="40">
        <v>2293.4899999999998</v>
      </c>
      <c r="H250" s="40">
        <v>0</v>
      </c>
      <c r="I250" s="40" t="s">
        <v>589</v>
      </c>
      <c r="J250" s="40">
        <v>2312.9499999999998</v>
      </c>
      <c r="K250" s="40">
        <v>0</v>
      </c>
      <c r="L250" s="40">
        <v>0</v>
      </c>
      <c r="M250" s="40">
        <v>0</v>
      </c>
      <c r="N250" s="40">
        <v>0</v>
      </c>
      <c r="O250" s="40">
        <v>0</v>
      </c>
      <c r="P250" s="40">
        <v>0</v>
      </c>
      <c r="Q250" s="40">
        <v>0</v>
      </c>
      <c r="R250" s="40">
        <v>0</v>
      </c>
      <c r="S250" s="40">
        <f t="shared" si="6"/>
        <v>2293.4899999999998</v>
      </c>
      <c r="T250" s="40">
        <f t="shared" si="7"/>
        <v>2312.9499999999998</v>
      </c>
      <c r="U250" s="39" t="str">
        <f>VLOOKUP(B250,'FOLHA RESUMIDA'!C:I,2,0)</f>
        <v>ANA APARECIDA DE ANDRADE LIMA</v>
      </c>
    </row>
    <row r="251" spans="1:21">
      <c r="A251" s="1">
        <v>1</v>
      </c>
      <c r="B251" s="1">
        <v>2808</v>
      </c>
      <c r="C251" t="s">
        <v>404</v>
      </c>
      <c r="D251" s="56">
        <v>40137</v>
      </c>
      <c r="E251" s="1" t="s">
        <v>588</v>
      </c>
      <c r="F251" s="1" t="s">
        <v>537</v>
      </c>
      <c r="G251" s="40">
        <v>2080.27</v>
      </c>
      <c r="H251" s="40">
        <v>0</v>
      </c>
      <c r="I251" s="40" t="s">
        <v>589</v>
      </c>
      <c r="J251" s="40">
        <v>0</v>
      </c>
      <c r="K251" s="40">
        <v>0</v>
      </c>
      <c r="L251" s="40">
        <v>0</v>
      </c>
      <c r="M251" s="40">
        <v>0</v>
      </c>
      <c r="N251" s="40">
        <v>0</v>
      </c>
      <c r="O251" s="40">
        <v>0</v>
      </c>
      <c r="P251" s="40">
        <v>0</v>
      </c>
      <c r="Q251" s="40">
        <v>0</v>
      </c>
      <c r="R251" s="40">
        <v>0</v>
      </c>
      <c r="S251" s="40">
        <f t="shared" si="6"/>
        <v>2080.27</v>
      </c>
      <c r="T251" s="40">
        <f t="shared" si="7"/>
        <v>0</v>
      </c>
      <c r="U251" s="39" t="str">
        <f>VLOOKUP(B251,'FOLHA RESUMIDA'!C:I,2,0)</f>
        <v>GABRIELA FERNANDA M  G  CEAN</v>
      </c>
    </row>
    <row r="252" spans="1:21">
      <c r="A252" s="1">
        <v>1</v>
      </c>
      <c r="B252" s="1">
        <v>2816</v>
      </c>
      <c r="C252" t="s">
        <v>218</v>
      </c>
      <c r="D252" s="56">
        <v>40247</v>
      </c>
      <c r="E252" s="1" t="s">
        <v>588</v>
      </c>
      <c r="F252" s="1" t="s">
        <v>543</v>
      </c>
      <c r="G252" s="40">
        <v>1886.84</v>
      </c>
      <c r="H252" s="40">
        <v>0</v>
      </c>
      <c r="I252" s="40" t="s">
        <v>589</v>
      </c>
      <c r="J252" s="40">
        <v>0</v>
      </c>
      <c r="K252" s="40">
        <v>0</v>
      </c>
      <c r="L252" s="40">
        <v>0</v>
      </c>
      <c r="M252" s="40">
        <v>0</v>
      </c>
      <c r="N252" s="40">
        <v>0</v>
      </c>
      <c r="O252" s="40">
        <v>0</v>
      </c>
      <c r="P252" s="40">
        <v>0</v>
      </c>
      <c r="Q252" s="40">
        <v>0</v>
      </c>
      <c r="R252" s="40">
        <v>0</v>
      </c>
      <c r="S252" s="40">
        <f t="shared" si="6"/>
        <v>1886.84</v>
      </c>
      <c r="T252" s="40">
        <f t="shared" si="7"/>
        <v>0</v>
      </c>
      <c r="U252" s="39" t="str">
        <f>VLOOKUP(B252,'FOLHA RESUMIDA'!C:I,2,0)</f>
        <v>MIRIAM DA SILVA FONSECA</v>
      </c>
    </row>
    <row r="253" spans="1:21">
      <c r="A253" s="1">
        <v>1</v>
      </c>
      <c r="B253" s="1">
        <v>2819</v>
      </c>
      <c r="C253" t="s">
        <v>219</v>
      </c>
      <c r="D253" s="56">
        <v>40269</v>
      </c>
      <c r="E253" s="1" t="s">
        <v>588</v>
      </c>
      <c r="F253" s="1" t="s">
        <v>537</v>
      </c>
      <c r="G253" s="40">
        <v>1981.2</v>
      </c>
      <c r="H253" s="40">
        <v>0</v>
      </c>
      <c r="I253" s="40" t="s">
        <v>589</v>
      </c>
      <c r="J253" s="40">
        <v>6657.79</v>
      </c>
      <c r="K253" s="40">
        <v>0</v>
      </c>
      <c r="L253" s="40">
        <v>0</v>
      </c>
      <c r="M253" s="40">
        <v>0</v>
      </c>
      <c r="N253" s="40">
        <v>0</v>
      </c>
      <c r="O253" s="40">
        <v>0</v>
      </c>
      <c r="P253" s="40">
        <v>0</v>
      </c>
      <c r="Q253" s="40">
        <v>0</v>
      </c>
      <c r="R253" s="40">
        <v>0</v>
      </c>
      <c r="S253" s="40">
        <f t="shared" si="6"/>
        <v>1981.2</v>
      </c>
      <c r="T253" s="40">
        <f t="shared" si="7"/>
        <v>6657.79</v>
      </c>
      <c r="U253" s="39" t="str">
        <f>VLOOKUP(B253,'FOLHA RESUMIDA'!C:I,2,0)</f>
        <v>RAFAEL LEITAO DE A  G DA SILVA</v>
      </c>
    </row>
    <row r="254" spans="1:21">
      <c r="A254" s="1">
        <v>1</v>
      </c>
      <c r="B254" s="1">
        <v>2820</v>
      </c>
      <c r="C254" t="s">
        <v>220</v>
      </c>
      <c r="D254" s="56">
        <v>40288</v>
      </c>
      <c r="E254" s="1" t="s">
        <v>588</v>
      </c>
      <c r="F254" s="1" t="s">
        <v>537</v>
      </c>
      <c r="G254" s="40">
        <v>1981.2</v>
      </c>
      <c r="H254" s="40">
        <v>0</v>
      </c>
      <c r="I254" s="40" t="s">
        <v>589</v>
      </c>
      <c r="J254" s="40">
        <v>0</v>
      </c>
      <c r="K254" s="40">
        <v>0</v>
      </c>
      <c r="L254" s="40">
        <v>0</v>
      </c>
      <c r="M254" s="40">
        <v>0</v>
      </c>
      <c r="N254" s="40">
        <v>3480</v>
      </c>
      <c r="O254" s="40">
        <v>0</v>
      </c>
      <c r="P254" s="40">
        <v>0</v>
      </c>
      <c r="Q254" s="40">
        <v>0</v>
      </c>
      <c r="R254" s="40">
        <v>0</v>
      </c>
      <c r="S254" s="40">
        <f t="shared" si="6"/>
        <v>1981.2</v>
      </c>
      <c r="T254" s="40">
        <f t="shared" si="7"/>
        <v>3480</v>
      </c>
      <c r="U254" s="39" t="str">
        <f>VLOOKUP(B254,'FOLHA RESUMIDA'!C:I,2,0)</f>
        <v>ROSIANE SANTOS BRITO</v>
      </c>
    </row>
    <row r="255" spans="1:21">
      <c r="A255" s="1">
        <v>25</v>
      </c>
      <c r="B255" s="1">
        <v>2821</v>
      </c>
      <c r="C255" t="s">
        <v>405</v>
      </c>
      <c r="D255" s="56">
        <v>40288</v>
      </c>
      <c r="E255" s="1" t="s">
        <v>588</v>
      </c>
      <c r="F255" s="1" t="s">
        <v>554</v>
      </c>
      <c r="G255" s="40">
        <v>4850.3900000000003</v>
      </c>
      <c r="H255" s="40">
        <v>0</v>
      </c>
      <c r="I255" s="40" t="s">
        <v>589</v>
      </c>
      <c r="J255" s="40">
        <v>0</v>
      </c>
      <c r="K255" s="40">
        <v>0</v>
      </c>
      <c r="L255" s="40">
        <v>0</v>
      </c>
      <c r="M255" s="40">
        <v>0</v>
      </c>
      <c r="N255" s="40">
        <v>0</v>
      </c>
      <c r="O255" s="40">
        <v>0</v>
      </c>
      <c r="P255" s="40">
        <v>0</v>
      </c>
      <c r="Q255" s="40">
        <v>0</v>
      </c>
      <c r="R255" s="40">
        <v>0</v>
      </c>
      <c r="S255" s="40">
        <f t="shared" si="6"/>
        <v>4850.3900000000003</v>
      </c>
      <c r="T255" s="40">
        <f t="shared" si="7"/>
        <v>0</v>
      </c>
      <c r="U255" s="39" t="str">
        <f>VLOOKUP(B255,'FOLHA RESUMIDA'!C:I,2,0)</f>
        <v>HERBET CANDEIA MAIA</v>
      </c>
    </row>
    <row r="256" spans="1:21">
      <c r="A256" s="1">
        <v>1</v>
      </c>
      <c r="B256" s="1">
        <v>2823</v>
      </c>
      <c r="C256" t="s">
        <v>389</v>
      </c>
      <c r="D256" s="56">
        <v>40310</v>
      </c>
      <c r="E256" s="1" t="s">
        <v>588</v>
      </c>
      <c r="F256" s="1" t="s">
        <v>537</v>
      </c>
      <c r="G256" s="40">
        <v>1981.2</v>
      </c>
      <c r="H256" s="40">
        <v>0</v>
      </c>
      <c r="I256" s="40" t="s">
        <v>589</v>
      </c>
      <c r="J256" s="40">
        <v>0</v>
      </c>
      <c r="K256" s="40">
        <v>0</v>
      </c>
      <c r="L256" s="40">
        <v>0</v>
      </c>
      <c r="M256" s="40">
        <v>0</v>
      </c>
      <c r="N256" s="40">
        <v>0</v>
      </c>
      <c r="O256" s="40">
        <v>0</v>
      </c>
      <c r="P256" s="40">
        <v>0</v>
      </c>
      <c r="Q256" s="40">
        <v>0</v>
      </c>
      <c r="R256" s="40">
        <v>0</v>
      </c>
      <c r="S256" s="40">
        <f t="shared" si="6"/>
        <v>1981.2</v>
      </c>
      <c r="T256" s="40">
        <f t="shared" si="7"/>
        <v>0</v>
      </c>
      <c r="U256" s="39" t="str">
        <f>VLOOKUP(B256,'FOLHA RESUMIDA'!C:I,2,0)</f>
        <v>ADRIANA MARIA DA SILVA</v>
      </c>
    </row>
    <row r="257" spans="1:21">
      <c r="A257" s="1">
        <v>25</v>
      </c>
      <c r="B257" s="1">
        <v>2824</v>
      </c>
      <c r="C257" t="s">
        <v>444</v>
      </c>
      <c r="D257" s="56">
        <v>40319</v>
      </c>
      <c r="E257" s="1" t="s">
        <v>588</v>
      </c>
      <c r="F257" s="1" t="s">
        <v>554</v>
      </c>
      <c r="G257" s="40">
        <v>4850.38</v>
      </c>
      <c r="H257" s="40">
        <v>0</v>
      </c>
      <c r="I257" s="40" t="s">
        <v>589</v>
      </c>
      <c r="J257" s="40">
        <v>0</v>
      </c>
      <c r="K257" s="40">
        <v>0</v>
      </c>
      <c r="L257" s="40">
        <v>0</v>
      </c>
      <c r="M257" s="40">
        <v>0</v>
      </c>
      <c r="N257" s="40">
        <v>0</v>
      </c>
      <c r="O257" s="40">
        <v>0</v>
      </c>
      <c r="P257" s="40">
        <v>0</v>
      </c>
      <c r="Q257" s="40">
        <v>0</v>
      </c>
      <c r="R257" s="40">
        <v>0</v>
      </c>
      <c r="S257" s="40">
        <f t="shared" si="6"/>
        <v>4850.38</v>
      </c>
      <c r="T257" s="40">
        <f t="shared" si="7"/>
        <v>0</v>
      </c>
      <c r="U257" s="39" t="str">
        <f>VLOOKUP(B257,'FOLHA RESUMIDA'!C:I,2,0)</f>
        <v>ANA PAULA BARBOSA CAVALCANTI</v>
      </c>
    </row>
    <row r="258" spans="1:21">
      <c r="A258" s="1">
        <v>16</v>
      </c>
      <c r="B258" s="1">
        <v>2827</v>
      </c>
      <c r="C258" t="s">
        <v>415</v>
      </c>
      <c r="D258" s="56">
        <v>40330</v>
      </c>
      <c r="E258" s="1" t="s">
        <v>588</v>
      </c>
      <c r="F258" s="1" t="s">
        <v>537</v>
      </c>
      <c r="G258" s="40">
        <v>1981.2</v>
      </c>
      <c r="H258" s="40">
        <v>0</v>
      </c>
      <c r="I258" s="40" t="s">
        <v>589</v>
      </c>
      <c r="J258" s="40">
        <v>0</v>
      </c>
      <c r="K258" s="40">
        <v>0</v>
      </c>
      <c r="L258" s="40">
        <v>214.7</v>
      </c>
      <c r="M258" s="40">
        <v>0</v>
      </c>
      <c r="N258" s="40">
        <v>0</v>
      </c>
      <c r="O258" s="40">
        <v>0</v>
      </c>
      <c r="P258" s="40">
        <v>0</v>
      </c>
      <c r="Q258" s="40">
        <v>0</v>
      </c>
      <c r="R258" s="40">
        <v>0</v>
      </c>
      <c r="S258" s="40">
        <f t="shared" si="6"/>
        <v>1981.2</v>
      </c>
      <c r="T258" s="40">
        <f t="shared" si="7"/>
        <v>214.7</v>
      </c>
      <c r="U258" s="39" t="str">
        <f>VLOOKUP(B258,'FOLHA RESUMIDA'!C:I,2,0)</f>
        <v>FABIO BARBOSA S  DE LIMA</v>
      </c>
    </row>
    <row r="259" spans="1:21">
      <c r="A259" s="1">
        <v>1</v>
      </c>
      <c r="B259" s="1">
        <v>2831</v>
      </c>
      <c r="C259" t="s">
        <v>221</v>
      </c>
      <c r="D259" s="56">
        <v>40339</v>
      </c>
      <c r="E259" s="1" t="s">
        <v>588</v>
      </c>
      <c r="F259" s="1" t="s">
        <v>537</v>
      </c>
      <c r="G259" s="40">
        <v>1981.2</v>
      </c>
      <c r="H259" s="40">
        <v>0</v>
      </c>
      <c r="I259" s="40" t="s">
        <v>589</v>
      </c>
      <c r="J259" s="40">
        <v>0</v>
      </c>
      <c r="K259" s="40">
        <v>0</v>
      </c>
      <c r="L259" s="40">
        <v>0</v>
      </c>
      <c r="M259" s="40">
        <v>0</v>
      </c>
      <c r="N259" s="40">
        <v>3480</v>
      </c>
      <c r="O259" s="40">
        <v>0</v>
      </c>
      <c r="P259" s="40">
        <v>0</v>
      </c>
      <c r="Q259" s="40">
        <v>0</v>
      </c>
      <c r="R259" s="40">
        <v>0</v>
      </c>
      <c r="S259" s="40">
        <f t="shared" si="6"/>
        <v>1981.2</v>
      </c>
      <c r="T259" s="40">
        <f t="shared" si="7"/>
        <v>3480</v>
      </c>
      <c r="U259" s="39" t="str">
        <f>VLOOKUP(B259,'FOLHA RESUMIDA'!C:I,2,0)</f>
        <v>AMANDA BEZERRA MASCARENHAS</v>
      </c>
    </row>
    <row r="260" spans="1:21">
      <c r="A260" s="1">
        <v>1</v>
      </c>
      <c r="B260" s="1">
        <v>2833</v>
      </c>
      <c r="C260" t="s">
        <v>222</v>
      </c>
      <c r="D260" s="56">
        <v>40350</v>
      </c>
      <c r="E260" s="1" t="s">
        <v>588</v>
      </c>
      <c r="F260" s="1" t="s">
        <v>537</v>
      </c>
      <c r="G260" s="40">
        <v>2080.27</v>
      </c>
      <c r="H260" s="40">
        <v>0</v>
      </c>
      <c r="I260" s="40" t="s">
        <v>589</v>
      </c>
      <c r="J260" s="40">
        <v>1079.3800000000001</v>
      </c>
      <c r="K260" s="40">
        <v>0</v>
      </c>
      <c r="L260" s="40">
        <v>0</v>
      </c>
      <c r="M260" s="40">
        <v>1450</v>
      </c>
      <c r="N260" s="40">
        <v>0</v>
      </c>
      <c r="O260" s="40">
        <v>0</v>
      </c>
      <c r="P260" s="40">
        <v>0</v>
      </c>
      <c r="Q260" s="40">
        <v>0</v>
      </c>
      <c r="R260" s="40">
        <v>0</v>
      </c>
      <c r="S260" s="40">
        <f t="shared" si="6"/>
        <v>2080.27</v>
      </c>
      <c r="T260" s="40">
        <f t="shared" si="7"/>
        <v>2529.38</v>
      </c>
      <c r="U260" s="39" t="str">
        <f>VLOOKUP(B260,'FOLHA RESUMIDA'!C:I,2,0)</f>
        <v>JAMESSON AMANCIO DA ROCHA</v>
      </c>
    </row>
    <row r="261" spans="1:21">
      <c r="A261" s="1">
        <v>1</v>
      </c>
      <c r="B261" s="1">
        <v>2834</v>
      </c>
      <c r="C261" t="s">
        <v>223</v>
      </c>
      <c r="D261" s="56">
        <v>40350</v>
      </c>
      <c r="E261" s="1" t="s">
        <v>588</v>
      </c>
      <c r="F261" s="1" t="s">
        <v>537</v>
      </c>
      <c r="G261" s="40">
        <v>1981.2</v>
      </c>
      <c r="H261" s="40">
        <v>0</v>
      </c>
      <c r="I261" s="40" t="s">
        <v>589</v>
      </c>
      <c r="J261" s="40">
        <v>822.38</v>
      </c>
      <c r="K261" s="40">
        <v>0</v>
      </c>
      <c r="L261" s="40">
        <v>0</v>
      </c>
      <c r="M261" s="40">
        <v>0</v>
      </c>
      <c r="N261" s="40">
        <v>0</v>
      </c>
      <c r="O261" s="40">
        <v>0</v>
      </c>
      <c r="P261" s="40">
        <v>0</v>
      </c>
      <c r="Q261" s="40">
        <v>0</v>
      </c>
      <c r="R261" s="40">
        <v>0</v>
      </c>
      <c r="S261" s="40">
        <f t="shared" ref="S261:S324" si="8">SUM(G261:H261)</f>
        <v>1981.2</v>
      </c>
      <c r="T261" s="40">
        <f t="shared" ref="T261:T324" si="9">SUM(J261:R261)</f>
        <v>822.38</v>
      </c>
      <c r="U261" s="39" t="str">
        <f>VLOOKUP(B261,'FOLHA RESUMIDA'!C:I,2,0)</f>
        <v>LUIZ F  DE LIMA CAVALCANTI</v>
      </c>
    </row>
    <row r="262" spans="1:21">
      <c r="A262" s="1">
        <v>1</v>
      </c>
      <c r="B262" s="1">
        <v>2835</v>
      </c>
      <c r="C262" t="s">
        <v>431</v>
      </c>
      <c r="D262" s="56">
        <v>40360</v>
      </c>
      <c r="E262" s="1" t="s">
        <v>588</v>
      </c>
      <c r="F262" s="1" t="s">
        <v>537</v>
      </c>
      <c r="G262" s="40">
        <v>1981.2</v>
      </c>
      <c r="H262" s="40">
        <v>0</v>
      </c>
      <c r="I262" s="40" t="s">
        <v>589</v>
      </c>
      <c r="J262" s="40">
        <v>0</v>
      </c>
      <c r="K262" s="40">
        <v>0</v>
      </c>
      <c r="L262" s="40">
        <v>0</v>
      </c>
      <c r="M262" s="40">
        <v>0</v>
      </c>
      <c r="N262" s="40">
        <v>0</v>
      </c>
      <c r="O262" s="40">
        <v>0</v>
      </c>
      <c r="P262" s="40">
        <v>0</v>
      </c>
      <c r="Q262" s="40">
        <v>0</v>
      </c>
      <c r="R262" s="40">
        <v>0</v>
      </c>
      <c r="S262" s="40">
        <f t="shared" si="8"/>
        <v>1981.2</v>
      </c>
      <c r="T262" s="40">
        <f t="shared" si="9"/>
        <v>0</v>
      </c>
      <c r="U262" s="39" t="str">
        <f>VLOOKUP(B262,'FOLHA RESUMIDA'!C:I,2,0)</f>
        <v>JOSE MARCELO DE FRANCA MATOS</v>
      </c>
    </row>
    <row r="263" spans="1:21">
      <c r="A263" s="1">
        <v>50</v>
      </c>
      <c r="B263" s="1">
        <v>2836</v>
      </c>
      <c r="C263" t="s">
        <v>425</v>
      </c>
      <c r="D263" s="56">
        <v>40367</v>
      </c>
      <c r="E263" s="1" t="s">
        <v>588</v>
      </c>
      <c r="F263" s="1" t="s">
        <v>537</v>
      </c>
      <c r="G263" s="40">
        <v>1981.2</v>
      </c>
      <c r="H263" s="40">
        <v>0</v>
      </c>
      <c r="I263" s="40" t="s">
        <v>589</v>
      </c>
      <c r="J263" s="40">
        <v>0</v>
      </c>
      <c r="K263" s="40">
        <v>0</v>
      </c>
      <c r="L263" s="40">
        <v>0</v>
      </c>
      <c r="M263" s="40">
        <v>0</v>
      </c>
      <c r="N263" s="40">
        <v>0</v>
      </c>
      <c r="O263" s="40">
        <v>0</v>
      </c>
      <c r="P263" s="40">
        <v>0</v>
      </c>
      <c r="Q263" s="40">
        <v>0</v>
      </c>
      <c r="R263" s="40">
        <v>0</v>
      </c>
      <c r="S263" s="40">
        <f t="shared" si="8"/>
        <v>1981.2</v>
      </c>
      <c r="T263" s="40">
        <f t="shared" si="9"/>
        <v>0</v>
      </c>
      <c r="U263" s="39" t="str">
        <f>VLOOKUP(B263,'FOLHA RESUMIDA'!C:I,2,0)</f>
        <v>MONALISA MARIA LEANDRO RIBEIRO</v>
      </c>
    </row>
    <row r="264" spans="1:21">
      <c r="A264" s="1">
        <v>1</v>
      </c>
      <c r="B264" s="1">
        <v>2837</v>
      </c>
      <c r="C264" t="s">
        <v>224</v>
      </c>
      <c r="D264" s="56">
        <v>40371</v>
      </c>
      <c r="E264" s="1" t="s">
        <v>588</v>
      </c>
      <c r="F264" s="1" t="s">
        <v>537</v>
      </c>
      <c r="G264" s="40">
        <v>1981.2</v>
      </c>
      <c r="H264" s="40">
        <v>0</v>
      </c>
      <c r="I264" s="40" t="s">
        <v>589</v>
      </c>
      <c r="J264" s="40">
        <v>2312.9499999999998</v>
      </c>
      <c r="K264" s="40">
        <v>0</v>
      </c>
      <c r="L264" s="40">
        <v>0</v>
      </c>
      <c r="M264" s="40">
        <v>0</v>
      </c>
      <c r="N264" s="40">
        <v>0</v>
      </c>
      <c r="O264" s="40">
        <v>0</v>
      </c>
      <c r="P264" s="40">
        <v>0</v>
      </c>
      <c r="Q264" s="40">
        <v>0</v>
      </c>
      <c r="R264" s="40">
        <v>0</v>
      </c>
      <c r="S264" s="40">
        <f t="shared" si="8"/>
        <v>1981.2</v>
      </c>
      <c r="T264" s="40">
        <f t="shared" si="9"/>
        <v>2312.9499999999998</v>
      </c>
      <c r="U264" s="39" t="str">
        <f>VLOOKUP(B264,'FOLHA RESUMIDA'!C:I,2,0)</f>
        <v>BEZALIEL ROSA DOS S JUNIOR</v>
      </c>
    </row>
    <row r="265" spans="1:21">
      <c r="A265" s="1">
        <v>51</v>
      </c>
      <c r="B265" s="1">
        <v>2838</v>
      </c>
      <c r="C265" t="s">
        <v>393</v>
      </c>
      <c r="D265" s="56">
        <v>40372</v>
      </c>
      <c r="E265" s="1" t="s">
        <v>588</v>
      </c>
      <c r="F265" s="1" t="s">
        <v>537</v>
      </c>
      <c r="G265" s="40">
        <v>1981.2</v>
      </c>
      <c r="H265" s="40">
        <v>0</v>
      </c>
      <c r="I265" s="40" t="s">
        <v>589</v>
      </c>
      <c r="J265" s="40">
        <v>0</v>
      </c>
      <c r="K265" s="40">
        <v>0</v>
      </c>
      <c r="L265" s="40">
        <v>214.7</v>
      </c>
      <c r="M265" s="40">
        <v>0</v>
      </c>
      <c r="N265" s="40">
        <v>0</v>
      </c>
      <c r="O265" s="40">
        <v>0</v>
      </c>
      <c r="P265" s="40">
        <v>0</v>
      </c>
      <c r="Q265" s="40">
        <v>0</v>
      </c>
      <c r="R265" s="40">
        <v>0</v>
      </c>
      <c r="S265" s="40">
        <f t="shared" si="8"/>
        <v>1981.2</v>
      </c>
      <c r="T265" s="40">
        <f t="shared" si="9"/>
        <v>214.7</v>
      </c>
      <c r="U265" s="39" t="str">
        <f>VLOOKUP(B265,'FOLHA RESUMIDA'!C:I,2,0)</f>
        <v>CAIO CEZAR F  E  DO NASCIMENTO</v>
      </c>
    </row>
    <row r="266" spans="1:21">
      <c r="A266" s="1">
        <v>1</v>
      </c>
      <c r="B266" s="1">
        <v>2839</v>
      </c>
      <c r="C266" t="s">
        <v>225</v>
      </c>
      <c r="D266" s="56">
        <v>40379</v>
      </c>
      <c r="E266" s="1" t="s">
        <v>588</v>
      </c>
      <c r="F266" s="1" t="s">
        <v>466</v>
      </c>
      <c r="G266" s="40">
        <v>2293.4899999999998</v>
      </c>
      <c r="H266" s="40">
        <v>0</v>
      </c>
      <c r="I266" s="40" t="s">
        <v>589</v>
      </c>
      <c r="J266" s="40">
        <v>2312.9499999999998</v>
      </c>
      <c r="K266" s="40">
        <v>0</v>
      </c>
      <c r="L266" s="40">
        <v>0</v>
      </c>
      <c r="M266" s="40">
        <v>0</v>
      </c>
      <c r="N266" s="40">
        <v>0</v>
      </c>
      <c r="O266" s="40">
        <v>0</v>
      </c>
      <c r="P266" s="40">
        <v>0</v>
      </c>
      <c r="Q266" s="40">
        <v>0</v>
      </c>
      <c r="R266" s="40">
        <v>0</v>
      </c>
      <c r="S266" s="40">
        <f t="shared" si="8"/>
        <v>2293.4899999999998</v>
      </c>
      <c r="T266" s="40">
        <f t="shared" si="9"/>
        <v>2312.9499999999998</v>
      </c>
      <c r="U266" s="39" t="str">
        <f>VLOOKUP(B266,'FOLHA RESUMIDA'!C:I,2,0)</f>
        <v>ANGELINA MEDEIROS VERONESE</v>
      </c>
    </row>
    <row r="267" spans="1:21">
      <c r="A267" s="1">
        <v>1</v>
      </c>
      <c r="B267" s="1">
        <v>2849</v>
      </c>
      <c r="C267" t="s">
        <v>226</v>
      </c>
      <c r="D267" s="56">
        <v>40422</v>
      </c>
      <c r="E267" s="1" t="s">
        <v>588</v>
      </c>
      <c r="F267" s="1" t="s">
        <v>462</v>
      </c>
      <c r="G267" s="40">
        <v>1346.58</v>
      </c>
      <c r="H267" s="40">
        <v>0</v>
      </c>
      <c r="I267" s="40" t="s">
        <v>589</v>
      </c>
      <c r="J267" s="40">
        <v>0</v>
      </c>
      <c r="K267" s="40">
        <v>0</v>
      </c>
      <c r="L267" s="40">
        <v>0</v>
      </c>
      <c r="M267" s="40">
        <v>0</v>
      </c>
      <c r="N267" s="40">
        <v>0</v>
      </c>
      <c r="O267" s="40">
        <v>0</v>
      </c>
      <c r="P267" s="40">
        <v>0</v>
      </c>
      <c r="Q267" s="40">
        <v>0</v>
      </c>
      <c r="R267" s="40">
        <v>0</v>
      </c>
      <c r="S267" s="40">
        <f t="shared" si="8"/>
        <v>1346.58</v>
      </c>
      <c r="T267" s="40">
        <f t="shared" si="9"/>
        <v>0</v>
      </c>
      <c r="U267" s="39" t="str">
        <f>VLOOKUP(B267,'FOLHA RESUMIDA'!C:I,2,0)</f>
        <v>JULIANA CESAR MARTINS DE LIMA</v>
      </c>
    </row>
    <row r="268" spans="1:21">
      <c r="A268" s="1">
        <v>1</v>
      </c>
      <c r="B268" s="1">
        <v>2850</v>
      </c>
      <c r="C268" t="s">
        <v>227</v>
      </c>
      <c r="D268" s="56">
        <v>40422</v>
      </c>
      <c r="E268" s="1" t="s">
        <v>588</v>
      </c>
      <c r="F268" s="1" t="s">
        <v>462</v>
      </c>
      <c r="G268" s="40">
        <v>1346.58</v>
      </c>
      <c r="H268" s="40">
        <v>0</v>
      </c>
      <c r="I268" s="40" t="s">
        <v>589</v>
      </c>
      <c r="J268" s="40">
        <v>0</v>
      </c>
      <c r="K268" s="40">
        <v>0</v>
      </c>
      <c r="L268" s="40">
        <v>0</v>
      </c>
      <c r="M268" s="40">
        <v>0</v>
      </c>
      <c r="N268" s="40">
        <v>0</v>
      </c>
      <c r="O268" s="40">
        <v>0</v>
      </c>
      <c r="P268" s="40">
        <v>0</v>
      </c>
      <c r="Q268" s="40">
        <v>0</v>
      </c>
      <c r="R268" s="40">
        <v>0</v>
      </c>
      <c r="S268" s="40">
        <f t="shared" si="8"/>
        <v>1346.58</v>
      </c>
      <c r="T268" s="40">
        <f t="shared" si="9"/>
        <v>0</v>
      </c>
      <c r="U268" s="39" t="str">
        <f>VLOOKUP(B268,'FOLHA RESUMIDA'!C:I,2,0)</f>
        <v>JAMERSON A  RAFAEL DE LIMA</v>
      </c>
    </row>
    <row r="269" spans="1:21">
      <c r="A269" s="1">
        <v>1</v>
      </c>
      <c r="B269" s="1">
        <v>2853</v>
      </c>
      <c r="C269" t="s">
        <v>228</v>
      </c>
      <c r="D269" s="56">
        <v>40422</v>
      </c>
      <c r="E269" s="1" t="s">
        <v>588</v>
      </c>
      <c r="F269" s="1" t="s">
        <v>462</v>
      </c>
      <c r="G269" s="40">
        <v>1484.61</v>
      </c>
      <c r="H269" s="40">
        <v>0</v>
      </c>
      <c r="I269" s="40" t="s">
        <v>589</v>
      </c>
      <c r="J269" s="40">
        <v>0</v>
      </c>
      <c r="K269" s="40">
        <v>0</v>
      </c>
      <c r="L269" s="40">
        <v>0</v>
      </c>
      <c r="M269" s="40">
        <v>0</v>
      </c>
      <c r="N269" s="40">
        <v>0</v>
      </c>
      <c r="O269" s="40">
        <v>0</v>
      </c>
      <c r="P269" s="40">
        <v>0</v>
      </c>
      <c r="Q269" s="40">
        <v>0</v>
      </c>
      <c r="R269" s="40">
        <v>0</v>
      </c>
      <c r="S269" s="40">
        <f t="shared" si="8"/>
        <v>1484.61</v>
      </c>
      <c r="T269" s="40">
        <f t="shared" si="9"/>
        <v>0</v>
      </c>
      <c r="U269" s="39" t="str">
        <f>VLOOKUP(B269,'FOLHA RESUMIDA'!C:I,2,0)</f>
        <v>ALCILEIDE MONTE DA SILVA LIMA</v>
      </c>
    </row>
    <row r="270" spans="1:21">
      <c r="A270" s="1">
        <v>1</v>
      </c>
      <c r="B270" s="1">
        <v>2854</v>
      </c>
      <c r="C270" t="s">
        <v>229</v>
      </c>
      <c r="D270" s="56">
        <v>40422</v>
      </c>
      <c r="E270" s="1" t="s">
        <v>588</v>
      </c>
      <c r="F270" s="1" t="s">
        <v>462</v>
      </c>
      <c r="G270" s="40">
        <v>1484.63</v>
      </c>
      <c r="H270" s="40">
        <v>0</v>
      </c>
      <c r="I270" s="40" t="s">
        <v>589</v>
      </c>
      <c r="J270" s="40">
        <v>0</v>
      </c>
      <c r="K270" s="40">
        <v>0</v>
      </c>
      <c r="L270" s="40">
        <v>0</v>
      </c>
      <c r="M270" s="40">
        <v>0</v>
      </c>
      <c r="N270" s="40">
        <v>0</v>
      </c>
      <c r="O270" s="40">
        <v>0</v>
      </c>
      <c r="P270" s="40">
        <v>0</v>
      </c>
      <c r="Q270" s="40">
        <v>0</v>
      </c>
      <c r="R270" s="40">
        <v>0</v>
      </c>
      <c r="S270" s="40">
        <f t="shared" si="8"/>
        <v>1484.63</v>
      </c>
      <c r="T270" s="40">
        <f t="shared" si="9"/>
        <v>0</v>
      </c>
      <c r="U270" s="39" t="str">
        <f>VLOOKUP(B270,'FOLHA RESUMIDA'!C:I,2,0)</f>
        <v>ANDRE RICARDO CAMARA TORRES</v>
      </c>
    </row>
    <row r="271" spans="1:21">
      <c r="A271" s="1">
        <v>1</v>
      </c>
      <c r="B271" s="1">
        <v>2856</v>
      </c>
      <c r="C271" t="s">
        <v>230</v>
      </c>
      <c r="D271" s="56">
        <v>40429</v>
      </c>
      <c r="E271" s="1" t="s">
        <v>588</v>
      </c>
      <c r="F271" s="1" t="s">
        <v>543</v>
      </c>
      <c r="G271" s="40">
        <v>1886.84</v>
      </c>
      <c r="H271" s="40">
        <v>0</v>
      </c>
      <c r="I271" s="40" t="s">
        <v>589</v>
      </c>
      <c r="J271" s="40">
        <v>0</v>
      </c>
      <c r="K271" s="40">
        <v>0</v>
      </c>
      <c r="L271" s="40">
        <v>0</v>
      </c>
      <c r="M271" s="40">
        <v>0</v>
      </c>
      <c r="N271" s="40">
        <v>0</v>
      </c>
      <c r="O271" s="40">
        <v>0</v>
      </c>
      <c r="P271" s="40">
        <v>0</v>
      </c>
      <c r="Q271" s="40">
        <v>0</v>
      </c>
      <c r="R271" s="40">
        <v>0</v>
      </c>
      <c r="S271" s="40">
        <f t="shared" si="8"/>
        <v>1886.84</v>
      </c>
      <c r="T271" s="40">
        <f t="shared" si="9"/>
        <v>0</v>
      </c>
      <c r="U271" s="39" t="str">
        <f>VLOOKUP(B271,'FOLHA RESUMIDA'!C:I,2,0)</f>
        <v>ALEXSANDRA DA SILVA M  CABRAL</v>
      </c>
    </row>
    <row r="272" spans="1:21">
      <c r="A272" s="1">
        <v>1</v>
      </c>
      <c r="B272" s="1">
        <v>2857</v>
      </c>
      <c r="C272" t="s">
        <v>231</v>
      </c>
      <c r="D272" s="56">
        <v>40431</v>
      </c>
      <c r="E272" s="1" t="s">
        <v>588</v>
      </c>
      <c r="F272" s="1" t="s">
        <v>537</v>
      </c>
      <c r="G272" s="40">
        <v>1981.21</v>
      </c>
      <c r="H272" s="40">
        <v>0</v>
      </c>
      <c r="I272" s="40" t="s">
        <v>589</v>
      </c>
      <c r="J272" s="40">
        <v>1284.97</v>
      </c>
      <c r="K272" s="40">
        <v>0</v>
      </c>
      <c r="L272" s="40">
        <v>0</v>
      </c>
      <c r="M272" s="40">
        <v>0</v>
      </c>
      <c r="N272" s="40">
        <v>0</v>
      </c>
      <c r="O272" s="40">
        <v>0</v>
      </c>
      <c r="P272" s="40">
        <v>0</v>
      </c>
      <c r="Q272" s="40">
        <v>0</v>
      </c>
      <c r="R272" s="40">
        <v>0</v>
      </c>
      <c r="S272" s="40">
        <f t="shared" si="8"/>
        <v>1981.21</v>
      </c>
      <c r="T272" s="40">
        <f t="shared" si="9"/>
        <v>1284.97</v>
      </c>
      <c r="U272" s="39" t="str">
        <f>VLOOKUP(B272,'FOLHA RESUMIDA'!C:I,2,0)</f>
        <v>CAROLINE ALVES LEAL</v>
      </c>
    </row>
    <row r="273" spans="1:21">
      <c r="A273" s="1">
        <v>1</v>
      </c>
      <c r="B273" s="1">
        <v>2860</v>
      </c>
      <c r="C273" t="s">
        <v>232</v>
      </c>
      <c r="D273" s="56">
        <v>40455</v>
      </c>
      <c r="E273" s="1" t="s">
        <v>588</v>
      </c>
      <c r="F273" s="1" t="s">
        <v>462</v>
      </c>
      <c r="G273" s="40">
        <v>1346.58</v>
      </c>
      <c r="H273" s="40">
        <v>0</v>
      </c>
      <c r="I273" s="40" t="s">
        <v>589</v>
      </c>
      <c r="J273" s="40">
        <v>0</v>
      </c>
      <c r="K273" s="40">
        <v>0</v>
      </c>
      <c r="L273" s="40">
        <v>0</v>
      </c>
      <c r="M273" s="40">
        <v>0</v>
      </c>
      <c r="N273" s="40">
        <v>0</v>
      </c>
      <c r="O273" s="40">
        <v>0</v>
      </c>
      <c r="P273" s="40">
        <v>0</v>
      </c>
      <c r="Q273" s="40">
        <v>0</v>
      </c>
      <c r="R273" s="40">
        <v>0</v>
      </c>
      <c r="S273" s="40">
        <f t="shared" si="8"/>
        <v>1346.58</v>
      </c>
      <c r="T273" s="40">
        <f t="shared" si="9"/>
        <v>0</v>
      </c>
      <c r="U273" s="39" t="str">
        <f>VLOOKUP(B273,'FOLHA RESUMIDA'!C:I,2,0)</f>
        <v>ADRIANA MAYO DE SOUZA E SILVA</v>
      </c>
    </row>
    <row r="274" spans="1:21">
      <c r="A274" s="1">
        <v>1</v>
      </c>
      <c r="B274" s="1">
        <v>2864</v>
      </c>
      <c r="C274" t="s">
        <v>233</v>
      </c>
      <c r="D274" s="56">
        <v>40455</v>
      </c>
      <c r="E274" s="1" t="s">
        <v>588</v>
      </c>
      <c r="F274" s="1" t="s">
        <v>462</v>
      </c>
      <c r="G274" s="40">
        <v>1558.83</v>
      </c>
      <c r="H274" s="40">
        <v>0</v>
      </c>
      <c r="I274" s="40" t="s">
        <v>589</v>
      </c>
      <c r="J274" s="40">
        <v>822.38</v>
      </c>
      <c r="K274" s="40">
        <v>0</v>
      </c>
      <c r="L274" s="40">
        <v>0</v>
      </c>
      <c r="M274" s="40">
        <v>0</v>
      </c>
      <c r="N274" s="40">
        <v>0</v>
      </c>
      <c r="O274" s="40">
        <v>0</v>
      </c>
      <c r="P274" s="40">
        <v>0</v>
      </c>
      <c r="Q274" s="40">
        <v>0</v>
      </c>
      <c r="R274" s="40">
        <v>0</v>
      </c>
      <c r="S274" s="40">
        <f t="shared" si="8"/>
        <v>1558.83</v>
      </c>
      <c r="T274" s="40">
        <f t="shared" si="9"/>
        <v>822.38</v>
      </c>
      <c r="U274" s="39" t="str">
        <f>VLOOKUP(B274,'FOLHA RESUMIDA'!C:I,2,0)</f>
        <v>DULCE HELENA PEREIRA</v>
      </c>
    </row>
    <row r="275" spans="1:21">
      <c r="A275" s="1">
        <v>1</v>
      </c>
      <c r="B275" s="1">
        <v>2866</v>
      </c>
      <c r="C275" t="s">
        <v>234</v>
      </c>
      <c r="D275" s="56">
        <v>40455</v>
      </c>
      <c r="E275" s="1" t="s">
        <v>588</v>
      </c>
      <c r="F275" s="1" t="s">
        <v>462</v>
      </c>
      <c r="G275" s="40">
        <v>1346.58</v>
      </c>
      <c r="H275" s="40">
        <v>0</v>
      </c>
      <c r="I275" s="40" t="s">
        <v>589</v>
      </c>
      <c r="J275" s="40">
        <v>1079.3800000000001</v>
      </c>
      <c r="K275" s="40">
        <v>0</v>
      </c>
      <c r="L275" s="40">
        <v>0</v>
      </c>
      <c r="M275" s="40">
        <v>0</v>
      </c>
      <c r="N275" s="40">
        <v>0</v>
      </c>
      <c r="O275" s="40">
        <v>0</v>
      </c>
      <c r="P275" s="40">
        <v>0</v>
      </c>
      <c r="Q275" s="40">
        <v>0</v>
      </c>
      <c r="R275" s="40">
        <v>0</v>
      </c>
      <c r="S275" s="40">
        <f t="shared" si="8"/>
        <v>1346.58</v>
      </c>
      <c r="T275" s="40">
        <f t="shared" si="9"/>
        <v>1079.3800000000001</v>
      </c>
      <c r="U275" s="39" t="str">
        <f>VLOOKUP(B275,'FOLHA RESUMIDA'!C:I,2,0)</f>
        <v>LUCICLEIDE M  DE A  CAMPOS</v>
      </c>
    </row>
    <row r="276" spans="1:21">
      <c r="A276" s="1">
        <v>1</v>
      </c>
      <c r="B276" s="1">
        <v>2867</v>
      </c>
      <c r="C276" t="s">
        <v>235</v>
      </c>
      <c r="D276" s="56">
        <v>40455</v>
      </c>
      <c r="E276" s="1" t="s">
        <v>588</v>
      </c>
      <c r="F276" s="1" t="s">
        <v>462</v>
      </c>
      <c r="G276" s="40">
        <v>1484.6</v>
      </c>
      <c r="H276" s="40">
        <v>0</v>
      </c>
      <c r="I276" s="40" t="s">
        <v>589</v>
      </c>
      <c r="J276" s="40">
        <v>0</v>
      </c>
      <c r="K276" s="40">
        <v>0</v>
      </c>
      <c r="L276" s="40">
        <v>0</v>
      </c>
      <c r="M276" s="40">
        <v>0</v>
      </c>
      <c r="N276" s="40">
        <v>0</v>
      </c>
      <c r="O276" s="40">
        <v>0</v>
      </c>
      <c r="P276" s="40">
        <v>0</v>
      </c>
      <c r="Q276" s="40">
        <v>0</v>
      </c>
      <c r="R276" s="40">
        <v>0</v>
      </c>
      <c r="S276" s="40">
        <f t="shared" si="8"/>
        <v>1484.6</v>
      </c>
      <c r="T276" s="40">
        <f t="shared" si="9"/>
        <v>0</v>
      </c>
      <c r="U276" s="39" t="str">
        <f>VLOOKUP(B276,'FOLHA RESUMIDA'!C:I,2,0)</f>
        <v>MARIA CONCEICAO D DO AMARAL</v>
      </c>
    </row>
    <row r="277" spans="1:21">
      <c r="A277" s="1">
        <v>1</v>
      </c>
      <c r="B277" s="1">
        <v>2869</v>
      </c>
      <c r="C277" t="s">
        <v>236</v>
      </c>
      <c r="D277" s="56">
        <v>40455</v>
      </c>
      <c r="E277" s="1" t="s">
        <v>588</v>
      </c>
      <c r="F277" s="1" t="s">
        <v>462</v>
      </c>
      <c r="G277" s="40">
        <v>1346.58</v>
      </c>
      <c r="H277" s="40">
        <v>0</v>
      </c>
      <c r="I277" s="40" t="s">
        <v>589</v>
      </c>
      <c r="J277" s="40">
        <v>0</v>
      </c>
      <c r="K277" s="40">
        <v>0</v>
      </c>
      <c r="L277" s="40">
        <v>0</v>
      </c>
      <c r="M277" s="40">
        <v>0</v>
      </c>
      <c r="N277" s="40">
        <v>0</v>
      </c>
      <c r="O277" s="40">
        <v>0</v>
      </c>
      <c r="P277" s="40">
        <v>0</v>
      </c>
      <c r="Q277" s="40">
        <v>0</v>
      </c>
      <c r="R277" s="40">
        <v>0</v>
      </c>
      <c r="S277" s="40">
        <f t="shared" si="8"/>
        <v>1346.58</v>
      </c>
      <c r="T277" s="40">
        <f t="shared" si="9"/>
        <v>0</v>
      </c>
      <c r="U277" s="39" t="str">
        <f>VLOOKUP(B277,'FOLHA RESUMIDA'!C:I,2,0)</f>
        <v>RICARDO J FERNANDES DA CUNHA</v>
      </c>
    </row>
    <row r="278" spans="1:21">
      <c r="A278" s="1">
        <v>1</v>
      </c>
      <c r="B278" s="1">
        <v>2870</v>
      </c>
      <c r="C278" t="s">
        <v>237</v>
      </c>
      <c r="D278" s="56">
        <v>40455</v>
      </c>
      <c r="E278" s="1" t="s">
        <v>588</v>
      </c>
      <c r="F278" s="1" t="s">
        <v>557</v>
      </c>
      <c r="G278" s="40">
        <v>1484.62</v>
      </c>
      <c r="H278" s="40">
        <v>0</v>
      </c>
      <c r="I278" s="40" t="s">
        <v>589</v>
      </c>
      <c r="J278" s="40">
        <v>0</v>
      </c>
      <c r="K278" s="40">
        <v>0</v>
      </c>
      <c r="L278" s="40">
        <v>0</v>
      </c>
      <c r="M278" s="40">
        <v>0</v>
      </c>
      <c r="N278" s="40">
        <v>0</v>
      </c>
      <c r="O278" s="40">
        <v>0</v>
      </c>
      <c r="P278" s="40">
        <v>0</v>
      </c>
      <c r="Q278" s="40">
        <v>0</v>
      </c>
      <c r="R278" s="40">
        <v>0</v>
      </c>
      <c r="S278" s="40">
        <f t="shared" si="8"/>
        <v>1484.62</v>
      </c>
      <c r="T278" s="40">
        <f t="shared" si="9"/>
        <v>0</v>
      </c>
      <c r="U278" s="39" t="str">
        <f>VLOOKUP(B278,'FOLHA RESUMIDA'!C:I,2,0)</f>
        <v>SUZANA VALERIA PINHEIRO</v>
      </c>
    </row>
    <row r="279" spans="1:21">
      <c r="A279" s="1">
        <v>1</v>
      </c>
      <c r="B279" s="1">
        <v>2871</v>
      </c>
      <c r="C279" t="s">
        <v>238</v>
      </c>
      <c r="D279" s="56">
        <v>40455</v>
      </c>
      <c r="E279" s="1" t="s">
        <v>588</v>
      </c>
      <c r="F279" s="1" t="s">
        <v>462</v>
      </c>
      <c r="G279" s="40">
        <v>1484.61</v>
      </c>
      <c r="H279" s="40">
        <v>0</v>
      </c>
      <c r="I279" s="40" t="s">
        <v>589</v>
      </c>
      <c r="J279" s="40">
        <v>0</v>
      </c>
      <c r="K279" s="40">
        <v>0</v>
      </c>
      <c r="L279" s="40">
        <v>0</v>
      </c>
      <c r="M279" s="40">
        <v>0</v>
      </c>
      <c r="N279" s="40">
        <v>0</v>
      </c>
      <c r="O279" s="40">
        <v>0</v>
      </c>
      <c r="P279" s="40">
        <v>0</v>
      </c>
      <c r="Q279" s="40">
        <v>0</v>
      </c>
      <c r="R279" s="40">
        <v>0</v>
      </c>
      <c r="S279" s="40">
        <f t="shared" si="8"/>
        <v>1484.61</v>
      </c>
      <c r="T279" s="40">
        <f t="shared" si="9"/>
        <v>0</v>
      </c>
      <c r="U279" s="39" t="str">
        <f>VLOOKUP(B279,'FOLHA RESUMIDA'!C:I,2,0)</f>
        <v>SUZELY ARANTES DA S MELO</v>
      </c>
    </row>
    <row r="280" spans="1:21">
      <c r="A280" s="1">
        <v>16</v>
      </c>
      <c r="B280" s="1">
        <v>2873</v>
      </c>
      <c r="C280" t="s">
        <v>394</v>
      </c>
      <c r="D280" s="56">
        <v>40455</v>
      </c>
      <c r="E280" s="1" t="s">
        <v>588</v>
      </c>
      <c r="F280" s="1" t="s">
        <v>554</v>
      </c>
      <c r="G280" s="40">
        <v>4850.38</v>
      </c>
      <c r="H280" s="40">
        <v>0</v>
      </c>
      <c r="I280" s="40" t="s">
        <v>589</v>
      </c>
      <c r="J280" s="40">
        <v>0</v>
      </c>
      <c r="K280" s="40">
        <v>0</v>
      </c>
      <c r="L280" s="40">
        <v>0</v>
      </c>
      <c r="M280" s="40">
        <v>0</v>
      </c>
      <c r="N280" s="40">
        <v>0</v>
      </c>
      <c r="O280" s="40">
        <v>0</v>
      </c>
      <c r="P280" s="40">
        <v>0</v>
      </c>
      <c r="Q280" s="40">
        <v>0</v>
      </c>
      <c r="R280" s="40">
        <v>0</v>
      </c>
      <c r="S280" s="40">
        <f t="shared" si="8"/>
        <v>4850.38</v>
      </c>
      <c r="T280" s="40">
        <f t="shared" si="9"/>
        <v>0</v>
      </c>
      <c r="U280" s="39" t="str">
        <f>VLOOKUP(B280,'FOLHA RESUMIDA'!C:I,2,0)</f>
        <v>AURELIA RODRIGUES TORREIRO</v>
      </c>
    </row>
    <row r="281" spans="1:21">
      <c r="A281" s="1">
        <v>25</v>
      </c>
      <c r="B281" s="1">
        <v>2878</v>
      </c>
      <c r="C281" t="s">
        <v>406</v>
      </c>
      <c r="D281" s="56">
        <v>40457</v>
      </c>
      <c r="E281" s="1" t="s">
        <v>588</v>
      </c>
      <c r="F281" s="1" t="s">
        <v>537</v>
      </c>
      <c r="G281" s="40">
        <v>1981.2</v>
      </c>
      <c r="H281" s="40">
        <v>0</v>
      </c>
      <c r="I281" s="40" t="s">
        <v>589</v>
      </c>
      <c r="J281" s="40">
        <v>0</v>
      </c>
      <c r="K281" s="40">
        <v>0</v>
      </c>
      <c r="L281" s="40">
        <v>214.7</v>
      </c>
      <c r="M281" s="40">
        <v>0</v>
      </c>
      <c r="N281" s="40">
        <v>0</v>
      </c>
      <c r="O281" s="40">
        <v>0</v>
      </c>
      <c r="P281" s="40">
        <v>0</v>
      </c>
      <c r="Q281" s="40">
        <v>0</v>
      </c>
      <c r="R281" s="40">
        <v>0</v>
      </c>
      <c r="S281" s="40">
        <f t="shared" si="8"/>
        <v>1981.2</v>
      </c>
      <c r="T281" s="40">
        <f t="shared" si="9"/>
        <v>214.7</v>
      </c>
      <c r="U281" s="39" t="str">
        <f>VLOOKUP(B281,'FOLHA RESUMIDA'!C:I,2,0)</f>
        <v>JAMSON ALESSANDRO DA SILVA</v>
      </c>
    </row>
    <row r="282" spans="1:21">
      <c r="A282" s="1">
        <v>1</v>
      </c>
      <c r="B282" s="1">
        <v>2887</v>
      </c>
      <c r="C282" t="s">
        <v>239</v>
      </c>
      <c r="D282" s="56">
        <v>40513</v>
      </c>
      <c r="E282" s="1" t="s">
        <v>588</v>
      </c>
      <c r="F282" s="1" t="s">
        <v>537</v>
      </c>
      <c r="G282" s="40">
        <v>1981.21</v>
      </c>
      <c r="H282" s="40">
        <v>0</v>
      </c>
      <c r="I282" s="40" t="s">
        <v>589</v>
      </c>
      <c r="J282" s="40">
        <v>0</v>
      </c>
      <c r="K282" s="40">
        <v>0</v>
      </c>
      <c r="L282" s="40">
        <v>0</v>
      </c>
      <c r="M282" s="40">
        <v>0</v>
      </c>
      <c r="N282" s="40">
        <v>0</v>
      </c>
      <c r="O282" s="40">
        <v>0</v>
      </c>
      <c r="P282" s="40">
        <v>0</v>
      </c>
      <c r="Q282" s="40">
        <v>0</v>
      </c>
      <c r="R282" s="40">
        <v>0</v>
      </c>
      <c r="S282" s="40">
        <f t="shared" si="8"/>
        <v>1981.21</v>
      </c>
      <c r="T282" s="40">
        <f t="shared" si="9"/>
        <v>0</v>
      </c>
      <c r="U282" s="39" t="str">
        <f>VLOOKUP(B282,'FOLHA RESUMIDA'!C:I,2,0)</f>
        <v>MARIA EUZENI DA SILVA GARCEZ</v>
      </c>
    </row>
    <row r="283" spans="1:21">
      <c r="A283" s="1">
        <v>1</v>
      </c>
      <c r="B283" s="1">
        <v>2889</v>
      </c>
      <c r="C283" t="s">
        <v>240</v>
      </c>
      <c r="D283" s="56">
        <v>40575</v>
      </c>
      <c r="E283" s="1" t="s">
        <v>588</v>
      </c>
      <c r="F283" s="1" t="s">
        <v>466</v>
      </c>
      <c r="G283" s="40">
        <v>2293.4899999999998</v>
      </c>
      <c r="H283" s="40">
        <v>0</v>
      </c>
      <c r="I283" s="40" t="s">
        <v>589</v>
      </c>
      <c r="J283" s="40">
        <v>0</v>
      </c>
      <c r="K283" s="40">
        <v>0</v>
      </c>
      <c r="L283" s="40">
        <v>0</v>
      </c>
      <c r="M283" s="40">
        <v>0</v>
      </c>
      <c r="N283" s="40">
        <v>0</v>
      </c>
      <c r="O283" s="40">
        <v>0</v>
      </c>
      <c r="P283" s="40">
        <v>0</v>
      </c>
      <c r="Q283" s="40">
        <v>0</v>
      </c>
      <c r="R283" s="40">
        <v>0</v>
      </c>
      <c r="S283" s="40">
        <f t="shared" si="8"/>
        <v>2293.4899999999998</v>
      </c>
      <c r="T283" s="40">
        <f t="shared" si="9"/>
        <v>0</v>
      </c>
      <c r="U283" s="39" t="str">
        <f>VLOOKUP(B283,'FOLHA RESUMIDA'!C:I,2,0)</f>
        <v>EJANE FERREIRA TEXEIRA</v>
      </c>
    </row>
    <row r="284" spans="1:21">
      <c r="A284" s="1">
        <v>1</v>
      </c>
      <c r="B284" s="1">
        <v>2890</v>
      </c>
      <c r="C284" t="s">
        <v>241</v>
      </c>
      <c r="D284" s="56">
        <v>40575</v>
      </c>
      <c r="E284" s="1" t="s">
        <v>588</v>
      </c>
      <c r="F284" s="1" t="s">
        <v>462</v>
      </c>
      <c r="G284" s="40">
        <v>1346.58</v>
      </c>
      <c r="H284" s="40">
        <v>0</v>
      </c>
      <c r="I284" s="40" t="s">
        <v>589</v>
      </c>
      <c r="J284" s="40">
        <v>0</v>
      </c>
      <c r="K284" s="40">
        <v>0</v>
      </c>
      <c r="L284" s="40">
        <v>0</v>
      </c>
      <c r="M284" s="40">
        <v>0</v>
      </c>
      <c r="N284" s="40">
        <v>0</v>
      </c>
      <c r="O284" s="40">
        <v>0</v>
      </c>
      <c r="P284" s="40">
        <v>0</v>
      </c>
      <c r="Q284" s="40">
        <v>0</v>
      </c>
      <c r="R284" s="40">
        <v>0</v>
      </c>
      <c r="S284" s="40">
        <f t="shared" si="8"/>
        <v>1346.58</v>
      </c>
      <c r="T284" s="40">
        <f t="shared" si="9"/>
        <v>0</v>
      </c>
      <c r="U284" s="39" t="str">
        <f>VLOOKUP(B284,'FOLHA RESUMIDA'!C:I,2,0)</f>
        <v>CLELIO FIRMINO SILVA</v>
      </c>
    </row>
    <row r="285" spans="1:21">
      <c r="A285" s="1">
        <v>1</v>
      </c>
      <c r="B285" s="1">
        <v>2891</v>
      </c>
      <c r="C285" t="s">
        <v>242</v>
      </c>
      <c r="D285" s="56">
        <v>40575</v>
      </c>
      <c r="E285" s="1" t="s">
        <v>588</v>
      </c>
      <c r="F285" s="1" t="s">
        <v>462</v>
      </c>
      <c r="G285" s="40">
        <v>1413.91</v>
      </c>
      <c r="H285" s="40">
        <v>0</v>
      </c>
      <c r="I285" s="40" t="s">
        <v>589</v>
      </c>
      <c r="J285" s="40">
        <v>0</v>
      </c>
      <c r="K285" s="40">
        <v>0</v>
      </c>
      <c r="L285" s="40">
        <v>0</v>
      </c>
      <c r="M285" s="40">
        <v>0</v>
      </c>
      <c r="N285" s="40">
        <v>0</v>
      </c>
      <c r="O285" s="40">
        <v>0</v>
      </c>
      <c r="P285" s="40">
        <v>0</v>
      </c>
      <c r="Q285" s="40">
        <v>0</v>
      </c>
      <c r="R285" s="40">
        <v>0</v>
      </c>
      <c r="S285" s="40">
        <f t="shared" si="8"/>
        <v>1413.91</v>
      </c>
      <c r="T285" s="40">
        <f t="shared" si="9"/>
        <v>0</v>
      </c>
      <c r="U285" s="39" t="str">
        <f>VLOOKUP(B285,'FOLHA RESUMIDA'!C:I,2,0)</f>
        <v>ERICK MEDEIROS</v>
      </c>
    </row>
    <row r="286" spans="1:21">
      <c r="A286" s="1">
        <v>1</v>
      </c>
      <c r="B286" s="1">
        <v>2894</v>
      </c>
      <c r="C286" t="s">
        <v>243</v>
      </c>
      <c r="D286" s="56">
        <v>40575</v>
      </c>
      <c r="E286" s="1" t="s">
        <v>588</v>
      </c>
      <c r="F286" s="1" t="s">
        <v>462</v>
      </c>
      <c r="G286" s="40">
        <v>1484.61</v>
      </c>
      <c r="H286" s="40">
        <v>0</v>
      </c>
      <c r="I286" s="40" t="s">
        <v>589</v>
      </c>
      <c r="J286" s="40">
        <v>0</v>
      </c>
      <c r="K286" s="40">
        <v>0</v>
      </c>
      <c r="L286" s="40">
        <v>0</v>
      </c>
      <c r="M286" s="40">
        <v>0</v>
      </c>
      <c r="N286" s="40">
        <v>0</v>
      </c>
      <c r="O286" s="40">
        <v>0</v>
      </c>
      <c r="P286" s="40">
        <v>0</v>
      </c>
      <c r="Q286" s="40">
        <v>0</v>
      </c>
      <c r="R286" s="40">
        <v>0</v>
      </c>
      <c r="S286" s="40">
        <f t="shared" si="8"/>
        <v>1484.61</v>
      </c>
      <c r="T286" s="40">
        <f t="shared" si="9"/>
        <v>0</v>
      </c>
      <c r="U286" s="39" t="str">
        <f>VLOOKUP(B286,'FOLHA RESUMIDA'!C:I,2,0)</f>
        <v>JOELNA DINIZ PEREIRA DE SOUSA</v>
      </c>
    </row>
    <row r="287" spans="1:21">
      <c r="A287" s="1">
        <v>1</v>
      </c>
      <c r="B287" s="1">
        <v>2895</v>
      </c>
      <c r="C287" t="s">
        <v>244</v>
      </c>
      <c r="D287" s="56">
        <v>40575</v>
      </c>
      <c r="E287" s="1" t="s">
        <v>588</v>
      </c>
      <c r="F287" s="1" t="s">
        <v>462</v>
      </c>
      <c r="G287" s="40">
        <v>1346.58</v>
      </c>
      <c r="H287" s="40">
        <v>0</v>
      </c>
      <c r="I287" s="40" t="s">
        <v>589</v>
      </c>
      <c r="J287" s="40">
        <v>0</v>
      </c>
      <c r="K287" s="40">
        <v>0</v>
      </c>
      <c r="L287" s="40">
        <v>0</v>
      </c>
      <c r="M287" s="40">
        <v>0</v>
      </c>
      <c r="N287" s="40">
        <v>0</v>
      </c>
      <c r="O287" s="40">
        <v>0</v>
      </c>
      <c r="P287" s="40">
        <v>0</v>
      </c>
      <c r="Q287" s="40">
        <v>0</v>
      </c>
      <c r="R287" s="40">
        <v>0</v>
      </c>
      <c r="S287" s="40">
        <f t="shared" si="8"/>
        <v>1346.58</v>
      </c>
      <c r="T287" s="40">
        <f t="shared" si="9"/>
        <v>0</v>
      </c>
      <c r="U287" s="39" t="str">
        <f>VLOOKUP(B287,'FOLHA RESUMIDA'!C:I,2,0)</f>
        <v>KLEBER DE OLIVEIRA GALDINO</v>
      </c>
    </row>
    <row r="288" spans="1:21">
      <c r="A288" s="1">
        <v>47</v>
      </c>
      <c r="B288" s="1">
        <v>2904</v>
      </c>
      <c r="C288" t="s">
        <v>420</v>
      </c>
      <c r="D288" s="56">
        <v>40605</v>
      </c>
      <c r="E288" s="1" t="s">
        <v>588</v>
      </c>
      <c r="F288" s="1" t="s">
        <v>537</v>
      </c>
      <c r="G288" s="40">
        <v>1981.21</v>
      </c>
      <c r="H288" s="40">
        <v>0</v>
      </c>
      <c r="I288" s="40" t="s">
        <v>589</v>
      </c>
      <c r="J288" s="40">
        <v>0</v>
      </c>
      <c r="K288" s="40">
        <v>0</v>
      </c>
      <c r="L288" s="40">
        <v>0</v>
      </c>
      <c r="M288" s="40">
        <v>0</v>
      </c>
      <c r="N288" s="40">
        <v>0</v>
      </c>
      <c r="O288" s="40">
        <v>0</v>
      </c>
      <c r="P288" s="40">
        <v>0</v>
      </c>
      <c r="Q288" s="40">
        <v>0</v>
      </c>
      <c r="R288" s="40">
        <v>0</v>
      </c>
      <c r="S288" s="40">
        <f t="shared" si="8"/>
        <v>1981.21</v>
      </c>
      <c r="T288" s="40">
        <f t="shared" si="9"/>
        <v>0</v>
      </c>
      <c r="U288" s="39" t="str">
        <f>VLOOKUP(B288,'FOLHA RESUMIDA'!C:I,2,0)</f>
        <v>ANTONIO S ALVES DE O JUNIOR</v>
      </c>
    </row>
    <row r="289" spans="1:21">
      <c r="A289" s="1">
        <v>1</v>
      </c>
      <c r="B289" s="1">
        <v>2906</v>
      </c>
      <c r="C289" t="s">
        <v>390</v>
      </c>
      <c r="D289" s="56">
        <v>40612</v>
      </c>
      <c r="E289" s="1" t="s">
        <v>588</v>
      </c>
      <c r="F289" s="1" t="s">
        <v>554</v>
      </c>
      <c r="G289" s="40">
        <v>4850.38</v>
      </c>
      <c r="H289" s="40">
        <v>0</v>
      </c>
      <c r="I289" s="40" t="s">
        <v>589</v>
      </c>
      <c r="J289" s="40">
        <v>0</v>
      </c>
      <c r="K289" s="40">
        <v>0</v>
      </c>
      <c r="L289" s="40">
        <v>0</v>
      </c>
      <c r="M289" s="40">
        <v>0</v>
      </c>
      <c r="N289" s="40">
        <v>0</v>
      </c>
      <c r="O289" s="40">
        <v>0</v>
      </c>
      <c r="P289" s="40">
        <v>0</v>
      </c>
      <c r="Q289" s="40">
        <v>0</v>
      </c>
      <c r="R289" s="40">
        <v>0</v>
      </c>
      <c r="S289" s="40">
        <f t="shared" si="8"/>
        <v>4850.38</v>
      </c>
      <c r="T289" s="40">
        <f t="shared" si="9"/>
        <v>0</v>
      </c>
      <c r="U289" s="39" t="str">
        <f>VLOOKUP(B289,'FOLHA RESUMIDA'!C:I,2,0)</f>
        <v>ARTHUR A SANTOS WANDERLEY</v>
      </c>
    </row>
    <row r="290" spans="1:21">
      <c r="A290" s="1">
        <v>1</v>
      </c>
      <c r="B290" s="1">
        <v>2907</v>
      </c>
      <c r="C290" t="s">
        <v>245</v>
      </c>
      <c r="D290" s="56">
        <v>40623</v>
      </c>
      <c r="E290" s="1" t="s">
        <v>588</v>
      </c>
      <c r="F290" s="1" t="s">
        <v>537</v>
      </c>
      <c r="G290" s="40">
        <v>1981.21</v>
      </c>
      <c r="H290" s="40">
        <v>0</v>
      </c>
      <c r="I290" s="40" t="s">
        <v>589</v>
      </c>
      <c r="J290" s="40">
        <v>0</v>
      </c>
      <c r="K290" s="40">
        <v>0</v>
      </c>
      <c r="L290" s="40">
        <v>0</v>
      </c>
      <c r="M290" s="40">
        <v>0</v>
      </c>
      <c r="N290" s="40">
        <v>0</v>
      </c>
      <c r="O290" s="40">
        <v>0</v>
      </c>
      <c r="P290" s="40">
        <v>0</v>
      </c>
      <c r="Q290" s="40">
        <v>0</v>
      </c>
      <c r="R290" s="40">
        <v>0</v>
      </c>
      <c r="S290" s="40">
        <f t="shared" si="8"/>
        <v>1981.21</v>
      </c>
      <c r="T290" s="40">
        <f t="shared" si="9"/>
        <v>0</v>
      </c>
      <c r="U290" s="39" t="str">
        <f>VLOOKUP(B290,'FOLHA RESUMIDA'!C:I,2,0)</f>
        <v>JOELINE LIMA DO NASCIMENTO</v>
      </c>
    </row>
    <row r="291" spans="1:21">
      <c r="A291" s="1">
        <v>1</v>
      </c>
      <c r="B291" s="1">
        <v>2909</v>
      </c>
      <c r="C291" t="s">
        <v>246</v>
      </c>
      <c r="D291" s="56">
        <v>40634</v>
      </c>
      <c r="E291" s="1" t="s">
        <v>588</v>
      </c>
      <c r="F291" s="1" t="s">
        <v>537</v>
      </c>
      <c r="G291" s="40">
        <v>1981.21</v>
      </c>
      <c r="H291" s="40">
        <v>0</v>
      </c>
      <c r="I291" s="40" t="s">
        <v>589</v>
      </c>
      <c r="J291" s="40">
        <v>0</v>
      </c>
      <c r="K291" s="40">
        <v>0</v>
      </c>
      <c r="L291" s="40">
        <v>0</v>
      </c>
      <c r="M291" s="40">
        <v>0</v>
      </c>
      <c r="N291" s="40">
        <v>0</v>
      </c>
      <c r="O291" s="40">
        <v>0</v>
      </c>
      <c r="P291" s="40">
        <v>0</v>
      </c>
      <c r="Q291" s="40">
        <v>0</v>
      </c>
      <c r="R291" s="40">
        <v>0</v>
      </c>
      <c r="S291" s="40">
        <f t="shared" si="8"/>
        <v>1981.21</v>
      </c>
      <c r="T291" s="40">
        <f t="shared" si="9"/>
        <v>0</v>
      </c>
      <c r="U291" s="39" t="str">
        <f>VLOOKUP(B291,'FOLHA RESUMIDA'!C:I,2,0)</f>
        <v>ROBSON CARNEIRO DA SILVA</v>
      </c>
    </row>
    <row r="292" spans="1:21">
      <c r="A292" s="1">
        <v>1</v>
      </c>
      <c r="B292" s="1">
        <v>2910</v>
      </c>
      <c r="C292" t="s">
        <v>247</v>
      </c>
      <c r="D292" s="56">
        <v>40639</v>
      </c>
      <c r="E292" s="1" t="s">
        <v>588</v>
      </c>
      <c r="F292" s="1" t="s">
        <v>537</v>
      </c>
      <c r="G292" s="40">
        <v>2080.27</v>
      </c>
      <c r="H292" s="40">
        <v>0</v>
      </c>
      <c r="I292" s="40" t="s">
        <v>589</v>
      </c>
      <c r="J292" s="40">
        <v>2312.9499999999998</v>
      </c>
      <c r="K292" s="40">
        <v>0</v>
      </c>
      <c r="L292" s="40">
        <v>0</v>
      </c>
      <c r="M292" s="40">
        <v>1450</v>
      </c>
      <c r="N292" s="40">
        <v>0</v>
      </c>
      <c r="O292" s="40">
        <v>0</v>
      </c>
      <c r="P292" s="40">
        <v>0</v>
      </c>
      <c r="Q292" s="40">
        <v>0</v>
      </c>
      <c r="R292" s="40">
        <v>0</v>
      </c>
      <c r="S292" s="40">
        <f t="shared" si="8"/>
        <v>2080.27</v>
      </c>
      <c r="T292" s="40">
        <f t="shared" si="9"/>
        <v>3762.95</v>
      </c>
      <c r="U292" s="39" t="str">
        <f>VLOOKUP(B292,'FOLHA RESUMIDA'!C:I,2,0)</f>
        <v>JOSE VITAL DUARTE JUNIOR</v>
      </c>
    </row>
    <row r="293" spans="1:21">
      <c r="A293" s="1">
        <v>1</v>
      </c>
      <c r="B293" s="1">
        <v>2911</v>
      </c>
      <c r="C293" t="s">
        <v>248</v>
      </c>
      <c r="D293" s="56">
        <v>40644</v>
      </c>
      <c r="E293" s="1" t="s">
        <v>588</v>
      </c>
      <c r="F293" s="1" t="s">
        <v>462</v>
      </c>
      <c r="G293" s="40">
        <v>1484.6</v>
      </c>
      <c r="H293" s="40">
        <v>0</v>
      </c>
      <c r="I293" s="40" t="s">
        <v>589</v>
      </c>
      <c r="J293" s="40">
        <v>0</v>
      </c>
      <c r="K293" s="40">
        <v>0</v>
      </c>
      <c r="L293" s="40">
        <v>0</v>
      </c>
      <c r="M293" s="40">
        <v>0</v>
      </c>
      <c r="N293" s="40">
        <v>0</v>
      </c>
      <c r="O293" s="40">
        <v>0</v>
      </c>
      <c r="P293" s="40">
        <v>0</v>
      </c>
      <c r="Q293" s="40">
        <v>0</v>
      </c>
      <c r="R293" s="40">
        <v>0</v>
      </c>
      <c r="S293" s="40">
        <f t="shared" si="8"/>
        <v>1484.6</v>
      </c>
      <c r="T293" s="40">
        <f t="shared" si="9"/>
        <v>0</v>
      </c>
      <c r="U293" s="39" t="str">
        <f>VLOOKUP(B293,'FOLHA RESUMIDA'!C:I,2,0)</f>
        <v>ALDJANE MARIA DOS SANTOS</v>
      </c>
    </row>
    <row r="294" spans="1:21">
      <c r="A294" s="1">
        <v>1</v>
      </c>
      <c r="B294" s="1">
        <v>2913</v>
      </c>
      <c r="C294" t="s">
        <v>249</v>
      </c>
      <c r="D294" s="56">
        <v>40644</v>
      </c>
      <c r="E294" s="1" t="s">
        <v>588</v>
      </c>
      <c r="F294" s="1" t="s">
        <v>462</v>
      </c>
      <c r="G294" s="40">
        <v>1484.6</v>
      </c>
      <c r="H294" s="40">
        <v>0</v>
      </c>
      <c r="I294" s="40" t="s">
        <v>589</v>
      </c>
      <c r="J294" s="40">
        <v>0</v>
      </c>
      <c r="K294" s="40">
        <v>0</v>
      </c>
      <c r="L294" s="40">
        <v>0</v>
      </c>
      <c r="M294" s="40">
        <v>0</v>
      </c>
      <c r="N294" s="40">
        <v>0</v>
      </c>
      <c r="O294" s="40">
        <v>0</v>
      </c>
      <c r="P294" s="40">
        <v>0</v>
      </c>
      <c r="Q294" s="40">
        <v>0</v>
      </c>
      <c r="R294" s="40">
        <v>0</v>
      </c>
      <c r="S294" s="40">
        <f t="shared" si="8"/>
        <v>1484.6</v>
      </c>
      <c r="T294" s="40">
        <f t="shared" si="9"/>
        <v>0</v>
      </c>
      <c r="U294" s="39" t="str">
        <f>VLOOKUP(B294,'FOLHA RESUMIDA'!C:I,2,0)</f>
        <v>CRISTIANE MARIA DA SILVA</v>
      </c>
    </row>
    <row r="295" spans="1:21">
      <c r="A295" s="1">
        <v>1</v>
      </c>
      <c r="B295" s="1">
        <v>2915</v>
      </c>
      <c r="C295" t="s">
        <v>250</v>
      </c>
      <c r="D295" s="56">
        <v>40647</v>
      </c>
      <c r="E295" s="1" t="s">
        <v>588</v>
      </c>
      <c r="F295" s="1" t="s">
        <v>462</v>
      </c>
      <c r="G295" s="40">
        <v>1484.6</v>
      </c>
      <c r="H295" s="40">
        <v>0</v>
      </c>
      <c r="I295" s="40" t="s">
        <v>589</v>
      </c>
      <c r="J295" s="40">
        <v>0</v>
      </c>
      <c r="K295" s="40">
        <v>0</v>
      </c>
      <c r="L295" s="40">
        <v>0</v>
      </c>
      <c r="M295" s="40">
        <v>0</v>
      </c>
      <c r="N295" s="40">
        <v>0</v>
      </c>
      <c r="O295" s="40">
        <v>0</v>
      </c>
      <c r="P295" s="40">
        <v>0</v>
      </c>
      <c r="Q295" s="40">
        <v>0</v>
      </c>
      <c r="R295" s="40">
        <v>0</v>
      </c>
      <c r="S295" s="40">
        <f t="shared" si="8"/>
        <v>1484.6</v>
      </c>
      <c r="T295" s="40">
        <f t="shared" si="9"/>
        <v>0</v>
      </c>
      <c r="U295" s="39" t="str">
        <f>VLOOKUP(B295,'FOLHA RESUMIDA'!C:I,2,0)</f>
        <v>HAMILTON LINO ALVES</v>
      </c>
    </row>
    <row r="296" spans="1:21">
      <c r="A296" s="1">
        <v>1</v>
      </c>
      <c r="B296" s="1">
        <v>2917</v>
      </c>
      <c r="C296" t="s">
        <v>251</v>
      </c>
      <c r="D296" s="56">
        <v>40644</v>
      </c>
      <c r="E296" s="1" t="s">
        <v>588</v>
      </c>
      <c r="F296" s="1" t="s">
        <v>462</v>
      </c>
      <c r="G296" s="40">
        <v>1558.83</v>
      </c>
      <c r="H296" s="40">
        <v>0</v>
      </c>
      <c r="I296" s="40" t="s">
        <v>589</v>
      </c>
      <c r="J296" s="40">
        <v>0</v>
      </c>
      <c r="K296" s="40">
        <v>0</v>
      </c>
      <c r="L296" s="40">
        <v>0</v>
      </c>
      <c r="M296" s="40">
        <v>0</v>
      </c>
      <c r="N296" s="40">
        <v>0</v>
      </c>
      <c r="O296" s="40">
        <v>0</v>
      </c>
      <c r="P296" s="40">
        <v>0</v>
      </c>
      <c r="Q296" s="40">
        <v>0</v>
      </c>
      <c r="R296" s="40">
        <v>0</v>
      </c>
      <c r="S296" s="40">
        <f t="shared" si="8"/>
        <v>1558.83</v>
      </c>
      <c r="T296" s="40">
        <f t="shared" si="9"/>
        <v>0</v>
      </c>
      <c r="U296" s="39" t="str">
        <f>VLOOKUP(B296,'FOLHA RESUMIDA'!C:I,2,0)</f>
        <v>LUCICLEIDE PEREIRA DEODATO</v>
      </c>
    </row>
    <row r="297" spans="1:21">
      <c r="A297" s="1">
        <v>1</v>
      </c>
      <c r="B297" s="1">
        <v>2918</v>
      </c>
      <c r="C297" t="s">
        <v>252</v>
      </c>
      <c r="D297" s="56">
        <v>40644</v>
      </c>
      <c r="E297" s="1" t="s">
        <v>588</v>
      </c>
      <c r="F297" s="1" t="s">
        <v>462</v>
      </c>
      <c r="G297" s="40">
        <v>1346.58</v>
      </c>
      <c r="H297" s="40">
        <v>0</v>
      </c>
      <c r="I297" s="40" t="s">
        <v>589</v>
      </c>
      <c r="J297" s="40">
        <v>0</v>
      </c>
      <c r="K297" s="40">
        <v>0</v>
      </c>
      <c r="L297" s="40">
        <v>0</v>
      </c>
      <c r="M297" s="40">
        <v>0</v>
      </c>
      <c r="N297" s="40">
        <v>0</v>
      </c>
      <c r="O297" s="40">
        <v>0</v>
      </c>
      <c r="P297" s="40">
        <v>0</v>
      </c>
      <c r="Q297" s="40">
        <v>0</v>
      </c>
      <c r="R297" s="40">
        <v>0</v>
      </c>
      <c r="S297" s="40">
        <f t="shared" si="8"/>
        <v>1346.58</v>
      </c>
      <c r="T297" s="40">
        <f t="shared" si="9"/>
        <v>0</v>
      </c>
      <c r="U297" s="39" t="str">
        <f>VLOOKUP(B297,'FOLHA RESUMIDA'!C:I,2,0)</f>
        <v>MARIA DAS NEVES DE BARROS</v>
      </c>
    </row>
    <row r="298" spans="1:21">
      <c r="A298" s="1">
        <v>1</v>
      </c>
      <c r="B298" s="1">
        <v>2921</v>
      </c>
      <c r="C298" t="s">
        <v>253</v>
      </c>
      <c r="D298" s="56">
        <v>40644</v>
      </c>
      <c r="E298" s="1" t="s">
        <v>588</v>
      </c>
      <c r="F298" s="1" t="s">
        <v>462</v>
      </c>
      <c r="G298" s="40">
        <v>1484.6</v>
      </c>
      <c r="H298" s="40">
        <v>0</v>
      </c>
      <c r="I298" s="40" t="s">
        <v>589</v>
      </c>
      <c r="J298" s="40">
        <v>0</v>
      </c>
      <c r="K298" s="40">
        <v>0</v>
      </c>
      <c r="L298" s="40">
        <v>0</v>
      </c>
      <c r="M298" s="40">
        <v>0</v>
      </c>
      <c r="N298" s="40">
        <v>0</v>
      </c>
      <c r="O298" s="40">
        <v>0</v>
      </c>
      <c r="P298" s="40">
        <v>0</v>
      </c>
      <c r="Q298" s="40">
        <v>0</v>
      </c>
      <c r="R298" s="40">
        <v>0</v>
      </c>
      <c r="S298" s="40">
        <f t="shared" si="8"/>
        <v>1484.6</v>
      </c>
      <c r="T298" s="40">
        <f t="shared" si="9"/>
        <v>0</v>
      </c>
      <c r="U298" s="39" t="str">
        <f>VLOOKUP(B298,'FOLHA RESUMIDA'!C:I,2,0)</f>
        <v>TIAGO MANOEL DE SOUSA LEITE</v>
      </c>
    </row>
    <row r="299" spans="1:21">
      <c r="A299" s="1">
        <v>1</v>
      </c>
      <c r="B299" s="1">
        <v>2922</v>
      </c>
      <c r="C299" t="s">
        <v>254</v>
      </c>
      <c r="D299" s="56">
        <v>40644</v>
      </c>
      <c r="E299" s="1" t="s">
        <v>588</v>
      </c>
      <c r="F299" s="1" t="s">
        <v>462</v>
      </c>
      <c r="G299" s="40">
        <v>1558.83</v>
      </c>
      <c r="H299" s="40">
        <v>0</v>
      </c>
      <c r="I299" s="40" t="s">
        <v>589</v>
      </c>
      <c r="J299" s="40">
        <v>0</v>
      </c>
      <c r="K299" s="40">
        <v>0</v>
      </c>
      <c r="L299" s="40">
        <v>0</v>
      </c>
      <c r="M299" s="40">
        <v>0</v>
      </c>
      <c r="N299" s="40">
        <v>0</v>
      </c>
      <c r="O299" s="40">
        <v>0</v>
      </c>
      <c r="P299" s="40">
        <v>0</v>
      </c>
      <c r="Q299" s="40">
        <v>0</v>
      </c>
      <c r="R299" s="40">
        <v>0</v>
      </c>
      <c r="S299" s="40">
        <f t="shared" si="8"/>
        <v>1558.83</v>
      </c>
      <c r="T299" s="40">
        <f t="shared" si="9"/>
        <v>0</v>
      </c>
      <c r="U299" s="39" t="str">
        <f>VLOOKUP(B299,'FOLHA RESUMIDA'!C:I,2,0)</f>
        <v>XENIA KELY VERISSIMO DINIZ</v>
      </c>
    </row>
    <row r="300" spans="1:21">
      <c r="A300" s="1">
        <v>1</v>
      </c>
      <c r="B300" s="1">
        <v>2924</v>
      </c>
      <c r="C300" t="s">
        <v>255</v>
      </c>
      <c r="D300" s="56">
        <v>40646</v>
      </c>
      <c r="E300" s="1" t="s">
        <v>588</v>
      </c>
      <c r="F300" s="1" t="s">
        <v>537</v>
      </c>
      <c r="G300" s="40">
        <v>1981.2</v>
      </c>
      <c r="H300" s="40">
        <v>0</v>
      </c>
      <c r="I300" s="40" t="s">
        <v>589</v>
      </c>
      <c r="J300" s="40">
        <v>0</v>
      </c>
      <c r="K300" s="40">
        <v>0</v>
      </c>
      <c r="L300" s="40">
        <v>0</v>
      </c>
      <c r="M300" s="40">
        <v>1450</v>
      </c>
      <c r="N300" s="40">
        <v>0</v>
      </c>
      <c r="O300" s="40">
        <v>0</v>
      </c>
      <c r="P300" s="40">
        <v>0</v>
      </c>
      <c r="Q300" s="40">
        <v>0</v>
      </c>
      <c r="R300" s="40">
        <v>0</v>
      </c>
      <c r="S300" s="40">
        <f t="shared" si="8"/>
        <v>1981.2</v>
      </c>
      <c r="T300" s="40">
        <f t="shared" si="9"/>
        <v>1450</v>
      </c>
      <c r="U300" s="39" t="str">
        <f>VLOOKUP(B300,'FOLHA RESUMIDA'!C:I,2,0)</f>
        <v>MARCO AURELIO DE ARAUJO</v>
      </c>
    </row>
    <row r="301" spans="1:21">
      <c r="A301" s="1">
        <v>1</v>
      </c>
      <c r="B301" s="1">
        <v>2926</v>
      </c>
      <c r="C301" t="s">
        <v>256</v>
      </c>
      <c r="D301" s="56">
        <v>40665</v>
      </c>
      <c r="E301" s="1" t="s">
        <v>588</v>
      </c>
      <c r="F301" s="1" t="s">
        <v>462</v>
      </c>
      <c r="G301" s="40">
        <v>1636.82</v>
      </c>
      <c r="H301" s="40">
        <v>0</v>
      </c>
      <c r="I301" s="40" t="s">
        <v>589</v>
      </c>
      <c r="J301" s="40">
        <v>0</v>
      </c>
      <c r="K301" s="40">
        <v>0</v>
      </c>
      <c r="L301" s="40">
        <v>0</v>
      </c>
      <c r="M301" s="40">
        <v>0</v>
      </c>
      <c r="N301" s="40">
        <v>0</v>
      </c>
      <c r="O301" s="40">
        <v>0</v>
      </c>
      <c r="P301" s="40">
        <v>0</v>
      </c>
      <c r="Q301" s="40">
        <v>0</v>
      </c>
      <c r="R301" s="40">
        <v>0</v>
      </c>
      <c r="S301" s="40">
        <f t="shared" si="8"/>
        <v>1636.82</v>
      </c>
      <c r="T301" s="40">
        <f t="shared" si="9"/>
        <v>0</v>
      </c>
      <c r="U301" s="39" t="str">
        <f>VLOOKUP(B301,'FOLHA RESUMIDA'!C:I,2,0)</f>
        <v>ANTONIO CARLOS DE LUNA MATOS</v>
      </c>
    </row>
    <row r="302" spans="1:21">
      <c r="A302" s="1">
        <v>1</v>
      </c>
      <c r="B302" s="1">
        <v>2927</v>
      </c>
      <c r="C302" t="s">
        <v>257</v>
      </c>
      <c r="D302" s="56">
        <v>40665</v>
      </c>
      <c r="E302" s="1" t="s">
        <v>588</v>
      </c>
      <c r="F302" s="1" t="s">
        <v>462</v>
      </c>
      <c r="G302" s="40">
        <v>1484.61</v>
      </c>
      <c r="H302" s="40">
        <v>0</v>
      </c>
      <c r="I302" s="40" t="s">
        <v>589</v>
      </c>
      <c r="J302" s="40">
        <v>0</v>
      </c>
      <c r="K302" s="40">
        <v>0</v>
      </c>
      <c r="L302" s="40">
        <v>0</v>
      </c>
      <c r="M302" s="40">
        <v>0</v>
      </c>
      <c r="N302" s="40">
        <v>0</v>
      </c>
      <c r="O302" s="40">
        <v>0</v>
      </c>
      <c r="P302" s="40">
        <v>0</v>
      </c>
      <c r="Q302" s="40">
        <v>0</v>
      </c>
      <c r="R302" s="40">
        <v>0</v>
      </c>
      <c r="S302" s="40">
        <f t="shared" si="8"/>
        <v>1484.61</v>
      </c>
      <c r="T302" s="40">
        <f t="shared" si="9"/>
        <v>0</v>
      </c>
      <c r="U302" s="39" t="str">
        <f>VLOOKUP(B302,'FOLHA RESUMIDA'!C:I,2,0)</f>
        <v>DEYVISON MACHADO DA SILVA</v>
      </c>
    </row>
    <row r="303" spans="1:21">
      <c r="A303" s="1">
        <v>1</v>
      </c>
      <c r="B303" s="1">
        <v>2930</v>
      </c>
      <c r="C303" t="s">
        <v>258</v>
      </c>
      <c r="D303" s="56">
        <v>40665</v>
      </c>
      <c r="E303" s="1" t="s">
        <v>588</v>
      </c>
      <c r="F303" s="1" t="s">
        <v>558</v>
      </c>
      <c r="G303" s="40">
        <v>1636.82</v>
      </c>
      <c r="H303" s="40">
        <v>0</v>
      </c>
      <c r="I303" s="40" t="s">
        <v>589</v>
      </c>
      <c r="J303" s="40">
        <v>0</v>
      </c>
      <c r="K303" s="40">
        <v>0</v>
      </c>
      <c r="L303" s="40">
        <v>0</v>
      </c>
      <c r="M303" s="40">
        <v>0</v>
      </c>
      <c r="N303" s="40">
        <v>0</v>
      </c>
      <c r="O303" s="40">
        <v>0</v>
      </c>
      <c r="P303" s="40">
        <v>0</v>
      </c>
      <c r="Q303" s="40">
        <v>0</v>
      </c>
      <c r="R303" s="40">
        <v>0</v>
      </c>
      <c r="S303" s="40">
        <f t="shared" si="8"/>
        <v>1636.82</v>
      </c>
      <c r="T303" s="40">
        <f t="shared" si="9"/>
        <v>0</v>
      </c>
      <c r="U303" s="39" t="str">
        <f>VLOOKUP(B303,'FOLHA RESUMIDA'!C:I,2,0)</f>
        <v>JOSE AURICELIO C DE ARAUJO</v>
      </c>
    </row>
    <row r="304" spans="1:21">
      <c r="A304" s="1">
        <v>1</v>
      </c>
      <c r="B304" s="1">
        <v>2931</v>
      </c>
      <c r="C304" t="s">
        <v>259</v>
      </c>
      <c r="D304" s="56">
        <v>40665</v>
      </c>
      <c r="E304" s="1" t="s">
        <v>588</v>
      </c>
      <c r="F304" s="1" t="s">
        <v>462</v>
      </c>
      <c r="G304" s="40">
        <v>1484.6</v>
      </c>
      <c r="H304" s="40">
        <v>0</v>
      </c>
      <c r="I304" s="40" t="s">
        <v>589</v>
      </c>
      <c r="J304" s="40">
        <v>822.38</v>
      </c>
      <c r="K304" s="40">
        <v>0</v>
      </c>
      <c r="L304" s="40">
        <v>0</v>
      </c>
      <c r="M304" s="40">
        <v>0</v>
      </c>
      <c r="N304" s="40">
        <v>0</v>
      </c>
      <c r="O304" s="40">
        <v>0</v>
      </c>
      <c r="P304" s="40">
        <v>0</v>
      </c>
      <c r="Q304" s="40">
        <v>0</v>
      </c>
      <c r="R304" s="40">
        <v>0</v>
      </c>
      <c r="S304" s="40">
        <f t="shared" si="8"/>
        <v>1484.6</v>
      </c>
      <c r="T304" s="40">
        <f t="shared" si="9"/>
        <v>822.38</v>
      </c>
      <c r="U304" s="39" t="str">
        <f>VLOOKUP(B304,'FOLHA RESUMIDA'!C:I,2,0)</f>
        <v>JOSILENE FARIAS DOS SANTOS ALM</v>
      </c>
    </row>
    <row r="305" spans="1:21">
      <c r="A305" s="1">
        <v>1</v>
      </c>
      <c r="B305" s="1">
        <v>2933</v>
      </c>
      <c r="C305" t="s">
        <v>260</v>
      </c>
      <c r="D305" s="56">
        <v>40665</v>
      </c>
      <c r="E305" s="1" t="s">
        <v>588</v>
      </c>
      <c r="F305" s="1" t="s">
        <v>557</v>
      </c>
      <c r="G305" s="40">
        <v>1484.6</v>
      </c>
      <c r="H305" s="40">
        <v>0</v>
      </c>
      <c r="I305" s="40" t="s">
        <v>589</v>
      </c>
      <c r="J305" s="40">
        <v>0</v>
      </c>
      <c r="K305" s="40">
        <v>0</v>
      </c>
      <c r="L305" s="40">
        <v>0</v>
      </c>
      <c r="M305" s="40">
        <v>0</v>
      </c>
      <c r="N305" s="40">
        <v>0</v>
      </c>
      <c r="O305" s="40">
        <v>0</v>
      </c>
      <c r="P305" s="40">
        <v>0</v>
      </c>
      <c r="Q305" s="40">
        <v>0</v>
      </c>
      <c r="R305" s="40">
        <v>0</v>
      </c>
      <c r="S305" s="40">
        <f t="shared" si="8"/>
        <v>1484.6</v>
      </c>
      <c r="T305" s="40">
        <f t="shared" si="9"/>
        <v>0</v>
      </c>
      <c r="U305" s="39" t="str">
        <f>VLOOKUP(B305,'FOLHA RESUMIDA'!C:I,2,0)</f>
        <v>LUCY DIAS DE ANDRADE</v>
      </c>
    </row>
    <row r="306" spans="1:21">
      <c r="A306" s="1">
        <v>1</v>
      </c>
      <c r="B306" s="1">
        <v>2936</v>
      </c>
      <c r="C306" t="s">
        <v>261</v>
      </c>
      <c r="D306" s="56">
        <v>40665</v>
      </c>
      <c r="E306" s="1" t="s">
        <v>588</v>
      </c>
      <c r="F306" s="1" t="s">
        <v>462</v>
      </c>
      <c r="G306" s="40">
        <v>1484.6</v>
      </c>
      <c r="H306" s="40">
        <v>0</v>
      </c>
      <c r="I306" s="40" t="s">
        <v>589</v>
      </c>
      <c r="J306" s="40">
        <v>0</v>
      </c>
      <c r="K306" s="40">
        <v>0</v>
      </c>
      <c r="L306" s="40">
        <v>0</v>
      </c>
      <c r="M306" s="40">
        <v>0</v>
      </c>
      <c r="N306" s="40">
        <v>0</v>
      </c>
      <c r="O306" s="40">
        <v>0</v>
      </c>
      <c r="P306" s="40">
        <v>0</v>
      </c>
      <c r="Q306" s="40">
        <v>0</v>
      </c>
      <c r="R306" s="40">
        <v>0</v>
      </c>
      <c r="S306" s="40">
        <f t="shared" si="8"/>
        <v>1484.6</v>
      </c>
      <c r="T306" s="40">
        <f t="shared" si="9"/>
        <v>0</v>
      </c>
      <c r="U306" s="39" t="str">
        <f>VLOOKUP(B306,'FOLHA RESUMIDA'!C:I,2,0)</f>
        <v>ROSIMERE SOARES DA SILVA</v>
      </c>
    </row>
    <row r="307" spans="1:21">
      <c r="A307" s="1">
        <v>1</v>
      </c>
      <c r="B307" s="1">
        <v>2937</v>
      </c>
      <c r="C307" t="s">
        <v>262</v>
      </c>
      <c r="D307" s="56">
        <v>40665</v>
      </c>
      <c r="E307" s="1" t="s">
        <v>588</v>
      </c>
      <c r="F307" s="1" t="s">
        <v>462</v>
      </c>
      <c r="G307" s="40">
        <v>1346.58</v>
      </c>
      <c r="H307" s="40">
        <v>0</v>
      </c>
      <c r="I307" s="40" t="s">
        <v>589</v>
      </c>
      <c r="J307" s="40">
        <v>0</v>
      </c>
      <c r="K307" s="40">
        <v>0</v>
      </c>
      <c r="L307" s="40">
        <v>0</v>
      </c>
      <c r="M307" s="40">
        <v>0</v>
      </c>
      <c r="N307" s="40">
        <v>0</v>
      </c>
      <c r="O307" s="40">
        <v>0</v>
      </c>
      <c r="P307" s="40">
        <v>0</v>
      </c>
      <c r="Q307" s="40">
        <v>0</v>
      </c>
      <c r="R307" s="40">
        <v>0</v>
      </c>
      <c r="S307" s="40">
        <f t="shared" si="8"/>
        <v>1346.58</v>
      </c>
      <c r="T307" s="40">
        <f t="shared" si="9"/>
        <v>0</v>
      </c>
      <c r="U307" s="39" t="str">
        <f>VLOOKUP(B307,'FOLHA RESUMIDA'!C:I,2,0)</f>
        <v>SANDRA REGINA V DOS SANTOS</v>
      </c>
    </row>
    <row r="308" spans="1:21">
      <c r="A308" s="1">
        <v>1</v>
      </c>
      <c r="B308" s="1">
        <v>2941</v>
      </c>
      <c r="C308" t="s">
        <v>263</v>
      </c>
      <c r="D308" s="56">
        <v>40672</v>
      </c>
      <c r="E308" s="1" t="s">
        <v>588</v>
      </c>
      <c r="F308" s="1" t="s">
        <v>537</v>
      </c>
      <c r="G308" s="40">
        <v>1981.2</v>
      </c>
      <c r="H308" s="40">
        <v>0</v>
      </c>
      <c r="I308" s="40" t="s">
        <v>589</v>
      </c>
      <c r="J308" s="40">
        <v>2312.9499999999998</v>
      </c>
      <c r="K308" s="40">
        <v>0</v>
      </c>
      <c r="L308" s="40">
        <v>0</v>
      </c>
      <c r="M308" s="40">
        <v>0</v>
      </c>
      <c r="N308" s="40">
        <v>0</v>
      </c>
      <c r="O308" s="40">
        <v>0</v>
      </c>
      <c r="P308" s="40">
        <v>0</v>
      </c>
      <c r="Q308" s="40">
        <v>0</v>
      </c>
      <c r="R308" s="40">
        <v>0</v>
      </c>
      <c r="S308" s="40">
        <f t="shared" si="8"/>
        <v>1981.2</v>
      </c>
      <c r="T308" s="40">
        <f t="shared" si="9"/>
        <v>2312.9499999999998</v>
      </c>
      <c r="U308" s="39" t="str">
        <f>VLOOKUP(B308,'FOLHA RESUMIDA'!C:I,2,0)</f>
        <v>DANIELLE MARIA P NASCIMENTO</v>
      </c>
    </row>
    <row r="309" spans="1:21">
      <c r="A309" s="1">
        <v>1</v>
      </c>
      <c r="B309" s="1">
        <v>2942</v>
      </c>
      <c r="C309" t="s">
        <v>264</v>
      </c>
      <c r="D309" s="56">
        <v>40682</v>
      </c>
      <c r="E309" s="1" t="s">
        <v>588</v>
      </c>
      <c r="F309" s="1" t="s">
        <v>462</v>
      </c>
      <c r="G309" s="40">
        <v>1484.61</v>
      </c>
      <c r="H309" s="40">
        <v>0</v>
      </c>
      <c r="I309" s="40" t="s">
        <v>589</v>
      </c>
      <c r="J309" s="40">
        <v>0</v>
      </c>
      <c r="K309" s="40">
        <v>0</v>
      </c>
      <c r="L309" s="40">
        <v>0</v>
      </c>
      <c r="M309" s="40">
        <v>0</v>
      </c>
      <c r="N309" s="40">
        <v>0</v>
      </c>
      <c r="O309" s="40">
        <v>0</v>
      </c>
      <c r="P309" s="40">
        <v>0</v>
      </c>
      <c r="Q309" s="40">
        <v>0</v>
      </c>
      <c r="R309" s="40">
        <v>0</v>
      </c>
      <c r="S309" s="40">
        <f t="shared" si="8"/>
        <v>1484.61</v>
      </c>
      <c r="T309" s="40">
        <f t="shared" si="9"/>
        <v>0</v>
      </c>
      <c r="U309" s="39" t="str">
        <f>VLOOKUP(B309,'FOLHA RESUMIDA'!C:I,2,0)</f>
        <v>ELIDIANE BARROS DA CRUZ</v>
      </c>
    </row>
    <row r="310" spans="1:21">
      <c r="A310" s="1">
        <v>1</v>
      </c>
      <c r="B310" s="1">
        <v>2943</v>
      </c>
      <c r="C310" t="s">
        <v>265</v>
      </c>
      <c r="D310" s="56">
        <v>40682</v>
      </c>
      <c r="E310" s="1" t="s">
        <v>588</v>
      </c>
      <c r="F310" s="1" t="s">
        <v>462</v>
      </c>
      <c r="G310" s="40">
        <v>1346.58</v>
      </c>
      <c r="H310" s="40">
        <v>0</v>
      </c>
      <c r="I310" s="40" t="s">
        <v>589</v>
      </c>
      <c r="J310" s="40">
        <v>0</v>
      </c>
      <c r="K310" s="40">
        <v>0</v>
      </c>
      <c r="L310" s="40">
        <v>0</v>
      </c>
      <c r="M310" s="40">
        <v>0</v>
      </c>
      <c r="N310" s="40">
        <v>0</v>
      </c>
      <c r="O310" s="40">
        <v>0</v>
      </c>
      <c r="P310" s="40">
        <v>0</v>
      </c>
      <c r="Q310" s="40">
        <v>0</v>
      </c>
      <c r="R310" s="40">
        <v>0</v>
      </c>
      <c r="S310" s="40">
        <f t="shared" si="8"/>
        <v>1346.58</v>
      </c>
      <c r="T310" s="40">
        <f t="shared" si="9"/>
        <v>0</v>
      </c>
      <c r="U310" s="39" t="str">
        <f>VLOOKUP(B310,'FOLHA RESUMIDA'!C:I,2,0)</f>
        <v>MARIA JOSE GUILHERME</v>
      </c>
    </row>
    <row r="311" spans="1:21">
      <c r="A311" s="1">
        <v>59</v>
      </c>
      <c r="B311" s="1">
        <v>2962</v>
      </c>
      <c r="C311" t="s">
        <v>438</v>
      </c>
      <c r="D311" s="56">
        <v>41732</v>
      </c>
      <c r="E311" s="1" t="s">
        <v>588</v>
      </c>
      <c r="F311" s="1" t="s">
        <v>538</v>
      </c>
      <c r="G311" s="40">
        <v>1886.84</v>
      </c>
      <c r="H311" s="40">
        <v>0</v>
      </c>
      <c r="I311" s="40" t="s">
        <v>589</v>
      </c>
      <c r="J311" s="40">
        <v>0</v>
      </c>
      <c r="K311" s="40">
        <v>0</v>
      </c>
      <c r="L311" s="40">
        <v>214.7</v>
      </c>
      <c r="M311" s="40">
        <v>0</v>
      </c>
      <c r="N311" s="40">
        <v>0</v>
      </c>
      <c r="O311" s="40">
        <v>0</v>
      </c>
      <c r="P311" s="40">
        <v>0</v>
      </c>
      <c r="Q311" s="40">
        <v>0</v>
      </c>
      <c r="R311" s="40">
        <v>0</v>
      </c>
      <c r="S311" s="40">
        <f t="shared" si="8"/>
        <v>1886.84</v>
      </c>
      <c r="T311" s="40">
        <f t="shared" si="9"/>
        <v>214.7</v>
      </c>
      <c r="U311" s="39" t="str">
        <f>VLOOKUP(B311,'FOLHA RESUMIDA'!C:I,2,0)</f>
        <v>GYSELLE SANTOS AZEVEDO</v>
      </c>
    </row>
    <row r="312" spans="1:21">
      <c r="A312" s="1">
        <v>1</v>
      </c>
      <c r="B312" s="1">
        <v>2969</v>
      </c>
      <c r="C312" t="s">
        <v>266</v>
      </c>
      <c r="D312" s="56">
        <v>41732</v>
      </c>
      <c r="E312" s="1" t="s">
        <v>588</v>
      </c>
      <c r="F312" s="1" t="s">
        <v>538</v>
      </c>
      <c r="G312" s="40">
        <v>1886.85</v>
      </c>
      <c r="H312" s="40">
        <v>0</v>
      </c>
      <c r="I312" s="40" t="s">
        <v>589</v>
      </c>
      <c r="J312" s="40">
        <v>1079.3800000000001</v>
      </c>
      <c r="K312" s="40">
        <v>0</v>
      </c>
      <c r="L312" s="40">
        <v>0</v>
      </c>
      <c r="M312" s="40">
        <v>0</v>
      </c>
      <c r="N312" s="40">
        <v>0</v>
      </c>
      <c r="O312" s="40">
        <v>0</v>
      </c>
      <c r="P312" s="40">
        <v>0</v>
      </c>
      <c r="Q312" s="40">
        <v>0</v>
      </c>
      <c r="R312" s="40">
        <v>0</v>
      </c>
      <c r="S312" s="40">
        <f t="shared" si="8"/>
        <v>1886.85</v>
      </c>
      <c r="T312" s="40">
        <f t="shared" si="9"/>
        <v>1079.3800000000001</v>
      </c>
      <c r="U312" s="39" t="str">
        <f>VLOOKUP(B312,'FOLHA RESUMIDA'!C:I,2,0)</f>
        <v>LEYRIANE TELMA V FARIAS</v>
      </c>
    </row>
    <row r="313" spans="1:21">
      <c r="A313" s="1">
        <v>3</v>
      </c>
      <c r="B313" s="1">
        <v>2970</v>
      </c>
      <c r="C313" t="s">
        <v>376</v>
      </c>
      <c r="D313" s="56">
        <v>41732</v>
      </c>
      <c r="E313" s="1" t="s">
        <v>588</v>
      </c>
      <c r="F313" s="1" t="s">
        <v>538</v>
      </c>
      <c r="G313" s="40">
        <v>1886.84</v>
      </c>
      <c r="H313" s="40">
        <v>0</v>
      </c>
      <c r="I313" s="40" t="s">
        <v>589</v>
      </c>
      <c r="J313" s="40">
        <v>0</v>
      </c>
      <c r="K313" s="40">
        <v>0</v>
      </c>
      <c r="L313" s="40">
        <v>0</v>
      </c>
      <c r="M313" s="40">
        <v>0</v>
      </c>
      <c r="N313" s="40">
        <v>0</v>
      </c>
      <c r="O313" s="40">
        <v>0</v>
      </c>
      <c r="P313" s="40">
        <v>0</v>
      </c>
      <c r="Q313" s="40">
        <v>0</v>
      </c>
      <c r="R313" s="40">
        <v>0</v>
      </c>
      <c r="S313" s="40">
        <f t="shared" si="8"/>
        <v>1886.84</v>
      </c>
      <c r="T313" s="40">
        <f t="shared" si="9"/>
        <v>0</v>
      </c>
      <c r="U313" s="39" t="str">
        <f>VLOOKUP(B313,'FOLHA RESUMIDA'!C:I,2,0)</f>
        <v>DAYANE M VALENCA DE OLIVEIRA</v>
      </c>
    </row>
    <row r="314" spans="1:21">
      <c r="A314" s="1">
        <v>10</v>
      </c>
      <c r="B314" s="1">
        <v>2971</v>
      </c>
      <c r="C314" t="s">
        <v>429</v>
      </c>
      <c r="D314" s="56">
        <v>41732</v>
      </c>
      <c r="E314" s="1" t="s">
        <v>588</v>
      </c>
      <c r="F314" s="1" t="s">
        <v>538</v>
      </c>
      <c r="G314" s="40">
        <v>1886.84</v>
      </c>
      <c r="H314" s="40">
        <v>0</v>
      </c>
      <c r="I314" s="40" t="s">
        <v>589</v>
      </c>
      <c r="J314" s="40">
        <v>0</v>
      </c>
      <c r="K314" s="40">
        <v>0</v>
      </c>
      <c r="L314" s="40">
        <v>0</v>
      </c>
      <c r="M314" s="40">
        <v>0</v>
      </c>
      <c r="N314" s="40">
        <v>0</v>
      </c>
      <c r="O314" s="40">
        <v>0</v>
      </c>
      <c r="P314" s="40">
        <v>0</v>
      </c>
      <c r="Q314" s="40">
        <v>0</v>
      </c>
      <c r="R314" s="40">
        <v>0</v>
      </c>
      <c r="S314" s="40">
        <f t="shared" si="8"/>
        <v>1886.84</v>
      </c>
      <c r="T314" s="40">
        <f t="shared" si="9"/>
        <v>0</v>
      </c>
      <c r="U314" s="39" t="str">
        <f>VLOOKUP(B314,'FOLHA RESUMIDA'!C:I,2,0)</f>
        <v>LETYCIA THAISA V FARIAS</v>
      </c>
    </row>
    <row r="315" spans="1:21">
      <c r="A315" s="1">
        <v>3</v>
      </c>
      <c r="B315" s="1">
        <v>2973</v>
      </c>
      <c r="C315" t="s">
        <v>385</v>
      </c>
      <c r="D315" s="56">
        <v>41732</v>
      </c>
      <c r="E315" s="1" t="s">
        <v>588</v>
      </c>
      <c r="F315" s="1" t="s">
        <v>538</v>
      </c>
      <c r="G315" s="40">
        <v>1886.84</v>
      </c>
      <c r="H315" s="40">
        <v>0</v>
      </c>
      <c r="I315" s="40" t="s">
        <v>589</v>
      </c>
      <c r="J315" s="40">
        <v>0</v>
      </c>
      <c r="K315" s="40">
        <v>0</v>
      </c>
      <c r="L315" s="40">
        <v>214.7</v>
      </c>
      <c r="M315" s="40">
        <v>0</v>
      </c>
      <c r="N315" s="40">
        <v>0</v>
      </c>
      <c r="O315" s="40">
        <v>0</v>
      </c>
      <c r="P315" s="40">
        <v>0</v>
      </c>
      <c r="Q315" s="40">
        <v>0</v>
      </c>
      <c r="R315" s="40">
        <v>0</v>
      </c>
      <c r="S315" s="40">
        <f t="shared" si="8"/>
        <v>1886.84</v>
      </c>
      <c r="T315" s="40">
        <f t="shared" si="9"/>
        <v>214.7</v>
      </c>
      <c r="U315" s="39" t="str">
        <f>VLOOKUP(B315,'FOLHA RESUMIDA'!C:I,2,0)</f>
        <v>ELDERSON GOMES DA CUNHA</v>
      </c>
    </row>
    <row r="316" spans="1:21">
      <c r="A316" s="1">
        <v>3</v>
      </c>
      <c r="B316" s="1">
        <v>2974</v>
      </c>
      <c r="C316" t="s">
        <v>386</v>
      </c>
      <c r="D316" s="56">
        <v>41732</v>
      </c>
      <c r="E316" s="1" t="s">
        <v>588</v>
      </c>
      <c r="F316" s="1" t="s">
        <v>538</v>
      </c>
      <c r="G316" s="40">
        <v>1886.84</v>
      </c>
      <c r="H316" s="40">
        <v>0</v>
      </c>
      <c r="I316" s="40" t="s">
        <v>589</v>
      </c>
      <c r="J316" s="40">
        <v>0</v>
      </c>
      <c r="K316" s="40">
        <v>0</v>
      </c>
      <c r="L316" s="40">
        <v>0</v>
      </c>
      <c r="M316" s="40">
        <v>0</v>
      </c>
      <c r="N316" s="40">
        <v>0</v>
      </c>
      <c r="O316" s="40">
        <v>0</v>
      </c>
      <c r="P316" s="40">
        <v>0</v>
      </c>
      <c r="Q316" s="40">
        <v>0</v>
      </c>
      <c r="R316" s="40">
        <v>0</v>
      </c>
      <c r="S316" s="40">
        <f t="shared" si="8"/>
        <v>1886.84</v>
      </c>
      <c r="T316" s="40">
        <f t="shared" si="9"/>
        <v>0</v>
      </c>
      <c r="U316" s="39" t="str">
        <f>VLOOKUP(B316,'FOLHA RESUMIDA'!C:I,2,0)</f>
        <v>MARCELO DIEDERICHS PRATES</v>
      </c>
    </row>
    <row r="317" spans="1:21">
      <c r="A317" s="1">
        <v>23</v>
      </c>
      <c r="B317" s="1">
        <v>2977</v>
      </c>
      <c r="C317" t="s">
        <v>399</v>
      </c>
      <c r="D317" s="56">
        <v>41732</v>
      </c>
      <c r="E317" s="1" t="s">
        <v>588</v>
      </c>
      <c r="F317" s="1" t="s">
        <v>554</v>
      </c>
      <c r="G317" s="40">
        <v>4189.92</v>
      </c>
      <c r="H317" s="40">
        <v>0</v>
      </c>
      <c r="I317" s="40" t="s">
        <v>589</v>
      </c>
      <c r="J317" s="40">
        <v>0</v>
      </c>
      <c r="K317" s="40">
        <v>0</v>
      </c>
      <c r="L317" s="40">
        <v>0</v>
      </c>
      <c r="M317" s="40">
        <v>0</v>
      </c>
      <c r="N317" s="40">
        <v>0</v>
      </c>
      <c r="O317" s="40">
        <v>0</v>
      </c>
      <c r="P317" s="40">
        <v>0</v>
      </c>
      <c r="Q317" s="40">
        <v>0</v>
      </c>
      <c r="R317" s="40">
        <v>0</v>
      </c>
      <c r="S317" s="40">
        <f t="shared" si="8"/>
        <v>4189.92</v>
      </c>
      <c r="T317" s="40">
        <f t="shared" si="9"/>
        <v>0</v>
      </c>
      <c r="U317" s="39" t="str">
        <f>VLOOKUP(B317,'FOLHA RESUMIDA'!C:I,2,0)</f>
        <v>VENILTON CARLOS M CARDOSO</v>
      </c>
    </row>
    <row r="318" spans="1:21">
      <c r="A318" s="1">
        <v>23</v>
      </c>
      <c r="B318" s="1">
        <v>2978</v>
      </c>
      <c r="C318" t="s">
        <v>400</v>
      </c>
      <c r="D318" s="56">
        <v>41732</v>
      </c>
      <c r="E318" s="1" t="s">
        <v>588</v>
      </c>
      <c r="F318" s="1" t="s">
        <v>538</v>
      </c>
      <c r="G318" s="40">
        <v>1886.84</v>
      </c>
      <c r="H318" s="40">
        <v>0</v>
      </c>
      <c r="I318" s="40" t="s">
        <v>589</v>
      </c>
      <c r="J318" s="40">
        <v>0</v>
      </c>
      <c r="K318" s="40">
        <v>0</v>
      </c>
      <c r="L318" s="40">
        <v>214.7</v>
      </c>
      <c r="M318" s="40">
        <v>0</v>
      </c>
      <c r="N318" s="40">
        <v>0</v>
      </c>
      <c r="O318" s="40">
        <v>0</v>
      </c>
      <c r="P318" s="40">
        <v>0</v>
      </c>
      <c r="Q318" s="40">
        <v>0</v>
      </c>
      <c r="R318" s="40">
        <v>0</v>
      </c>
      <c r="S318" s="40">
        <f t="shared" si="8"/>
        <v>1886.84</v>
      </c>
      <c r="T318" s="40">
        <f t="shared" si="9"/>
        <v>214.7</v>
      </c>
      <c r="U318" s="39" t="str">
        <f>VLOOKUP(B318,'FOLHA RESUMIDA'!C:I,2,0)</f>
        <v>CARLOS BRUNO GOMES MACEDO</v>
      </c>
    </row>
    <row r="319" spans="1:21">
      <c r="A319" s="1">
        <v>1</v>
      </c>
      <c r="B319" s="1">
        <v>2982</v>
      </c>
      <c r="C319" t="s">
        <v>267</v>
      </c>
      <c r="D319" s="56">
        <v>41732</v>
      </c>
      <c r="E319" s="1" t="s">
        <v>588</v>
      </c>
      <c r="F319" s="1" t="s">
        <v>551</v>
      </c>
      <c r="G319" s="40">
        <v>3282.89</v>
      </c>
      <c r="H319" s="40">
        <v>0</v>
      </c>
      <c r="I319" s="40" t="s">
        <v>589</v>
      </c>
      <c r="J319" s="40">
        <v>0</v>
      </c>
      <c r="K319" s="40">
        <v>0</v>
      </c>
      <c r="L319" s="40">
        <v>0</v>
      </c>
      <c r="M319" s="40">
        <v>0</v>
      </c>
      <c r="N319" s="40">
        <v>0</v>
      </c>
      <c r="O319" s="40">
        <v>0</v>
      </c>
      <c r="P319" s="40">
        <v>0</v>
      </c>
      <c r="Q319" s="40">
        <v>0</v>
      </c>
      <c r="R319" s="40">
        <v>0</v>
      </c>
      <c r="S319" s="40">
        <f t="shared" si="8"/>
        <v>3282.89</v>
      </c>
      <c r="T319" s="40">
        <f t="shared" si="9"/>
        <v>0</v>
      </c>
      <c r="U319" s="39" t="str">
        <f>VLOOKUP(B319,'FOLHA RESUMIDA'!C:I,2,0)</f>
        <v>CINTIA MARIA LEITE DO N AVELAR</v>
      </c>
    </row>
    <row r="320" spans="1:21">
      <c r="A320" s="1">
        <v>1</v>
      </c>
      <c r="B320" s="1">
        <v>2983</v>
      </c>
      <c r="C320" t="s">
        <v>268</v>
      </c>
      <c r="D320" s="56">
        <v>41732</v>
      </c>
      <c r="E320" s="1" t="s">
        <v>588</v>
      </c>
      <c r="F320" s="1" t="s">
        <v>544</v>
      </c>
      <c r="G320" s="40">
        <v>1886.84</v>
      </c>
      <c r="H320" s="40">
        <v>0</v>
      </c>
      <c r="I320" s="40" t="s">
        <v>589</v>
      </c>
      <c r="J320" s="40">
        <v>822.38</v>
      </c>
      <c r="K320" s="40">
        <v>0</v>
      </c>
      <c r="L320" s="40">
        <v>0</v>
      </c>
      <c r="M320" s="40">
        <v>0</v>
      </c>
      <c r="N320" s="40">
        <v>0</v>
      </c>
      <c r="O320" s="40">
        <v>0</v>
      </c>
      <c r="P320" s="40">
        <v>0</v>
      </c>
      <c r="Q320" s="40">
        <v>0</v>
      </c>
      <c r="R320" s="40">
        <v>0</v>
      </c>
      <c r="S320" s="40">
        <f t="shared" si="8"/>
        <v>1886.84</v>
      </c>
      <c r="T320" s="40">
        <f t="shared" si="9"/>
        <v>822.38</v>
      </c>
      <c r="U320" s="39" t="str">
        <f>VLOOKUP(B320,'FOLHA RESUMIDA'!C:I,2,0)</f>
        <v>EMILLY INOCENCIO DA SILVA</v>
      </c>
    </row>
    <row r="321" spans="1:21">
      <c r="A321" s="1">
        <v>1</v>
      </c>
      <c r="B321" s="1">
        <v>2988</v>
      </c>
      <c r="C321" t="s">
        <v>269</v>
      </c>
      <c r="D321" s="56">
        <v>41732</v>
      </c>
      <c r="E321" s="1" t="s">
        <v>588</v>
      </c>
      <c r="F321" s="1" t="s">
        <v>530</v>
      </c>
      <c r="G321" s="40">
        <v>3282.89</v>
      </c>
      <c r="H321" s="40">
        <v>0</v>
      </c>
      <c r="I321" s="40" t="s">
        <v>589</v>
      </c>
      <c r="J321" s="40">
        <v>0</v>
      </c>
      <c r="K321" s="40">
        <v>0</v>
      </c>
      <c r="L321" s="40">
        <v>0</v>
      </c>
      <c r="M321" s="40">
        <v>0</v>
      </c>
      <c r="N321" s="40">
        <v>0</v>
      </c>
      <c r="O321" s="40">
        <v>0</v>
      </c>
      <c r="P321" s="40">
        <v>0</v>
      </c>
      <c r="Q321" s="40">
        <v>0</v>
      </c>
      <c r="R321" s="40">
        <v>0</v>
      </c>
      <c r="S321" s="40">
        <f t="shared" si="8"/>
        <v>3282.89</v>
      </c>
      <c r="T321" s="40">
        <f t="shared" si="9"/>
        <v>0</v>
      </c>
      <c r="U321" s="39" t="str">
        <f>VLOOKUP(B321,'FOLHA RESUMIDA'!C:I,2,0)</f>
        <v>GERALDO CRISTOVAO DE O FILHO</v>
      </c>
    </row>
    <row r="322" spans="1:21">
      <c r="A322" s="1">
        <v>1</v>
      </c>
      <c r="B322" s="1">
        <v>2991</v>
      </c>
      <c r="C322" t="s">
        <v>270</v>
      </c>
      <c r="D322" s="56">
        <v>41732</v>
      </c>
      <c r="E322" s="1" t="s">
        <v>588</v>
      </c>
      <c r="F322" s="1" t="s">
        <v>466</v>
      </c>
      <c r="G322" s="40">
        <v>1886.84</v>
      </c>
      <c r="H322" s="40">
        <v>0</v>
      </c>
      <c r="I322" s="40" t="s">
        <v>589</v>
      </c>
      <c r="J322" s="40">
        <v>822.38</v>
      </c>
      <c r="K322" s="40">
        <v>0</v>
      </c>
      <c r="L322" s="40">
        <v>0</v>
      </c>
      <c r="M322" s="40">
        <v>0</v>
      </c>
      <c r="N322" s="40">
        <v>0</v>
      </c>
      <c r="O322" s="40">
        <v>0</v>
      </c>
      <c r="P322" s="40">
        <v>0</v>
      </c>
      <c r="Q322" s="40">
        <v>0</v>
      </c>
      <c r="R322" s="40">
        <v>0</v>
      </c>
      <c r="S322" s="40">
        <f t="shared" si="8"/>
        <v>1886.84</v>
      </c>
      <c r="T322" s="40">
        <f t="shared" si="9"/>
        <v>822.38</v>
      </c>
      <c r="U322" s="39" t="str">
        <f>VLOOKUP(B322,'FOLHA RESUMIDA'!C:I,2,0)</f>
        <v>MARILENE ARRUDA DE BARROS</v>
      </c>
    </row>
    <row r="323" spans="1:21">
      <c r="A323" s="1">
        <v>1</v>
      </c>
      <c r="B323" s="1">
        <v>2996</v>
      </c>
      <c r="C323" t="s">
        <v>271</v>
      </c>
      <c r="D323" s="56">
        <v>41751</v>
      </c>
      <c r="E323" s="1" t="s">
        <v>588</v>
      </c>
      <c r="F323" s="1" t="s">
        <v>553</v>
      </c>
      <c r="G323" s="40">
        <v>5714.73</v>
      </c>
      <c r="H323" s="40">
        <v>0</v>
      </c>
      <c r="I323" s="40" t="s">
        <v>589</v>
      </c>
      <c r="J323" s="40">
        <v>0</v>
      </c>
      <c r="K323" s="40">
        <v>0</v>
      </c>
      <c r="L323" s="40">
        <v>0</v>
      </c>
      <c r="M323" s="40">
        <v>0</v>
      </c>
      <c r="N323" s="40">
        <v>0</v>
      </c>
      <c r="O323" s="40">
        <v>0</v>
      </c>
      <c r="P323" s="40">
        <v>0</v>
      </c>
      <c r="Q323" s="40">
        <v>0</v>
      </c>
      <c r="R323" s="40">
        <v>0</v>
      </c>
      <c r="S323" s="40">
        <f t="shared" si="8"/>
        <v>5714.73</v>
      </c>
      <c r="T323" s="40">
        <f t="shared" si="9"/>
        <v>0</v>
      </c>
      <c r="U323" s="39" t="str">
        <f>VLOOKUP(B323,'FOLHA RESUMIDA'!C:I,2,0)</f>
        <v>LUCIANO BARROS COSTA</v>
      </c>
    </row>
    <row r="324" spans="1:21">
      <c r="A324" s="1">
        <v>1</v>
      </c>
      <c r="B324" s="1">
        <v>2998</v>
      </c>
      <c r="C324" t="s">
        <v>272</v>
      </c>
      <c r="D324" s="56">
        <v>41751</v>
      </c>
      <c r="E324" s="1" t="s">
        <v>588</v>
      </c>
      <c r="F324" s="1" t="s">
        <v>553</v>
      </c>
      <c r="G324" s="40">
        <v>5714.73</v>
      </c>
      <c r="H324" s="40">
        <v>0</v>
      </c>
      <c r="I324" s="40" t="s">
        <v>589</v>
      </c>
      <c r="J324" s="40">
        <v>6657.79</v>
      </c>
      <c r="K324" s="40">
        <v>0</v>
      </c>
      <c r="L324" s="40">
        <v>0</v>
      </c>
      <c r="M324" s="40">
        <v>0</v>
      </c>
      <c r="N324" s="40">
        <v>0</v>
      </c>
      <c r="O324" s="40">
        <v>0</v>
      </c>
      <c r="P324" s="40">
        <v>0</v>
      </c>
      <c r="Q324" s="40">
        <v>0</v>
      </c>
      <c r="R324" s="40">
        <v>0</v>
      </c>
      <c r="S324" s="40">
        <f t="shared" si="8"/>
        <v>5714.73</v>
      </c>
      <c r="T324" s="40">
        <f t="shared" si="9"/>
        <v>6657.79</v>
      </c>
      <c r="U324" s="39" t="str">
        <f>VLOOKUP(B324,'FOLHA RESUMIDA'!C:I,2,0)</f>
        <v>MIGUEL WILSON REGUEIRA RIBEIRO</v>
      </c>
    </row>
    <row r="325" spans="1:21">
      <c r="A325" s="1">
        <v>1</v>
      </c>
      <c r="B325" s="1">
        <v>3003</v>
      </c>
      <c r="C325" t="s">
        <v>273</v>
      </c>
      <c r="D325" s="56">
        <v>41751</v>
      </c>
      <c r="E325" s="1" t="s">
        <v>588</v>
      </c>
      <c r="F325" s="1" t="s">
        <v>468</v>
      </c>
      <c r="G325" s="40">
        <v>3282.89</v>
      </c>
      <c r="H325" s="40">
        <v>0</v>
      </c>
      <c r="I325" s="40" t="s">
        <v>589</v>
      </c>
      <c r="J325" s="40">
        <v>822.38</v>
      </c>
      <c r="K325" s="40">
        <v>0</v>
      </c>
      <c r="L325" s="40">
        <v>0</v>
      </c>
      <c r="M325" s="40">
        <v>0</v>
      </c>
      <c r="N325" s="40">
        <v>0</v>
      </c>
      <c r="O325" s="40">
        <v>0</v>
      </c>
      <c r="P325" s="40">
        <v>0</v>
      </c>
      <c r="Q325" s="40">
        <v>0</v>
      </c>
      <c r="R325" s="40">
        <v>0</v>
      </c>
      <c r="S325" s="40">
        <f t="shared" ref="S325:S388" si="10">SUM(G325:H325)</f>
        <v>3282.89</v>
      </c>
      <c r="T325" s="40">
        <f t="shared" ref="T325:T388" si="11">SUM(J325:R325)</f>
        <v>822.38</v>
      </c>
      <c r="U325" s="39" t="str">
        <f>VLOOKUP(B325,'FOLHA RESUMIDA'!C:I,2,0)</f>
        <v>CAETANO SILVA DIAS</v>
      </c>
    </row>
    <row r="326" spans="1:21">
      <c r="A326" s="1">
        <v>1</v>
      </c>
      <c r="B326" s="1">
        <v>3004</v>
      </c>
      <c r="C326" t="s">
        <v>274</v>
      </c>
      <c r="D326" s="56">
        <v>41751</v>
      </c>
      <c r="E326" s="1" t="s">
        <v>588</v>
      </c>
      <c r="F326" s="1" t="s">
        <v>468</v>
      </c>
      <c r="G326" s="40">
        <v>3282.89</v>
      </c>
      <c r="H326" s="40">
        <v>0</v>
      </c>
      <c r="I326" s="40" t="s">
        <v>589</v>
      </c>
      <c r="J326" s="40">
        <v>822.38</v>
      </c>
      <c r="K326" s="40">
        <v>0</v>
      </c>
      <c r="L326" s="40">
        <v>0</v>
      </c>
      <c r="M326" s="40">
        <v>0</v>
      </c>
      <c r="N326" s="40">
        <v>0</v>
      </c>
      <c r="O326" s="40">
        <v>0</v>
      </c>
      <c r="P326" s="40">
        <v>0</v>
      </c>
      <c r="Q326" s="40">
        <v>0</v>
      </c>
      <c r="R326" s="40">
        <v>0</v>
      </c>
      <c r="S326" s="40">
        <f t="shared" si="10"/>
        <v>3282.89</v>
      </c>
      <c r="T326" s="40">
        <f t="shared" si="11"/>
        <v>822.38</v>
      </c>
      <c r="U326" s="39" t="str">
        <f>VLOOKUP(B326,'FOLHA RESUMIDA'!C:I,2,0)</f>
        <v>ITHALO IGOR DANTAS E SILVA</v>
      </c>
    </row>
    <row r="327" spans="1:21">
      <c r="A327" s="1">
        <v>1</v>
      </c>
      <c r="B327" s="1">
        <v>3012</v>
      </c>
      <c r="C327" t="s">
        <v>275</v>
      </c>
      <c r="D327" s="56">
        <v>41751</v>
      </c>
      <c r="E327" s="1" t="s">
        <v>588</v>
      </c>
      <c r="F327" s="1" t="s">
        <v>543</v>
      </c>
      <c r="G327" s="40">
        <v>1886.84</v>
      </c>
      <c r="H327" s="40">
        <v>0</v>
      </c>
      <c r="I327" s="40" t="s">
        <v>589</v>
      </c>
      <c r="J327" s="40">
        <v>0</v>
      </c>
      <c r="K327" s="40">
        <v>0</v>
      </c>
      <c r="L327" s="40">
        <v>0</v>
      </c>
      <c r="M327" s="40">
        <v>0</v>
      </c>
      <c r="N327" s="40">
        <v>0</v>
      </c>
      <c r="O327" s="40">
        <v>0</v>
      </c>
      <c r="P327" s="40">
        <v>0</v>
      </c>
      <c r="Q327" s="40">
        <v>0</v>
      </c>
      <c r="R327" s="40">
        <v>0</v>
      </c>
      <c r="S327" s="40">
        <f t="shared" si="10"/>
        <v>1886.84</v>
      </c>
      <c r="T327" s="40">
        <f t="shared" si="11"/>
        <v>0</v>
      </c>
      <c r="U327" s="39" t="str">
        <f>VLOOKUP(B327,'FOLHA RESUMIDA'!C:I,2,0)</f>
        <v>ESTELA FELIPE DE OLIVEIRA</v>
      </c>
    </row>
    <row r="328" spans="1:21">
      <c r="A328" s="1">
        <v>1</v>
      </c>
      <c r="B328" s="1">
        <v>3015</v>
      </c>
      <c r="C328" t="s">
        <v>276</v>
      </c>
      <c r="D328" s="56">
        <v>41751</v>
      </c>
      <c r="E328" s="1" t="s">
        <v>588</v>
      </c>
      <c r="F328" s="1" t="s">
        <v>543</v>
      </c>
      <c r="G328" s="40">
        <v>1886.84</v>
      </c>
      <c r="H328" s="40">
        <v>0</v>
      </c>
      <c r="I328" s="40" t="s">
        <v>589</v>
      </c>
      <c r="J328" s="40">
        <v>0</v>
      </c>
      <c r="K328" s="40">
        <v>0</v>
      </c>
      <c r="L328" s="40">
        <v>0</v>
      </c>
      <c r="M328" s="40">
        <v>0</v>
      </c>
      <c r="N328" s="40">
        <v>0</v>
      </c>
      <c r="O328" s="40">
        <v>0</v>
      </c>
      <c r="P328" s="40">
        <v>0</v>
      </c>
      <c r="Q328" s="40">
        <v>0</v>
      </c>
      <c r="R328" s="40">
        <v>0</v>
      </c>
      <c r="S328" s="40">
        <f t="shared" si="10"/>
        <v>1886.84</v>
      </c>
      <c r="T328" s="40">
        <f t="shared" si="11"/>
        <v>0</v>
      </c>
      <c r="U328" s="39" t="str">
        <f>VLOOKUP(B328,'FOLHA RESUMIDA'!C:I,2,0)</f>
        <v>MARIA DANIELLE DE SOUZA SANTOS</v>
      </c>
    </row>
    <row r="329" spans="1:21">
      <c r="A329" s="1">
        <v>1</v>
      </c>
      <c r="B329" s="1">
        <v>3016</v>
      </c>
      <c r="C329" t="s">
        <v>277</v>
      </c>
      <c r="D329" s="56">
        <v>41751</v>
      </c>
      <c r="E329" s="1" t="s">
        <v>588</v>
      </c>
      <c r="F329" s="1" t="s">
        <v>543</v>
      </c>
      <c r="G329" s="40">
        <v>1886.84</v>
      </c>
      <c r="H329" s="40">
        <v>0</v>
      </c>
      <c r="I329" s="40" t="s">
        <v>589</v>
      </c>
      <c r="J329" s="40">
        <v>0</v>
      </c>
      <c r="K329" s="40">
        <v>0</v>
      </c>
      <c r="L329" s="40">
        <v>0</v>
      </c>
      <c r="M329" s="40">
        <v>0</v>
      </c>
      <c r="N329" s="40">
        <v>0</v>
      </c>
      <c r="O329" s="40">
        <v>0</v>
      </c>
      <c r="P329" s="40">
        <v>0</v>
      </c>
      <c r="Q329" s="40">
        <v>0</v>
      </c>
      <c r="R329" s="40">
        <v>0</v>
      </c>
      <c r="S329" s="40">
        <f t="shared" si="10"/>
        <v>1886.84</v>
      </c>
      <c r="T329" s="40">
        <f t="shared" si="11"/>
        <v>0</v>
      </c>
      <c r="U329" s="39" t="str">
        <f>VLOOKUP(B329,'FOLHA RESUMIDA'!C:I,2,0)</f>
        <v>MARIANA SILVA MONTEIRO</v>
      </c>
    </row>
    <row r="330" spans="1:21">
      <c r="A330" s="1">
        <v>10</v>
      </c>
      <c r="B330" s="1">
        <v>3023</v>
      </c>
      <c r="C330" t="s">
        <v>395</v>
      </c>
      <c r="D330" s="56">
        <v>41751</v>
      </c>
      <c r="E330" s="1" t="s">
        <v>588</v>
      </c>
      <c r="F330" s="1" t="s">
        <v>554</v>
      </c>
      <c r="G330" s="40">
        <v>4189.92</v>
      </c>
      <c r="H330" s="40">
        <v>0</v>
      </c>
      <c r="I330" s="40" t="s">
        <v>589</v>
      </c>
      <c r="J330" s="40">
        <v>0</v>
      </c>
      <c r="K330" s="40">
        <v>0</v>
      </c>
      <c r="L330" s="40">
        <v>0</v>
      </c>
      <c r="M330" s="40">
        <v>0</v>
      </c>
      <c r="N330" s="40">
        <v>0</v>
      </c>
      <c r="O330" s="40">
        <v>0</v>
      </c>
      <c r="P330" s="40">
        <v>0</v>
      </c>
      <c r="Q330" s="40">
        <v>0</v>
      </c>
      <c r="R330" s="40">
        <v>0</v>
      </c>
      <c r="S330" s="40">
        <f t="shared" si="10"/>
        <v>4189.92</v>
      </c>
      <c r="T330" s="40">
        <f t="shared" si="11"/>
        <v>0</v>
      </c>
      <c r="U330" s="39" t="str">
        <f>VLOOKUP(B330,'FOLHA RESUMIDA'!C:I,2,0)</f>
        <v>SERGIO ARAUJO DE OLIVEIRA</v>
      </c>
    </row>
    <row r="331" spans="1:21">
      <c r="A331" s="1">
        <v>3</v>
      </c>
      <c r="B331" s="1">
        <v>3025</v>
      </c>
      <c r="C331" t="s">
        <v>432</v>
      </c>
      <c r="D331" s="56">
        <v>41751</v>
      </c>
      <c r="E331" s="1" t="s">
        <v>588</v>
      </c>
      <c r="F331" s="1" t="s">
        <v>554</v>
      </c>
      <c r="G331" s="40">
        <v>4189.92</v>
      </c>
      <c r="H331" s="40">
        <v>0</v>
      </c>
      <c r="I331" s="40" t="s">
        <v>589</v>
      </c>
      <c r="J331" s="40">
        <v>0</v>
      </c>
      <c r="K331" s="40">
        <v>0</v>
      </c>
      <c r="L331" s="40">
        <v>0</v>
      </c>
      <c r="M331" s="40">
        <v>0</v>
      </c>
      <c r="N331" s="40">
        <v>0</v>
      </c>
      <c r="O331" s="40">
        <v>0</v>
      </c>
      <c r="P331" s="40">
        <v>0</v>
      </c>
      <c r="Q331" s="40">
        <v>0</v>
      </c>
      <c r="R331" s="40">
        <v>0</v>
      </c>
      <c r="S331" s="40">
        <f t="shared" si="10"/>
        <v>4189.92</v>
      </c>
      <c r="T331" s="40">
        <f t="shared" si="11"/>
        <v>0</v>
      </c>
      <c r="U331" s="39" t="str">
        <f>VLOOKUP(B331,'FOLHA RESUMIDA'!C:I,2,0)</f>
        <v>MARIANA KAROLYNE G DE SOUZA</v>
      </c>
    </row>
    <row r="332" spans="1:21">
      <c r="A332" s="1">
        <v>48</v>
      </c>
      <c r="B332" s="1">
        <v>3027</v>
      </c>
      <c r="C332" t="s">
        <v>278</v>
      </c>
      <c r="D332" s="56">
        <v>41751</v>
      </c>
      <c r="E332" s="1" t="s">
        <v>588</v>
      </c>
      <c r="F332" s="1" t="s">
        <v>554</v>
      </c>
      <c r="G332" s="40">
        <v>4189.92</v>
      </c>
      <c r="H332" s="40">
        <v>0</v>
      </c>
      <c r="I332" s="40" t="s">
        <v>589</v>
      </c>
      <c r="J332" s="40">
        <v>0</v>
      </c>
      <c r="K332" s="40">
        <v>0</v>
      </c>
      <c r="L332" s="40">
        <v>0</v>
      </c>
      <c r="M332" s="40">
        <v>0</v>
      </c>
      <c r="N332" s="40">
        <v>0</v>
      </c>
      <c r="O332" s="40">
        <v>0</v>
      </c>
      <c r="P332" s="40">
        <v>0</v>
      </c>
      <c r="Q332" s="40">
        <v>0</v>
      </c>
      <c r="R332" s="40">
        <v>0</v>
      </c>
      <c r="S332" s="40">
        <f t="shared" si="10"/>
        <v>4189.92</v>
      </c>
      <c r="T332" s="40">
        <f t="shared" si="11"/>
        <v>0</v>
      </c>
      <c r="U332" s="39" t="str">
        <f>VLOOKUP(B332,'FOLHA RESUMIDA'!C:I,2,0)</f>
        <v>MARILIA MILENA R PIRES</v>
      </c>
    </row>
    <row r="333" spans="1:21">
      <c r="A333" s="1">
        <v>51</v>
      </c>
      <c r="B333" s="1">
        <v>3029</v>
      </c>
      <c r="C333" t="s">
        <v>430</v>
      </c>
      <c r="D333" s="56">
        <v>41806</v>
      </c>
      <c r="E333" s="1" t="s">
        <v>588</v>
      </c>
      <c r="F333" s="1" t="s">
        <v>554</v>
      </c>
      <c r="G333" s="40">
        <v>4189.92</v>
      </c>
      <c r="H333" s="40">
        <v>0</v>
      </c>
      <c r="I333" s="40" t="s">
        <v>589</v>
      </c>
      <c r="J333" s="40">
        <v>0</v>
      </c>
      <c r="K333" s="40">
        <v>0</v>
      </c>
      <c r="L333" s="40">
        <v>0</v>
      </c>
      <c r="M333" s="40">
        <v>0</v>
      </c>
      <c r="N333" s="40">
        <v>0</v>
      </c>
      <c r="O333" s="40">
        <v>0</v>
      </c>
      <c r="P333" s="40">
        <v>0</v>
      </c>
      <c r="Q333" s="40">
        <v>0</v>
      </c>
      <c r="R333" s="40">
        <v>0</v>
      </c>
      <c r="S333" s="40">
        <f t="shared" si="10"/>
        <v>4189.92</v>
      </c>
      <c r="T333" s="40">
        <f t="shared" si="11"/>
        <v>0</v>
      </c>
      <c r="U333" s="39" t="str">
        <f>VLOOKUP(B333,'FOLHA RESUMIDA'!C:I,2,0)</f>
        <v>RISOALDO DUARTE DA S JUNIOR</v>
      </c>
    </row>
    <row r="334" spans="1:21">
      <c r="A334" s="1">
        <v>1</v>
      </c>
      <c r="B334" s="1">
        <v>3031</v>
      </c>
      <c r="C334" t="s">
        <v>279</v>
      </c>
      <c r="D334" s="56">
        <v>41782</v>
      </c>
      <c r="E334" s="1" t="s">
        <v>588</v>
      </c>
      <c r="F334" s="1" t="s">
        <v>552</v>
      </c>
      <c r="G334" s="40">
        <v>6499.98</v>
      </c>
      <c r="H334" s="40">
        <v>0</v>
      </c>
      <c r="I334" s="40" t="s">
        <v>589</v>
      </c>
      <c r="J334" s="40">
        <v>0</v>
      </c>
      <c r="K334" s="40">
        <v>0</v>
      </c>
      <c r="L334" s="40">
        <v>0</v>
      </c>
      <c r="M334" s="40">
        <v>0</v>
      </c>
      <c r="N334" s="40">
        <v>0</v>
      </c>
      <c r="O334" s="40">
        <v>0</v>
      </c>
      <c r="P334" s="40">
        <v>0</v>
      </c>
      <c r="Q334" s="40">
        <v>0</v>
      </c>
      <c r="R334" s="40">
        <v>0</v>
      </c>
      <c r="S334" s="40">
        <f t="shared" si="10"/>
        <v>6499.98</v>
      </c>
      <c r="T334" s="40">
        <f t="shared" si="11"/>
        <v>0</v>
      </c>
      <c r="U334" s="39" t="str">
        <f>VLOOKUP(B334,'FOLHA RESUMIDA'!C:I,2,0)</f>
        <v>DENNYS LAPENDA FAGUNDES</v>
      </c>
    </row>
    <row r="335" spans="1:21">
      <c r="A335" s="1">
        <v>3</v>
      </c>
      <c r="B335" s="1">
        <v>3032</v>
      </c>
      <c r="C335" t="s">
        <v>374</v>
      </c>
      <c r="D335" s="56">
        <v>41806</v>
      </c>
      <c r="E335" s="1" t="s">
        <v>588</v>
      </c>
      <c r="F335" s="1" t="s">
        <v>554</v>
      </c>
      <c r="G335" s="40">
        <v>4189.92</v>
      </c>
      <c r="H335" s="40">
        <v>0</v>
      </c>
      <c r="I335" s="40" t="s">
        <v>589</v>
      </c>
      <c r="J335" s="40">
        <v>0</v>
      </c>
      <c r="K335" s="40">
        <v>0</v>
      </c>
      <c r="L335" s="40">
        <v>0</v>
      </c>
      <c r="M335" s="40">
        <v>0</v>
      </c>
      <c r="N335" s="40">
        <v>0</v>
      </c>
      <c r="O335" s="40">
        <v>0</v>
      </c>
      <c r="P335" s="40">
        <v>0</v>
      </c>
      <c r="Q335" s="40">
        <v>0</v>
      </c>
      <c r="R335" s="40">
        <v>0</v>
      </c>
      <c r="S335" s="40">
        <f t="shared" si="10"/>
        <v>4189.92</v>
      </c>
      <c r="T335" s="40">
        <f t="shared" si="11"/>
        <v>0</v>
      </c>
      <c r="U335" s="39" t="str">
        <f>VLOOKUP(B335,'FOLHA RESUMIDA'!C:I,2,0)</f>
        <v>KELEN CRISTINA DE AL F E SILVA</v>
      </c>
    </row>
    <row r="336" spans="1:21">
      <c r="A336" s="1">
        <v>1</v>
      </c>
      <c r="B336" s="1">
        <v>3036</v>
      </c>
      <c r="C336" t="s">
        <v>280</v>
      </c>
      <c r="D336" s="56">
        <v>41837</v>
      </c>
      <c r="E336" s="1" t="s">
        <v>588</v>
      </c>
      <c r="F336" s="1" t="s">
        <v>543</v>
      </c>
      <c r="G336" s="40">
        <v>1886.84</v>
      </c>
      <c r="H336" s="40">
        <v>0</v>
      </c>
      <c r="I336" s="40" t="s">
        <v>589</v>
      </c>
      <c r="J336" s="40">
        <v>0</v>
      </c>
      <c r="K336" s="40">
        <v>0</v>
      </c>
      <c r="L336" s="40">
        <v>0</v>
      </c>
      <c r="M336" s="40">
        <v>0</v>
      </c>
      <c r="N336" s="40">
        <v>0</v>
      </c>
      <c r="O336" s="40">
        <v>0</v>
      </c>
      <c r="P336" s="40">
        <v>0</v>
      </c>
      <c r="Q336" s="40">
        <v>0</v>
      </c>
      <c r="R336" s="40">
        <v>0</v>
      </c>
      <c r="S336" s="40">
        <f t="shared" si="10"/>
        <v>1886.84</v>
      </c>
      <c r="T336" s="40">
        <f t="shared" si="11"/>
        <v>0</v>
      </c>
      <c r="U336" s="39" t="str">
        <f>VLOOKUP(B336,'FOLHA RESUMIDA'!C:I,2,0)</f>
        <v>CECILIA REGINA DO N S CABRAL</v>
      </c>
    </row>
    <row r="337" spans="1:21">
      <c r="A337" s="1">
        <v>1</v>
      </c>
      <c r="B337" s="1">
        <v>3037</v>
      </c>
      <c r="C337" t="s">
        <v>281</v>
      </c>
      <c r="D337" s="56">
        <v>41837</v>
      </c>
      <c r="E337" s="1" t="s">
        <v>588</v>
      </c>
      <c r="F337" s="1" t="s">
        <v>460</v>
      </c>
      <c r="G337" s="40">
        <v>1287.22</v>
      </c>
      <c r="H337" s="40">
        <v>0</v>
      </c>
      <c r="I337" s="40" t="s">
        <v>589</v>
      </c>
      <c r="J337" s="40">
        <v>0</v>
      </c>
      <c r="K337" s="40">
        <v>0</v>
      </c>
      <c r="L337" s="40">
        <v>0</v>
      </c>
      <c r="M337" s="40">
        <v>0</v>
      </c>
      <c r="N337" s="40">
        <v>0</v>
      </c>
      <c r="O337" s="40">
        <v>0</v>
      </c>
      <c r="P337" s="40">
        <v>0</v>
      </c>
      <c r="Q337" s="40">
        <v>0</v>
      </c>
      <c r="R337" s="40">
        <v>0</v>
      </c>
      <c r="S337" s="40">
        <f t="shared" si="10"/>
        <v>1287.22</v>
      </c>
      <c r="T337" s="40">
        <f t="shared" si="11"/>
        <v>0</v>
      </c>
      <c r="U337" s="39" t="str">
        <f>VLOOKUP(B337,'FOLHA RESUMIDA'!C:I,2,0)</f>
        <v>JADON JORGE OLIVEIRA DA SILVA</v>
      </c>
    </row>
    <row r="338" spans="1:21">
      <c r="A338" s="1">
        <v>1</v>
      </c>
      <c r="B338" s="1">
        <v>3040</v>
      </c>
      <c r="C338" t="s">
        <v>282</v>
      </c>
      <c r="D338" s="56">
        <v>41837</v>
      </c>
      <c r="E338" s="1" t="s">
        <v>588</v>
      </c>
      <c r="F338" s="1" t="s">
        <v>467</v>
      </c>
      <c r="G338" s="40">
        <v>1886.84</v>
      </c>
      <c r="H338" s="40">
        <v>0</v>
      </c>
      <c r="I338" s="40" t="s">
        <v>589</v>
      </c>
      <c r="J338" s="40">
        <v>0</v>
      </c>
      <c r="K338" s="40">
        <v>0</v>
      </c>
      <c r="L338" s="40">
        <v>0</v>
      </c>
      <c r="M338" s="40">
        <v>0</v>
      </c>
      <c r="N338" s="40">
        <v>0</v>
      </c>
      <c r="O338" s="40">
        <v>0</v>
      </c>
      <c r="P338" s="40">
        <v>0</v>
      </c>
      <c r="Q338" s="40">
        <v>0</v>
      </c>
      <c r="R338" s="40">
        <v>0</v>
      </c>
      <c r="S338" s="40">
        <f t="shared" si="10"/>
        <v>1886.84</v>
      </c>
      <c r="T338" s="40">
        <f t="shared" si="11"/>
        <v>0</v>
      </c>
      <c r="U338" s="39" t="str">
        <f>VLOOKUP(B338,'FOLHA RESUMIDA'!C:I,2,0)</f>
        <v>LORENA ESTHER L M CAVALCANTI</v>
      </c>
    </row>
    <row r="339" spans="1:21">
      <c r="A339" s="1">
        <v>1</v>
      </c>
      <c r="B339" s="1">
        <v>3044</v>
      </c>
      <c r="C339" t="s">
        <v>382</v>
      </c>
      <c r="D339" s="56">
        <v>41871</v>
      </c>
      <c r="E339" s="1" t="s">
        <v>588</v>
      </c>
      <c r="F339" s="1" t="s">
        <v>554</v>
      </c>
      <c r="G339" s="40">
        <v>4189.92</v>
      </c>
      <c r="H339" s="40">
        <v>0</v>
      </c>
      <c r="I339" s="40" t="s">
        <v>589</v>
      </c>
      <c r="J339" s="40">
        <v>0</v>
      </c>
      <c r="K339" s="40">
        <v>0</v>
      </c>
      <c r="L339" s="40">
        <v>0</v>
      </c>
      <c r="M339" s="40">
        <v>0</v>
      </c>
      <c r="N339" s="40">
        <v>0</v>
      </c>
      <c r="O339" s="40">
        <v>0</v>
      </c>
      <c r="P339" s="40">
        <v>0</v>
      </c>
      <c r="Q339" s="40">
        <v>0</v>
      </c>
      <c r="R339" s="40">
        <v>0</v>
      </c>
      <c r="S339" s="40">
        <f t="shared" si="10"/>
        <v>4189.92</v>
      </c>
      <c r="T339" s="40">
        <f t="shared" si="11"/>
        <v>0</v>
      </c>
      <c r="U339" s="39" t="str">
        <f>VLOOKUP(B339,'FOLHA RESUMIDA'!C:I,2,0)</f>
        <v>THIANE NASCIMENTO PAIXAO</v>
      </c>
    </row>
    <row r="340" spans="1:21">
      <c r="A340" s="1">
        <v>1</v>
      </c>
      <c r="B340" s="1">
        <v>3046</v>
      </c>
      <c r="C340" t="s">
        <v>434</v>
      </c>
      <c r="D340" s="56">
        <v>41871</v>
      </c>
      <c r="E340" s="1" t="s">
        <v>588</v>
      </c>
      <c r="F340" s="1" t="s">
        <v>554</v>
      </c>
      <c r="G340" s="40">
        <v>4189.92</v>
      </c>
      <c r="H340" s="40">
        <v>0</v>
      </c>
      <c r="I340" s="40" t="s">
        <v>589</v>
      </c>
      <c r="J340" s="40">
        <v>0</v>
      </c>
      <c r="K340" s="40">
        <v>0</v>
      </c>
      <c r="L340" s="40">
        <v>0</v>
      </c>
      <c r="M340" s="40">
        <v>0</v>
      </c>
      <c r="N340" s="40">
        <v>0</v>
      </c>
      <c r="O340" s="40">
        <v>0</v>
      </c>
      <c r="P340" s="40">
        <v>0</v>
      </c>
      <c r="Q340" s="40">
        <v>0</v>
      </c>
      <c r="R340" s="40">
        <v>0</v>
      </c>
      <c r="S340" s="40">
        <f t="shared" si="10"/>
        <v>4189.92</v>
      </c>
      <c r="T340" s="40">
        <f t="shared" si="11"/>
        <v>0</v>
      </c>
      <c r="U340" s="39" t="str">
        <f>VLOOKUP(B340,'FOLHA RESUMIDA'!C:I,2,0)</f>
        <v>RONALDO GOMINHO BISPO FILHO</v>
      </c>
    </row>
    <row r="341" spans="1:21">
      <c r="A341" s="1">
        <v>1</v>
      </c>
      <c r="B341" s="1">
        <v>3047</v>
      </c>
      <c r="C341" t="s">
        <v>283</v>
      </c>
      <c r="D341" s="56">
        <v>41871</v>
      </c>
      <c r="E341" s="1" t="s">
        <v>588</v>
      </c>
      <c r="F341" s="1" t="s">
        <v>537</v>
      </c>
      <c r="G341" s="40">
        <v>1886.84</v>
      </c>
      <c r="H341" s="40">
        <v>0</v>
      </c>
      <c r="I341" s="40" t="s">
        <v>589</v>
      </c>
      <c r="J341" s="40">
        <v>1079.3800000000001</v>
      </c>
      <c r="K341" s="40">
        <v>0</v>
      </c>
      <c r="L341" s="40">
        <v>0</v>
      </c>
      <c r="M341" s="40">
        <v>0</v>
      </c>
      <c r="N341" s="40">
        <v>0</v>
      </c>
      <c r="O341" s="40">
        <v>0</v>
      </c>
      <c r="P341" s="40">
        <v>0</v>
      </c>
      <c r="Q341" s="40">
        <v>0</v>
      </c>
      <c r="R341" s="40">
        <v>0</v>
      </c>
      <c r="S341" s="40">
        <f t="shared" si="10"/>
        <v>1886.84</v>
      </c>
      <c r="T341" s="40">
        <f t="shared" si="11"/>
        <v>1079.3800000000001</v>
      </c>
      <c r="U341" s="39" t="str">
        <f>VLOOKUP(B341,'FOLHA RESUMIDA'!C:I,2,0)</f>
        <v>SWEET GALLEGHER CAETANO COSTA</v>
      </c>
    </row>
    <row r="342" spans="1:21">
      <c r="A342" s="1">
        <v>1</v>
      </c>
      <c r="B342" s="1">
        <v>3049</v>
      </c>
      <c r="C342" t="s">
        <v>284</v>
      </c>
      <c r="D342" s="56">
        <v>41871</v>
      </c>
      <c r="E342" s="1" t="s">
        <v>588</v>
      </c>
      <c r="F342" s="1" t="s">
        <v>550</v>
      </c>
      <c r="G342" s="40">
        <v>3282.89</v>
      </c>
      <c r="H342" s="40">
        <v>0</v>
      </c>
      <c r="I342" s="40" t="s">
        <v>589</v>
      </c>
      <c r="J342" s="40">
        <v>2312.9499999999998</v>
      </c>
      <c r="K342" s="40">
        <v>0</v>
      </c>
      <c r="L342" s="40">
        <v>0</v>
      </c>
      <c r="M342" s="40">
        <v>0</v>
      </c>
      <c r="N342" s="40">
        <v>0</v>
      </c>
      <c r="O342" s="40">
        <v>0</v>
      </c>
      <c r="P342" s="40">
        <v>0</v>
      </c>
      <c r="Q342" s="40">
        <v>0</v>
      </c>
      <c r="R342" s="40">
        <v>0</v>
      </c>
      <c r="S342" s="40">
        <f t="shared" si="10"/>
        <v>3282.89</v>
      </c>
      <c r="T342" s="40">
        <f t="shared" si="11"/>
        <v>2312.9499999999998</v>
      </c>
      <c r="U342" s="39" t="str">
        <f>VLOOKUP(B342,'FOLHA RESUMIDA'!C:I,2,0)</f>
        <v>DEBORA GUEDES NERES</v>
      </c>
    </row>
    <row r="343" spans="1:21">
      <c r="A343" s="1">
        <v>50</v>
      </c>
      <c r="B343" s="1">
        <v>3055</v>
      </c>
      <c r="C343" t="s">
        <v>426</v>
      </c>
      <c r="D343" s="56">
        <v>41927</v>
      </c>
      <c r="E343" s="1" t="s">
        <v>588</v>
      </c>
      <c r="F343" s="1" t="s">
        <v>554</v>
      </c>
      <c r="G343" s="40">
        <v>4189.92</v>
      </c>
      <c r="H343" s="40">
        <v>0</v>
      </c>
      <c r="I343" s="40" t="s">
        <v>589</v>
      </c>
      <c r="J343" s="40">
        <v>0</v>
      </c>
      <c r="K343" s="40">
        <v>0</v>
      </c>
      <c r="L343" s="40">
        <v>0</v>
      </c>
      <c r="M343" s="40">
        <v>0</v>
      </c>
      <c r="N343" s="40">
        <v>0</v>
      </c>
      <c r="O343" s="40">
        <v>0</v>
      </c>
      <c r="P343" s="40">
        <v>0</v>
      </c>
      <c r="Q343" s="40">
        <v>0</v>
      </c>
      <c r="R343" s="40">
        <v>0</v>
      </c>
      <c r="S343" s="40">
        <f t="shared" si="10"/>
        <v>4189.92</v>
      </c>
      <c r="T343" s="40">
        <f t="shared" si="11"/>
        <v>0</v>
      </c>
      <c r="U343" s="39" t="str">
        <f>VLOOKUP(B343,'FOLHA RESUMIDA'!C:I,2,0)</f>
        <v>ANA PAULA SABINO L DE SOUZA</v>
      </c>
    </row>
    <row r="344" spans="1:21">
      <c r="A344" s="1">
        <v>1</v>
      </c>
      <c r="B344" s="1">
        <v>3057</v>
      </c>
      <c r="C344" t="s">
        <v>285</v>
      </c>
      <c r="D344" s="56">
        <v>41946</v>
      </c>
      <c r="E344" s="1" t="s">
        <v>588</v>
      </c>
      <c r="F344" s="1" t="s">
        <v>543</v>
      </c>
      <c r="G344" s="40">
        <v>1886.84</v>
      </c>
      <c r="H344" s="40">
        <v>0</v>
      </c>
      <c r="I344" s="40" t="s">
        <v>589</v>
      </c>
      <c r="J344" s="40">
        <v>0</v>
      </c>
      <c r="K344" s="40">
        <v>0</v>
      </c>
      <c r="L344" s="40">
        <v>0</v>
      </c>
      <c r="M344" s="40">
        <v>0</v>
      </c>
      <c r="N344" s="40">
        <v>0</v>
      </c>
      <c r="O344" s="40">
        <v>0</v>
      </c>
      <c r="P344" s="40">
        <v>0</v>
      </c>
      <c r="Q344" s="40">
        <v>0</v>
      </c>
      <c r="R344" s="40">
        <v>0</v>
      </c>
      <c r="S344" s="40">
        <f t="shared" si="10"/>
        <v>1886.84</v>
      </c>
      <c r="T344" s="40">
        <f t="shared" si="11"/>
        <v>0</v>
      </c>
      <c r="U344" s="39" t="str">
        <f>VLOOKUP(B344,'FOLHA RESUMIDA'!C:I,2,0)</f>
        <v>YANNE TALITA PEREIRA CALIXTO</v>
      </c>
    </row>
    <row r="345" spans="1:21">
      <c r="A345" s="1">
        <v>1</v>
      </c>
      <c r="B345" s="1">
        <v>3062</v>
      </c>
      <c r="C345" t="s">
        <v>286</v>
      </c>
      <c r="D345" s="56">
        <v>41976</v>
      </c>
      <c r="E345" s="1" t="s">
        <v>588</v>
      </c>
      <c r="F345" s="1" t="s">
        <v>460</v>
      </c>
      <c r="G345" s="40">
        <v>1287.22</v>
      </c>
      <c r="H345" s="40">
        <v>0</v>
      </c>
      <c r="I345" s="40" t="s">
        <v>589</v>
      </c>
      <c r="J345" s="40">
        <v>0</v>
      </c>
      <c r="K345" s="40">
        <v>0</v>
      </c>
      <c r="L345" s="40">
        <v>0</v>
      </c>
      <c r="M345" s="40">
        <v>0</v>
      </c>
      <c r="N345" s="40">
        <v>0</v>
      </c>
      <c r="O345" s="40">
        <v>0</v>
      </c>
      <c r="P345" s="40">
        <v>0</v>
      </c>
      <c r="Q345" s="40">
        <v>0</v>
      </c>
      <c r="R345" s="40">
        <v>0</v>
      </c>
      <c r="S345" s="40">
        <f t="shared" si="10"/>
        <v>1287.22</v>
      </c>
      <c r="T345" s="40">
        <f t="shared" si="11"/>
        <v>0</v>
      </c>
      <c r="U345" s="39" t="str">
        <f>VLOOKUP(B345,'FOLHA RESUMIDA'!C:I,2,0)</f>
        <v>GRAZIELE MARIA DA SILVA</v>
      </c>
    </row>
    <row r="346" spans="1:21">
      <c r="A346" s="1">
        <v>1</v>
      </c>
      <c r="B346" s="1">
        <v>3063</v>
      </c>
      <c r="C346" t="s">
        <v>287</v>
      </c>
      <c r="D346" s="56">
        <v>41978</v>
      </c>
      <c r="E346" s="1" t="s">
        <v>588</v>
      </c>
      <c r="F346" s="1" t="s">
        <v>538</v>
      </c>
      <c r="G346" s="40">
        <v>1886.85</v>
      </c>
      <c r="H346" s="40">
        <v>0</v>
      </c>
      <c r="I346" s="40" t="s">
        <v>589</v>
      </c>
      <c r="J346" s="40">
        <v>0</v>
      </c>
      <c r="K346" s="40">
        <v>0</v>
      </c>
      <c r="L346" s="40">
        <v>0</v>
      </c>
      <c r="M346" s="40">
        <v>0</v>
      </c>
      <c r="N346" s="40">
        <v>0</v>
      </c>
      <c r="O346" s="40">
        <v>0</v>
      </c>
      <c r="P346" s="40">
        <v>0</v>
      </c>
      <c r="Q346" s="40">
        <v>0</v>
      </c>
      <c r="R346" s="40">
        <v>0</v>
      </c>
      <c r="S346" s="40">
        <f t="shared" si="10"/>
        <v>1886.85</v>
      </c>
      <c r="T346" s="40">
        <f t="shared" si="11"/>
        <v>0</v>
      </c>
      <c r="U346" s="39" t="str">
        <f>VLOOKUP(B346,'FOLHA RESUMIDA'!C:I,2,0)</f>
        <v>DEYBISON AFONSO PEREIRA</v>
      </c>
    </row>
    <row r="347" spans="1:21">
      <c r="A347" s="1">
        <v>1</v>
      </c>
      <c r="B347" s="1">
        <v>3066</v>
      </c>
      <c r="C347" t="s">
        <v>288</v>
      </c>
      <c r="D347" s="56">
        <v>42009</v>
      </c>
      <c r="E347" s="1" t="s">
        <v>588</v>
      </c>
      <c r="F347" s="1" t="s">
        <v>470</v>
      </c>
      <c r="G347" s="40">
        <v>3282.89</v>
      </c>
      <c r="H347" s="40">
        <v>0</v>
      </c>
      <c r="I347" s="40" t="s">
        <v>589</v>
      </c>
      <c r="J347" s="40">
        <v>0</v>
      </c>
      <c r="K347" s="40">
        <v>0</v>
      </c>
      <c r="L347" s="40">
        <v>0</v>
      </c>
      <c r="M347" s="40">
        <v>0</v>
      </c>
      <c r="N347" s="40">
        <v>0</v>
      </c>
      <c r="O347" s="40">
        <v>0</v>
      </c>
      <c r="P347" s="40">
        <v>0</v>
      </c>
      <c r="Q347" s="40">
        <v>0</v>
      </c>
      <c r="R347" s="40">
        <v>0</v>
      </c>
      <c r="S347" s="40">
        <f t="shared" si="10"/>
        <v>3282.89</v>
      </c>
      <c r="T347" s="40">
        <f t="shared" si="11"/>
        <v>0</v>
      </c>
      <c r="U347" s="39" t="str">
        <f>VLOOKUP(B347,'FOLHA RESUMIDA'!C:I,2,0)</f>
        <v>GENIVAL F DA SILVA JUNIOR</v>
      </c>
    </row>
    <row r="348" spans="1:21">
      <c r="A348" s="1">
        <v>1</v>
      </c>
      <c r="B348" s="1">
        <v>3067</v>
      </c>
      <c r="C348" t="s">
        <v>289</v>
      </c>
      <c r="D348" s="56">
        <v>42009</v>
      </c>
      <c r="E348" s="1" t="s">
        <v>588</v>
      </c>
      <c r="F348" s="1" t="s">
        <v>537</v>
      </c>
      <c r="G348" s="40">
        <v>1886.84</v>
      </c>
      <c r="H348" s="40">
        <v>0</v>
      </c>
      <c r="I348" s="40" t="s">
        <v>589</v>
      </c>
      <c r="J348" s="40">
        <v>822.38</v>
      </c>
      <c r="K348" s="40">
        <v>0</v>
      </c>
      <c r="L348" s="40">
        <v>0</v>
      </c>
      <c r="M348" s="40">
        <v>0</v>
      </c>
      <c r="N348" s="40">
        <v>0</v>
      </c>
      <c r="O348" s="40">
        <v>0</v>
      </c>
      <c r="P348" s="40">
        <v>0</v>
      </c>
      <c r="Q348" s="40">
        <v>0</v>
      </c>
      <c r="R348" s="40">
        <v>0</v>
      </c>
      <c r="S348" s="40">
        <f t="shared" si="10"/>
        <v>1886.84</v>
      </c>
      <c r="T348" s="40">
        <f t="shared" si="11"/>
        <v>822.38</v>
      </c>
      <c r="U348" s="39" t="str">
        <f>VLOOKUP(B348,'FOLHA RESUMIDA'!C:I,2,0)</f>
        <v>EMANUELA AMELIA DE A  AGUIAR</v>
      </c>
    </row>
    <row r="349" spans="1:21">
      <c r="A349" s="1">
        <v>16</v>
      </c>
      <c r="B349" s="1">
        <v>3069</v>
      </c>
      <c r="C349" t="s">
        <v>377</v>
      </c>
      <c r="D349" s="56">
        <v>42009</v>
      </c>
      <c r="E349" s="1" t="s">
        <v>588</v>
      </c>
      <c r="F349" s="1" t="s">
        <v>538</v>
      </c>
      <c r="G349" s="40">
        <v>1886.84</v>
      </c>
      <c r="H349" s="40">
        <v>0</v>
      </c>
      <c r="I349" s="40" t="s">
        <v>589</v>
      </c>
      <c r="J349" s="40">
        <v>0</v>
      </c>
      <c r="K349" s="40">
        <v>0</v>
      </c>
      <c r="L349" s="40">
        <v>0</v>
      </c>
      <c r="M349" s="40">
        <v>0</v>
      </c>
      <c r="N349" s="40">
        <v>0</v>
      </c>
      <c r="O349" s="40">
        <v>0</v>
      </c>
      <c r="P349" s="40">
        <v>0</v>
      </c>
      <c r="Q349" s="40">
        <v>0</v>
      </c>
      <c r="R349" s="40">
        <v>0</v>
      </c>
      <c r="S349" s="40">
        <f t="shared" si="10"/>
        <v>1886.84</v>
      </c>
      <c r="T349" s="40">
        <f t="shared" si="11"/>
        <v>0</v>
      </c>
      <c r="U349" s="39" t="str">
        <f>VLOOKUP(B349,'FOLHA RESUMIDA'!C:I,2,0)</f>
        <v>ANDRE LUIS MOTA PIRES</v>
      </c>
    </row>
    <row r="350" spans="1:21">
      <c r="A350" s="1">
        <v>1</v>
      </c>
      <c r="B350" s="1">
        <v>3086</v>
      </c>
      <c r="C350" t="s">
        <v>378</v>
      </c>
      <c r="D350" s="56">
        <v>42030</v>
      </c>
      <c r="E350" s="1" t="s">
        <v>588</v>
      </c>
      <c r="F350" s="1" t="s">
        <v>554</v>
      </c>
      <c r="G350" s="40">
        <v>4189.92</v>
      </c>
      <c r="H350" s="40">
        <v>0</v>
      </c>
      <c r="I350" s="40" t="s">
        <v>589</v>
      </c>
      <c r="J350" s="40">
        <v>0</v>
      </c>
      <c r="K350" s="40">
        <v>0</v>
      </c>
      <c r="L350" s="40">
        <v>0</v>
      </c>
      <c r="M350" s="40">
        <v>0</v>
      </c>
      <c r="N350" s="40">
        <v>0</v>
      </c>
      <c r="O350" s="40">
        <v>0</v>
      </c>
      <c r="P350" s="40">
        <v>0</v>
      </c>
      <c r="Q350" s="40">
        <v>0</v>
      </c>
      <c r="R350" s="40">
        <v>0</v>
      </c>
      <c r="S350" s="40">
        <f t="shared" si="10"/>
        <v>4189.92</v>
      </c>
      <c r="T350" s="40">
        <f t="shared" si="11"/>
        <v>0</v>
      </c>
      <c r="U350" s="39" t="str">
        <f>VLOOKUP(B350,'FOLHA RESUMIDA'!C:I,2,0)</f>
        <v>DIMAS CARDOSO CAMPOS</v>
      </c>
    </row>
    <row r="351" spans="1:21">
      <c r="A351" s="1">
        <v>1</v>
      </c>
      <c r="B351" s="1">
        <v>3112</v>
      </c>
      <c r="C351" t="s">
        <v>292</v>
      </c>
      <c r="D351" s="56">
        <v>42065</v>
      </c>
      <c r="E351" s="1" t="s">
        <v>588</v>
      </c>
      <c r="F351" s="1" t="s">
        <v>540</v>
      </c>
      <c r="G351" s="40">
        <v>1886.84</v>
      </c>
      <c r="H351" s="40">
        <v>0</v>
      </c>
      <c r="I351" s="40" t="s">
        <v>589</v>
      </c>
      <c r="J351" s="40">
        <v>822.38</v>
      </c>
      <c r="K351" s="40">
        <v>0</v>
      </c>
      <c r="L351" s="40">
        <v>0</v>
      </c>
      <c r="M351" s="40">
        <v>0</v>
      </c>
      <c r="N351" s="40">
        <v>0</v>
      </c>
      <c r="O351" s="40">
        <v>0</v>
      </c>
      <c r="P351" s="40">
        <v>0</v>
      </c>
      <c r="Q351" s="40">
        <v>0</v>
      </c>
      <c r="R351" s="40">
        <v>0</v>
      </c>
      <c r="S351" s="40">
        <f t="shared" si="10"/>
        <v>1886.84</v>
      </c>
      <c r="T351" s="40">
        <f t="shared" si="11"/>
        <v>822.38</v>
      </c>
      <c r="U351" s="39" t="str">
        <f>VLOOKUP(B351,'FOLHA RESUMIDA'!C:I,2,0)</f>
        <v>DIEGO SCHMITH OLIVEIRA DE LIMA</v>
      </c>
    </row>
    <row r="352" spans="1:21">
      <c r="A352" s="1">
        <v>1</v>
      </c>
      <c r="B352" s="1">
        <v>3113</v>
      </c>
      <c r="C352" t="s">
        <v>293</v>
      </c>
      <c r="D352" s="56">
        <v>42065</v>
      </c>
      <c r="E352" s="1" t="s">
        <v>588</v>
      </c>
      <c r="F352" s="1" t="s">
        <v>538</v>
      </c>
      <c r="G352" s="40">
        <v>1886.84</v>
      </c>
      <c r="H352" s="40">
        <v>0</v>
      </c>
      <c r="I352" s="40" t="s">
        <v>589</v>
      </c>
      <c r="J352" s="40">
        <v>0</v>
      </c>
      <c r="K352" s="40">
        <v>0</v>
      </c>
      <c r="L352" s="40">
        <v>0</v>
      </c>
      <c r="M352" s="40">
        <v>0</v>
      </c>
      <c r="N352" s="40">
        <v>0</v>
      </c>
      <c r="O352" s="40">
        <v>0</v>
      </c>
      <c r="P352" s="40">
        <v>0</v>
      </c>
      <c r="Q352" s="40">
        <v>0</v>
      </c>
      <c r="R352" s="40">
        <v>0</v>
      </c>
      <c r="S352" s="40">
        <f t="shared" si="10"/>
        <v>1886.84</v>
      </c>
      <c r="T352" s="40">
        <f t="shared" si="11"/>
        <v>0</v>
      </c>
      <c r="U352" s="39" t="str">
        <f>VLOOKUP(B352,'FOLHA RESUMIDA'!C:I,2,0)</f>
        <v>CYNTHIA MARIA REGIS SIQUEIRA</v>
      </c>
    </row>
    <row r="353" spans="1:21">
      <c r="A353" s="1">
        <v>1</v>
      </c>
      <c r="B353" s="1">
        <v>3132</v>
      </c>
      <c r="C353" t="s">
        <v>294</v>
      </c>
      <c r="D353" s="56">
        <v>42100</v>
      </c>
      <c r="E353" s="1" t="s">
        <v>588</v>
      </c>
      <c r="F353" s="1" t="s">
        <v>537</v>
      </c>
      <c r="G353" s="40">
        <v>1886.84</v>
      </c>
      <c r="H353" s="40">
        <v>0</v>
      </c>
      <c r="I353" s="40" t="s">
        <v>589</v>
      </c>
      <c r="J353" s="40">
        <v>822.38</v>
      </c>
      <c r="K353" s="40">
        <v>0</v>
      </c>
      <c r="L353" s="40">
        <v>0</v>
      </c>
      <c r="M353" s="40">
        <v>0</v>
      </c>
      <c r="N353" s="40">
        <v>0</v>
      </c>
      <c r="O353" s="40">
        <v>0</v>
      </c>
      <c r="P353" s="40">
        <v>0</v>
      </c>
      <c r="Q353" s="40">
        <v>0</v>
      </c>
      <c r="R353" s="40">
        <v>0</v>
      </c>
      <c r="S353" s="40">
        <f t="shared" si="10"/>
        <v>1886.84</v>
      </c>
      <c r="T353" s="40">
        <f t="shared" si="11"/>
        <v>822.38</v>
      </c>
      <c r="U353" s="39" t="str">
        <f>VLOOKUP(B353,'FOLHA RESUMIDA'!C:I,2,0)</f>
        <v>TALITA ANDREIA MARTINS GONZAGA</v>
      </c>
    </row>
    <row r="354" spans="1:21">
      <c r="A354" s="1">
        <v>1</v>
      </c>
      <c r="B354" s="1">
        <v>3134</v>
      </c>
      <c r="C354" t="s">
        <v>295</v>
      </c>
      <c r="D354" s="56">
        <v>42100</v>
      </c>
      <c r="E354" s="1" t="s">
        <v>588</v>
      </c>
      <c r="F354" s="1" t="s">
        <v>543</v>
      </c>
      <c r="G354" s="40">
        <v>1886.84</v>
      </c>
      <c r="H354" s="40">
        <v>0</v>
      </c>
      <c r="I354" s="40" t="s">
        <v>589</v>
      </c>
      <c r="J354" s="40">
        <v>0</v>
      </c>
      <c r="K354" s="40">
        <v>0</v>
      </c>
      <c r="L354" s="40">
        <v>0</v>
      </c>
      <c r="M354" s="40">
        <v>0</v>
      </c>
      <c r="N354" s="40">
        <v>0</v>
      </c>
      <c r="O354" s="40">
        <v>0</v>
      </c>
      <c r="P354" s="40">
        <v>0</v>
      </c>
      <c r="Q354" s="40">
        <v>0</v>
      </c>
      <c r="R354" s="40">
        <v>0</v>
      </c>
      <c r="S354" s="40">
        <f t="shared" si="10"/>
        <v>1886.84</v>
      </c>
      <c r="T354" s="40">
        <f t="shared" si="11"/>
        <v>0</v>
      </c>
      <c r="U354" s="39" t="str">
        <f>VLOOKUP(B354,'FOLHA RESUMIDA'!C:I,2,0)</f>
        <v>ESTEVAN DE ALMEIDA FALCAO</v>
      </c>
    </row>
    <row r="355" spans="1:21">
      <c r="A355" s="1">
        <v>1</v>
      </c>
      <c r="B355" s="1">
        <v>3135</v>
      </c>
      <c r="C355" t="s">
        <v>296</v>
      </c>
      <c r="D355" s="56">
        <v>42107</v>
      </c>
      <c r="E355" s="1" t="s">
        <v>588</v>
      </c>
      <c r="F355" s="1" t="s">
        <v>469</v>
      </c>
      <c r="G355" s="40">
        <v>3282.89</v>
      </c>
      <c r="H355" s="40">
        <v>0</v>
      </c>
      <c r="I355" s="40" t="s">
        <v>589</v>
      </c>
      <c r="J355" s="40">
        <v>6657.79</v>
      </c>
      <c r="K355" s="40">
        <v>0</v>
      </c>
      <c r="L355" s="40">
        <v>0</v>
      </c>
      <c r="M355" s="40">
        <v>0</v>
      </c>
      <c r="N355" s="40">
        <v>0</v>
      </c>
      <c r="O355" s="40">
        <v>0</v>
      </c>
      <c r="P355" s="40">
        <v>0</v>
      </c>
      <c r="Q355" s="40">
        <v>0</v>
      </c>
      <c r="R355" s="40">
        <v>0</v>
      </c>
      <c r="S355" s="40">
        <f t="shared" si="10"/>
        <v>3282.89</v>
      </c>
      <c r="T355" s="40">
        <f t="shared" si="11"/>
        <v>6657.79</v>
      </c>
      <c r="U355" s="39" t="str">
        <f>VLOOKUP(B355,'FOLHA RESUMIDA'!C:I,2,0)</f>
        <v>RAFAEL DE MENEZES E S PIRES</v>
      </c>
    </row>
    <row r="356" spans="1:21">
      <c r="A356" s="1">
        <v>1</v>
      </c>
      <c r="B356" s="1">
        <v>3136</v>
      </c>
      <c r="C356" t="s">
        <v>297</v>
      </c>
      <c r="D356" s="56">
        <v>42107</v>
      </c>
      <c r="E356" s="1" t="s">
        <v>588</v>
      </c>
      <c r="F356" s="1" t="s">
        <v>542</v>
      </c>
      <c r="G356" s="40">
        <v>1886.84</v>
      </c>
      <c r="H356" s="40">
        <v>0</v>
      </c>
      <c r="I356" s="40" t="s">
        <v>589</v>
      </c>
      <c r="J356" s="40">
        <v>1284.97</v>
      </c>
      <c r="K356" s="40">
        <v>0</v>
      </c>
      <c r="L356" s="40">
        <v>0</v>
      </c>
      <c r="M356" s="40">
        <v>0</v>
      </c>
      <c r="N356" s="40">
        <v>0</v>
      </c>
      <c r="O356" s="40">
        <v>0</v>
      </c>
      <c r="P356" s="40">
        <v>0</v>
      </c>
      <c r="Q356" s="40">
        <v>0</v>
      </c>
      <c r="R356" s="40">
        <v>0</v>
      </c>
      <c r="S356" s="40">
        <f t="shared" si="10"/>
        <v>1886.84</v>
      </c>
      <c r="T356" s="40">
        <f t="shared" si="11"/>
        <v>1284.97</v>
      </c>
      <c r="U356" s="39" t="str">
        <f>VLOOKUP(B356,'FOLHA RESUMIDA'!C:I,2,0)</f>
        <v>ALEXANDER BEZERRA</v>
      </c>
    </row>
    <row r="357" spans="1:21">
      <c r="A357" s="1">
        <v>1</v>
      </c>
      <c r="B357" s="1">
        <v>3138</v>
      </c>
      <c r="C357" t="s">
        <v>298</v>
      </c>
      <c r="D357" s="56">
        <v>42107</v>
      </c>
      <c r="E357" s="1" t="s">
        <v>588</v>
      </c>
      <c r="F357" s="1" t="s">
        <v>543</v>
      </c>
      <c r="G357" s="40">
        <v>1886.84</v>
      </c>
      <c r="H357" s="40">
        <v>0</v>
      </c>
      <c r="I357" s="40" t="s">
        <v>589</v>
      </c>
      <c r="J357" s="40">
        <v>822.38</v>
      </c>
      <c r="K357" s="40">
        <v>0</v>
      </c>
      <c r="L357" s="40">
        <v>0</v>
      </c>
      <c r="M357" s="40">
        <v>0</v>
      </c>
      <c r="N357" s="40">
        <v>0</v>
      </c>
      <c r="O357" s="40">
        <v>0</v>
      </c>
      <c r="P357" s="40">
        <v>0</v>
      </c>
      <c r="Q357" s="40">
        <v>0</v>
      </c>
      <c r="R357" s="40">
        <v>0</v>
      </c>
      <c r="S357" s="40">
        <f t="shared" si="10"/>
        <v>1886.84</v>
      </c>
      <c r="T357" s="40">
        <f t="shared" si="11"/>
        <v>822.38</v>
      </c>
      <c r="U357" s="39" t="str">
        <f>VLOOKUP(B357,'FOLHA RESUMIDA'!C:I,2,0)</f>
        <v>MANUELA SILVA DE LIMA B DA PAZ</v>
      </c>
    </row>
    <row r="358" spans="1:21">
      <c r="A358" s="1">
        <v>1</v>
      </c>
      <c r="B358" s="1">
        <v>3139</v>
      </c>
      <c r="C358" t="s">
        <v>299</v>
      </c>
      <c r="D358" s="56">
        <v>42107</v>
      </c>
      <c r="E358" s="1" t="s">
        <v>588</v>
      </c>
      <c r="F358" s="1" t="s">
        <v>543</v>
      </c>
      <c r="G358" s="40">
        <v>1886.84</v>
      </c>
      <c r="H358" s="40">
        <v>0</v>
      </c>
      <c r="I358" s="40" t="s">
        <v>589</v>
      </c>
      <c r="J358" s="40">
        <v>0</v>
      </c>
      <c r="K358" s="40">
        <v>0</v>
      </c>
      <c r="L358" s="40">
        <v>0</v>
      </c>
      <c r="M358" s="40">
        <v>0</v>
      </c>
      <c r="N358" s="40">
        <v>0</v>
      </c>
      <c r="O358" s="40">
        <v>0</v>
      </c>
      <c r="P358" s="40">
        <v>0</v>
      </c>
      <c r="Q358" s="40">
        <v>0</v>
      </c>
      <c r="R358" s="40">
        <v>0</v>
      </c>
      <c r="S358" s="40">
        <f t="shared" si="10"/>
        <v>1886.84</v>
      </c>
      <c r="T358" s="40">
        <f t="shared" si="11"/>
        <v>0</v>
      </c>
      <c r="U358" s="39" t="str">
        <f>VLOOKUP(B358,'FOLHA RESUMIDA'!C:I,2,0)</f>
        <v>JOAO ROBERTO  MACHADO ARAUJO</v>
      </c>
    </row>
    <row r="359" spans="1:21">
      <c r="A359" s="1">
        <v>1</v>
      </c>
      <c r="B359" s="1">
        <v>3141</v>
      </c>
      <c r="C359" t="s">
        <v>300</v>
      </c>
      <c r="D359" s="56">
        <v>42110</v>
      </c>
      <c r="E359" s="1" t="s">
        <v>588</v>
      </c>
      <c r="F359" s="1" t="s">
        <v>537</v>
      </c>
      <c r="G359" s="40">
        <v>1886.84</v>
      </c>
      <c r="H359" s="40">
        <v>0</v>
      </c>
      <c r="I359" s="40" t="s">
        <v>589</v>
      </c>
      <c r="J359" s="40">
        <v>0</v>
      </c>
      <c r="K359" s="40">
        <v>0</v>
      </c>
      <c r="L359" s="40">
        <v>0</v>
      </c>
      <c r="M359" s="40">
        <v>0</v>
      </c>
      <c r="N359" s="40">
        <v>0</v>
      </c>
      <c r="O359" s="40">
        <v>0</v>
      </c>
      <c r="P359" s="40">
        <v>0</v>
      </c>
      <c r="Q359" s="40">
        <v>0</v>
      </c>
      <c r="R359" s="40">
        <v>0</v>
      </c>
      <c r="S359" s="40">
        <f t="shared" si="10"/>
        <v>1886.84</v>
      </c>
      <c r="T359" s="40">
        <f t="shared" si="11"/>
        <v>0</v>
      </c>
      <c r="U359" s="39" t="str">
        <f>VLOOKUP(B359,'FOLHA RESUMIDA'!C:I,2,0)</f>
        <v>LIVIA QUEIROZ DE OLIVEIRA</v>
      </c>
    </row>
    <row r="360" spans="1:21">
      <c r="A360" s="1">
        <v>1</v>
      </c>
      <c r="B360" s="1">
        <v>3147</v>
      </c>
      <c r="C360" t="s">
        <v>301</v>
      </c>
      <c r="D360" s="56">
        <v>42128</v>
      </c>
      <c r="E360" s="1" t="s">
        <v>588</v>
      </c>
      <c r="F360" s="1" t="s">
        <v>462</v>
      </c>
      <c r="G360" s="40">
        <v>1287.22</v>
      </c>
      <c r="H360" s="40">
        <v>0</v>
      </c>
      <c r="I360" s="40" t="s">
        <v>589</v>
      </c>
      <c r="J360" s="40">
        <v>0</v>
      </c>
      <c r="K360" s="40">
        <v>0</v>
      </c>
      <c r="L360" s="40">
        <v>0</v>
      </c>
      <c r="M360" s="40">
        <v>0</v>
      </c>
      <c r="N360" s="40">
        <v>0</v>
      </c>
      <c r="O360" s="40">
        <v>0</v>
      </c>
      <c r="P360" s="40">
        <v>0</v>
      </c>
      <c r="Q360" s="40">
        <v>0</v>
      </c>
      <c r="R360" s="40">
        <v>0</v>
      </c>
      <c r="S360" s="40">
        <f t="shared" si="10"/>
        <v>1287.22</v>
      </c>
      <c r="T360" s="40">
        <f t="shared" si="11"/>
        <v>0</v>
      </c>
      <c r="U360" s="39" t="str">
        <f>VLOOKUP(B360,'FOLHA RESUMIDA'!C:I,2,0)</f>
        <v>ALZENIRA PEREIRA DA SILVA</v>
      </c>
    </row>
    <row r="361" spans="1:21">
      <c r="A361" s="1">
        <v>1</v>
      </c>
      <c r="B361" s="1">
        <v>3152</v>
      </c>
      <c r="C361" t="s">
        <v>302</v>
      </c>
      <c r="D361" s="56">
        <v>42128</v>
      </c>
      <c r="E361" s="1" t="s">
        <v>588</v>
      </c>
      <c r="F361" s="1" t="s">
        <v>462</v>
      </c>
      <c r="G361" s="40">
        <v>1287.22</v>
      </c>
      <c r="H361" s="40">
        <v>0</v>
      </c>
      <c r="I361" s="40" t="s">
        <v>589</v>
      </c>
      <c r="J361" s="40">
        <v>0</v>
      </c>
      <c r="K361" s="40">
        <v>0</v>
      </c>
      <c r="L361" s="40">
        <v>0</v>
      </c>
      <c r="M361" s="40">
        <v>0</v>
      </c>
      <c r="N361" s="40">
        <v>0</v>
      </c>
      <c r="O361" s="40">
        <v>0</v>
      </c>
      <c r="P361" s="40">
        <v>0</v>
      </c>
      <c r="Q361" s="40">
        <v>0</v>
      </c>
      <c r="R361" s="40">
        <v>0</v>
      </c>
      <c r="S361" s="40">
        <f t="shared" si="10"/>
        <v>1287.22</v>
      </c>
      <c r="T361" s="40">
        <f t="shared" si="11"/>
        <v>0</v>
      </c>
      <c r="U361" s="39" t="str">
        <f>VLOOKUP(B361,'FOLHA RESUMIDA'!C:I,2,0)</f>
        <v>DANIEL CIRILO DOS SANTOS</v>
      </c>
    </row>
    <row r="362" spans="1:21">
      <c r="A362" s="1">
        <v>1</v>
      </c>
      <c r="B362" s="1">
        <v>3154</v>
      </c>
      <c r="C362" t="s">
        <v>303</v>
      </c>
      <c r="D362" s="56">
        <v>42128</v>
      </c>
      <c r="E362" s="1" t="s">
        <v>588</v>
      </c>
      <c r="F362" s="1" t="s">
        <v>462</v>
      </c>
      <c r="G362" s="40">
        <v>1287.22</v>
      </c>
      <c r="H362" s="40">
        <v>0</v>
      </c>
      <c r="I362" s="40" t="s">
        <v>589</v>
      </c>
      <c r="J362" s="40">
        <v>0</v>
      </c>
      <c r="K362" s="40">
        <v>0</v>
      </c>
      <c r="L362" s="40">
        <v>0</v>
      </c>
      <c r="M362" s="40">
        <v>1450</v>
      </c>
      <c r="N362" s="40">
        <v>0</v>
      </c>
      <c r="O362" s="40">
        <v>0</v>
      </c>
      <c r="P362" s="40">
        <v>0</v>
      </c>
      <c r="Q362" s="40">
        <v>0</v>
      </c>
      <c r="R362" s="40">
        <v>0</v>
      </c>
      <c r="S362" s="40">
        <f t="shared" si="10"/>
        <v>1287.22</v>
      </c>
      <c r="T362" s="40">
        <f t="shared" si="11"/>
        <v>1450</v>
      </c>
      <c r="U362" s="39" t="str">
        <f>VLOOKUP(B362,'FOLHA RESUMIDA'!C:I,2,0)</f>
        <v>DANIELLE D O A DE MIRANDA</v>
      </c>
    </row>
    <row r="363" spans="1:21">
      <c r="A363" s="1">
        <v>1</v>
      </c>
      <c r="B363" s="1">
        <v>3156</v>
      </c>
      <c r="C363" t="s">
        <v>304</v>
      </c>
      <c r="D363" s="56">
        <v>42128</v>
      </c>
      <c r="E363" s="1" t="s">
        <v>588</v>
      </c>
      <c r="F363" s="1" t="s">
        <v>462</v>
      </c>
      <c r="G363" s="40">
        <v>1287.22</v>
      </c>
      <c r="H363" s="40">
        <v>0</v>
      </c>
      <c r="I363" s="40" t="s">
        <v>589</v>
      </c>
      <c r="J363" s="40">
        <v>0</v>
      </c>
      <c r="K363" s="40">
        <v>0</v>
      </c>
      <c r="L363" s="40">
        <v>0</v>
      </c>
      <c r="M363" s="40">
        <v>0</v>
      </c>
      <c r="N363" s="40">
        <v>0</v>
      </c>
      <c r="O363" s="40">
        <v>0</v>
      </c>
      <c r="P363" s="40">
        <v>0</v>
      </c>
      <c r="Q363" s="40">
        <v>0</v>
      </c>
      <c r="R363" s="40">
        <v>0</v>
      </c>
      <c r="S363" s="40">
        <f t="shared" si="10"/>
        <v>1287.22</v>
      </c>
      <c r="T363" s="40">
        <f t="shared" si="11"/>
        <v>0</v>
      </c>
      <c r="U363" s="39" t="str">
        <f>VLOOKUP(B363,'FOLHA RESUMIDA'!C:I,2,0)</f>
        <v>GILVANEIDE LAURENTINO MARTINS</v>
      </c>
    </row>
    <row r="364" spans="1:21">
      <c r="A364" s="1">
        <v>1</v>
      </c>
      <c r="B364" s="1">
        <v>3160</v>
      </c>
      <c r="C364" t="s">
        <v>305</v>
      </c>
      <c r="D364" s="56">
        <v>42128</v>
      </c>
      <c r="E364" s="1" t="s">
        <v>588</v>
      </c>
      <c r="F364" s="1" t="s">
        <v>543</v>
      </c>
      <c r="G364" s="40">
        <v>1886.84</v>
      </c>
      <c r="H364" s="40">
        <v>0</v>
      </c>
      <c r="I364" s="40" t="s">
        <v>589</v>
      </c>
      <c r="J364" s="40">
        <v>0</v>
      </c>
      <c r="K364" s="40">
        <v>0</v>
      </c>
      <c r="L364" s="40">
        <v>0</v>
      </c>
      <c r="M364" s="40">
        <v>0</v>
      </c>
      <c r="N364" s="40">
        <v>0</v>
      </c>
      <c r="O364" s="40">
        <v>0</v>
      </c>
      <c r="P364" s="40">
        <v>0</v>
      </c>
      <c r="Q364" s="40">
        <v>0</v>
      </c>
      <c r="R364" s="40">
        <v>0</v>
      </c>
      <c r="S364" s="40">
        <f t="shared" si="10"/>
        <v>1886.84</v>
      </c>
      <c r="T364" s="40">
        <f t="shared" si="11"/>
        <v>0</v>
      </c>
      <c r="U364" s="39" t="str">
        <f>VLOOKUP(B364,'FOLHA RESUMIDA'!C:I,2,0)</f>
        <v>LUCIANNA NUNES LIRA</v>
      </c>
    </row>
    <row r="365" spans="1:21">
      <c r="A365" s="1">
        <v>1</v>
      </c>
      <c r="B365" s="1">
        <v>3164</v>
      </c>
      <c r="C365" t="s">
        <v>306</v>
      </c>
      <c r="D365" s="56">
        <v>42128</v>
      </c>
      <c r="E365" s="1" t="s">
        <v>588</v>
      </c>
      <c r="F365" s="1" t="s">
        <v>543</v>
      </c>
      <c r="G365" s="40">
        <v>1886.84</v>
      </c>
      <c r="H365" s="40">
        <v>0</v>
      </c>
      <c r="I365" s="40" t="s">
        <v>589</v>
      </c>
      <c r="J365" s="40">
        <v>0</v>
      </c>
      <c r="K365" s="40">
        <v>0</v>
      </c>
      <c r="L365" s="40">
        <v>0</v>
      </c>
      <c r="M365" s="40">
        <v>0</v>
      </c>
      <c r="N365" s="40">
        <v>0</v>
      </c>
      <c r="O365" s="40">
        <v>0</v>
      </c>
      <c r="P365" s="40">
        <v>0</v>
      </c>
      <c r="Q365" s="40">
        <v>0</v>
      </c>
      <c r="R365" s="40">
        <v>0</v>
      </c>
      <c r="S365" s="40">
        <f t="shared" si="10"/>
        <v>1886.84</v>
      </c>
      <c r="T365" s="40">
        <f t="shared" si="11"/>
        <v>0</v>
      </c>
      <c r="U365" s="39" t="str">
        <f>VLOOKUP(B365,'FOLHA RESUMIDA'!C:I,2,0)</f>
        <v>MONIQUE FERRAZ PEREIRA</v>
      </c>
    </row>
    <row r="366" spans="1:21">
      <c r="A366" s="1">
        <v>1</v>
      </c>
      <c r="B366" s="1">
        <v>3165</v>
      </c>
      <c r="C366" t="s">
        <v>307</v>
      </c>
      <c r="D366" s="56">
        <v>42128</v>
      </c>
      <c r="E366" s="1" t="s">
        <v>588</v>
      </c>
      <c r="F366" s="1" t="s">
        <v>543</v>
      </c>
      <c r="G366" s="40">
        <v>1886.84</v>
      </c>
      <c r="H366" s="40">
        <v>0</v>
      </c>
      <c r="I366" s="40" t="s">
        <v>589</v>
      </c>
      <c r="J366" s="40">
        <v>0</v>
      </c>
      <c r="K366" s="40">
        <v>0</v>
      </c>
      <c r="L366" s="40">
        <v>0</v>
      </c>
      <c r="M366" s="40">
        <v>0</v>
      </c>
      <c r="N366" s="40">
        <v>0</v>
      </c>
      <c r="O366" s="40">
        <v>0</v>
      </c>
      <c r="P366" s="40">
        <v>0</v>
      </c>
      <c r="Q366" s="40">
        <v>0</v>
      </c>
      <c r="R366" s="40">
        <v>0</v>
      </c>
      <c r="S366" s="40">
        <f t="shared" si="10"/>
        <v>1886.84</v>
      </c>
      <c r="T366" s="40">
        <f t="shared" si="11"/>
        <v>0</v>
      </c>
      <c r="U366" s="39" t="str">
        <f>VLOOKUP(B366,'FOLHA RESUMIDA'!C:I,2,0)</f>
        <v>PATRICIA SERPA PEIXOTO</v>
      </c>
    </row>
    <row r="367" spans="1:21">
      <c r="A367" s="1">
        <v>1</v>
      </c>
      <c r="B367" s="1">
        <v>3167</v>
      </c>
      <c r="C367" t="s">
        <v>308</v>
      </c>
      <c r="D367" s="56">
        <v>42128</v>
      </c>
      <c r="E367" s="1" t="s">
        <v>588</v>
      </c>
      <c r="F367" s="1" t="s">
        <v>471</v>
      </c>
      <c r="G367" s="40">
        <v>5714.73</v>
      </c>
      <c r="H367" s="40">
        <v>0</v>
      </c>
      <c r="I367" s="40" t="s">
        <v>589</v>
      </c>
      <c r="J367" s="40">
        <v>2312.9499999999998</v>
      </c>
      <c r="K367" s="40">
        <v>0</v>
      </c>
      <c r="L367" s="40">
        <v>0</v>
      </c>
      <c r="M367" s="40">
        <v>0</v>
      </c>
      <c r="N367" s="40">
        <v>0</v>
      </c>
      <c r="O367" s="40">
        <v>0</v>
      </c>
      <c r="P367" s="40">
        <v>0</v>
      </c>
      <c r="Q367" s="40">
        <v>0</v>
      </c>
      <c r="R367" s="40">
        <v>0</v>
      </c>
      <c r="S367" s="40">
        <f t="shared" si="10"/>
        <v>5714.73</v>
      </c>
      <c r="T367" s="40">
        <f t="shared" si="11"/>
        <v>2312.9499999999998</v>
      </c>
      <c r="U367" s="39" t="str">
        <f>VLOOKUP(B367,'FOLHA RESUMIDA'!C:I,2,0)</f>
        <v>POLYANA BEZERRA SOUTO SANTOS</v>
      </c>
    </row>
    <row r="368" spans="1:21">
      <c r="A368" s="1">
        <v>1</v>
      </c>
      <c r="B368" s="1">
        <v>3169</v>
      </c>
      <c r="C368" t="s">
        <v>309</v>
      </c>
      <c r="D368" s="56">
        <v>42128</v>
      </c>
      <c r="E368" s="1" t="s">
        <v>588</v>
      </c>
      <c r="F368" s="1" t="s">
        <v>462</v>
      </c>
      <c r="G368" s="40">
        <v>1287.22</v>
      </c>
      <c r="H368" s="40">
        <v>0</v>
      </c>
      <c r="I368" s="40" t="s">
        <v>589</v>
      </c>
      <c r="J368" s="40">
        <v>0</v>
      </c>
      <c r="K368" s="40">
        <v>0</v>
      </c>
      <c r="L368" s="40">
        <v>0</v>
      </c>
      <c r="M368" s="40">
        <v>0</v>
      </c>
      <c r="N368" s="40">
        <v>0</v>
      </c>
      <c r="O368" s="40">
        <v>0</v>
      </c>
      <c r="P368" s="40">
        <v>0</v>
      </c>
      <c r="Q368" s="40">
        <v>0</v>
      </c>
      <c r="R368" s="40">
        <v>0</v>
      </c>
      <c r="S368" s="40">
        <f t="shared" si="10"/>
        <v>1287.22</v>
      </c>
      <c r="T368" s="40">
        <f t="shared" si="11"/>
        <v>0</v>
      </c>
      <c r="U368" s="39" t="str">
        <f>VLOOKUP(B368,'FOLHA RESUMIDA'!C:I,2,0)</f>
        <v>RENATA BEZERRA DA SILVA</v>
      </c>
    </row>
    <row r="369" spans="1:21">
      <c r="A369" s="1">
        <v>1</v>
      </c>
      <c r="B369" s="1">
        <v>3171</v>
      </c>
      <c r="C369" t="s">
        <v>310</v>
      </c>
      <c r="D369" s="56">
        <v>42128</v>
      </c>
      <c r="E369" s="1" t="s">
        <v>588</v>
      </c>
      <c r="F369" s="1" t="s">
        <v>543</v>
      </c>
      <c r="G369" s="40">
        <v>1886.84</v>
      </c>
      <c r="H369" s="40">
        <v>0</v>
      </c>
      <c r="I369" s="40" t="s">
        <v>589</v>
      </c>
      <c r="J369" s="40">
        <v>0</v>
      </c>
      <c r="K369" s="40">
        <v>0</v>
      </c>
      <c r="L369" s="40">
        <v>0</v>
      </c>
      <c r="M369" s="40">
        <v>0</v>
      </c>
      <c r="N369" s="40">
        <v>0</v>
      </c>
      <c r="O369" s="40">
        <v>0</v>
      </c>
      <c r="P369" s="40">
        <v>0</v>
      </c>
      <c r="Q369" s="40">
        <v>0</v>
      </c>
      <c r="R369" s="40">
        <v>0</v>
      </c>
      <c r="S369" s="40">
        <f t="shared" si="10"/>
        <v>1886.84</v>
      </c>
      <c r="T369" s="40">
        <f t="shared" si="11"/>
        <v>0</v>
      </c>
      <c r="U369" s="39" t="str">
        <f>VLOOKUP(B369,'FOLHA RESUMIDA'!C:I,2,0)</f>
        <v>ROSY KELLY LIMA DA S PIMENTEL</v>
      </c>
    </row>
    <row r="370" spans="1:21">
      <c r="A370" s="1">
        <v>1</v>
      </c>
      <c r="B370" s="1">
        <v>3172</v>
      </c>
      <c r="C370" t="s">
        <v>311</v>
      </c>
      <c r="D370" s="56">
        <v>42128</v>
      </c>
      <c r="E370" s="1" t="s">
        <v>588</v>
      </c>
      <c r="F370" s="1" t="s">
        <v>462</v>
      </c>
      <c r="G370" s="40">
        <v>1287.22</v>
      </c>
      <c r="H370" s="40">
        <v>0</v>
      </c>
      <c r="I370" s="40" t="s">
        <v>589</v>
      </c>
      <c r="J370" s="40">
        <v>0</v>
      </c>
      <c r="K370" s="40">
        <v>0</v>
      </c>
      <c r="L370" s="40">
        <v>0</v>
      </c>
      <c r="M370" s="40">
        <v>0</v>
      </c>
      <c r="N370" s="40">
        <v>0</v>
      </c>
      <c r="O370" s="40">
        <v>0</v>
      </c>
      <c r="P370" s="40">
        <v>0</v>
      </c>
      <c r="Q370" s="40">
        <v>0</v>
      </c>
      <c r="R370" s="40">
        <v>0</v>
      </c>
      <c r="S370" s="40">
        <f t="shared" si="10"/>
        <v>1287.22</v>
      </c>
      <c r="T370" s="40">
        <f t="shared" si="11"/>
        <v>0</v>
      </c>
      <c r="U370" s="39" t="str">
        <f>VLOOKUP(B370,'FOLHA RESUMIDA'!C:I,2,0)</f>
        <v>SAVIO BARCELOS DE MELO</v>
      </c>
    </row>
    <row r="371" spans="1:21">
      <c r="A371" s="1">
        <v>1</v>
      </c>
      <c r="B371" s="1">
        <v>3175</v>
      </c>
      <c r="C371" t="s">
        <v>312</v>
      </c>
      <c r="D371" s="56">
        <v>42128</v>
      </c>
      <c r="E371" s="1" t="s">
        <v>588</v>
      </c>
      <c r="F371" s="1" t="s">
        <v>471</v>
      </c>
      <c r="G371" s="40">
        <v>5714.73</v>
      </c>
      <c r="H371" s="40">
        <v>0</v>
      </c>
      <c r="I371" s="40" t="s">
        <v>589</v>
      </c>
      <c r="J371" s="40">
        <v>2312.9499999999998</v>
      </c>
      <c r="K371" s="40">
        <v>0</v>
      </c>
      <c r="L371" s="40">
        <v>0</v>
      </c>
      <c r="M371" s="40">
        <v>0</v>
      </c>
      <c r="N371" s="40">
        <v>0</v>
      </c>
      <c r="O371" s="40">
        <v>0</v>
      </c>
      <c r="P371" s="40">
        <v>0</v>
      </c>
      <c r="Q371" s="40">
        <v>0</v>
      </c>
      <c r="R371" s="40">
        <v>0</v>
      </c>
      <c r="S371" s="40">
        <f t="shared" si="10"/>
        <v>5714.73</v>
      </c>
      <c r="T371" s="40">
        <f t="shared" si="11"/>
        <v>2312.9499999999998</v>
      </c>
      <c r="U371" s="39" t="str">
        <f>VLOOKUP(B371,'FOLHA RESUMIDA'!C:I,2,0)</f>
        <v>VIVIANE SOARES DE JESUS</v>
      </c>
    </row>
    <row r="372" spans="1:21">
      <c r="A372" s="1">
        <v>1</v>
      </c>
      <c r="B372" s="1">
        <v>3177</v>
      </c>
      <c r="C372" t="s">
        <v>313</v>
      </c>
      <c r="D372" s="56">
        <v>42135</v>
      </c>
      <c r="E372" s="1" t="s">
        <v>588</v>
      </c>
      <c r="F372" s="1" t="s">
        <v>553</v>
      </c>
      <c r="G372" s="40">
        <v>5714.73</v>
      </c>
      <c r="H372" s="40">
        <v>0</v>
      </c>
      <c r="I372" s="40" t="s">
        <v>589</v>
      </c>
      <c r="J372" s="40">
        <v>2312.9499999999998</v>
      </c>
      <c r="K372" s="40">
        <v>0</v>
      </c>
      <c r="L372" s="40">
        <v>0</v>
      </c>
      <c r="M372" s="40">
        <v>0</v>
      </c>
      <c r="N372" s="40">
        <v>0</v>
      </c>
      <c r="O372" s="40">
        <v>0</v>
      </c>
      <c r="P372" s="40">
        <v>0</v>
      </c>
      <c r="Q372" s="40">
        <v>0</v>
      </c>
      <c r="R372" s="40">
        <v>0</v>
      </c>
      <c r="S372" s="40">
        <f t="shared" si="10"/>
        <v>5714.73</v>
      </c>
      <c r="T372" s="40">
        <f t="shared" si="11"/>
        <v>2312.9499999999998</v>
      </c>
      <c r="U372" s="39" t="str">
        <f>VLOOKUP(B372,'FOLHA RESUMIDA'!C:I,2,0)</f>
        <v>DEMOSTENES FIGUEIREDO DE SOUSA</v>
      </c>
    </row>
    <row r="373" spans="1:21">
      <c r="A373" s="1">
        <v>1</v>
      </c>
      <c r="B373" s="1">
        <v>3178</v>
      </c>
      <c r="C373" t="s">
        <v>314</v>
      </c>
      <c r="D373" s="56">
        <v>42142</v>
      </c>
      <c r="E373" s="1" t="s">
        <v>588</v>
      </c>
      <c r="F373" s="1" t="s">
        <v>553</v>
      </c>
      <c r="G373" s="40">
        <v>5714.73</v>
      </c>
      <c r="H373" s="40">
        <v>0</v>
      </c>
      <c r="I373" s="40" t="s">
        <v>589</v>
      </c>
      <c r="J373" s="40">
        <v>2312.9499999999998</v>
      </c>
      <c r="K373" s="40">
        <v>0</v>
      </c>
      <c r="L373" s="40">
        <v>0</v>
      </c>
      <c r="M373" s="40">
        <v>0</v>
      </c>
      <c r="N373" s="40">
        <v>0</v>
      </c>
      <c r="O373" s="40">
        <v>0</v>
      </c>
      <c r="P373" s="40">
        <v>0</v>
      </c>
      <c r="Q373" s="40">
        <v>0</v>
      </c>
      <c r="R373" s="40">
        <v>0</v>
      </c>
      <c r="S373" s="40">
        <f t="shared" si="10"/>
        <v>5714.73</v>
      </c>
      <c r="T373" s="40">
        <f t="shared" si="11"/>
        <v>2312.9499999999998</v>
      </c>
      <c r="U373" s="39" t="str">
        <f>VLOOKUP(B373,'FOLHA RESUMIDA'!C:I,2,0)</f>
        <v>HOSANA SUELEM S DE MIRANDA</v>
      </c>
    </row>
    <row r="374" spans="1:21">
      <c r="A374" s="1">
        <v>1</v>
      </c>
      <c r="B374" s="1">
        <v>3180</v>
      </c>
      <c r="C374" t="s">
        <v>315</v>
      </c>
      <c r="D374" s="56">
        <v>42156</v>
      </c>
      <c r="E374" s="1" t="s">
        <v>588</v>
      </c>
      <c r="F374" s="1" t="s">
        <v>553</v>
      </c>
      <c r="G374" s="40">
        <v>5714.73</v>
      </c>
      <c r="H374" s="40">
        <v>0</v>
      </c>
      <c r="I374" s="40" t="s">
        <v>589</v>
      </c>
      <c r="J374" s="40">
        <v>2312.9499999999998</v>
      </c>
      <c r="K374" s="40">
        <v>0</v>
      </c>
      <c r="L374" s="40">
        <v>0</v>
      </c>
      <c r="M374" s="40">
        <v>0</v>
      </c>
      <c r="N374" s="40">
        <v>0</v>
      </c>
      <c r="O374" s="40">
        <v>0</v>
      </c>
      <c r="P374" s="40">
        <v>0</v>
      </c>
      <c r="Q374" s="40">
        <v>0</v>
      </c>
      <c r="R374" s="40">
        <v>0</v>
      </c>
      <c r="S374" s="40">
        <f t="shared" si="10"/>
        <v>5714.73</v>
      </c>
      <c r="T374" s="40">
        <f t="shared" si="11"/>
        <v>2312.9499999999998</v>
      </c>
      <c r="U374" s="39" t="str">
        <f>VLOOKUP(B374,'FOLHA RESUMIDA'!C:I,2,0)</f>
        <v>CAIO CESAR DE A R SILVA</v>
      </c>
    </row>
    <row r="375" spans="1:21">
      <c r="A375" s="1">
        <v>1</v>
      </c>
      <c r="B375" s="1">
        <v>3182</v>
      </c>
      <c r="C375" t="s">
        <v>316</v>
      </c>
      <c r="D375" s="56">
        <v>42186</v>
      </c>
      <c r="E375" s="1" t="s">
        <v>588</v>
      </c>
      <c r="F375" s="1" t="s">
        <v>543</v>
      </c>
      <c r="G375" s="40">
        <v>1886.84</v>
      </c>
      <c r="H375" s="40">
        <v>0</v>
      </c>
      <c r="I375" s="40" t="s">
        <v>589</v>
      </c>
      <c r="J375" s="40">
        <v>0</v>
      </c>
      <c r="K375" s="40">
        <v>0</v>
      </c>
      <c r="L375" s="40">
        <v>0</v>
      </c>
      <c r="M375" s="40">
        <v>0</v>
      </c>
      <c r="N375" s="40">
        <v>0</v>
      </c>
      <c r="O375" s="40">
        <v>0</v>
      </c>
      <c r="P375" s="40">
        <v>0</v>
      </c>
      <c r="Q375" s="40">
        <v>0</v>
      </c>
      <c r="R375" s="40">
        <v>0</v>
      </c>
      <c r="S375" s="40">
        <f t="shared" si="10"/>
        <v>1886.84</v>
      </c>
      <c r="T375" s="40">
        <f t="shared" si="11"/>
        <v>0</v>
      </c>
      <c r="U375" s="39" t="str">
        <f>VLOOKUP(B375,'FOLHA RESUMIDA'!C:I,2,0)</f>
        <v>VANELLY FERREIRA DE SOUZA</v>
      </c>
    </row>
    <row r="376" spans="1:21">
      <c r="A376" s="1">
        <v>1</v>
      </c>
      <c r="B376" s="1">
        <v>3183</v>
      </c>
      <c r="C376" t="s">
        <v>317</v>
      </c>
      <c r="D376" s="56">
        <v>42192</v>
      </c>
      <c r="E376" s="1" t="s">
        <v>588</v>
      </c>
      <c r="F376" s="1" t="s">
        <v>539</v>
      </c>
      <c r="G376" s="40">
        <v>1886.84</v>
      </c>
      <c r="H376" s="40">
        <v>0</v>
      </c>
      <c r="I376" s="40" t="s">
        <v>589</v>
      </c>
      <c r="J376" s="40">
        <v>0</v>
      </c>
      <c r="K376" s="40">
        <v>0</v>
      </c>
      <c r="L376" s="40">
        <v>0</v>
      </c>
      <c r="M376" s="40">
        <v>0</v>
      </c>
      <c r="N376" s="40">
        <v>0</v>
      </c>
      <c r="O376" s="40">
        <v>0</v>
      </c>
      <c r="P376" s="40">
        <v>0</v>
      </c>
      <c r="Q376" s="40">
        <v>0</v>
      </c>
      <c r="R376" s="40">
        <v>0</v>
      </c>
      <c r="S376" s="40">
        <f t="shared" si="10"/>
        <v>1886.84</v>
      </c>
      <c r="T376" s="40">
        <f t="shared" si="11"/>
        <v>0</v>
      </c>
      <c r="U376" s="39" t="str">
        <f>VLOOKUP(B376,'FOLHA RESUMIDA'!C:I,2,0)</f>
        <v>DALETE VICENTE DE LIMA</v>
      </c>
    </row>
    <row r="377" spans="1:21">
      <c r="A377" s="1">
        <v>1</v>
      </c>
      <c r="B377" s="1">
        <v>3194</v>
      </c>
      <c r="C377" t="s">
        <v>318</v>
      </c>
      <c r="D377" s="56">
        <v>42226</v>
      </c>
      <c r="E377" s="1" t="s">
        <v>588</v>
      </c>
      <c r="F377" s="1" t="s">
        <v>547</v>
      </c>
      <c r="G377" s="40">
        <v>3282.89</v>
      </c>
      <c r="H377" s="40">
        <v>0</v>
      </c>
      <c r="I377" s="40" t="s">
        <v>589</v>
      </c>
      <c r="J377" s="40">
        <v>0</v>
      </c>
      <c r="K377" s="40">
        <v>0</v>
      </c>
      <c r="L377" s="40">
        <v>0</v>
      </c>
      <c r="M377" s="40">
        <v>0</v>
      </c>
      <c r="N377" s="40">
        <v>0</v>
      </c>
      <c r="O377" s="40">
        <v>0</v>
      </c>
      <c r="P377" s="40">
        <v>6657.79</v>
      </c>
      <c r="Q377" s="40">
        <v>0</v>
      </c>
      <c r="R377" s="40">
        <v>0</v>
      </c>
      <c r="S377" s="40">
        <f t="shared" si="10"/>
        <v>3282.89</v>
      </c>
      <c r="T377" s="40">
        <f t="shared" si="11"/>
        <v>6657.79</v>
      </c>
      <c r="U377" s="39" t="str">
        <f>VLOOKUP(B377,'FOLHA RESUMIDA'!C:I,2,0)</f>
        <v>ODAYANNA KESSY F MONTEIRO</v>
      </c>
    </row>
    <row r="378" spans="1:21">
      <c r="A378" s="1">
        <v>1</v>
      </c>
      <c r="B378" s="1">
        <v>3228</v>
      </c>
      <c r="C378" t="s">
        <v>433</v>
      </c>
      <c r="D378" s="56">
        <v>42706</v>
      </c>
      <c r="E378" s="1" t="s">
        <v>588</v>
      </c>
      <c r="F378" s="1" t="s">
        <v>538</v>
      </c>
      <c r="G378" s="40">
        <v>1886.84</v>
      </c>
      <c r="H378" s="40">
        <v>0</v>
      </c>
      <c r="I378" s="40" t="s">
        <v>589</v>
      </c>
      <c r="J378" s="40">
        <v>0</v>
      </c>
      <c r="K378" s="40">
        <v>0</v>
      </c>
      <c r="L378" s="40">
        <v>0</v>
      </c>
      <c r="M378" s="40">
        <v>0</v>
      </c>
      <c r="N378" s="40">
        <v>0</v>
      </c>
      <c r="O378" s="40">
        <v>0</v>
      </c>
      <c r="P378" s="40">
        <v>0</v>
      </c>
      <c r="Q378" s="40">
        <v>0</v>
      </c>
      <c r="R378" s="40">
        <v>0</v>
      </c>
      <c r="S378" s="40">
        <f t="shared" si="10"/>
        <v>1886.84</v>
      </c>
      <c r="T378" s="40">
        <f t="shared" si="11"/>
        <v>0</v>
      </c>
      <c r="U378" s="39" t="str">
        <f>VLOOKUP(B378,'FOLHA RESUMIDA'!C:I,2,0)</f>
        <v>RENATO VELOSO LINO DE OLIVEIRA</v>
      </c>
    </row>
    <row r="379" spans="1:21">
      <c r="A379" s="1">
        <v>1</v>
      </c>
      <c r="B379" s="1">
        <v>3229</v>
      </c>
      <c r="C379" t="s">
        <v>323</v>
      </c>
      <c r="D379" s="56">
        <v>42737</v>
      </c>
      <c r="E379" s="1" t="s">
        <v>588</v>
      </c>
      <c r="F379" s="1" t="s">
        <v>545</v>
      </c>
      <c r="G379" s="40">
        <v>1886.84</v>
      </c>
      <c r="H379" s="40">
        <v>0</v>
      </c>
      <c r="I379" s="40" t="s">
        <v>589</v>
      </c>
      <c r="J379" s="40">
        <v>822.38</v>
      </c>
      <c r="K379" s="40">
        <v>0</v>
      </c>
      <c r="L379" s="40">
        <v>0</v>
      </c>
      <c r="M379" s="40">
        <v>0</v>
      </c>
      <c r="N379" s="40">
        <v>0</v>
      </c>
      <c r="O379" s="40">
        <v>0</v>
      </c>
      <c r="P379" s="40">
        <v>0</v>
      </c>
      <c r="Q379" s="40">
        <v>0</v>
      </c>
      <c r="R379" s="40">
        <v>0</v>
      </c>
      <c r="S379" s="40">
        <f t="shared" si="10"/>
        <v>1886.84</v>
      </c>
      <c r="T379" s="40">
        <f t="shared" si="11"/>
        <v>822.38</v>
      </c>
      <c r="U379" s="39" t="str">
        <f>VLOOKUP(B379,'FOLHA RESUMIDA'!C:I,2,0)</f>
        <v>WELTON FERNANDES DE PAULA</v>
      </c>
    </row>
    <row r="380" spans="1:21">
      <c r="A380" s="1">
        <v>1</v>
      </c>
      <c r="B380" s="1">
        <v>3232</v>
      </c>
      <c r="C380" t="s">
        <v>324</v>
      </c>
      <c r="D380" s="56">
        <v>42737</v>
      </c>
      <c r="E380" s="1" t="s">
        <v>588</v>
      </c>
      <c r="F380" s="1" t="s">
        <v>545</v>
      </c>
      <c r="G380" s="40">
        <v>1886.84</v>
      </c>
      <c r="H380" s="40">
        <v>0</v>
      </c>
      <c r="I380" s="40" t="s">
        <v>589</v>
      </c>
      <c r="J380" s="40">
        <v>0</v>
      </c>
      <c r="K380" s="40">
        <v>0</v>
      </c>
      <c r="L380" s="40">
        <v>0</v>
      </c>
      <c r="M380" s="40">
        <v>0</v>
      </c>
      <c r="N380" s="40">
        <v>0</v>
      </c>
      <c r="O380" s="40">
        <v>0</v>
      </c>
      <c r="P380" s="40">
        <v>0</v>
      </c>
      <c r="Q380" s="40">
        <v>0</v>
      </c>
      <c r="R380" s="40">
        <v>0</v>
      </c>
      <c r="S380" s="40">
        <f t="shared" si="10"/>
        <v>1886.84</v>
      </c>
      <c r="T380" s="40">
        <f t="shared" si="11"/>
        <v>0</v>
      </c>
      <c r="U380" s="39" t="str">
        <f>VLOOKUP(B380,'FOLHA RESUMIDA'!C:I,2,0)</f>
        <v>MARCOS ANTONIO SILVA DE LIMA</v>
      </c>
    </row>
    <row r="381" spans="1:21">
      <c r="A381" s="1">
        <v>1</v>
      </c>
      <c r="B381" s="1">
        <v>3233</v>
      </c>
      <c r="C381" t="s">
        <v>325</v>
      </c>
      <c r="D381" s="56">
        <v>42737</v>
      </c>
      <c r="E381" s="1" t="s">
        <v>588</v>
      </c>
      <c r="F381" s="1" t="s">
        <v>541</v>
      </c>
      <c r="G381" s="40">
        <v>1886.84</v>
      </c>
      <c r="H381" s="40">
        <v>0</v>
      </c>
      <c r="I381" s="40" t="s">
        <v>589</v>
      </c>
      <c r="J381" s="40">
        <v>0</v>
      </c>
      <c r="K381" s="40">
        <v>0</v>
      </c>
      <c r="L381" s="40">
        <v>0</v>
      </c>
      <c r="M381" s="40">
        <v>0</v>
      </c>
      <c r="N381" s="40">
        <v>0</v>
      </c>
      <c r="O381" s="40">
        <v>0</v>
      </c>
      <c r="P381" s="40">
        <v>0</v>
      </c>
      <c r="Q381" s="40">
        <v>0</v>
      </c>
      <c r="R381" s="40">
        <v>0</v>
      </c>
      <c r="S381" s="40">
        <f t="shared" si="10"/>
        <v>1886.84</v>
      </c>
      <c r="T381" s="40">
        <f t="shared" si="11"/>
        <v>0</v>
      </c>
      <c r="U381" s="39" t="str">
        <f>VLOOKUP(B381,'FOLHA RESUMIDA'!C:I,2,0)</f>
        <v>MARIANA JOYCE BEZERRA DA SILVA</v>
      </c>
    </row>
    <row r="382" spans="1:21">
      <c r="A382" s="1">
        <v>1</v>
      </c>
      <c r="B382" s="1">
        <v>3234</v>
      </c>
      <c r="C382" t="s">
        <v>326</v>
      </c>
      <c r="D382" s="56">
        <v>42737</v>
      </c>
      <c r="E382" s="1" t="s">
        <v>588</v>
      </c>
      <c r="F382" s="1" t="s">
        <v>549</v>
      </c>
      <c r="G382" s="40">
        <v>3282.89</v>
      </c>
      <c r="H382" s="40">
        <v>0</v>
      </c>
      <c r="I382" s="40" t="s">
        <v>589</v>
      </c>
      <c r="J382" s="40">
        <v>2312.9499999999998</v>
      </c>
      <c r="K382" s="40">
        <v>0</v>
      </c>
      <c r="L382" s="40">
        <v>0</v>
      </c>
      <c r="M382" s="40">
        <v>0</v>
      </c>
      <c r="N382" s="40">
        <v>0</v>
      </c>
      <c r="O382" s="40">
        <v>0</v>
      </c>
      <c r="P382" s="40">
        <v>0</v>
      </c>
      <c r="Q382" s="40">
        <v>0</v>
      </c>
      <c r="R382" s="40">
        <v>0</v>
      </c>
      <c r="S382" s="40">
        <f t="shared" si="10"/>
        <v>3282.89</v>
      </c>
      <c r="T382" s="40">
        <f t="shared" si="11"/>
        <v>2312.9499999999998</v>
      </c>
      <c r="U382" s="39" t="str">
        <f>VLOOKUP(B382,'FOLHA RESUMIDA'!C:I,2,0)</f>
        <v>SANDRO FERREIRA BEZERRA</v>
      </c>
    </row>
    <row r="383" spans="1:21">
      <c r="A383" s="1">
        <v>1</v>
      </c>
      <c r="B383" s="1">
        <v>3237</v>
      </c>
      <c r="C383" t="s">
        <v>327</v>
      </c>
      <c r="D383" s="56">
        <v>42751</v>
      </c>
      <c r="E383" s="1" t="s">
        <v>588</v>
      </c>
      <c r="F383" s="1" t="s">
        <v>542</v>
      </c>
      <c r="G383" s="40">
        <v>1886.84</v>
      </c>
      <c r="H383" s="40">
        <v>0</v>
      </c>
      <c r="I383" s="40" t="s">
        <v>589</v>
      </c>
      <c r="J383" s="40">
        <v>0</v>
      </c>
      <c r="K383" s="40">
        <v>0</v>
      </c>
      <c r="L383" s="40">
        <v>0</v>
      </c>
      <c r="M383" s="40">
        <v>0</v>
      </c>
      <c r="N383" s="40">
        <v>0</v>
      </c>
      <c r="O383" s="40">
        <v>0</v>
      </c>
      <c r="P383" s="40">
        <v>0</v>
      </c>
      <c r="Q383" s="40">
        <v>0</v>
      </c>
      <c r="R383" s="40">
        <v>0</v>
      </c>
      <c r="S383" s="40">
        <f t="shared" si="10"/>
        <v>1886.84</v>
      </c>
      <c r="T383" s="40">
        <f t="shared" si="11"/>
        <v>0</v>
      </c>
      <c r="U383" s="39" t="str">
        <f>VLOOKUP(B383,'FOLHA RESUMIDA'!C:I,2,0)</f>
        <v>LIVIA MARIA DE MORAES</v>
      </c>
    </row>
    <row r="384" spans="1:21">
      <c r="A384" s="1">
        <v>1</v>
      </c>
      <c r="B384" s="1">
        <v>3241</v>
      </c>
      <c r="C384" t="s">
        <v>328</v>
      </c>
      <c r="D384" s="56">
        <v>42814</v>
      </c>
      <c r="E384" s="1" t="s">
        <v>588</v>
      </c>
      <c r="F384" s="1" t="s">
        <v>545</v>
      </c>
      <c r="G384" s="40">
        <v>1886.84</v>
      </c>
      <c r="H384" s="40">
        <v>0</v>
      </c>
      <c r="I384" s="40" t="s">
        <v>589</v>
      </c>
      <c r="J384" s="40">
        <v>0</v>
      </c>
      <c r="K384" s="40">
        <v>0</v>
      </c>
      <c r="L384" s="40">
        <v>0</v>
      </c>
      <c r="M384" s="40">
        <v>0</v>
      </c>
      <c r="N384" s="40">
        <v>0</v>
      </c>
      <c r="O384" s="40">
        <v>0</v>
      </c>
      <c r="P384" s="40">
        <v>0</v>
      </c>
      <c r="Q384" s="40">
        <v>0</v>
      </c>
      <c r="R384" s="40">
        <v>0</v>
      </c>
      <c r="S384" s="40">
        <f t="shared" si="10"/>
        <v>1886.84</v>
      </c>
      <c r="T384" s="40">
        <f t="shared" si="11"/>
        <v>0</v>
      </c>
      <c r="U384" s="39" t="str">
        <f>VLOOKUP(B384,'FOLHA RESUMIDA'!C:I,2,0)</f>
        <v>EDNALDO LUIZ TRAJANO</v>
      </c>
    </row>
    <row r="385" spans="1:21">
      <c r="A385" s="1">
        <v>1</v>
      </c>
      <c r="B385" s="1">
        <v>3242</v>
      </c>
      <c r="C385" t="s">
        <v>329</v>
      </c>
      <c r="D385" s="56">
        <v>42814</v>
      </c>
      <c r="E385" s="1" t="s">
        <v>588</v>
      </c>
      <c r="F385" s="1" t="s">
        <v>545</v>
      </c>
      <c r="G385" s="40">
        <v>1886.84</v>
      </c>
      <c r="H385" s="40">
        <v>0</v>
      </c>
      <c r="I385" s="40" t="s">
        <v>589</v>
      </c>
      <c r="J385" s="40">
        <v>822.38</v>
      </c>
      <c r="K385" s="40">
        <v>0</v>
      </c>
      <c r="L385" s="40">
        <v>0</v>
      </c>
      <c r="M385" s="40">
        <v>0</v>
      </c>
      <c r="N385" s="40">
        <v>0</v>
      </c>
      <c r="O385" s="40">
        <v>0</v>
      </c>
      <c r="P385" s="40">
        <v>0</v>
      </c>
      <c r="Q385" s="40">
        <v>0</v>
      </c>
      <c r="R385" s="40">
        <v>0</v>
      </c>
      <c r="S385" s="40">
        <f t="shared" si="10"/>
        <v>1886.84</v>
      </c>
      <c r="T385" s="40">
        <f t="shared" si="11"/>
        <v>822.38</v>
      </c>
      <c r="U385" s="39" t="str">
        <f>VLOOKUP(B385,'FOLHA RESUMIDA'!C:I,2,0)</f>
        <v>CLAUDIO HENRIQUE G DE OLIVEIRA</v>
      </c>
    </row>
    <row r="386" spans="1:21">
      <c r="A386" s="1">
        <v>1</v>
      </c>
      <c r="B386" s="1">
        <v>3281</v>
      </c>
      <c r="C386" t="s">
        <v>336</v>
      </c>
      <c r="D386" s="56">
        <v>42870</v>
      </c>
      <c r="E386" s="1" t="s">
        <v>588</v>
      </c>
      <c r="F386" s="1" t="s">
        <v>541</v>
      </c>
      <c r="G386" s="40">
        <v>1886.84</v>
      </c>
      <c r="H386" s="40">
        <v>0</v>
      </c>
      <c r="I386" s="40" t="s">
        <v>589</v>
      </c>
      <c r="J386" s="40">
        <v>0</v>
      </c>
      <c r="K386" s="40">
        <v>0</v>
      </c>
      <c r="L386" s="40">
        <v>0</v>
      </c>
      <c r="M386" s="40">
        <v>0</v>
      </c>
      <c r="N386" s="40">
        <v>0</v>
      </c>
      <c r="O386" s="40">
        <v>0</v>
      </c>
      <c r="P386" s="40">
        <v>0</v>
      </c>
      <c r="Q386" s="40">
        <v>0</v>
      </c>
      <c r="R386" s="40">
        <v>0</v>
      </c>
      <c r="S386" s="40">
        <f t="shared" si="10"/>
        <v>1886.84</v>
      </c>
      <c r="T386" s="40">
        <f t="shared" si="11"/>
        <v>0</v>
      </c>
      <c r="U386" s="39" t="str">
        <f>VLOOKUP(B386,'FOLHA RESUMIDA'!C:I,2,0)</f>
        <v>PAULO AUGUSTO DA SILVA</v>
      </c>
    </row>
    <row r="387" spans="1:21">
      <c r="A387" s="1">
        <v>1</v>
      </c>
      <c r="B387" s="1">
        <v>3317</v>
      </c>
      <c r="C387" t="s">
        <v>342</v>
      </c>
      <c r="D387" s="56">
        <v>42948</v>
      </c>
      <c r="E387" s="1" t="s">
        <v>588</v>
      </c>
      <c r="F387" s="1" t="s">
        <v>466</v>
      </c>
      <c r="G387" s="40">
        <v>1886.86</v>
      </c>
      <c r="H387" s="40">
        <v>0</v>
      </c>
      <c r="I387" s="40" t="s">
        <v>589</v>
      </c>
      <c r="J387" s="40">
        <v>0</v>
      </c>
      <c r="K387" s="40">
        <v>0</v>
      </c>
      <c r="L387" s="40">
        <v>0</v>
      </c>
      <c r="M387" s="40">
        <v>0</v>
      </c>
      <c r="N387" s="40">
        <v>0</v>
      </c>
      <c r="O387" s="40">
        <v>0</v>
      </c>
      <c r="P387" s="40">
        <v>0</v>
      </c>
      <c r="Q387" s="40">
        <v>0</v>
      </c>
      <c r="R387" s="40">
        <v>0</v>
      </c>
      <c r="S387" s="40">
        <f t="shared" si="10"/>
        <v>1886.86</v>
      </c>
      <c r="T387" s="40">
        <f t="shared" si="11"/>
        <v>0</v>
      </c>
      <c r="U387" s="39" t="str">
        <f>VLOOKUP(B387,'FOLHA RESUMIDA'!C:I,2,0)</f>
        <v>KATIA CRISTINA B DA SILVA</v>
      </c>
    </row>
    <row r="388" spans="1:21">
      <c r="A388" s="1">
        <v>1</v>
      </c>
      <c r="B388" s="1">
        <v>3322</v>
      </c>
      <c r="C388" t="s">
        <v>343</v>
      </c>
      <c r="D388" s="56">
        <v>42997</v>
      </c>
      <c r="E388" s="1" t="s">
        <v>588</v>
      </c>
      <c r="F388" s="1" t="s">
        <v>544</v>
      </c>
      <c r="G388" s="40">
        <v>1886.86</v>
      </c>
      <c r="H388" s="40">
        <v>0</v>
      </c>
      <c r="I388" s="40" t="s">
        <v>589</v>
      </c>
      <c r="J388" s="40">
        <v>0</v>
      </c>
      <c r="K388" s="40">
        <v>0</v>
      </c>
      <c r="L388" s="40">
        <v>0</v>
      </c>
      <c r="M388" s="40">
        <v>0</v>
      </c>
      <c r="N388" s="40">
        <v>0</v>
      </c>
      <c r="O388" s="40">
        <v>0</v>
      </c>
      <c r="P388" s="40">
        <v>0</v>
      </c>
      <c r="Q388" s="40">
        <v>0</v>
      </c>
      <c r="R388" s="40">
        <v>0</v>
      </c>
      <c r="S388" s="40">
        <f t="shared" si="10"/>
        <v>1886.86</v>
      </c>
      <c r="T388" s="40">
        <f t="shared" si="11"/>
        <v>0</v>
      </c>
      <c r="U388" s="39" t="str">
        <f>VLOOKUP(B388,'FOLHA RESUMIDA'!C:I,2,0)</f>
        <v>JOSEFINA DA SILVA RODRIGUES</v>
      </c>
    </row>
    <row r="389" spans="1:21">
      <c r="A389" s="1">
        <v>1</v>
      </c>
      <c r="B389" s="1">
        <v>3333</v>
      </c>
      <c r="C389" t="s">
        <v>348</v>
      </c>
      <c r="D389" s="56">
        <v>43192</v>
      </c>
      <c r="E389" s="1" t="s">
        <v>588</v>
      </c>
      <c r="F389" s="1" t="s">
        <v>462</v>
      </c>
      <c r="G389" s="40">
        <v>1413.92</v>
      </c>
      <c r="H389" s="40">
        <v>0</v>
      </c>
      <c r="I389" s="40" t="s">
        <v>589</v>
      </c>
      <c r="J389" s="40">
        <v>0</v>
      </c>
      <c r="K389" s="40">
        <v>0</v>
      </c>
      <c r="L389" s="40">
        <v>0</v>
      </c>
      <c r="M389" s="40">
        <v>0</v>
      </c>
      <c r="N389" s="40">
        <v>0</v>
      </c>
      <c r="O389" s="40">
        <v>0</v>
      </c>
      <c r="P389" s="40">
        <v>0</v>
      </c>
      <c r="Q389" s="40">
        <v>0</v>
      </c>
      <c r="R389" s="40">
        <v>0</v>
      </c>
      <c r="S389" s="40">
        <f t="shared" ref="S389:S405" si="12">SUM(G389:H389)</f>
        <v>1413.92</v>
      </c>
      <c r="T389" s="40">
        <f t="shared" ref="T389:T405" si="13">SUM(J389:R389)</f>
        <v>0</v>
      </c>
      <c r="U389" s="39" t="str">
        <f>VLOOKUP(B389,'FOLHA RESUMIDA'!C:I,2,0)</f>
        <v>JOSE HIGO MARQUES RENER</v>
      </c>
    </row>
    <row r="390" spans="1:21">
      <c r="A390" s="1">
        <v>1</v>
      </c>
      <c r="B390" s="1">
        <v>3336</v>
      </c>
      <c r="C390" t="s">
        <v>349</v>
      </c>
      <c r="D390" s="56">
        <v>43255</v>
      </c>
      <c r="E390" s="1" t="s">
        <v>588</v>
      </c>
      <c r="F390" s="1" t="s">
        <v>462</v>
      </c>
      <c r="G390" s="40">
        <v>1413.92</v>
      </c>
      <c r="H390" s="40">
        <v>0</v>
      </c>
      <c r="I390" s="40" t="s">
        <v>589</v>
      </c>
      <c r="J390" s="40">
        <v>0</v>
      </c>
      <c r="K390" s="40">
        <v>0</v>
      </c>
      <c r="L390" s="40">
        <v>0</v>
      </c>
      <c r="M390" s="40">
        <v>0</v>
      </c>
      <c r="N390" s="40">
        <v>0</v>
      </c>
      <c r="O390" s="40">
        <v>0</v>
      </c>
      <c r="P390" s="40">
        <v>0</v>
      </c>
      <c r="Q390" s="40">
        <v>0</v>
      </c>
      <c r="R390" s="40">
        <v>0</v>
      </c>
      <c r="S390" s="40">
        <f t="shared" si="12"/>
        <v>1413.92</v>
      </c>
      <c r="T390" s="40">
        <f t="shared" si="13"/>
        <v>0</v>
      </c>
      <c r="U390" s="39" t="str">
        <f>VLOOKUP(B390,'FOLHA RESUMIDA'!C:I,2,0)</f>
        <v>MICHELLI HELENA LIMA DA SILVA</v>
      </c>
    </row>
    <row r="391" spans="1:21">
      <c r="A391" s="1">
        <v>1</v>
      </c>
      <c r="B391" s="1">
        <v>3339</v>
      </c>
      <c r="C391" t="s">
        <v>351</v>
      </c>
      <c r="D391" s="56">
        <v>43271</v>
      </c>
      <c r="E391" s="1" t="s">
        <v>588</v>
      </c>
      <c r="F391" s="1" t="s">
        <v>590</v>
      </c>
      <c r="G391" s="40">
        <v>3282.89</v>
      </c>
      <c r="H391" s="40">
        <v>0</v>
      </c>
      <c r="I391" s="40" t="s">
        <v>589</v>
      </c>
      <c r="J391" s="40">
        <v>822.38</v>
      </c>
      <c r="K391" s="40">
        <v>0</v>
      </c>
      <c r="L391" s="40">
        <v>0</v>
      </c>
      <c r="M391" s="40">
        <v>0</v>
      </c>
      <c r="N391" s="40">
        <v>0</v>
      </c>
      <c r="O391" s="40">
        <v>0</v>
      </c>
      <c r="P391" s="40">
        <v>0</v>
      </c>
      <c r="Q391" s="40">
        <v>0</v>
      </c>
      <c r="R391" s="40">
        <v>0</v>
      </c>
      <c r="S391" s="40">
        <f t="shared" si="12"/>
        <v>3282.89</v>
      </c>
      <c r="T391" s="40">
        <f t="shared" si="13"/>
        <v>822.38</v>
      </c>
      <c r="U391" s="39" t="str">
        <f>VLOOKUP(B391,'FOLHA RESUMIDA'!C:I,2,0)</f>
        <v>ANA CAROLINA CALLAND ROSA</v>
      </c>
    </row>
    <row r="392" spans="1:21">
      <c r="A392" s="1">
        <v>1</v>
      </c>
      <c r="B392" s="1">
        <v>3344</v>
      </c>
      <c r="C392" t="s">
        <v>355</v>
      </c>
      <c r="D392" s="56">
        <v>43346</v>
      </c>
      <c r="E392" s="1" t="s">
        <v>588</v>
      </c>
      <c r="F392" s="1" t="s">
        <v>557</v>
      </c>
      <c r="G392" s="40">
        <v>1413.92</v>
      </c>
      <c r="H392" s="40">
        <v>0</v>
      </c>
      <c r="I392" s="40" t="s">
        <v>589</v>
      </c>
      <c r="J392" s="40">
        <v>0</v>
      </c>
      <c r="K392" s="40">
        <v>0</v>
      </c>
      <c r="L392" s="40">
        <v>0</v>
      </c>
      <c r="M392" s="40">
        <v>0</v>
      </c>
      <c r="N392" s="40">
        <v>0</v>
      </c>
      <c r="O392" s="40">
        <v>0</v>
      </c>
      <c r="P392" s="40">
        <v>0</v>
      </c>
      <c r="Q392" s="40">
        <v>0</v>
      </c>
      <c r="R392" s="40">
        <v>0</v>
      </c>
      <c r="S392" s="40">
        <f t="shared" si="12"/>
        <v>1413.92</v>
      </c>
      <c r="T392" s="40">
        <f t="shared" si="13"/>
        <v>0</v>
      </c>
      <c r="U392" s="39" t="str">
        <f>VLOOKUP(B392,'FOLHA RESUMIDA'!C:I,2,0)</f>
        <v>JEANE DE ALMEIDA C REVOREDO</v>
      </c>
    </row>
    <row r="393" spans="1:21">
      <c r="A393" s="1">
        <v>1</v>
      </c>
      <c r="B393" s="1">
        <v>3345</v>
      </c>
      <c r="C393" t="s">
        <v>356</v>
      </c>
      <c r="D393" s="56">
        <v>43346</v>
      </c>
      <c r="E393" s="1" t="s">
        <v>588</v>
      </c>
      <c r="F393" s="1" t="s">
        <v>557</v>
      </c>
      <c r="G393" s="40">
        <v>1413.92</v>
      </c>
      <c r="H393" s="40">
        <v>0</v>
      </c>
      <c r="I393" s="40" t="s">
        <v>589</v>
      </c>
      <c r="J393" s="40">
        <v>0</v>
      </c>
      <c r="K393" s="40">
        <v>0</v>
      </c>
      <c r="L393" s="40">
        <v>0</v>
      </c>
      <c r="M393" s="40">
        <v>0</v>
      </c>
      <c r="N393" s="40">
        <v>0</v>
      </c>
      <c r="O393" s="40">
        <v>0</v>
      </c>
      <c r="P393" s="40">
        <v>0</v>
      </c>
      <c r="Q393" s="40">
        <v>0</v>
      </c>
      <c r="R393" s="40">
        <v>0</v>
      </c>
      <c r="S393" s="40">
        <f t="shared" si="12"/>
        <v>1413.92</v>
      </c>
      <c r="T393" s="40">
        <f t="shared" si="13"/>
        <v>0</v>
      </c>
      <c r="U393" s="39" t="str">
        <f>VLOOKUP(B393,'FOLHA RESUMIDA'!C:I,2,0)</f>
        <v>ELIZABETE BARBOSA W D OLIVEIRA</v>
      </c>
    </row>
    <row r="394" spans="1:21">
      <c r="A394" s="1">
        <v>1</v>
      </c>
      <c r="B394" s="1">
        <v>3346</v>
      </c>
      <c r="C394" t="s">
        <v>357</v>
      </c>
      <c r="D394" s="56">
        <v>43346</v>
      </c>
      <c r="E394" s="1" t="s">
        <v>588</v>
      </c>
      <c r="F394" s="1" t="s">
        <v>462</v>
      </c>
      <c r="G394" s="40">
        <v>1287.22</v>
      </c>
      <c r="H394" s="40">
        <v>0</v>
      </c>
      <c r="I394" s="40" t="s">
        <v>589</v>
      </c>
      <c r="J394" s="40">
        <v>0</v>
      </c>
      <c r="K394" s="40">
        <v>0</v>
      </c>
      <c r="L394" s="40">
        <v>0</v>
      </c>
      <c r="M394" s="40">
        <v>0</v>
      </c>
      <c r="N394" s="40">
        <v>0</v>
      </c>
      <c r="O394" s="40">
        <v>0</v>
      </c>
      <c r="P394" s="40">
        <v>0</v>
      </c>
      <c r="Q394" s="40">
        <v>0</v>
      </c>
      <c r="R394" s="40">
        <v>0</v>
      </c>
      <c r="S394" s="40">
        <f t="shared" si="12"/>
        <v>1287.22</v>
      </c>
      <c r="T394" s="40">
        <f t="shared" si="13"/>
        <v>0</v>
      </c>
      <c r="U394" s="39" t="str">
        <f>VLOOKUP(B394,'FOLHA RESUMIDA'!C:I,2,0)</f>
        <v>EMANOELLA RAFAELA D S A SILVA</v>
      </c>
    </row>
    <row r="395" spans="1:21">
      <c r="A395" s="1">
        <v>1</v>
      </c>
      <c r="B395" s="1">
        <v>3348</v>
      </c>
      <c r="C395" t="s">
        <v>358</v>
      </c>
      <c r="D395" s="56">
        <v>43346</v>
      </c>
      <c r="E395" s="1" t="s">
        <v>588</v>
      </c>
      <c r="F395" s="1" t="s">
        <v>557</v>
      </c>
      <c r="G395" s="40">
        <v>1413.92</v>
      </c>
      <c r="H395" s="40">
        <v>0</v>
      </c>
      <c r="I395" s="40" t="s">
        <v>589</v>
      </c>
      <c r="J395" s="40">
        <v>0</v>
      </c>
      <c r="K395" s="40">
        <v>0</v>
      </c>
      <c r="L395" s="40">
        <v>0</v>
      </c>
      <c r="M395" s="40">
        <v>0</v>
      </c>
      <c r="N395" s="40">
        <v>0</v>
      </c>
      <c r="O395" s="40">
        <v>0</v>
      </c>
      <c r="P395" s="40">
        <v>0</v>
      </c>
      <c r="Q395" s="40">
        <v>0</v>
      </c>
      <c r="R395" s="40">
        <v>0</v>
      </c>
      <c r="S395" s="40">
        <f t="shared" si="12"/>
        <v>1413.92</v>
      </c>
      <c r="T395" s="40">
        <f t="shared" si="13"/>
        <v>0</v>
      </c>
      <c r="U395" s="39" t="str">
        <f>VLOOKUP(B395,'FOLHA RESUMIDA'!C:I,2,0)</f>
        <v>KARLA FERREIRA DA SILVA</v>
      </c>
    </row>
    <row r="396" spans="1:21">
      <c r="A396" s="1">
        <v>1</v>
      </c>
      <c r="B396" s="1">
        <v>3349</v>
      </c>
      <c r="C396" t="s">
        <v>359</v>
      </c>
      <c r="D396" s="56">
        <v>43346</v>
      </c>
      <c r="E396" s="1" t="s">
        <v>588</v>
      </c>
      <c r="F396" s="1" t="s">
        <v>462</v>
      </c>
      <c r="G396" s="40">
        <v>1287.22</v>
      </c>
      <c r="H396" s="40">
        <v>0</v>
      </c>
      <c r="I396" s="40" t="s">
        <v>589</v>
      </c>
      <c r="J396" s="40">
        <v>0</v>
      </c>
      <c r="K396" s="40">
        <v>0</v>
      </c>
      <c r="L396" s="40">
        <v>0</v>
      </c>
      <c r="M396" s="40">
        <v>0</v>
      </c>
      <c r="N396" s="40">
        <v>0</v>
      </c>
      <c r="O396" s="40">
        <v>0</v>
      </c>
      <c r="P396" s="40">
        <v>0</v>
      </c>
      <c r="Q396" s="40">
        <v>0</v>
      </c>
      <c r="R396" s="40">
        <v>0</v>
      </c>
      <c r="S396" s="40">
        <f t="shared" si="12"/>
        <v>1287.22</v>
      </c>
      <c r="T396" s="40">
        <f t="shared" si="13"/>
        <v>0</v>
      </c>
      <c r="U396" s="39" t="str">
        <f>VLOOKUP(B396,'FOLHA RESUMIDA'!C:I,2,0)</f>
        <v>NILZA PEREIRA DA SILVA</v>
      </c>
    </row>
    <row r="397" spans="1:21">
      <c r="A397" s="1">
        <v>1</v>
      </c>
      <c r="B397" s="1">
        <v>3351</v>
      </c>
      <c r="C397" t="s">
        <v>360</v>
      </c>
      <c r="D397" s="56">
        <v>43346</v>
      </c>
      <c r="E397" s="1" t="s">
        <v>588</v>
      </c>
      <c r="F397" s="1" t="s">
        <v>462</v>
      </c>
      <c r="G397" s="40">
        <v>1287.22</v>
      </c>
      <c r="H397" s="40">
        <v>0</v>
      </c>
      <c r="I397" s="40" t="s">
        <v>589</v>
      </c>
      <c r="J397" s="40">
        <v>0</v>
      </c>
      <c r="K397" s="40">
        <v>0</v>
      </c>
      <c r="L397" s="40">
        <v>0</v>
      </c>
      <c r="M397" s="40">
        <v>0</v>
      </c>
      <c r="N397" s="40">
        <v>0</v>
      </c>
      <c r="O397" s="40">
        <v>0</v>
      </c>
      <c r="P397" s="40">
        <v>0</v>
      </c>
      <c r="Q397" s="40">
        <v>0</v>
      </c>
      <c r="R397" s="40">
        <v>0</v>
      </c>
      <c r="S397" s="40">
        <f t="shared" si="12"/>
        <v>1287.22</v>
      </c>
      <c r="T397" s="40">
        <f t="shared" si="13"/>
        <v>0</v>
      </c>
      <c r="U397" s="39" t="str">
        <f>VLOOKUP(B397,'FOLHA RESUMIDA'!C:I,2,0)</f>
        <v>SIMONE ARAUJO DE ALMEIDA</v>
      </c>
    </row>
    <row r="398" spans="1:21">
      <c r="A398" s="1">
        <v>1</v>
      </c>
      <c r="B398" s="1">
        <v>3352</v>
      </c>
      <c r="C398" t="s">
        <v>361</v>
      </c>
      <c r="D398" s="56">
        <v>43346</v>
      </c>
      <c r="E398" s="1" t="s">
        <v>588</v>
      </c>
      <c r="F398" s="1" t="s">
        <v>466</v>
      </c>
      <c r="G398" s="40">
        <v>1886.85</v>
      </c>
      <c r="H398" s="40">
        <v>0</v>
      </c>
      <c r="I398" s="40" t="s">
        <v>589</v>
      </c>
      <c r="J398" s="40">
        <v>0</v>
      </c>
      <c r="K398" s="40">
        <v>0</v>
      </c>
      <c r="L398" s="40">
        <v>0</v>
      </c>
      <c r="M398" s="40">
        <v>0</v>
      </c>
      <c r="N398" s="40">
        <v>0</v>
      </c>
      <c r="O398" s="40">
        <v>0</v>
      </c>
      <c r="P398" s="40">
        <v>0</v>
      </c>
      <c r="Q398" s="40">
        <v>0</v>
      </c>
      <c r="R398" s="40">
        <v>0</v>
      </c>
      <c r="S398" s="40">
        <f t="shared" si="12"/>
        <v>1886.85</v>
      </c>
      <c r="T398" s="40">
        <f t="shared" si="13"/>
        <v>0</v>
      </c>
      <c r="U398" s="39" t="str">
        <f>VLOOKUP(B398,'FOLHA RESUMIDA'!C:I,2,0)</f>
        <v>CARLA SABRINA DE FREITAS LIMA</v>
      </c>
    </row>
    <row r="399" spans="1:21">
      <c r="A399" s="1">
        <v>1</v>
      </c>
      <c r="B399" s="1">
        <v>3353</v>
      </c>
      <c r="C399" t="s">
        <v>362</v>
      </c>
      <c r="D399" s="56">
        <v>43346</v>
      </c>
      <c r="E399" s="1" t="s">
        <v>588</v>
      </c>
      <c r="F399" s="1" t="s">
        <v>462</v>
      </c>
      <c r="G399" s="40">
        <v>1413.92</v>
      </c>
      <c r="H399" s="40">
        <v>0</v>
      </c>
      <c r="I399" s="40" t="s">
        <v>589</v>
      </c>
      <c r="J399" s="40">
        <v>0</v>
      </c>
      <c r="K399" s="40">
        <v>0</v>
      </c>
      <c r="L399" s="40">
        <v>0</v>
      </c>
      <c r="M399" s="40">
        <v>0</v>
      </c>
      <c r="N399" s="40">
        <v>0</v>
      </c>
      <c r="O399" s="40">
        <v>0</v>
      </c>
      <c r="P399" s="40">
        <v>0</v>
      </c>
      <c r="Q399" s="40">
        <v>0</v>
      </c>
      <c r="R399" s="40">
        <v>0</v>
      </c>
      <c r="S399" s="40">
        <f t="shared" si="12"/>
        <v>1413.92</v>
      </c>
      <c r="T399" s="40">
        <f t="shared" si="13"/>
        <v>0</v>
      </c>
      <c r="U399" s="39" t="str">
        <f>VLOOKUP(B399,'FOLHA RESUMIDA'!C:I,2,0)</f>
        <v>LUCIO ANDRE DA SILVA</v>
      </c>
    </row>
    <row r="400" spans="1:21">
      <c r="A400" s="1">
        <v>1</v>
      </c>
      <c r="B400" s="1">
        <v>3355</v>
      </c>
      <c r="C400" t="s">
        <v>363</v>
      </c>
      <c r="D400" s="56">
        <v>43362</v>
      </c>
      <c r="E400" s="1" t="s">
        <v>588</v>
      </c>
      <c r="F400" s="1" t="s">
        <v>557</v>
      </c>
      <c r="G400" s="40">
        <v>1413.92</v>
      </c>
      <c r="H400" s="40">
        <v>0</v>
      </c>
      <c r="I400" s="40" t="s">
        <v>589</v>
      </c>
      <c r="J400" s="40">
        <v>0</v>
      </c>
      <c r="K400" s="40">
        <v>0</v>
      </c>
      <c r="L400" s="40">
        <v>0</v>
      </c>
      <c r="M400" s="40">
        <v>0</v>
      </c>
      <c r="N400" s="40">
        <v>0</v>
      </c>
      <c r="O400" s="40">
        <v>0</v>
      </c>
      <c r="P400" s="40">
        <v>0</v>
      </c>
      <c r="Q400" s="40">
        <v>0</v>
      </c>
      <c r="R400" s="40">
        <v>0</v>
      </c>
      <c r="S400" s="40">
        <f t="shared" si="12"/>
        <v>1413.92</v>
      </c>
      <c r="T400" s="40">
        <f t="shared" si="13"/>
        <v>0</v>
      </c>
      <c r="U400" s="39" t="str">
        <f>VLOOKUP(B400,'FOLHA RESUMIDA'!C:I,2,0)</f>
        <v>ANA CAROLINE GOMES PEREIRA</v>
      </c>
    </row>
    <row r="401" spans="1:21">
      <c r="A401" s="1">
        <v>1</v>
      </c>
      <c r="B401" s="1">
        <v>3356</v>
      </c>
      <c r="C401" t="s">
        <v>364</v>
      </c>
      <c r="D401" s="56">
        <v>43362</v>
      </c>
      <c r="E401" s="1" t="s">
        <v>588</v>
      </c>
      <c r="F401" s="1" t="s">
        <v>462</v>
      </c>
      <c r="G401" s="40">
        <v>1287.22</v>
      </c>
      <c r="H401" s="40">
        <v>0</v>
      </c>
      <c r="I401" s="40" t="s">
        <v>589</v>
      </c>
      <c r="J401" s="40">
        <v>0</v>
      </c>
      <c r="K401" s="40">
        <v>0</v>
      </c>
      <c r="L401" s="40">
        <v>0</v>
      </c>
      <c r="M401" s="40">
        <v>0</v>
      </c>
      <c r="N401" s="40">
        <v>0</v>
      </c>
      <c r="O401" s="40">
        <v>0</v>
      </c>
      <c r="P401" s="40">
        <v>0</v>
      </c>
      <c r="Q401" s="40">
        <v>0</v>
      </c>
      <c r="R401" s="40">
        <v>0</v>
      </c>
      <c r="S401" s="40">
        <f t="shared" si="12"/>
        <v>1287.22</v>
      </c>
      <c r="T401" s="40">
        <f t="shared" si="13"/>
        <v>0</v>
      </c>
      <c r="U401" s="39" t="str">
        <f>VLOOKUP(B401,'FOLHA RESUMIDA'!C:I,2,0)</f>
        <v>MARIA GABRIELLY DE S SANTOS</v>
      </c>
    </row>
    <row r="402" spans="1:21">
      <c r="A402" s="1">
        <v>1</v>
      </c>
      <c r="B402" s="1">
        <v>3364</v>
      </c>
      <c r="C402" t="s">
        <v>369</v>
      </c>
      <c r="D402" s="56">
        <v>43699</v>
      </c>
      <c r="E402" s="1" t="s">
        <v>588</v>
      </c>
      <c r="F402" s="1" t="s">
        <v>462</v>
      </c>
      <c r="G402" s="40">
        <v>1413.94</v>
      </c>
      <c r="H402" s="40">
        <v>0</v>
      </c>
      <c r="I402" s="40" t="s">
        <v>589</v>
      </c>
      <c r="J402" s="40">
        <v>0</v>
      </c>
      <c r="K402" s="40">
        <v>0</v>
      </c>
      <c r="L402" s="40">
        <v>0</v>
      </c>
      <c r="M402" s="40">
        <v>0</v>
      </c>
      <c r="N402" s="40">
        <v>0</v>
      </c>
      <c r="O402" s="40">
        <v>0</v>
      </c>
      <c r="P402" s="40">
        <v>0</v>
      </c>
      <c r="Q402" s="40">
        <v>0</v>
      </c>
      <c r="R402" s="40">
        <v>0</v>
      </c>
      <c r="S402" s="40">
        <f t="shared" si="12"/>
        <v>1413.94</v>
      </c>
      <c r="T402" s="40">
        <f t="shared" si="13"/>
        <v>0</v>
      </c>
      <c r="U402" s="39" t="str">
        <f>VLOOKUP(B402,'FOLHA RESUMIDA'!C:I,2,0)</f>
        <v>ADRIANO JOSE MARTINS DA SILVA</v>
      </c>
    </row>
    <row r="403" spans="1:21">
      <c r="A403" s="1">
        <v>1</v>
      </c>
      <c r="B403" s="1">
        <v>3376</v>
      </c>
      <c r="C403" t="s">
        <v>498</v>
      </c>
      <c r="D403" s="56">
        <v>44158</v>
      </c>
      <c r="E403" s="1" t="s">
        <v>588</v>
      </c>
      <c r="F403" s="1" t="s">
        <v>462</v>
      </c>
      <c r="G403" s="40">
        <v>1287.22</v>
      </c>
      <c r="H403" s="40">
        <v>0</v>
      </c>
      <c r="I403" s="40" t="s">
        <v>589</v>
      </c>
      <c r="J403" s="40">
        <v>0</v>
      </c>
      <c r="K403" s="40">
        <v>0</v>
      </c>
      <c r="L403" s="40">
        <v>0</v>
      </c>
      <c r="M403" s="40">
        <v>0</v>
      </c>
      <c r="N403" s="40">
        <v>0</v>
      </c>
      <c r="O403" s="40">
        <v>0</v>
      </c>
      <c r="P403" s="40">
        <v>0</v>
      </c>
      <c r="Q403" s="40">
        <v>0</v>
      </c>
      <c r="R403" s="40">
        <v>0</v>
      </c>
      <c r="S403" s="40">
        <f t="shared" si="12"/>
        <v>1287.22</v>
      </c>
      <c r="T403" s="40">
        <f t="shared" si="13"/>
        <v>0</v>
      </c>
      <c r="U403" s="39" t="str">
        <f>VLOOKUP(B403,'FOLHA RESUMIDA'!C:I,2,0)</f>
        <v>SILVIA LUIZA DE SOUZA E SILVA</v>
      </c>
    </row>
    <row r="404" spans="1:21">
      <c r="A404" s="1">
        <v>1</v>
      </c>
      <c r="B404" s="1">
        <v>3390</v>
      </c>
      <c r="C404" t="s">
        <v>516</v>
      </c>
      <c r="D404" s="56">
        <v>44491</v>
      </c>
      <c r="E404" s="1" t="s">
        <v>588</v>
      </c>
      <c r="F404" s="1" t="s">
        <v>462</v>
      </c>
      <c r="G404" s="40">
        <v>1287.22</v>
      </c>
      <c r="H404" s="40">
        <v>0</v>
      </c>
      <c r="I404" s="40" t="s">
        <v>589</v>
      </c>
      <c r="J404" s="40">
        <v>0</v>
      </c>
      <c r="K404" s="40">
        <v>0</v>
      </c>
      <c r="L404" s="40">
        <v>0</v>
      </c>
      <c r="M404" s="40">
        <v>0</v>
      </c>
      <c r="N404" s="40">
        <v>0</v>
      </c>
      <c r="O404" s="40">
        <v>0</v>
      </c>
      <c r="P404" s="40">
        <v>0</v>
      </c>
      <c r="Q404" s="40">
        <v>0</v>
      </c>
      <c r="R404" s="40">
        <v>0</v>
      </c>
      <c r="S404" s="40">
        <f t="shared" si="12"/>
        <v>1287.22</v>
      </c>
      <c r="T404" s="40">
        <f t="shared" si="13"/>
        <v>0</v>
      </c>
      <c r="U404" s="39" t="str">
        <f>VLOOKUP(B404,'FOLHA RESUMIDA'!C:I,2,0)</f>
        <v>ELISABETH DE ARAUJO LOPES</v>
      </c>
    </row>
    <row r="405" spans="1:21">
      <c r="A405" s="1">
        <v>1</v>
      </c>
      <c r="B405" s="1">
        <v>3401</v>
      </c>
      <c r="C405" t="s">
        <v>595</v>
      </c>
      <c r="D405" s="56">
        <v>44641</v>
      </c>
      <c r="E405" s="1" t="s">
        <v>588</v>
      </c>
      <c r="F405" s="1" t="s">
        <v>462</v>
      </c>
      <c r="G405" s="40">
        <v>1287.22</v>
      </c>
      <c r="H405" s="40">
        <v>0</v>
      </c>
      <c r="I405" s="40" t="s">
        <v>589</v>
      </c>
      <c r="J405" s="40">
        <v>0</v>
      </c>
      <c r="K405" s="40">
        <v>0</v>
      </c>
      <c r="L405" s="40">
        <v>0</v>
      </c>
      <c r="M405" s="40">
        <v>0</v>
      </c>
      <c r="N405" s="40">
        <v>0</v>
      </c>
      <c r="O405" s="40">
        <v>0</v>
      </c>
      <c r="P405" s="40">
        <v>0</v>
      </c>
      <c r="Q405" s="40">
        <v>0</v>
      </c>
      <c r="R405" s="40">
        <v>0</v>
      </c>
      <c r="S405" s="40">
        <f t="shared" si="12"/>
        <v>1287.22</v>
      </c>
      <c r="T405" s="40">
        <f t="shared" si="13"/>
        <v>0</v>
      </c>
      <c r="U405" s="39" t="str">
        <f>VLOOKUP(B405,'FOLHA RESUMIDA'!C:I,2,0)</f>
        <v>TATIANE RAPHAELLA S DA SILVA N</v>
      </c>
    </row>
    <row r="406" spans="1:21">
      <c r="A406" s="1">
        <v>1</v>
      </c>
      <c r="B406" s="1">
        <v>2274</v>
      </c>
      <c r="C406" t="s">
        <v>122</v>
      </c>
      <c r="D406" s="56">
        <v>37883</v>
      </c>
      <c r="E406" s="1" t="s">
        <v>588</v>
      </c>
      <c r="F406" s="1" t="s">
        <v>450</v>
      </c>
      <c r="G406" s="40">
        <v>0</v>
      </c>
      <c r="H406" s="40">
        <v>0</v>
      </c>
      <c r="I406" s="40" t="s">
        <v>591</v>
      </c>
      <c r="J406" s="40">
        <v>0</v>
      </c>
      <c r="K406" s="40">
        <v>0</v>
      </c>
      <c r="L406" s="40">
        <v>0</v>
      </c>
      <c r="M406" s="40">
        <v>0</v>
      </c>
      <c r="N406" s="40">
        <v>0</v>
      </c>
      <c r="O406" s="40">
        <v>0</v>
      </c>
      <c r="P406" s="40">
        <v>0</v>
      </c>
      <c r="Q406" s="40">
        <v>0</v>
      </c>
      <c r="R406" s="40">
        <v>16784.88</v>
      </c>
      <c r="S406" s="40">
        <f t="shared" ref="S406:S469" si="14">O406+Q406</f>
        <v>0</v>
      </c>
      <c r="T406" s="40">
        <f t="shared" ref="T406:T411" si="15">R406+P406+(SUM(J406:N406))</f>
        <v>16784.88</v>
      </c>
      <c r="U406" s="39" t="str">
        <f>VLOOKUP(B406,'FOLHA RESUMIDA'!C:I,2,0)</f>
        <v>DJALMA LIMA DE OLIVEIRA DANTAS</v>
      </c>
    </row>
    <row r="407" spans="1:21">
      <c r="A407" s="1">
        <v>1</v>
      </c>
      <c r="B407" s="1">
        <v>2280</v>
      </c>
      <c r="C407" t="s">
        <v>123</v>
      </c>
      <c r="D407" s="56">
        <v>38335</v>
      </c>
      <c r="E407" s="1" t="s">
        <v>588</v>
      </c>
      <c r="F407" s="1" t="s">
        <v>497</v>
      </c>
      <c r="G407" s="40">
        <v>0</v>
      </c>
      <c r="H407" s="40">
        <v>0</v>
      </c>
      <c r="I407" s="40" t="s">
        <v>591</v>
      </c>
      <c r="J407" s="40">
        <v>0</v>
      </c>
      <c r="K407" s="40">
        <v>0</v>
      </c>
      <c r="L407" s="40">
        <v>0</v>
      </c>
      <c r="M407" s="40">
        <v>0</v>
      </c>
      <c r="N407" s="40">
        <v>0</v>
      </c>
      <c r="O407" s="40">
        <v>636.36</v>
      </c>
      <c r="P407" s="40">
        <v>2545.4699999999998</v>
      </c>
      <c r="Q407" s="40">
        <v>0</v>
      </c>
      <c r="R407" s="40">
        <v>0</v>
      </c>
      <c r="S407" s="40">
        <f t="shared" si="14"/>
        <v>636.36</v>
      </c>
      <c r="T407" s="40">
        <f t="shared" si="15"/>
        <v>2545.4699999999998</v>
      </c>
      <c r="U407" s="39" t="str">
        <f>VLOOKUP(B407,'FOLHA RESUMIDA'!C:I,2,0)</f>
        <v>JACQUELINE CESAR DE GUSMAO</v>
      </c>
    </row>
    <row r="408" spans="1:21">
      <c r="A408" s="1">
        <v>1</v>
      </c>
      <c r="B408" s="1">
        <v>2291</v>
      </c>
      <c r="C408" t="s">
        <v>124</v>
      </c>
      <c r="D408" s="56">
        <v>38657</v>
      </c>
      <c r="E408" s="1" t="s">
        <v>588</v>
      </c>
      <c r="F408" s="1" t="s">
        <v>455</v>
      </c>
      <c r="G408" s="40">
        <v>0</v>
      </c>
      <c r="H408" s="40">
        <v>0</v>
      </c>
      <c r="I408" s="40" t="s">
        <v>591</v>
      </c>
      <c r="J408" s="40">
        <v>0</v>
      </c>
      <c r="K408" s="40">
        <v>0</v>
      </c>
      <c r="L408" s="40">
        <v>0</v>
      </c>
      <c r="M408" s="40">
        <v>0</v>
      </c>
      <c r="N408" s="40">
        <v>0</v>
      </c>
      <c r="O408" s="40">
        <v>881.12</v>
      </c>
      <c r="P408" s="40">
        <v>3524.49</v>
      </c>
      <c r="Q408" s="40">
        <v>0</v>
      </c>
      <c r="R408" s="40">
        <v>0</v>
      </c>
      <c r="S408" s="40">
        <f t="shared" si="14"/>
        <v>881.12</v>
      </c>
      <c r="T408" s="40">
        <f t="shared" si="15"/>
        <v>3524.49</v>
      </c>
      <c r="U408" s="39" t="str">
        <f>VLOOKUP(B408,'FOLHA RESUMIDA'!C:I,2,0)</f>
        <v>PAULO PEDROSA VICTOR NETO</v>
      </c>
    </row>
    <row r="409" spans="1:21">
      <c r="A409" s="1">
        <v>1</v>
      </c>
      <c r="B409" s="1">
        <v>2295</v>
      </c>
      <c r="C409" t="s">
        <v>125</v>
      </c>
      <c r="D409" s="56">
        <v>38657</v>
      </c>
      <c r="E409" s="1" t="s">
        <v>588</v>
      </c>
      <c r="F409" s="1" t="s">
        <v>455</v>
      </c>
      <c r="G409" s="40">
        <v>0</v>
      </c>
      <c r="H409" s="40">
        <v>0</v>
      </c>
      <c r="I409" s="40" t="s">
        <v>591</v>
      </c>
      <c r="J409" s="40">
        <v>0</v>
      </c>
      <c r="K409" s="40">
        <v>0</v>
      </c>
      <c r="L409" s="40">
        <v>0</v>
      </c>
      <c r="M409" s="40">
        <v>0</v>
      </c>
      <c r="N409" s="40">
        <v>0</v>
      </c>
      <c r="O409" s="40">
        <v>881.12</v>
      </c>
      <c r="P409" s="40">
        <v>3524.49</v>
      </c>
      <c r="Q409" s="40">
        <v>0</v>
      </c>
      <c r="R409" s="40">
        <v>0</v>
      </c>
      <c r="S409" s="40">
        <f t="shared" si="14"/>
        <v>881.12</v>
      </c>
      <c r="T409" s="40">
        <f t="shared" si="15"/>
        <v>3524.49</v>
      </c>
      <c r="U409" s="39" t="str">
        <f>VLOOKUP(B409,'FOLHA RESUMIDA'!C:I,2,0)</f>
        <v>VINCENZO PAPARIELLO</v>
      </c>
    </row>
    <row r="410" spans="1:21">
      <c r="A410" s="1">
        <v>1</v>
      </c>
      <c r="B410" s="1">
        <v>2308</v>
      </c>
      <c r="C410" t="s">
        <v>126</v>
      </c>
      <c r="D410" s="56">
        <v>38749</v>
      </c>
      <c r="E410" s="1" t="s">
        <v>588</v>
      </c>
      <c r="F410" s="1" t="s">
        <v>497</v>
      </c>
      <c r="G410" s="40">
        <v>0</v>
      </c>
      <c r="H410" s="40">
        <v>0</v>
      </c>
      <c r="I410" s="40" t="s">
        <v>591</v>
      </c>
      <c r="J410" s="40">
        <v>0</v>
      </c>
      <c r="K410" s="40">
        <v>0</v>
      </c>
      <c r="L410" s="40">
        <v>0</v>
      </c>
      <c r="M410" s="40">
        <v>0</v>
      </c>
      <c r="N410" s="40">
        <v>0</v>
      </c>
      <c r="O410" s="40">
        <v>636.36</v>
      </c>
      <c r="P410" s="40">
        <v>2545.4699999999998</v>
      </c>
      <c r="Q410" s="40">
        <v>0</v>
      </c>
      <c r="R410" s="40">
        <v>0</v>
      </c>
      <c r="S410" s="40">
        <f t="shared" si="14"/>
        <v>636.36</v>
      </c>
      <c r="T410" s="40">
        <f t="shared" si="15"/>
        <v>2545.4699999999998</v>
      </c>
      <c r="U410" s="39" t="str">
        <f>VLOOKUP(B410,'FOLHA RESUMIDA'!C:I,2,0)</f>
        <v>ADEILDO CARLOS DIAS BEZERRA</v>
      </c>
    </row>
    <row r="411" spans="1:21">
      <c r="A411" s="1">
        <v>1</v>
      </c>
      <c r="B411" s="1">
        <v>2504</v>
      </c>
      <c r="C411" t="s">
        <v>155</v>
      </c>
      <c r="D411" s="56">
        <v>39576</v>
      </c>
      <c r="E411" s="1" t="s">
        <v>588</v>
      </c>
      <c r="F411" s="1" t="s">
        <v>561</v>
      </c>
      <c r="G411" s="40">
        <v>0</v>
      </c>
      <c r="H411" s="40">
        <v>0</v>
      </c>
      <c r="I411" s="40" t="s">
        <v>591</v>
      </c>
      <c r="J411" s="40">
        <v>0</v>
      </c>
      <c r="K411" s="40">
        <v>0</v>
      </c>
      <c r="L411" s="40">
        <v>0</v>
      </c>
      <c r="M411" s="40">
        <v>0</v>
      </c>
      <c r="N411" s="40">
        <v>0</v>
      </c>
      <c r="O411" s="40">
        <v>293.70999999999998</v>
      </c>
      <c r="P411" s="40">
        <v>1174.82</v>
      </c>
      <c r="Q411" s="40">
        <v>0</v>
      </c>
      <c r="R411" s="40">
        <v>0</v>
      </c>
      <c r="S411" s="40">
        <f t="shared" si="14"/>
        <v>293.70999999999998</v>
      </c>
      <c r="T411" s="40">
        <f t="shared" si="15"/>
        <v>1174.82</v>
      </c>
      <c r="U411" s="39" t="str">
        <f>VLOOKUP(B411,'FOLHA RESUMIDA'!C:I,2,0)</f>
        <v>RIVALDO GOMES DA SILVA</v>
      </c>
    </row>
    <row r="412" spans="1:21">
      <c r="A412" s="1">
        <v>1</v>
      </c>
      <c r="B412" s="1">
        <v>2506</v>
      </c>
      <c r="C412" t="s">
        <v>156</v>
      </c>
      <c r="D412" s="56">
        <v>39576</v>
      </c>
      <c r="E412" s="1" t="s">
        <v>588</v>
      </c>
      <c r="F412" s="1" t="s">
        <v>561</v>
      </c>
      <c r="G412" s="40">
        <v>0</v>
      </c>
      <c r="H412" s="40">
        <v>0</v>
      </c>
      <c r="I412" s="40" t="s">
        <v>591</v>
      </c>
      <c r="J412" s="40">
        <v>0</v>
      </c>
      <c r="K412" s="40">
        <v>0</v>
      </c>
      <c r="L412" s="40">
        <v>0</v>
      </c>
      <c r="M412" s="40">
        <v>0</v>
      </c>
      <c r="N412" s="40">
        <v>0</v>
      </c>
      <c r="O412" s="40">
        <v>293.70999999999998</v>
      </c>
      <c r="P412" s="40">
        <v>1174.82</v>
      </c>
      <c r="Q412" s="40">
        <v>0</v>
      </c>
      <c r="R412" s="40">
        <v>0</v>
      </c>
      <c r="S412" s="40">
        <f t="shared" si="14"/>
        <v>293.70999999999998</v>
      </c>
      <c r="T412" s="40">
        <f>R412+P412+(SUM(J412:N412))</f>
        <v>1174.82</v>
      </c>
      <c r="U412" s="39" t="str">
        <f>VLOOKUP(B412,'FOLHA RESUMIDA'!C:I,2,0)</f>
        <v>IVETE ANTONIETA B  DE CARVALHO</v>
      </c>
    </row>
    <row r="413" spans="1:21">
      <c r="A413" s="1">
        <v>1</v>
      </c>
      <c r="B413" s="1">
        <v>2507</v>
      </c>
      <c r="C413" t="s">
        <v>157</v>
      </c>
      <c r="D413" s="56">
        <v>39576</v>
      </c>
      <c r="E413" s="1" t="s">
        <v>588</v>
      </c>
      <c r="F413" s="1" t="s">
        <v>561</v>
      </c>
      <c r="G413" s="40">
        <v>0</v>
      </c>
      <c r="H413" s="40">
        <v>0</v>
      </c>
      <c r="I413" s="40" t="s">
        <v>591</v>
      </c>
      <c r="J413" s="40">
        <v>0</v>
      </c>
      <c r="K413" s="40">
        <v>0</v>
      </c>
      <c r="L413" s="40">
        <v>0</v>
      </c>
      <c r="M413" s="40">
        <v>0</v>
      </c>
      <c r="N413" s="40">
        <v>0</v>
      </c>
      <c r="O413" s="40">
        <v>293.70999999999998</v>
      </c>
      <c r="P413" s="40">
        <v>1174.82</v>
      </c>
      <c r="Q413" s="40">
        <v>0</v>
      </c>
      <c r="R413" s="40">
        <v>0</v>
      </c>
      <c r="S413" s="40">
        <f t="shared" si="14"/>
        <v>293.70999999999998</v>
      </c>
      <c r="T413" s="40">
        <f t="shared" ref="T413:T472" si="16">R413+P413+(SUM(J413:N413))</f>
        <v>1174.82</v>
      </c>
      <c r="U413" s="39" t="str">
        <f>VLOOKUP(B413,'FOLHA RESUMIDA'!C:I,2,0)</f>
        <v>ANANIAS TEIXEIRA DE LIMA</v>
      </c>
    </row>
    <row r="414" spans="1:21">
      <c r="A414" s="1">
        <v>1</v>
      </c>
      <c r="B414" s="1">
        <v>2508</v>
      </c>
      <c r="C414" t="s">
        <v>158</v>
      </c>
      <c r="D414" s="56">
        <v>39576</v>
      </c>
      <c r="E414" s="1" t="s">
        <v>588</v>
      </c>
      <c r="F414" s="1" t="s">
        <v>497</v>
      </c>
      <c r="G414" s="40">
        <v>0</v>
      </c>
      <c r="H414" s="40">
        <v>0</v>
      </c>
      <c r="I414" s="40" t="s">
        <v>591</v>
      </c>
      <c r="J414" s="40">
        <v>0</v>
      </c>
      <c r="K414" s="40">
        <v>0</v>
      </c>
      <c r="L414" s="40">
        <v>0</v>
      </c>
      <c r="M414" s="40">
        <v>0</v>
      </c>
      <c r="N414" s="40">
        <v>0</v>
      </c>
      <c r="O414" s="40">
        <v>636.36</v>
      </c>
      <c r="P414" s="40">
        <v>2545.4699999999998</v>
      </c>
      <c r="Q414" s="40">
        <v>0</v>
      </c>
      <c r="R414" s="40">
        <v>0</v>
      </c>
      <c r="S414" s="40">
        <f t="shared" si="14"/>
        <v>636.36</v>
      </c>
      <c r="T414" s="40">
        <f t="shared" si="16"/>
        <v>2545.4699999999998</v>
      </c>
      <c r="U414" s="39" t="str">
        <f>VLOOKUP(B414,'FOLHA RESUMIDA'!C:I,2,0)</f>
        <v>JOSE ALEXANDRE DE BARROS ALVES</v>
      </c>
    </row>
    <row r="415" spans="1:21">
      <c r="A415" s="1">
        <v>1</v>
      </c>
      <c r="B415" s="1">
        <v>2509</v>
      </c>
      <c r="C415" t="s">
        <v>159</v>
      </c>
      <c r="D415" s="56">
        <v>39576</v>
      </c>
      <c r="E415" s="1" t="s">
        <v>588</v>
      </c>
      <c r="F415" s="1" t="s">
        <v>561</v>
      </c>
      <c r="G415" s="40">
        <v>0</v>
      </c>
      <c r="H415" s="40">
        <v>0</v>
      </c>
      <c r="I415" s="40" t="s">
        <v>591</v>
      </c>
      <c r="J415" s="40">
        <v>0</v>
      </c>
      <c r="K415" s="40">
        <v>0</v>
      </c>
      <c r="L415" s="40">
        <v>0</v>
      </c>
      <c r="M415" s="40">
        <v>0</v>
      </c>
      <c r="N415" s="40">
        <v>0</v>
      </c>
      <c r="O415" s="40">
        <v>293.70999999999998</v>
      </c>
      <c r="P415" s="40">
        <v>1174.82</v>
      </c>
      <c r="Q415" s="40">
        <v>0</v>
      </c>
      <c r="R415" s="40">
        <v>0</v>
      </c>
      <c r="S415" s="40">
        <f t="shared" si="14"/>
        <v>293.70999999999998</v>
      </c>
      <c r="T415" s="40">
        <f t="shared" si="16"/>
        <v>1174.82</v>
      </c>
      <c r="U415" s="39" t="str">
        <f>VLOOKUP(B415,'FOLHA RESUMIDA'!C:I,2,0)</f>
        <v>ALDEMIR NASCIMENTO DA SILVA</v>
      </c>
    </row>
    <row r="416" spans="1:21">
      <c r="A416" s="1">
        <v>1</v>
      </c>
      <c r="B416" s="1">
        <v>3081</v>
      </c>
      <c r="C416" t="s">
        <v>290</v>
      </c>
      <c r="D416" s="56">
        <v>42024</v>
      </c>
      <c r="E416" s="1" t="s">
        <v>588</v>
      </c>
      <c r="F416" s="1" t="s">
        <v>560</v>
      </c>
      <c r="G416" s="40">
        <v>0</v>
      </c>
      <c r="H416" s="40">
        <v>0</v>
      </c>
      <c r="I416" s="40" t="s">
        <v>591</v>
      </c>
      <c r="J416" s="40">
        <v>0</v>
      </c>
      <c r="K416" s="40">
        <v>0</v>
      </c>
      <c r="L416" s="40">
        <v>0</v>
      </c>
      <c r="M416" s="40">
        <v>0</v>
      </c>
      <c r="N416" s="40">
        <v>0</v>
      </c>
      <c r="O416" s="40">
        <v>293.70999999999998</v>
      </c>
      <c r="P416" s="40">
        <v>1174.82</v>
      </c>
      <c r="Q416" s="40">
        <v>0</v>
      </c>
      <c r="R416" s="40">
        <v>0</v>
      </c>
      <c r="S416" s="40">
        <f t="shared" si="14"/>
        <v>293.70999999999998</v>
      </c>
      <c r="T416" s="40">
        <f t="shared" si="16"/>
        <v>1174.82</v>
      </c>
      <c r="U416" s="39" t="str">
        <f>VLOOKUP(B416,'FOLHA RESUMIDA'!C:I,2,0)</f>
        <v>MAILTON NOBRE DE MEDEIROS</v>
      </c>
    </row>
    <row r="417" spans="1:21">
      <c r="A417" s="1">
        <v>1</v>
      </c>
      <c r="B417" s="1">
        <v>3092</v>
      </c>
      <c r="C417" t="s">
        <v>604</v>
      </c>
      <c r="D417" s="56">
        <v>42058</v>
      </c>
      <c r="E417" s="1" t="s">
        <v>588</v>
      </c>
      <c r="F417" s="1" t="s">
        <v>521</v>
      </c>
      <c r="G417" s="40">
        <v>0</v>
      </c>
      <c r="H417" s="40">
        <v>0</v>
      </c>
      <c r="I417" s="40" t="s">
        <v>591</v>
      </c>
      <c r="J417" s="40">
        <v>0</v>
      </c>
      <c r="K417" s="40">
        <v>0</v>
      </c>
      <c r="L417" s="40">
        <v>0</v>
      </c>
      <c r="M417" s="40">
        <v>0</v>
      </c>
      <c r="N417" s="40">
        <v>0</v>
      </c>
      <c r="O417" s="40">
        <v>0</v>
      </c>
      <c r="P417" s="40">
        <v>0</v>
      </c>
      <c r="Q417" s="40">
        <v>4196.22</v>
      </c>
      <c r="R417" s="40">
        <v>16784.88</v>
      </c>
      <c r="S417" s="40">
        <f t="shared" si="14"/>
        <v>4196.22</v>
      </c>
      <c r="T417" s="40">
        <f t="shared" si="16"/>
        <v>16784.88</v>
      </c>
      <c r="U417" s="39" t="str">
        <f>VLOOKUP(B417,'FOLHA RESUMIDA'!C:I,2,0)</f>
        <v>BETY ANNE DE A S CORDULA</v>
      </c>
    </row>
    <row r="418" spans="1:21">
      <c r="A418" s="1">
        <v>1</v>
      </c>
      <c r="B418" s="1">
        <v>3201</v>
      </c>
      <c r="C418" t="s">
        <v>319</v>
      </c>
      <c r="D418" s="56">
        <v>42292</v>
      </c>
      <c r="E418" s="1" t="s">
        <v>588</v>
      </c>
      <c r="F418" s="1" t="s">
        <v>560</v>
      </c>
      <c r="G418" s="40">
        <v>0</v>
      </c>
      <c r="H418" s="40">
        <v>0</v>
      </c>
      <c r="I418" s="40" t="s">
        <v>591</v>
      </c>
      <c r="J418" s="40">
        <v>0</v>
      </c>
      <c r="K418" s="40">
        <v>0</v>
      </c>
      <c r="L418" s="40">
        <v>0</v>
      </c>
      <c r="M418" s="40">
        <v>0</v>
      </c>
      <c r="N418" s="40">
        <v>0</v>
      </c>
      <c r="O418" s="40">
        <v>293.70999999999998</v>
      </c>
      <c r="P418" s="40">
        <v>1174.82</v>
      </c>
      <c r="Q418" s="40">
        <v>0</v>
      </c>
      <c r="R418" s="40">
        <v>0</v>
      </c>
      <c r="S418" s="40">
        <f t="shared" si="14"/>
        <v>293.70999999999998</v>
      </c>
      <c r="T418" s="40">
        <f t="shared" si="16"/>
        <v>1174.82</v>
      </c>
      <c r="U418" s="39" t="str">
        <f>VLOOKUP(B418,'FOLHA RESUMIDA'!C:I,2,0)</f>
        <v>LUCIENE TORRES GALINDO DE MELO</v>
      </c>
    </row>
    <row r="419" spans="1:21">
      <c r="A419" s="1">
        <v>1</v>
      </c>
      <c r="B419" s="1">
        <v>3208</v>
      </c>
      <c r="C419" t="s">
        <v>320</v>
      </c>
      <c r="D419" s="56">
        <v>42388</v>
      </c>
      <c r="E419" s="1" t="s">
        <v>588</v>
      </c>
      <c r="F419" s="1" t="s">
        <v>455</v>
      </c>
      <c r="G419" s="40">
        <v>0</v>
      </c>
      <c r="H419" s="40">
        <v>0</v>
      </c>
      <c r="I419" s="40" t="s">
        <v>591</v>
      </c>
      <c r="J419" s="40">
        <v>0</v>
      </c>
      <c r="K419" s="40">
        <v>0</v>
      </c>
      <c r="L419" s="40">
        <v>0</v>
      </c>
      <c r="M419" s="40">
        <v>0</v>
      </c>
      <c r="N419" s="40">
        <v>0</v>
      </c>
      <c r="O419" s="40">
        <v>881.12</v>
      </c>
      <c r="P419" s="40">
        <v>3524.49</v>
      </c>
      <c r="Q419" s="40">
        <v>0</v>
      </c>
      <c r="R419" s="40">
        <v>0</v>
      </c>
      <c r="S419" s="40">
        <f t="shared" si="14"/>
        <v>881.12</v>
      </c>
      <c r="T419" s="40">
        <f t="shared" si="16"/>
        <v>3524.49</v>
      </c>
      <c r="U419" s="39" t="str">
        <f>VLOOKUP(B419,'FOLHA RESUMIDA'!C:I,2,0)</f>
        <v>FABIOLA LAPORTE DE A TRINDADE</v>
      </c>
    </row>
    <row r="420" spans="1:21">
      <c r="A420" s="1">
        <v>1</v>
      </c>
      <c r="B420" s="1">
        <v>3220</v>
      </c>
      <c r="C420" t="s">
        <v>321</v>
      </c>
      <c r="D420" s="56">
        <v>42552</v>
      </c>
      <c r="E420" s="1" t="s">
        <v>588</v>
      </c>
      <c r="F420" s="1" t="s">
        <v>533</v>
      </c>
      <c r="G420" s="40">
        <v>0</v>
      </c>
      <c r="H420" s="40">
        <v>0</v>
      </c>
      <c r="I420" s="40" t="s">
        <v>591</v>
      </c>
      <c r="J420" s="40">
        <v>0</v>
      </c>
      <c r="K420" s="40">
        <v>0</v>
      </c>
      <c r="L420" s="40">
        <v>0</v>
      </c>
      <c r="M420" s="40">
        <v>0</v>
      </c>
      <c r="N420" s="40">
        <v>0</v>
      </c>
      <c r="O420" s="40">
        <v>1664.45</v>
      </c>
      <c r="P420" s="40">
        <v>6657.79</v>
      </c>
      <c r="Q420" s="40">
        <v>0</v>
      </c>
      <c r="R420" s="40">
        <v>0</v>
      </c>
      <c r="S420" s="40">
        <f t="shared" si="14"/>
        <v>1664.45</v>
      </c>
      <c r="T420" s="40">
        <f t="shared" si="16"/>
        <v>6657.79</v>
      </c>
      <c r="U420" s="39" t="str">
        <f>VLOOKUP(B420,'FOLHA RESUMIDA'!C:I,2,0)</f>
        <v>RENATA RODRIGUES C DE MELO</v>
      </c>
    </row>
    <row r="421" spans="1:21">
      <c r="A421" s="1">
        <v>1</v>
      </c>
      <c r="B421" s="1">
        <v>3221</v>
      </c>
      <c r="C421" t="s">
        <v>322</v>
      </c>
      <c r="D421" s="56">
        <v>42566</v>
      </c>
      <c r="E421" s="1" t="s">
        <v>588</v>
      </c>
      <c r="F421" s="1" t="s">
        <v>449</v>
      </c>
      <c r="G421" s="40">
        <v>0</v>
      </c>
      <c r="H421" s="40">
        <v>0</v>
      </c>
      <c r="I421" s="40" t="s">
        <v>591</v>
      </c>
      <c r="J421" s="40">
        <v>0</v>
      </c>
      <c r="K421" s="40">
        <v>0</v>
      </c>
      <c r="L421" s="40">
        <v>0</v>
      </c>
      <c r="M421" s="40">
        <v>1450</v>
      </c>
      <c r="N421" s="40">
        <v>0</v>
      </c>
      <c r="O421" s="40">
        <v>391.6</v>
      </c>
      <c r="P421" s="40">
        <v>1566.44</v>
      </c>
      <c r="Q421" s="40">
        <v>0</v>
      </c>
      <c r="R421" s="40">
        <v>0</v>
      </c>
      <c r="S421" s="40">
        <f t="shared" si="14"/>
        <v>391.6</v>
      </c>
      <c r="T421" s="40">
        <f t="shared" si="16"/>
        <v>3016.44</v>
      </c>
      <c r="U421" s="39" t="str">
        <f>VLOOKUP(B421,'FOLHA RESUMIDA'!C:I,2,0)</f>
        <v>MARIA ERLANI BARBOSA SILVA</v>
      </c>
    </row>
    <row r="422" spans="1:21">
      <c r="A422" s="1">
        <v>1</v>
      </c>
      <c r="B422" s="1">
        <v>3245</v>
      </c>
      <c r="C422" t="s">
        <v>330</v>
      </c>
      <c r="D422" s="56">
        <v>42828</v>
      </c>
      <c r="E422" s="1" t="s">
        <v>588</v>
      </c>
      <c r="F422" s="1" t="s">
        <v>526</v>
      </c>
      <c r="G422" s="40">
        <v>0</v>
      </c>
      <c r="H422" s="40">
        <v>0</v>
      </c>
      <c r="I422" s="40" t="s">
        <v>591</v>
      </c>
      <c r="J422" s="40">
        <v>0</v>
      </c>
      <c r="K422" s="40">
        <v>0</v>
      </c>
      <c r="L422" s="40">
        <v>0</v>
      </c>
      <c r="M422" s="40">
        <v>1450</v>
      </c>
      <c r="N422" s="40">
        <v>0</v>
      </c>
      <c r="O422" s="40">
        <v>1811.32</v>
      </c>
      <c r="P422" s="40">
        <v>7245.23</v>
      </c>
      <c r="Q422" s="40">
        <v>0</v>
      </c>
      <c r="R422" s="40">
        <v>0</v>
      </c>
      <c r="S422" s="40">
        <f t="shared" si="14"/>
        <v>1811.32</v>
      </c>
      <c r="T422" s="40">
        <f t="shared" si="16"/>
        <v>8695.23</v>
      </c>
      <c r="U422" s="39" t="str">
        <f>VLOOKUP(B422,'FOLHA RESUMIDA'!C:I,2,0)</f>
        <v>EUGENIO PACELLI R DE ARAUJO</v>
      </c>
    </row>
    <row r="423" spans="1:21">
      <c r="A423" s="1">
        <v>1</v>
      </c>
      <c r="B423" s="1">
        <v>3247</v>
      </c>
      <c r="C423" t="s">
        <v>331</v>
      </c>
      <c r="D423" s="56">
        <v>42845</v>
      </c>
      <c r="E423" s="1" t="s">
        <v>588</v>
      </c>
      <c r="F423" s="1" t="s">
        <v>458</v>
      </c>
      <c r="G423" s="40">
        <v>0</v>
      </c>
      <c r="H423" s="40">
        <v>0</v>
      </c>
      <c r="I423" s="40" t="s">
        <v>591</v>
      </c>
      <c r="J423" s="40">
        <v>0</v>
      </c>
      <c r="K423" s="40">
        <v>0</v>
      </c>
      <c r="L423" s="40">
        <v>0</v>
      </c>
      <c r="M423" s="40">
        <v>0</v>
      </c>
      <c r="N423" s="40">
        <v>0</v>
      </c>
      <c r="O423" s="40">
        <v>1811.32</v>
      </c>
      <c r="P423" s="40">
        <v>7245.23</v>
      </c>
      <c r="Q423" s="40">
        <v>0</v>
      </c>
      <c r="R423" s="40">
        <v>0</v>
      </c>
      <c r="S423" s="40">
        <f t="shared" si="14"/>
        <v>1811.32</v>
      </c>
      <c r="T423" s="40">
        <f t="shared" si="16"/>
        <v>7245.23</v>
      </c>
      <c r="U423" s="39" t="str">
        <f>VLOOKUP(B423,'FOLHA RESUMIDA'!C:I,2,0)</f>
        <v>LEONARDO ARAUJO PAES BARRETO</v>
      </c>
    </row>
    <row r="424" spans="1:21">
      <c r="A424" s="1">
        <v>1</v>
      </c>
      <c r="B424" s="1">
        <v>3249</v>
      </c>
      <c r="C424" t="s">
        <v>332</v>
      </c>
      <c r="D424" s="56">
        <v>42845</v>
      </c>
      <c r="E424" s="1" t="s">
        <v>588</v>
      </c>
      <c r="F424" s="1" t="s">
        <v>518</v>
      </c>
      <c r="G424" s="40">
        <v>0</v>
      </c>
      <c r="H424" s="40">
        <v>0</v>
      </c>
      <c r="I424" s="40" t="s">
        <v>591</v>
      </c>
      <c r="J424" s="40">
        <v>0</v>
      </c>
      <c r="K424" s="40">
        <v>0</v>
      </c>
      <c r="L424" s="40">
        <v>0</v>
      </c>
      <c r="M424" s="40">
        <v>0</v>
      </c>
      <c r="N424" s="40">
        <v>0</v>
      </c>
      <c r="O424" s="40">
        <v>979.03</v>
      </c>
      <c r="P424" s="40">
        <v>3916.1</v>
      </c>
      <c r="Q424" s="40">
        <v>0</v>
      </c>
      <c r="R424" s="40">
        <v>0</v>
      </c>
      <c r="S424" s="40">
        <f t="shared" si="14"/>
        <v>979.03</v>
      </c>
      <c r="T424" s="40">
        <f t="shared" si="16"/>
        <v>3916.1</v>
      </c>
      <c r="U424" s="39" t="str">
        <f>VLOOKUP(B424,'FOLHA RESUMIDA'!C:I,2,0)</f>
        <v>LUCIANA MARIA BASTO DE AQUINO</v>
      </c>
    </row>
    <row r="425" spans="1:21">
      <c r="A425" s="1">
        <v>1</v>
      </c>
      <c r="B425" s="1">
        <v>3250</v>
      </c>
      <c r="C425" t="s">
        <v>333</v>
      </c>
      <c r="D425" s="56">
        <v>42845</v>
      </c>
      <c r="E425" s="1" t="s">
        <v>588</v>
      </c>
      <c r="F425" s="1" t="s">
        <v>455</v>
      </c>
      <c r="G425" s="40">
        <v>0</v>
      </c>
      <c r="H425" s="40">
        <v>0</v>
      </c>
      <c r="I425" s="40" t="s">
        <v>591</v>
      </c>
      <c r="J425" s="40">
        <v>0</v>
      </c>
      <c r="K425" s="40">
        <v>0</v>
      </c>
      <c r="L425" s="40">
        <v>0</v>
      </c>
      <c r="M425" s="40">
        <v>0</v>
      </c>
      <c r="N425" s="40">
        <v>0</v>
      </c>
      <c r="O425" s="40">
        <v>881.12</v>
      </c>
      <c r="P425" s="40">
        <v>3524.49</v>
      </c>
      <c r="Q425" s="40">
        <v>0</v>
      </c>
      <c r="R425" s="40">
        <v>0</v>
      </c>
      <c r="S425" s="40">
        <f t="shared" si="14"/>
        <v>881.12</v>
      </c>
      <c r="T425" s="40">
        <f t="shared" si="16"/>
        <v>3524.49</v>
      </c>
      <c r="U425" s="39" t="str">
        <f>VLOOKUP(B425,'FOLHA RESUMIDA'!C:I,2,0)</f>
        <v>GERMANA DE MELO LOBO FREIRE</v>
      </c>
    </row>
    <row r="426" spans="1:21">
      <c r="A426" s="1">
        <v>1</v>
      </c>
      <c r="B426" s="1">
        <v>3256</v>
      </c>
      <c r="C426" t="s">
        <v>334</v>
      </c>
      <c r="D426" s="56">
        <v>42859</v>
      </c>
      <c r="E426" s="1" t="s">
        <v>588</v>
      </c>
      <c r="F426" s="1" t="s">
        <v>518</v>
      </c>
      <c r="G426" s="40">
        <v>0</v>
      </c>
      <c r="H426" s="40">
        <v>0</v>
      </c>
      <c r="I426" s="40" t="s">
        <v>591</v>
      </c>
      <c r="J426" s="40">
        <v>0</v>
      </c>
      <c r="K426" s="40">
        <v>0</v>
      </c>
      <c r="L426" s="40">
        <v>0</v>
      </c>
      <c r="M426" s="40">
        <v>0</v>
      </c>
      <c r="N426" s="40">
        <v>0</v>
      </c>
      <c r="O426" s="40">
        <v>979.03</v>
      </c>
      <c r="P426" s="40">
        <v>3916.1</v>
      </c>
      <c r="Q426" s="40">
        <v>0</v>
      </c>
      <c r="R426" s="40">
        <v>0</v>
      </c>
      <c r="S426" s="40">
        <f t="shared" si="14"/>
        <v>979.03</v>
      </c>
      <c r="T426" s="40">
        <f t="shared" si="16"/>
        <v>3916.1</v>
      </c>
      <c r="U426" s="39" t="str">
        <f>VLOOKUP(B426,'FOLHA RESUMIDA'!C:I,2,0)</f>
        <v>JOAO ALFREDO SOARES DE AVELLAR</v>
      </c>
    </row>
    <row r="427" spans="1:21">
      <c r="A427" s="1">
        <v>1</v>
      </c>
      <c r="B427" s="1">
        <v>3263</v>
      </c>
      <c r="C427" t="s">
        <v>335</v>
      </c>
      <c r="D427" s="56">
        <v>42859</v>
      </c>
      <c r="E427" s="1" t="s">
        <v>588</v>
      </c>
      <c r="F427" s="1" t="s">
        <v>563</v>
      </c>
      <c r="G427" s="40">
        <v>0</v>
      </c>
      <c r="H427" s="40">
        <v>0</v>
      </c>
      <c r="I427" s="40" t="s">
        <v>591</v>
      </c>
      <c r="J427" s="40">
        <v>0</v>
      </c>
      <c r="K427" s="40">
        <v>0</v>
      </c>
      <c r="L427" s="40">
        <v>0</v>
      </c>
      <c r="M427" s="40">
        <v>0</v>
      </c>
      <c r="N427" s="40">
        <v>0</v>
      </c>
      <c r="O427" s="40">
        <v>1664.45</v>
      </c>
      <c r="P427" s="40">
        <v>6657.79</v>
      </c>
      <c r="Q427" s="40">
        <v>0</v>
      </c>
      <c r="R427" s="40">
        <v>0</v>
      </c>
      <c r="S427" s="40">
        <f t="shared" si="14"/>
        <v>1664.45</v>
      </c>
      <c r="T427" s="40">
        <f t="shared" si="16"/>
        <v>6657.79</v>
      </c>
      <c r="U427" s="39" t="str">
        <f>VLOOKUP(B427,'FOLHA RESUMIDA'!C:I,2,0)</f>
        <v>ANA CECILIA DE SENA T SOUZA</v>
      </c>
    </row>
    <row r="428" spans="1:21">
      <c r="A428" s="1">
        <v>1</v>
      </c>
      <c r="B428" s="1">
        <v>3283</v>
      </c>
      <c r="C428" t="s">
        <v>337</v>
      </c>
      <c r="D428" s="56">
        <v>42879</v>
      </c>
      <c r="E428" s="1" t="s">
        <v>588</v>
      </c>
      <c r="F428" s="1" t="s">
        <v>535</v>
      </c>
      <c r="G428" s="40">
        <v>0</v>
      </c>
      <c r="H428" s="40">
        <v>0</v>
      </c>
      <c r="I428" s="40" t="s">
        <v>591</v>
      </c>
      <c r="J428" s="40">
        <v>0</v>
      </c>
      <c r="K428" s="40">
        <v>0</v>
      </c>
      <c r="L428" s="40">
        <v>0</v>
      </c>
      <c r="M428" s="40">
        <v>0</v>
      </c>
      <c r="N428" s="40">
        <v>0</v>
      </c>
      <c r="O428" s="40">
        <v>1664.45</v>
      </c>
      <c r="P428" s="40">
        <v>6657.79</v>
      </c>
      <c r="Q428" s="40">
        <v>0</v>
      </c>
      <c r="R428" s="40">
        <v>0</v>
      </c>
      <c r="S428" s="40">
        <f t="shared" si="14"/>
        <v>1664.45</v>
      </c>
      <c r="T428" s="40">
        <f t="shared" si="16"/>
        <v>6657.79</v>
      </c>
      <c r="U428" s="39" t="str">
        <f>VLOOKUP(B428,'FOLHA RESUMIDA'!C:I,2,0)</f>
        <v>MANUELA A DE SENA L VENTURA</v>
      </c>
    </row>
    <row r="429" spans="1:21">
      <c r="A429" s="1">
        <v>1</v>
      </c>
      <c r="B429" s="1">
        <v>3289</v>
      </c>
      <c r="C429" t="s">
        <v>338</v>
      </c>
      <c r="D429" s="56">
        <v>42887</v>
      </c>
      <c r="E429" s="1" t="s">
        <v>588</v>
      </c>
      <c r="F429" s="1" t="s">
        <v>520</v>
      </c>
      <c r="G429" s="40">
        <v>0</v>
      </c>
      <c r="H429" s="40">
        <v>0</v>
      </c>
      <c r="I429" s="40" t="s">
        <v>591</v>
      </c>
      <c r="J429" s="40">
        <v>0</v>
      </c>
      <c r="K429" s="40">
        <v>0</v>
      </c>
      <c r="L429" s="40">
        <v>0</v>
      </c>
      <c r="M429" s="40">
        <v>0</v>
      </c>
      <c r="N429" s="40">
        <v>0</v>
      </c>
      <c r="O429" s="40">
        <v>0</v>
      </c>
      <c r="P429" s="40">
        <v>0</v>
      </c>
      <c r="Q429" s="40">
        <v>4196.22</v>
      </c>
      <c r="R429" s="40">
        <v>16784.88</v>
      </c>
      <c r="S429" s="40">
        <f t="shared" si="14"/>
        <v>4196.22</v>
      </c>
      <c r="T429" s="40">
        <f t="shared" si="16"/>
        <v>16784.88</v>
      </c>
      <c r="U429" s="39" t="str">
        <f>VLOOKUP(B429,'FOLHA RESUMIDA'!C:I,2,0)</f>
        <v>JOSE NIVALDO BRAYNER DE ARAUJO</v>
      </c>
    </row>
    <row r="430" spans="1:21">
      <c r="A430" s="1">
        <v>1</v>
      </c>
      <c r="B430" s="1">
        <v>3312</v>
      </c>
      <c r="C430" t="s">
        <v>339</v>
      </c>
      <c r="D430" s="56">
        <v>42926</v>
      </c>
      <c r="E430" s="1" t="s">
        <v>588</v>
      </c>
      <c r="F430" s="1" t="s">
        <v>496</v>
      </c>
      <c r="G430" s="40">
        <v>0</v>
      </c>
      <c r="H430" s="40">
        <v>0</v>
      </c>
      <c r="I430" s="40" t="s">
        <v>591</v>
      </c>
      <c r="J430" s="40">
        <v>0</v>
      </c>
      <c r="K430" s="40">
        <v>0</v>
      </c>
      <c r="L430" s="40">
        <v>0</v>
      </c>
      <c r="M430" s="40">
        <v>0</v>
      </c>
      <c r="N430" s="40">
        <v>0</v>
      </c>
      <c r="O430" s="40">
        <v>1664.45</v>
      </c>
      <c r="P430" s="40">
        <v>6657.79</v>
      </c>
      <c r="Q430" s="40">
        <v>0</v>
      </c>
      <c r="R430" s="40">
        <v>0</v>
      </c>
      <c r="S430" s="40">
        <f t="shared" si="14"/>
        <v>1664.45</v>
      </c>
      <c r="T430" s="40">
        <f t="shared" si="16"/>
        <v>6657.79</v>
      </c>
      <c r="U430" s="39" t="str">
        <f>VLOOKUP(B430,'FOLHA RESUMIDA'!C:I,2,0)</f>
        <v>DIMAS PEREIRA DANTAS</v>
      </c>
    </row>
    <row r="431" spans="1:21">
      <c r="A431" s="1">
        <v>1</v>
      </c>
      <c r="B431" s="1">
        <v>3314</v>
      </c>
      <c r="C431" t="s">
        <v>340</v>
      </c>
      <c r="D431" s="56">
        <v>42928</v>
      </c>
      <c r="E431" s="1" t="s">
        <v>588</v>
      </c>
      <c r="F431" s="1" t="s">
        <v>518</v>
      </c>
      <c r="G431" s="40">
        <v>0</v>
      </c>
      <c r="H431" s="40">
        <v>0</v>
      </c>
      <c r="I431" s="40" t="s">
        <v>591</v>
      </c>
      <c r="J431" s="40">
        <v>0</v>
      </c>
      <c r="K431" s="40">
        <v>0</v>
      </c>
      <c r="L431" s="40">
        <v>0</v>
      </c>
      <c r="M431" s="40">
        <v>0</v>
      </c>
      <c r="N431" s="40">
        <v>0</v>
      </c>
      <c r="O431" s="40">
        <v>979.03</v>
      </c>
      <c r="P431" s="40">
        <v>3916.1</v>
      </c>
      <c r="Q431" s="40">
        <v>0</v>
      </c>
      <c r="R431" s="40">
        <v>0</v>
      </c>
      <c r="S431" s="40">
        <f t="shared" si="14"/>
        <v>979.03</v>
      </c>
      <c r="T431" s="40">
        <f t="shared" si="16"/>
        <v>3916.1</v>
      </c>
      <c r="U431" s="39" t="str">
        <f>VLOOKUP(B431,'FOLHA RESUMIDA'!C:I,2,0)</f>
        <v>LUIZ ANTONIO GRANJA DE MENEZES</v>
      </c>
    </row>
    <row r="432" spans="1:21">
      <c r="A432" s="1">
        <v>1</v>
      </c>
      <c r="B432" s="1">
        <v>3316</v>
      </c>
      <c r="C432" t="s">
        <v>341</v>
      </c>
      <c r="D432" s="56">
        <v>42948</v>
      </c>
      <c r="E432" s="1" t="s">
        <v>588</v>
      </c>
      <c r="F432" s="1" t="s">
        <v>561</v>
      </c>
      <c r="G432" s="40">
        <v>0</v>
      </c>
      <c r="H432" s="40">
        <v>0</v>
      </c>
      <c r="I432" s="40" t="s">
        <v>591</v>
      </c>
      <c r="J432" s="40">
        <v>0</v>
      </c>
      <c r="K432" s="40">
        <v>0</v>
      </c>
      <c r="L432" s="40">
        <v>0</v>
      </c>
      <c r="M432" s="40">
        <v>0</v>
      </c>
      <c r="N432" s="40">
        <v>0</v>
      </c>
      <c r="O432" s="40">
        <v>293.70999999999998</v>
      </c>
      <c r="P432" s="40">
        <v>1174.82</v>
      </c>
      <c r="Q432" s="40">
        <v>0</v>
      </c>
      <c r="R432" s="40">
        <v>0</v>
      </c>
      <c r="S432" s="40">
        <f t="shared" si="14"/>
        <v>293.70999999999998</v>
      </c>
      <c r="T432" s="40">
        <f t="shared" si="16"/>
        <v>1174.82</v>
      </c>
      <c r="U432" s="39" t="str">
        <f>VLOOKUP(B432,'FOLHA RESUMIDA'!C:I,2,0)</f>
        <v>MAYARA CRISTINA NUNES DE LIRA</v>
      </c>
    </row>
    <row r="433" spans="1:21">
      <c r="A433" s="1">
        <v>1</v>
      </c>
      <c r="B433" s="1">
        <v>3324</v>
      </c>
      <c r="C433" t="s">
        <v>344</v>
      </c>
      <c r="D433" s="56">
        <v>43040</v>
      </c>
      <c r="E433" s="1" t="s">
        <v>588</v>
      </c>
      <c r="F433" s="1" t="s">
        <v>457</v>
      </c>
      <c r="G433" s="40">
        <v>0</v>
      </c>
      <c r="H433" s="40">
        <v>0</v>
      </c>
      <c r="I433" s="40" t="s">
        <v>591</v>
      </c>
      <c r="J433" s="40">
        <v>0</v>
      </c>
      <c r="K433" s="40">
        <v>0</v>
      </c>
      <c r="L433" s="40">
        <v>0</v>
      </c>
      <c r="M433" s="40">
        <v>0</v>
      </c>
      <c r="N433" s="40">
        <v>0</v>
      </c>
      <c r="O433" s="40">
        <v>1811.32</v>
      </c>
      <c r="P433" s="40">
        <v>7245.23</v>
      </c>
      <c r="Q433" s="40">
        <v>0</v>
      </c>
      <c r="R433" s="40">
        <v>0</v>
      </c>
      <c r="S433" s="40">
        <f t="shared" si="14"/>
        <v>1811.32</v>
      </c>
      <c r="T433" s="40">
        <f t="shared" si="16"/>
        <v>7245.23</v>
      </c>
      <c r="U433" s="39" t="str">
        <f>VLOOKUP(B433,'FOLHA RESUMIDA'!C:I,2,0)</f>
        <v>ANDRE LUIZ DE MOURA MELO</v>
      </c>
    </row>
    <row r="434" spans="1:21">
      <c r="A434" s="1">
        <v>1</v>
      </c>
      <c r="B434" s="1">
        <v>3325</v>
      </c>
      <c r="C434" t="s">
        <v>345</v>
      </c>
      <c r="D434" s="56">
        <v>43053</v>
      </c>
      <c r="E434" s="1" t="s">
        <v>588</v>
      </c>
      <c r="F434" s="1" t="s">
        <v>528</v>
      </c>
      <c r="G434" s="40">
        <v>0</v>
      </c>
      <c r="H434" s="40">
        <v>0</v>
      </c>
      <c r="I434" s="40" t="s">
        <v>591</v>
      </c>
      <c r="J434" s="40">
        <v>0</v>
      </c>
      <c r="K434" s="40">
        <v>0</v>
      </c>
      <c r="L434" s="40">
        <v>0</v>
      </c>
      <c r="M434" s="40">
        <v>0</v>
      </c>
      <c r="N434" s="40">
        <v>0</v>
      </c>
      <c r="O434" s="40">
        <v>1664.45</v>
      </c>
      <c r="P434" s="40">
        <v>6657.79</v>
      </c>
      <c r="Q434" s="40">
        <v>0</v>
      </c>
      <c r="R434" s="40">
        <v>0</v>
      </c>
      <c r="S434" s="40">
        <f t="shared" si="14"/>
        <v>1664.45</v>
      </c>
      <c r="T434" s="40">
        <f t="shared" si="16"/>
        <v>6657.79</v>
      </c>
      <c r="U434" s="39" t="str">
        <f>VLOOKUP(B434,'FOLHA RESUMIDA'!C:I,2,0)</f>
        <v>MANOEL DE LIMA BARBOSA</v>
      </c>
    </row>
    <row r="435" spans="1:21">
      <c r="A435" s="1">
        <v>1</v>
      </c>
      <c r="B435" s="1">
        <v>3327</v>
      </c>
      <c r="C435" t="s">
        <v>346</v>
      </c>
      <c r="D435" s="56">
        <v>43102</v>
      </c>
      <c r="E435" s="1" t="s">
        <v>588</v>
      </c>
      <c r="F435" s="1" t="s">
        <v>524</v>
      </c>
      <c r="G435" s="40">
        <v>0</v>
      </c>
      <c r="H435" s="40">
        <v>0</v>
      </c>
      <c r="I435" s="40" t="s">
        <v>591</v>
      </c>
      <c r="J435" s="40">
        <v>0</v>
      </c>
      <c r="K435" s="40">
        <v>0</v>
      </c>
      <c r="L435" s="40">
        <v>0</v>
      </c>
      <c r="M435" s="40">
        <v>0</v>
      </c>
      <c r="N435" s="40">
        <v>0</v>
      </c>
      <c r="O435" s="40">
        <v>1664.45</v>
      </c>
      <c r="P435" s="40">
        <v>6657.79</v>
      </c>
      <c r="Q435" s="40">
        <v>0</v>
      </c>
      <c r="R435" s="40">
        <v>0</v>
      </c>
      <c r="S435" s="40">
        <f t="shared" si="14"/>
        <v>1664.45</v>
      </c>
      <c r="T435" s="40">
        <f t="shared" si="16"/>
        <v>6657.79</v>
      </c>
      <c r="U435" s="39" t="str">
        <f>VLOOKUP(B435,'FOLHA RESUMIDA'!C:I,2,0)</f>
        <v>NATALIA DOURADO DA FONTE</v>
      </c>
    </row>
    <row r="436" spans="1:21">
      <c r="A436" s="1">
        <v>1</v>
      </c>
      <c r="B436" s="1">
        <v>3328</v>
      </c>
      <c r="C436" t="s">
        <v>347</v>
      </c>
      <c r="D436" s="56">
        <v>43108</v>
      </c>
      <c r="E436" s="1" t="s">
        <v>588</v>
      </c>
      <c r="F436" s="1" t="s">
        <v>518</v>
      </c>
      <c r="G436" s="40">
        <v>0</v>
      </c>
      <c r="H436" s="40">
        <v>0</v>
      </c>
      <c r="I436" s="40" t="s">
        <v>591</v>
      </c>
      <c r="J436" s="40">
        <v>0</v>
      </c>
      <c r="K436" s="40">
        <v>0</v>
      </c>
      <c r="L436" s="40">
        <v>0</v>
      </c>
      <c r="M436" s="40">
        <v>0</v>
      </c>
      <c r="N436" s="40">
        <v>0</v>
      </c>
      <c r="O436" s="40">
        <v>979.03</v>
      </c>
      <c r="P436" s="40">
        <v>3916.1</v>
      </c>
      <c r="Q436" s="40">
        <v>0</v>
      </c>
      <c r="R436" s="40">
        <v>0</v>
      </c>
      <c r="S436" s="40">
        <f t="shared" si="14"/>
        <v>979.03</v>
      </c>
      <c r="T436" s="40">
        <f t="shared" si="16"/>
        <v>3916.1</v>
      </c>
      <c r="U436" s="39" t="str">
        <f>VLOOKUP(B436,'FOLHA RESUMIDA'!C:I,2,0)</f>
        <v>VINICIUS JOSE OLIVEIRA D SOUSA</v>
      </c>
    </row>
    <row r="437" spans="1:21">
      <c r="A437" s="1">
        <v>1</v>
      </c>
      <c r="B437" s="1">
        <v>3338</v>
      </c>
      <c r="C437" t="s">
        <v>350</v>
      </c>
      <c r="D437" s="56">
        <v>43262</v>
      </c>
      <c r="E437" s="1" t="s">
        <v>588</v>
      </c>
      <c r="F437" s="1" t="s">
        <v>518</v>
      </c>
      <c r="G437" s="40">
        <v>0</v>
      </c>
      <c r="H437" s="40">
        <v>0</v>
      </c>
      <c r="I437" s="40" t="s">
        <v>591</v>
      </c>
      <c r="J437" s="40">
        <v>0</v>
      </c>
      <c r="K437" s="40">
        <v>0</v>
      </c>
      <c r="L437" s="40">
        <v>0</v>
      </c>
      <c r="M437" s="40">
        <v>0</v>
      </c>
      <c r="N437" s="40">
        <v>0</v>
      </c>
      <c r="O437" s="40">
        <v>979.03</v>
      </c>
      <c r="P437" s="40">
        <v>3916.1</v>
      </c>
      <c r="Q437" s="40">
        <v>0</v>
      </c>
      <c r="R437" s="40">
        <v>0</v>
      </c>
      <c r="S437" s="40">
        <f t="shared" si="14"/>
        <v>979.03</v>
      </c>
      <c r="T437" s="40">
        <f t="shared" si="16"/>
        <v>3916.1</v>
      </c>
      <c r="U437" s="39" t="str">
        <f>VLOOKUP(B437,'FOLHA RESUMIDA'!C:I,2,0)</f>
        <v>IAN THIAGO DE LIMA BARBOSA</v>
      </c>
    </row>
    <row r="438" spans="1:21">
      <c r="A438" s="1">
        <v>1</v>
      </c>
      <c r="B438" s="1">
        <v>3340</v>
      </c>
      <c r="C438" t="s">
        <v>352</v>
      </c>
      <c r="D438" s="56">
        <v>43286</v>
      </c>
      <c r="E438" s="1" t="s">
        <v>588</v>
      </c>
      <c r="F438" s="1" t="s">
        <v>531</v>
      </c>
      <c r="G438" s="40">
        <v>0</v>
      </c>
      <c r="H438" s="40">
        <v>0</v>
      </c>
      <c r="I438" s="40" t="s">
        <v>591</v>
      </c>
      <c r="J438" s="40">
        <v>0</v>
      </c>
      <c r="K438" s="40">
        <v>0</v>
      </c>
      <c r="L438" s="40">
        <v>0</v>
      </c>
      <c r="M438" s="40">
        <v>0</v>
      </c>
      <c r="N438" s="40">
        <v>0</v>
      </c>
      <c r="O438" s="40">
        <v>1664.45</v>
      </c>
      <c r="P438" s="40">
        <v>6657.79</v>
      </c>
      <c r="Q438" s="40">
        <v>0</v>
      </c>
      <c r="R438" s="40">
        <v>0</v>
      </c>
      <c r="S438" s="40">
        <f t="shared" si="14"/>
        <v>1664.45</v>
      </c>
      <c r="T438" s="40">
        <f t="shared" si="16"/>
        <v>6657.79</v>
      </c>
      <c r="U438" s="39" t="str">
        <f>VLOOKUP(B438,'FOLHA RESUMIDA'!C:I,2,0)</f>
        <v>SANDRO MARQUES TEIXEIRA</v>
      </c>
    </row>
    <row r="439" spans="1:21">
      <c r="A439" s="1">
        <v>1</v>
      </c>
      <c r="B439" s="1">
        <v>3341</v>
      </c>
      <c r="C439" t="s">
        <v>353</v>
      </c>
      <c r="D439" s="56">
        <v>43293</v>
      </c>
      <c r="E439" s="1" t="s">
        <v>588</v>
      </c>
      <c r="F439" s="1" t="s">
        <v>455</v>
      </c>
      <c r="G439" s="40">
        <v>0</v>
      </c>
      <c r="H439" s="40">
        <v>0</v>
      </c>
      <c r="I439" s="40" t="s">
        <v>591</v>
      </c>
      <c r="J439" s="40">
        <v>0</v>
      </c>
      <c r="K439" s="40">
        <v>0</v>
      </c>
      <c r="L439" s="40">
        <v>0</v>
      </c>
      <c r="M439" s="40">
        <v>0</v>
      </c>
      <c r="N439" s="40">
        <v>0</v>
      </c>
      <c r="O439" s="40">
        <v>881.12</v>
      </c>
      <c r="P439" s="40">
        <v>3524.49</v>
      </c>
      <c r="Q439" s="40">
        <v>0</v>
      </c>
      <c r="R439" s="40">
        <v>0</v>
      </c>
      <c r="S439" s="40">
        <f t="shared" si="14"/>
        <v>881.12</v>
      </c>
      <c r="T439" s="40">
        <f t="shared" si="16"/>
        <v>3524.49</v>
      </c>
      <c r="U439" s="39" t="str">
        <f>VLOOKUP(B439,'FOLHA RESUMIDA'!C:I,2,0)</f>
        <v>JOSE VICTOR M A BARBOSA</v>
      </c>
    </row>
    <row r="440" spans="1:21">
      <c r="A440" s="1">
        <v>1</v>
      </c>
      <c r="B440" s="1">
        <v>3343</v>
      </c>
      <c r="C440" t="s">
        <v>354</v>
      </c>
      <c r="D440" s="56">
        <v>43321</v>
      </c>
      <c r="E440" s="1" t="s">
        <v>588</v>
      </c>
      <c r="F440" s="1" t="s">
        <v>560</v>
      </c>
      <c r="G440" s="40">
        <v>0</v>
      </c>
      <c r="H440" s="40">
        <v>0</v>
      </c>
      <c r="I440" s="40" t="s">
        <v>591</v>
      </c>
      <c r="J440" s="40">
        <v>0</v>
      </c>
      <c r="K440" s="40">
        <v>0</v>
      </c>
      <c r="L440" s="40">
        <v>0</v>
      </c>
      <c r="M440" s="40">
        <v>0</v>
      </c>
      <c r="N440" s="40">
        <v>0</v>
      </c>
      <c r="O440" s="40">
        <v>293.70999999999998</v>
      </c>
      <c r="P440" s="40">
        <v>1174.82</v>
      </c>
      <c r="Q440" s="40">
        <v>0</v>
      </c>
      <c r="R440" s="40">
        <v>0</v>
      </c>
      <c r="S440" s="40">
        <f t="shared" si="14"/>
        <v>293.70999999999998</v>
      </c>
      <c r="T440" s="40">
        <f t="shared" si="16"/>
        <v>1174.82</v>
      </c>
      <c r="U440" s="39" t="str">
        <f>VLOOKUP(B440,'FOLHA RESUMIDA'!C:I,2,0)</f>
        <v>MARCELO MONTEIRO DE C. FILHO</v>
      </c>
    </row>
    <row r="441" spans="1:21">
      <c r="A441" s="1">
        <v>1</v>
      </c>
      <c r="B441" s="1">
        <v>3358</v>
      </c>
      <c r="C441" t="s">
        <v>365</v>
      </c>
      <c r="D441" s="56">
        <v>43501</v>
      </c>
      <c r="E441" s="1" t="s">
        <v>588</v>
      </c>
      <c r="F441" s="1" t="s">
        <v>562</v>
      </c>
      <c r="G441" s="40">
        <v>0</v>
      </c>
      <c r="H441" s="40">
        <v>0</v>
      </c>
      <c r="I441" s="40" t="s">
        <v>591</v>
      </c>
      <c r="J441" s="40">
        <v>0</v>
      </c>
      <c r="K441" s="40">
        <v>0</v>
      </c>
      <c r="L441" s="40">
        <v>0</v>
      </c>
      <c r="M441" s="40">
        <v>0</v>
      </c>
      <c r="N441" s="40">
        <v>0</v>
      </c>
      <c r="O441" s="40">
        <v>0</v>
      </c>
      <c r="P441" s="40">
        <v>0</v>
      </c>
      <c r="Q441" s="40">
        <v>4196.22</v>
      </c>
      <c r="R441" s="40">
        <v>16784.88</v>
      </c>
      <c r="S441" s="40">
        <f t="shared" si="14"/>
        <v>4196.22</v>
      </c>
      <c r="T441" s="40">
        <f t="shared" si="16"/>
        <v>16784.88</v>
      </c>
      <c r="U441" s="39" t="str">
        <f>VLOOKUP(B441,'FOLHA RESUMIDA'!C:I,2,0)</f>
        <v>SERGIO LUIZ DE NORONHA</v>
      </c>
    </row>
    <row r="442" spans="1:21">
      <c r="A442" s="1">
        <v>1</v>
      </c>
      <c r="B442" s="1">
        <v>3359</v>
      </c>
      <c r="C442" t="s">
        <v>366</v>
      </c>
      <c r="D442" s="56">
        <v>43514</v>
      </c>
      <c r="E442" s="1" t="s">
        <v>588</v>
      </c>
      <c r="F442" s="1" t="s">
        <v>534</v>
      </c>
      <c r="G442" s="40">
        <v>0</v>
      </c>
      <c r="H442" s="40">
        <v>0</v>
      </c>
      <c r="I442" s="40" t="s">
        <v>591</v>
      </c>
      <c r="J442" s="40">
        <v>0</v>
      </c>
      <c r="K442" s="40">
        <v>0</v>
      </c>
      <c r="L442" s="40">
        <v>0</v>
      </c>
      <c r="M442" s="40">
        <v>0</v>
      </c>
      <c r="N442" s="40">
        <v>0</v>
      </c>
      <c r="O442" s="40">
        <v>1664.45</v>
      </c>
      <c r="P442" s="40">
        <v>6657.79</v>
      </c>
      <c r="Q442" s="40">
        <v>0</v>
      </c>
      <c r="R442" s="40">
        <v>0</v>
      </c>
      <c r="S442" s="40">
        <f t="shared" si="14"/>
        <v>1664.45</v>
      </c>
      <c r="T442" s="40">
        <f t="shared" si="16"/>
        <v>6657.79</v>
      </c>
      <c r="U442" s="39" t="str">
        <f>VLOOKUP(B442,'FOLHA RESUMIDA'!C:I,2,0)</f>
        <v>ALICE ANA BARBOSA ROSENDO</v>
      </c>
    </row>
    <row r="443" spans="1:21">
      <c r="A443" s="1">
        <v>1</v>
      </c>
      <c r="B443" s="1">
        <v>3361</v>
      </c>
      <c r="C443" t="s">
        <v>367</v>
      </c>
      <c r="D443" s="56">
        <v>43587</v>
      </c>
      <c r="E443" s="1" t="s">
        <v>588</v>
      </c>
      <c r="F443" s="1" t="s">
        <v>454</v>
      </c>
      <c r="G443" s="40">
        <v>0</v>
      </c>
      <c r="H443" s="40">
        <v>0</v>
      </c>
      <c r="I443" s="40" t="s">
        <v>591</v>
      </c>
      <c r="J443" s="40">
        <v>0</v>
      </c>
      <c r="K443" s="40">
        <v>0</v>
      </c>
      <c r="L443" s="40">
        <v>0</v>
      </c>
      <c r="M443" s="40">
        <v>0</v>
      </c>
      <c r="N443" s="40">
        <v>0</v>
      </c>
      <c r="O443" s="40">
        <v>391.6</v>
      </c>
      <c r="P443" s="40">
        <v>1566.44</v>
      </c>
      <c r="Q443" s="40">
        <v>0</v>
      </c>
      <c r="R443" s="40">
        <v>0</v>
      </c>
      <c r="S443" s="40">
        <f t="shared" si="14"/>
        <v>391.6</v>
      </c>
      <c r="T443" s="40">
        <f t="shared" si="16"/>
        <v>1566.44</v>
      </c>
      <c r="U443" s="39" t="str">
        <f>VLOOKUP(B443,'FOLHA RESUMIDA'!C:I,2,0)</f>
        <v>DANIELLY C. DO NASCIMENTO</v>
      </c>
    </row>
    <row r="444" spans="1:21">
      <c r="A444" s="1">
        <v>1</v>
      </c>
      <c r="B444" s="1">
        <v>3362</v>
      </c>
      <c r="C444" t="s">
        <v>368</v>
      </c>
      <c r="D444" s="56">
        <v>43587</v>
      </c>
      <c r="E444" s="1" t="s">
        <v>588</v>
      </c>
      <c r="F444" s="1" t="s">
        <v>449</v>
      </c>
      <c r="G444" s="40">
        <v>0</v>
      </c>
      <c r="H444" s="40">
        <v>0</v>
      </c>
      <c r="I444" s="40" t="s">
        <v>591</v>
      </c>
      <c r="J444" s="40">
        <v>0</v>
      </c>
      <c r="K444" s="40">
        <v>0</v>
      </c>
      <c r="L444" s="40">
        <v>0</v>
      </c>
      <c r="M444" s="40">
        <v>0</v>
      </c>
      <c r="N444" s="40">
        <v>0</v>
      </c>
      <c r="O444" s="40">
        <v>391.6</v>
      </c>
      <c r="P444" s="40">
        <v>1566.44</v>
      </c>
      <c r="Q444" s="40">
        <v>0</v>
      </c>
      <c r="R444" s="40">
        <v>0</v>
      </c>
      <c r="S444" s="40">
        <f t="shared" si="14"/>
        <v>391.6</v>
      </c>
      <c r="T444" s="40">
        <f t="shared" si="16"/>
        <v>1566.44</v>
      </c>
      <c r="U444" s="39" t="str">
        <f>VLOOKUP(B444,'FOLHA RESUMIDA'!C:I,2,0)</f>
        <v>LEANDRA NASCIMENTO ESTEFANIO</v>
      </c>
    </row>
    <row r="445" spans="1:21">
      <c r="A445" s="1">
        <v>1</v>
      </c>
      <c r="B445" s="1">
        <v>3366</v>
      </c>
      <c r="C445" t="s">
        <v>370</v>
      </c>
      <c r="D445" s="56">
        <v>43857</v>
      </c>
      <c r="E445" s="1" t="s">
        <v>588</v>
      </c>
      <c r="F445" s="1" t="s">
        <v>527</v>
      </c>
      <c r="G445" s="40">
        <v>0</v>
      </c>
      <c r="H445" s="40">
        <v>0</v>
      </c>
      <c r="I445" s="40" t="s">
        <v>591</v>
      </c>
      <c r="J445" s="40">
        <v>0</v>
      </c>
      <c r="K445" s="40">
        <v>0</v>
      </c>
      <c r="L445" s="40">
        <v>0</v>
      </c>
      <c r="M445" s="40">
        <v>0</v>
      </c>
      <c r="N445" s="40">
        <v>0</v>
      </c>
      <c r="O445" s="40">
        <v>1664.45</v>
      </c>
      <c r="P445" s="40">
        <v>6657.79</v>
      </c>
      <c r="Q445" s="40">
        <v>0</v>
      </c>
      <c r="R445" s="40">
        <v>0</v>
      </c>
      <c r="S445" s="40">
        <f t="shared" si="14"/>
        <v>1664.45</v>
      </c>
      <c r="T445" s="40">
        <f t="shared" si="16"/>
        <v>6657.79</v>
      </c>
      <c r="U445" s="39" t="str">
        <f>VLOOKUP(B445,'FOLHA RESUMIDA'!C:I,2,0)</f>
        <v>JOSE RICARDO OLIVEIRA CHAGAS</v>
      </c>
    </row>
    <row r="446" spans="1:21">
      <c r="A446" s="1">
        <v>1</v>
      </c>
      <c r="B446" s="1">
        <v>3367</v>
      </c>
      <c r="C446" t="s">
        <v>488</v>
      </c>
      <c r="D446" s="56">
        <v>43864</v>
      </c>
      <c r="E446" s="1" t="s">
        <v>588</v>
      </c>
      <c r="F446" s="1" t="s">
        <v>518</v>
      </c>
      <c r="G446" s="40">
        <v>0</v>
      </c>
      <c r="H446" s="40">
        <v>0</v>
      </c>
      <c r="I446" s="40" t="s">
        <v>591</v>
      </c>
      <c r="J446" s="40">
        <v>0</v>
      </c>
      <c r="K446" s="40">
        <v>0</v>
      </c>
      <c r="L446" s="40">
        <v>0</v>
      </c>
      <c r="M446" s="40">
        <v>0</v>
      </c>
      <c r="N446" s="40">
        <v>0</v>
      </c>
      <c r="O446" s="40">
        <v>979.03</v>
      </c>
      <c r="P446" s="40">
        <v>3916.1</v>
      </c>
      <c r="Q446" s="40">
        <v>0</v>
      </c>
      <c r="R446" s="40">
        <v>0</v>
      </c>
      <c r="S446" s="40">
        <f t="shared" si="14"/>
        <v>979.03</v>
      </c>
      <c r="T446" s="40">
        <f t="shared" si="16"/>
        <v>3916.1</v>
      </c>
      <c r="U446" s="39" t="str">
        <f>VLOOKUP(B446,'FOLHA RESUMIDA'!C:I,2,0)</f>
        <v>ROBERTA BARBOSA  DE A PACHECO</v>
      </c>
    </row>
    <row r="447" spans="1:21">
      <c r="A447" s="1">
        <v>1</v>
      </c>
      <c r="B447" s="1">
        <v>3370</v>
      </c>
      <c r="C447" t="s">
        <v>487</v>
      </c>
      <c r="D447" s="56">
        <v>43970</v>
      </c>
      <c r="E447" s="1" t="s">
        <v>588</v>
      </c>
      <c r="F447" s="1" t="s">
        <v>532</v>
      </c>
      <c r="G447" s="40">
        <v>0</v>
      </c>
      <c r="H447" s="40">
        <v>0</v>
      </c>
      <c r="I447" s="40" t="s">
        <v>591</v>
      </c>
      <c r="J447" s="40">
        <v>0</v>
      </c>
      <c r="K447" s="40">
        <v>0</v>
      </c>
      <c r="L447" s="40">
        <v>0</v>
      </c>
      <c r="M447" s="40">
        <v>0</v>
      </c>
      <c r="N447" s="40">
        <v>0</v>
      </c>
      <c r="O447" s="40">
        <v>1811.32</v>
      </c>
      <c r="P447" s="40">
        <v>7245.23</v>
      </c>
      <c r="Q447" s="40">
        <v>0</v>
      </c>
      <c r="R447" s="40">
        <v>0</v>
      </c>
      <c r="S447" s="40">
        <f t="shared" si="14"/>
        <v>1811.32</v>
      </c>
      <c r="T447" s="40">
        <f t="shared" si="16"/>
        <v>7245.23</v>
      </c>
      <c r="U447" s="39" t="str">
        <f>VLOOKUP(B447,'FOLHA RESUMIDA'!C:I,2,0)</f>
        <v>LITIO TADEU C R  DOS SANTOS</v>
      </c>
    </row>
    <row r="448" spans="1:21">
      <c r="A448" s="1">
        <v>1</v>
      </c>
      <c r="B448" s="1">
        <v>3373</v>
      </c>
      <c r="C448" t="s">
        <v>494</v>
      </c>
      <c r="D448" s="56">
        <v>44013</v>
      </c>
      <c r="E448" s="1" t="s">
        <v>588</v>
      </c>
      <c r="F448" s="1" t="s">
        <v>559</v>
      </c>
      <c r="G448" s="40">
        <v>0</v>
      </c>
      <c r="H448" s="40">
        <v>0</v>
      </c>
      <c r="I448" s="40" t="s">
        <v>591</v>
      </c>
      <c r="J448" s="40">
        <v>0</v>
      </c>
      <c r="K448" s="40">
        <v>0</v>
      </c>
      <c r="L448" s="40">
        <v>0</v>
      </c>
      <c r="M448" s="40">
        <v>0</v>
      </c>
      <c r="N448" s="40">
        <v>0</v>
      </c>
      <c r="O448" s="40">
        <v>1664.45</v>
      </c>
      <c r="P448" s="40">
        <v>6657.79</v>
      </c>
      <c r="Q448" s="40">
        <v>0</v>
      </c>
      <c r="R448" s="40">
        <v>0</v>
      </c>
      <c r="S448" s="40">
        <f t="shared" si="14"/>
        <v>1664.45</v>
      </c>
      <c r="T448" s="40">
        <f t="shared" si="16"/>
        <v>6657.79</v>
      </c>
      <c r="U448" s="39" t="str">
        <f>VLOOKUP(B448,'FOLHA RESUMIDA'!C:I,2,0)</f>
        <v>LEANDRO RAMOS M DE ANDRADE</v>
      </c>
    </row>
    <row r="449" spans="1:21">
      <c r="A449" s="1">
        <v>1</v>
      </c>
      <c r="B449" s="1">
        <v>3375</v>
      </c>
      <c r="C449" t="s">
        <v>495</v>
      </c>
      <c r="D449" s="56">
        <v>44046</v>
      </c>
      <c r="E449" s="1" t="s">
        <v>588</v>
      </c>
      <c r="F449" s="1" t="s">
        <v>525</v>
      </c>
      <c r="G449" s="40">
        <v>0</v>
      </c>
      <c r="H449" s="40">
        <v>0</v>
      </c>
      <c r="I449" s="40" t="s">
        <v>591</v>
      </c>
      <c r="J449" s="40">
        <v>0</v>
      </c>
      <c r="K449" s="40">
        <v>0</v>
      </c>
      <c r="L449" s="40">
        <v>0</v>
      </c>
      <c r="M449" s="40">
        <v>0</v>
      </c>
      <c r="N449" s="40">
        <v>0</v>
      </c>
      <c r="O449" s="40">
        <v>1664.45</v>
      </c>
      <c r="P449" s="40">
        <v>6657.79</v>
      </c>
      <c r="Q449" s="40">
        <v>0</v>
      </c>
      <c r="R449" s="40">
        <v>0</v>
      </c>
      <c r="S449" s="40">
        <f t="shared" si="14"/>
        <v>1664.45</v>
      </c>
      <c r="T449" s="40">
        <f t="shared" si="16"/>
        <v>6657.79</v>
      </c>
      <c r="U449" s="39" t="str">
        <f>VLOOKUP(B449,'FOLHA RESUMIDA'!C:I,2,0)</f>
        <v>LETICIA LIRA DE SOUSA</v>
      </c>
    </row>
    <row r="450" spans="1:21">
      <c r="A450" s="1">
        <v>1</v>
      </c>
      <c r="B450" s="1">
        <v>3378</v>
      </c>
      <c r="C450" t="s">
        <v>501</v>
      </c>
      <c r="D450" s="56">
        <v>44210</v>
      </c>
      <c r="E450" s="1" t="s">
        <v>588</v>
      </c>
      <c r="F450" s="1" t="s">
        <v>452</v>
      </c>
      <c r="G450" s="40">
        <v>0</v>
      </c>
      <c r="H450" s="40">
        <v>0</v>
      </c>
      <c r="I450" s="40" t="s">
        <v>591</v>
      </c>
      <c r="J450" s="40">
        <v>0</v>
      </c>
      <c r="K450" s="40">
        <v>0</v>
      </c>
      <c r="L450" s="40">
        <v>0</v>
      </c>
      <c r="M450" s="40">
        <v>0</v>
      </c>
      <c r="N450" s="40">
        <v>0</v>
      </c>
      <c r="O450" s="40">
        <v>1664.45</v>
      </c>
      <c r="P450" s="40">
        <v>6657.79</v>
      </c>
      <c r="Q450" s="40">
        <v>0</v>
      </c>
      <c r="R450" s="40">
        <v>0</v>
      </c>
      <c r="S450" s="40">
        <f t="shared" si="14"/>
        <v>1664.45</v>
      </c>
      <c r="T450" s="40">
        <f t="shared" si="16"/>
        <v>6657.79</v>
      </c>
      <c r="U450" s="39" t="str">
        <f>VLOOKUP(B450,'FOLHA RESUMIDA'!C:I,2,0)</f>
        <v>EDIVALDO MANOEL DA SILVA FILHO</v>
      </c>
    </row>
    <row r="451" spans="1:21">
      <c r="A451" s="1">
        <v>1</v>
      </c>
      <c r="B451" s="1">
        <v>3379</v>
      </c>
      <c r="C451" t="s">
        <v>502</v>
      </c>
      <c r="D451" s="56">
        <v>44210</v>
      </c>
      <c r="E451" s="1" t="s">
        <v>588</v>
      </c>
      <c r="F451" s="1" t="s">
        <v>518</v>
      </c>
      <c r="G451" s="40">
        <v>0</v>
      </c>
      <c r="H451" s="40">
        <v>0</v>
      </c>
      <c r="I451" s="40" t="s">
        <v>591</v>
      </c>
      <c r="J451" s="40">
        <v>0</v>
      </c>
      <c r="K451" s="40">
        <v>0</v>
      </c>
      <c r="L451" s="40">
        <v>0</v>
      </c>
      <c r="M451" s="40">
        <v>0</v>
      </c>
      <c r="N451" s="40">
        <v>0</v>
      </c>
      <c r="O451" s="40">
        <v>979.03</v>
      </c>
      <c r="P451" s="40">
        <v>3916.1</v>
      </c>
      <c r="Q451" s="40">
        <v>0</v>
      </c>
      <c r="R451" s="40">
        <v>0</v>
      </c>
      <c r="S451" s="40">
        <f t="shared" si="14"/>
        <v>979.03</v>
      </c>
      <c r="T451" s="40">
        <f t="shared" si="16"/>
        <v>3916.1</v>
      </c>
      <c r="U451" s="39" t="str">
        <f>VLOOKUP(B451,'FOLHA RESUMIDA'!C:I,2,0)</f>
        <v>ITAMAR XAVIER DE SA</v>
      </c>
    </row>
    <row r="452" spans="1:21">
      <c r="A452" s="1">
        <v>1</v>
      </c>
      <c r="B452" s="1">
        <v>3381</v>
      </c>
      <c r="C452" t="s">
        <v>503</v>
      </c>
      <c r="D452" s="56">
        <v>44230</v>
      </c>
      <c r="E452" s="1" t="s">
        <v>588</v>
      </c>
      <c r="F452" s="1" t="s">
        <v>561</v>
      </c>
      <c r="G452" s="40">
        <v>0</v>
      </c>
      <c r="H452" s="40">
        <v>0</v>
      </c>
      <c r="I452" s="40" t="s">
        <v>591</v>
      </c>
      <c r="J452" s="40">
        <v>0</v>
      </c>
      <c r="K452" s="40">
        <v>0</v>
      </c>
      <c r="L452" s="40">
        <v>0</v>
      </c>
      <c r="M452" s="40">
        <v>0</v>
      </c>
      <c r="N452" s="40">
        <v>0</v>
      </c>
      <c r="O452" s="40">
        <v>293.70999999999998</v>
      </c>
      <c r="P452" s="40">
        <v>1174.82</v>
      </c>
      <c r="Q452" s="40">
        <v>0</v>
      </c>
      <c r="R452" s="40">
        <v>0</v>
      </c>
      <c r="S452" s="40">
        <f t="shared" si="14"/>
        <v>293.70999999999998</v>
      </c>
      <c r="T452" s="40">
        <f t="shared" si="16"/>
        <v>1174.82</v>
      </c>
      <c r="U452" s="39" t="str">
        <f>VLOOKUP(B452,'FOLHA RESUMIDA'!C:I,2,0)</f>
        <v>MARIA VITORIA ALVES VILA NOVA</v>
      </c>
    </row>
    <row r="453" spans="1:21">
      <c r="A453" s="1">
        <v>1</v>
      </c>
      <c r="B453" s="1">
        <v>3382</v>
      </c>
      <c r="C453" t="s">
        <v>504</v>
      </c>
      <c r="D453" s="56">
        <v>44230</v>
      </c>
      <c r="E453" s="1" t="s">
        <v>588</v>
      </c>
      <c r="F453" s="1" t="s">
        <v>529</v>
      </c>
      <c r="G453" s="40">
        <v>0</v>
      </c>
      <c r="H453" s="40">
        <v>0</v>
      </c>
      <c r="I453" s="40" t="s">
        <v>591</v>
      </c>
      <c r="J453" s="40">
        <v>0</v>
      </c>
      <c r="K453" s="40">
        <v>0</v>
      </c>
      <c r="L453" s="40">
        <v>0</v>
      </c>
      <c r="M453" s="40">
        <v>0</v>
      </c>
      <c r="N453" s="40">
        <v>0</v>
      </c>
      <c r="O453" s="40">
        <v>1811.32</v>
      </c>
      <c r="P453" s="40">
        <v>7245.23</v>
      </c>
      <c r="Q453" s="40">
        <v>0</v>
      </c>
      <c r="R453" s="40">
        <v>0</v>
      </c>
      <c r="S453" s="40">
        <f t="shared" si="14"/>
        <v>1811.32</v>
      </c>
      <c r="T453" s="40">
        <f t="shared" si="16"/>
        <v>7245.23</v>
      </c>
      <c r="U453" s="39" t="str">
        <f>VLOOKUP(B453,'FOLHA RESUMIDA'!C:I,2,0)</f>
        <v>FERNANDA DA SILVA P DE ANDRADE</v>
      </c>
    </row>
    <row r="454" spans="1:21">
      <c r="A454" s="1">
        <v>1</v>
      </c>
      <c r="B454" s="1">
        <v>3383</v>
      </c>
      <c r="C454" t="s">
        <v>506</v>
      </c>
      <c r="D454" s="56">
        <v>44260</v>
      </c>
      <c r="E454" s="1" t="s">
        <v>588</v>
      </c>
      <c r="F454" s="1" t="s">
        <v>519</v>
      </c>
      <c r="G454" s="40">
        <v>0</v>
      </c>
      <c r="H454" s="40">
        <v>0</v>
      </c>
      <c r="I454" s="40" t="s">
        <v>591</v>
      </c>
      <c r="J454" s="40">
        <v>0</v>
      </c>
      <c r="K454" s="40">
        <v>0</v>
      </c>
      <c r="L454" s="40">
        <v>0</v>
      </c>
      <c r="M454" s="40">
        <v>0</v>
      </c>
      <c r="N454" s="40">
        <v>0</v>
      </c>
      <c r="O454" s="40">
        <v>0</v>
      </c>
      <c r="P454" s="40">
        <v>0</v>
      </c>
      <c r="Q454" s="40">
        <v>4511.08</v>
      </c>
      <c r="R454" s="40">
        <v>18044.29</v>
      </c>
      <c r="S454" s="40">
        <f t="shared" si="14"/>
        <v>4511.08</v>
      </c>
      <c r="T454" s="40">
        <f t="shared" si="16"/>
        <v>18044.29</v>
      </c>
      <c r="U454" s="39" t="str">
        <f>VLOOKUP(B454,'FOLHA RESUMIDA'!C:I,2,0)</f>
        <v>PLINIO ANTONIO L P FILHO</v>
      </c>
    </row>
    <row r="455" spans="1:21">
      <c r="A455" s="1">
        <v>1</v>
      </c>
      <c r="B455" s="1">
        <v>3384</v>
      </c>
      <c r="C455" t="s">
        <v>509</v>
      </c>
      <c r="D455" s="56">
        <v>44298</v>
      </c>
      <c r="E455" s="1" t="s">
        <v>588</v>
      </c>
      <c r="F455" s="1" t="s">
        <v>555</v>
      </c>
      <c r="G455" s="40">
        <v>0</v>
      </c>
      <c r="H455" s="40">
        <v>0</v>
      </c>
      <c r="I455" s="40" t="s">
        <v>591</v>
      </c>
      <c r="J455" s="40">
        <v>0</v>
      </c>
      <c r="K455" s="40">
        <v>0</v>
      </c>
      <c r="L455" s="40">
        <v>0</v>
      </c>
      <c r="M455" s="40">
        <v>0</v>
      </c>
      <c r="N455" s="40">
        <v>0</v>
      </c>
      <c r="O455" s="40">
        <v>1664.45</v>
      </c>
      <c r="P455" s="40">
        <v>6657.79</v>
      </c>
      <c r="Q455" s="40">
        <v>0</v>
      </c>
      <c r="R455" s="40">
        <v>0</v>
      </c>
      <c r="S455" s="40">
        <f t="shared" si="14"/>
        <v>1664.45</v>
      </c>
      <c r="T455" s="40">
        <f t="shared" si="16"/>
        <v>6657.79</v>
      </c>
      <c r="U455" s="39" t="str">
        <f>VLOOKUP(B455,'FOLHA RESUMIDA'!C:I,2,0)</f>
        <v>ADRIANA LOPES NOBREGA F BARROS</v>
      </c>
    </row>
    <row r="456" spans="1:21">
      <c r="A456" s="1">
        <v>1</v>
      </c>
      <c r="B456" s="1">
        <v>3386</v>
      </c>
      <c r="C456" t="s">
        <v>511</v>
      </c>
      <c r="D456" s="56">
        <v>44354</v>
      </c>
      <c r="E456" s="1" t="s">
        <v>588</v>
      </c>
      <c r="F456" s="1" t="s">
        <v>560</v>
      </c>
      <c r="G456" s="40">
        <v>0</v>
      </c>
      <c r="H456" s="40">
        <v>0</v>
      </c>
      <c r="I456" s="40" t="s">
        <v>591</v>
      </c>
      <c r="J456" s="40">
        <v>0</v>
      </c>
      <c r="K456" s="40">
        <v>0</v>
      </c>
      <c r="L456" s="40">
        <v>0</v>
      </c>
      <c r="M456" s="40">
        <v>0</v>
      </c>
      <c r="N456" s="40">
        <v>0</v>
      </c>
      <c r="O456" s="40">
        <v>293.70999999999998</v>
      </c>
      <c r="P456" s="40">
        <v>1174.82</v>
      </c>
      <c r="Q456" s="40">
        <v>0</v>
      </c>
      <c r="R456" s="40">
        <v>0</v>
      </c>
      <c r="S456" s="40">
        <f t="shared" si="14"/>
        <v>293.70999999999998</v>
      </c>
      <c r="T456" s="40">
        <f t="shared" si="16"/>
        <v>1174.82</v>
      </c>
      <c r="U456" s="39" t="str">
        <f>VLOOKUP(B456,'FOLHA RESUMIDA'!C:I,2,0)</f>
        <v>EWERTON RODRIGO PAZ DE SANTANA</v>
      </c>
    </row>
    <row r="457" spans="1:21">
      <c r="A457" s="1">
        <v>1</v>
      </c>
      <c r="B457" s="1">
        <v>3387</v>
      </c>
      <c r="C457" t="s">
        <v>512</v>
      </c>
      <c r="D457" s="56">
        <v>44354</v>
      </c>
      <c r="E457" s="1" t="s">
        <v>588</v>
      </c>
      <c r="F457" s="1" t="s">
        <v>451</v>
      </c>
      <c r="G457" s="40">
        <v>0</v>
      </c>
      <c r="H457" s="40">
        <v>0</v>
      </c>
      <c r="I457" s="40" t="s">
        <v>591</v>
      </c>
      <c r="J457" s="40">
        <v>0</v>
      </c>
      <c r="K457" s="40">
        <v>0</v>
      </c>
      <c r="L457" s="40">
        <v>0</v>
      </c>
      <c r="M457" s="40">
        <v>0</v>
      </c>
      <c r="N457" s="40">
        <v>0</v>
      </c>
      <c r="O457" s="40">
        <v>1664.45</v>
      </c>
      <c r="P457" s="40">
        <v>6657.79</v>
      </c>
      <c r="Q457" s="40">
        <v>0</v>
      </c>
      <c r="R457" s="40">
        <v>0</v>
      </c>
      <c r="S457" s="40">
        <f t="shared" si="14"/>
        <v>1664.45</v>
      </c>
      <c r="T457" s="40">
        <f t="shared" si="16"/>
        <v>6657.79</v>
      </c>
      <c r="U457" s="39" t="str">
        <f>VLOOKUP(B457,'FOLHA RESUMIDA'!C:I,2,0)</f>
        <v>ELHO WENIO DA SILVA</v>
      </c>
    </row>
    <row r="458" spans="1:21">
      <c r="A458" s="1">
        <v>1</v>
      </c>
      <c r="B458" s="1">
        <v>3388</v>
      </c>
      <c r="C458" t="s">
        <v>515</v>
      </c>
      <c r="D458" s="56">
        <v>44460</v>
      </c>
      <c r="E458" s="1" t="s">
        <v>588</v>
      </c>
      <c r="F458" s="1" t="s">
        <v>518</v>
      </c>
      <c r="G458" s="40">
        <v>0</v>
      </c>
      <c r="H458" s="40">
        <v>0</v>
      </c>
      <c r="I458" s="40" t="s">
        <v>591</v>
      </c>
      <c r="J458" s="40">
        <v>0</v>
      </c>
      <c r="K458" s="40">
        <v>0</v>
      </c>
      <c r="L458" s="40">
        <v>0</v>
      </c>
      <c r="M458" s="40">
        <v>0</v>
      </c>
      <c r="N458" s="40">
        <v>0</v>
      </c>
      <c r="O458" s="40">
        <v>979.03</v>
      </c>
      <c r="P458" s="40">
        <v>3916.1</v>
      </c>
      <c r="Q458" s="40">
        <v>0</v>
      </c>
      <c r="R458" s="40">
        <v>0</v>
      </c>
      <c r="S458" s="40">
        <f t="shared" si="14"/>
        <v>979.03</v>
      </c>
      <c r="T458" s="40">
        <f t="shared" si="16"/>
        <v>3916.1</v>
      </c>
      <c r="U458" s="39" t="str">
        <f>VLOOKUP(B458,'FOLHA RESUMIDA'!C:I,2,0)</f>
        <v>SERGIO GOUVEIA LOYO</v>
      </c>
    </row>
    <row r="459" spans="1:21">
      <c r="A459" s="1">
        <v>1</v>
      </c>
      <c r="B459" s="1">
        <v>3389</v>
      </c>
      <c r="C459" t="s">
        <v>517</v>
      </c>
      <c r="D459" s="56">
        <v>44491</v>
      </c>
      <c r="E459" s="1" t="s">
        <v>588</v>
      </c>
      <c r="F459" s="1" t="s">
        <v>455</v>
      </c>
      <c r="G459" s="40">
        <v>0</v>
      </c>
      <c r="H459" s="40">
        <v>0</v>
      </c>
      <c r="I459" s="40" t="s">
        <v>591</v>
      </c>
      <c r="J459" s="40">
        <v>0</v>
      </c>
      <c r="K459" s="40">
        <v>0</v>
      </c>
      <c r="L459" s="40">
        <v>0</v>
      </c>
      <c r="M459" s="40">
        <v>0</v>
      </c>
      <c r="N459" s="40">
        <v>0</v>
      </c>
      <c r="O459" s="40">
        <v>881.12</v>
      </c>
      <c r="P459" s="40">
        <v>3524.49</v>
      </c>
      <c r="Q459" s="40">
        <v>0</v>
      </c>
      <c r="R459" s="40">
        <v>0</v>
      </c>
      <c r="S459" s="40">
        <f t="shared" si="14"/>
        <v>881.12</v>
      </c>
      <c r="T459" s="40">
        <f t="shared" si="16"/>
        <v>3524.49</v>
      </c>
      <c r="U459" s="39" t="str">
        <f>VLOOKUP(B459,'FOLHA RESUMIDA'!C:I,2,0)</f>
        <v>ALBERTO AFFONSO F M  TRINDADE</v>
      </c>
    </row>
    <row r="460" spans="1:21">
      <c r="A460" s="1">
        <v>1</v>
      </c>
      <c r="B460" s="1">
        <v>3392</v>
      </c>
      <c r="C460" t="s">
        <v>564</v>
      </c>
      <c r="D460" s="56">
        <v>44508</v>
      </c>
      <c r="E460" s="1" t="s">
        <v>588</v>
      </c>
      <c r="F460" s="1" t="s">
        <v>456</v>
      </c>
      <c r="G460" s="40">
        <v>0</v>
      </c>
      <c r="H460" s="40">
        <v>0</v>
      </c>
      <c r="I460" s="40" t="s">
        <v>591</v>
      </c>
      <c r="J460" s="40">
        <v>0</v>
      </c>
      <c r="K460" s="40">
        <v>0</v>
      </c>
      <c r="L460" s="40">
        <v>0</v>
      </c>
      <c r="M460" s="40">
        <v>0</v>
      </c>
      <c r="N460" s="40">
        <v>0</v>
      </c>
      <c r="O460" s="40">
        <v>1664.45</v>
      </c>
      <c r="P460" s="40">
        <v>6657.79</v>
      </c>
      <c r="Q460" s="40">
        <v>0</v>
      </c>
      <c r="R460" s="40">
        <v>0</v>
      </c>
      <c r="S460" s="40">
        <f t="shared" si="14"/>
        <v>1664.45</v>
      </c>
      <c r="T460" s="40">
        <f t="shared" si="16"/>
        <v>6657.79</v>
      </c>
      <c r="U460" s="39" t="str">
        <f>VLOOKUP(B460,'FOLHA RESUMIDA'!C:I,2,0)</f>
        <v>MARCILIO BATISTA M MOURA</v>
      </c>
    </row>
    <row r="461" spans="1:21">
      <c r="A461" s="1">
        <v>1</v>
      </c>
      <c r="B461" s="1">
        <v>3393</v>
      </c>
      <c r="C461" t="s">
        <v>565</v>
      </c>
      <c r="D461" s="56">
        <v>44508</v>
      </c>
      <c r="E461" s="1" t="s">
        <v>588</v>
      </c>
      <c r="F461" s="1" t="s">
        <v>556</v>
      </c>
      <c r="G461" s="40">
        <v>0</v>
      </c>
      <c r="H461" s="40">
        <v>0</v>
      </c>
      <c r="I461" s="40" t="s">
        <v>591</v>
      </c>
      <c r="J461" s="40">
        <v>0</v>
      </c>
      <c r="K461" s="40">
        <v>0</v>
      </c>
      <c r="L461" s="40">
        <v>0</v>
      </c>
      <c r="M461" s="40">
        <v>0</v>
      </c>
      <c r="N461" s="40">
        <v>0</v>
      </c>
      <c r="O461" s="40">
        <v>1664.45</v>
      </c>
      <c r="P461" s="40">
        <v>6657.79</v>
      </c>
      <c r="Q461" s="40">
        <v>0</v>
      </c>
      <c r="R461" s="40">
        <v>0</v>
      </c>
      <c r="S461" s="40">
        <f t="shared" si="14"/>
        <v>1664.45</v>
      </c>
      <c r="T461" s="40">
        <f t="shared" si="16"/>
        <v>6657.79</v>
      </c>
      <c r="U461" s="39" t="str">
        <f>VLOOKUP(B461,'FOLHA RESUMIDA'!C:I,2,0)</f>
        <v>STEFANI FARIAS DA SILVA</v>
      </c>
    </row>
    <row r="462" spans="1:21">
      <c r="A462" s="1">
        <v>1</v>
      </c>
      <c r="B462" s="1">
        <v>3394</v>
      </c>
      <c r="C462" t="s">
        <v>566</v>
      </c>
      <c r="D462" s="56">
        <v>44511</v>
      </c>
      <c r="E462" s="1" t="s">
        <v>588</v>
      </c>
      <c r="F462" s="1" t="s">
        <v>518</v>
      </c>
      <c r="G462" s="40">
        <v>0</v>
      </c>
      <c r="H462" s="40">
        <v>0</v>
      </c>
      <c r="I462" s="40" t="s">
        <v>591</v>
      </c>
      <c r="J462" s="40">
        <v>0</v>
      </c>
      <c r="K462" s="40">
        <v>0</v>
      </c>
      <c r="L462" s="40">
        <v>0</v>
      </c>
      <c r="M462" s="40">
        <v>0</v>
      </c>
      <c r="N462" s="40">
        <v>0</v>
      </c>
      <c r="O462" s="40">
        <v>979.03</v>
      </c>
      <c r="P462" s="40">
        <v>3916.1</v>
      </c>
      <c r="Q462" s="40">
        <v>0</v>
      </c>
      <c r="R462" s="40">
        <v>0</v>
      </c>
      <c r="S462" s="40">
        <f t="shared" si="14"/>
        <v>979.03</v>
      </c>
      <c r="T462" s="40">
        <f t="shared" si="16"/>
        <v>3916.1</v>
      </c>
      <c r="U462" s="39" t="str">
        <f>VLOOKUP(B462,'FOLHA RESUMIDA'!C:I,2,0)</f>
        <v>EMANOEL ESTANISLAU GOUVEIA</v>
      </c>
    </row>
    <row r="463" spans="1:21">
      <c r="A463" s="1">
        <v>1</v>
      </c>
      <c r="B463" s="1">
        <v>3395</v>
      </c>
      <c r="C463" t="s">
        <v>567</v>
      </c>
      <c r="D463" s="56">
        <v>44511</v>
      </c>
      <c r="E463" s="1" t="s">
        <v>588</v>
      </c>
      <c r="F463" s="1" t="s">
        <v>497</v>
      </c>
      <c r="G463" s="40">
        <v>0</v>
      </c>
      <c r="H463" s="40">
        <v>0</v>
      </c>
      <c r="I463" s="40" t="s">
        <v>591</v>
      </c>
      <c r="J463" s="40">
        <v>0</v>
      </c>
      <c r="K463" s="40">
        <v>0</v>
      </c>
      <c r="L463" s="40">
        <v>0</v>
      </c>
      <c r="M463" s="40">
        <v>0</v>
      </c>
      <c r="N463" s="40">
        <v>0</v>
      </c>
      <c r="O463" s="40">
        <v>636.36</v>
      </c>
      <c r="P463" s="40">
        <v>2545.4699999999998</v>
      </c>
      <c r="Q463" s="40">
        <v>0</v>
      </c>
      <c r="R463" s="40">
        <v>0</v>
      </c>
      <c r="S463" s="40">
        <f t="shared" si="14"/>
        <v>636.36</v>
      </c>
      <c r="T463" s="40">
        <f t="shared" si="16"/>
        <v>2545.4699999999998</v>
      </c>
      <c r="U463" s="39" t="str">
        <f>VLOOKUP(B463,'FOLHA RESUMIDA'!C:I,2,0)</f>
        <v>ALBERTO ANACLETO BARBOSA</v>
      </c>
    </row>
    <row r="464" spans="1:21">
      <c r="A464" s="1">
        <v>1</v>
      </c>
      <c r="B464" s="1">
        <v>3396</v>
      </c>
      <c r="C464" t="s">
        <v>568</v>
      </c>
      <c r="D464" s="56">
        <v>44511</v>
      </c>
      <c r="E464" s="1" t="s">
        <v>588</v>
      </c>
      <c r="F464" s="1" t="s">
        <v>497</v>
      </c>
      <c r="G464" s="40">
        <v>0</v>
      </c>
      <c r="H464" s="40">
        <v>0</v>
      </c>
      <c r="I464" s="40" t="s">
        <v>591</v>
      </c>
      <c r="J464" s="40">
        <v>0</v>
      </c>
      <c r="K464" s="40">
        <v>0</v>
      </c>
      <c r="L464" s="40">
        <v>0</v>
      </c>
      <c r="M464" s="40">
        <v>0</v>
      </c>
      <c r="N464" s="40">
        <v>0</v>
      </c>
      <c r="O464" s="40">
        <v>636.36</v>
      </c>
      <c r="P464" s="40">
        <v>2545.4699999999998</v>
      </c>
      <c r="Q464" s="40">
        <v>0</v>
      </c>
      <c r="R464" s="40">
        <v>0</v>
      </c>
      <c r="S464" s="40">
        <f t="shared" si="14"/>
        <v>636.36</v>
      </c>
      <c r="T464" s="40">
        <f t="shared" si="16"/>
        <v>2545.4699999999998</v>
      </c>
      <c r="U464" s="39" t="str">
        <f>VLOOKUP(B464,'FOLHA RESUMIDA'!C:I,2,0)</f>
        <v>SUYANE KELLY DE SOUZA</v>
      </c>
    </row>
    <row r="465" spans="1:21">
      <c r="A465" s="1">
        <v>1</v>
      </c>
      <c r="B465" s="1">
        <v>3397</v>
      </c>
      <c r="C465" t="s">
        <v>569</v>
      </c>
      <c r="D465" s="56">
        <v>44532</v>
      </c>
      <c r="E465" s="1" t="s">
        <v>588</v>
      </c>
      <c r="F465" s="1" t="s">
        <v>561</v>
      </c>
      <c r="G465" s="40">
        <v>0</v>
      </c>
      <c r="H465" s="40">
        <v>0</v>
      </c>
      <c r="I465" s="40" t="s">
        <v>591</v>
      </c>
      <c r="J465" s="40">
        <v>0</v>
      </c>
      <c r="K465" s="40">
        <v>0</v>
      </c>
      <c r="L465" s="40">
        <v>0</v>
      </c>
      <c r="M465" s="40">
        <v>0</v>
      </c>
      <c r="N465" s="40">
        <v>0</v>
      </c>
      <c r="O465" s="40">
        <v>293.70999999999998</v>
      </c>
      <c r="P465" s="40">
        <v>1174.82</v>
      </c>
      <c r="Q465" s="40">
        <v>0</v>
      </c>
      <c r="R465" s="40">
        <v>0</v>
      </c>
      <c r="S465" s="40">
        <f t="shared" si="14"/>
        <v>293.70999999999998</v>
      </c>
      <c r="T465" s="40">
        <f t="shared" si="16"/>
        <v>1174.82</v>
      </c>
      <c r="U465" s="39" t="str">
        <f>VLOOKUP(B465,'FOLHA RESUMIDA'!C:I,2,0)</f>
        <v>GENIMAR TAVARES GANDOLFO</v>
      </c>
    </row>
    <row r="466" spans="1:21">
      <c r="A466" s="1">
        <v>1</v>
      </c>
      <c r="B466" s="1">
        <v>3398</v>
      </c>
      <c r="C466" t="s">
        <v>592</v>
      </c>
      <c r="D466" s="56">
        <v>44602</v>
      </c>
      <c r="E466" s="1" t="s">
        <v>588</v>
      </c>
      <c r="F466" s="1" t="s">
        <v>561</v>
      </c>
      <c r="G466" s="40">
        <v>0</v>
      </c>
      <c r="H466" s="40">
        <v>0</v>
      </c>
      <c r="I466" s="40" t="s">
        <v>591</v>
      </c>
      <c r="J466" s="40">
        <v>0</v>
      </c>
      <c r="K466" s="40">
        <v>0</v>
      </c>
      <c r="L466" s="40">
        <v>0</v>
      </c>
      <c r="M466" s="40">
        <v>0</v>
      </c>
      <c r="N466" s="40">
        <v>0</v>
      </c>
      <c r="O466" s="40">
        <v>293.70999999999998</v>
      </c>
      <c r="P466" s="40">
        <v>1174.82</v>
      </c>
      <c r="Q466" s="40">
        <v>0</v>
      </c>
      <c r="R466" s="40">
        <v>0</v>
      </c>
      <c r="S466" s="40">
        <f t="shared" si="14"/>
        <v>293.70999999999998</v>
      </c>
      <c r="T466" s="40">
        <f t="shared" si="16"/>
        <v>1174.82</v>
      </c>
      <c r="U466" s="39" t="str">
        <f>VLOOKUP(B466,'FOLHA RESUMIDA'!C:I,2,0)</f>
        <v>RINALDO SOARES DE BARROS</v>
      </c>
    </row>
    <row r="467" spans="1:21">
      <c r="A467" s="1">
        <v>1</v>
      </c>
      <c r="B467" s="1">
        <v>3400</v>
      </c>
      <c r="C467" t="s">
        <v>594</v>
      </c>
      <c r="D467" s="56">
        <v>44635</v>
      </c>
      <c r="E467" s="1" t="s">
        <v>588</v>
      </c>
      <c r="F467" s="1" t="s">
        <v>455</v>
      </c>
      <c r="G467" s="40">
        <v>0</v>
      </c>
      <c r="H467" s="40">
        <v>0</v>
      </c>
      <c r="I467" s="40" t="s">
        <v>591</v>
      </c>
      <c r="J467" s="40">
        <v>0</v>
      </c>
      <c r="K467" s="40">
        <v>0</v>
      </c>
      <c r="L467" s="40">
        <v>0</v>
      </c>
      <c r="M467" s="40">
        <v>0</v>
      </c>
      <c r="N467" s="40">
        <v>0</v>
      </c>
      <c r="O467" s="40">
        <v>881.12</v>
      </c>
      <c r="P467" s="40">
        <v>3524.49</v>
      </c>
      <c r="Q467" s="40">
        <v>0</v>
      </c>
      <c r="R467" s="40">
        <v>0</v>
      </c>
      <c r="S467" s="40">
        <f t="shared" si="14"/>
        <v>881.12</v>
      </c>
      <c r="T467" s="40">
        <f t="shared" si="16"/>
        <v>3524.49</v>
      </c>
      <c r="U467" s="39" t="str">
        <f>VLOOKUP(B467,'FOLHA RESUMIDA'!C:I,2,0)</f>
        <v>LUCIANO ALVES DE S JUNIOR</v>
      </c>
    </row>
    <row r="468" spans="1:21">
      <c r="A468" s="1">
        <v>1</v>
      </c>
      <c r="B468" s="1">
        <v>3403</v>
      </c>
      <c r="C468" t="s">
        <v>596</v>
      </c>
      <c r="D468" s="56">
        <v>44664</v>
      </c>
      <c r="E468" s="1" t="s">
        <v>588</v>
      </c>
      <c r="F468" s="1" t="s">
        <v>455</v>
      </c>
      <c r="G468" s="40">
        <v>0</v>
      </c>
      <c r="H468" s="40">
        <v>0</v>
      </c>
      <c r="I468" s="40" t="s">
        <v>591</v>
      </c>
      <c r="J468" s="40">
        <v>0</v>
      </c>
      <c r="K468" s="40">
        <v>0</v>
      </c>
      <c r="L468" s="40">
        <v>0</v>
      </c>
      <c r="M468" s="40">
        <v>0</v>
      </c>
      <c r="N468" s="40">
        <v>0</v>
      </c>
      <c r="O468" s="40">
        <v>881.12</v>
      </c>
      <c r="P468" s="40">
        <v>3524.49</v>
      </c>
      <c r="Q468" s="40">
        <v>0</v>
      </c>
      <c r="R468" s="40">
        <v>0</v>
      </c>
      <c r="S468" s="40">
        <f t="shared" si="14"/>
        <v>881.12</v>
      </c>
      <c r="T468" s="40">
        <f t="shared" si="16"/>
        <v>3524.49</v>
      </c>
      <c r="U468" s="39" t="str">
        <f>VLOOKUP(B468,'FOLHA RESUMIDA'!C:I,2,0)</f>
        <v>ITAMAR MARIA SILVA DE MELO</v>
      </c>
    </row>
    <row r="469" spans="1:21">
      <c r="A469" s="1">
        <v>1</v>
      </c>
      <c r="B469" s="1">
        <v>3408</v>
      </c>
      <c r="C469" t="s">
        <v>598</v>
      </c>
      <c r="D469" s="56">
        <v>44788</v>
      </c>
      <c r="E469" s="1" t="s">
        <v>588</v>
      </c>
      <c r="F469" s="1" t="s">
        <v>559</v>
      </c>
      <c r="G469" s="40">
        <v>0</v>
      </c>
      <c r="H469" s="40">
        <v>0</v>
      </c>
      <c r="I469" s="40" t="s">
        <v>591</v>
      </c>
      <c r="J469" s="40">
        <v>0</v>
      </c>
      <c r="K469" s="40">
        <v>0</v>
      </c>
      <c r="L469" s="40">
        <v>0</v>
      </c>
      <c r="M469" s="40">
        <v>0</v>
      </c>
      <c r="N469" s="40">
        <v>0</v>
      </c>
      <c r="O469" s="40">
        <v>1664.45</v>
      </c>
      <c r="P469" s="40">
        <v>6657.79</v>
      </c>
      <c r="Q469" s="40">
        <v>0</v>
      </c>
      <c r="R469" s="40">
        <v>0</v>
      </c>
      <c r="S469" s="40">
        <f t="shared" si="14"/>
        <v>1664.45</v>
      </c>
      <c r="T469" s="40">
        <f t="shared" si="16"/>
        <v>6657.79</v>
      </c>
      <c r="U469" s="39" t="str">
        <f>VLOOKUP(B469,'FOLHA RESUMIDA'!C:I,2,0)</f>
        <v>POLYANA KARINE G BARREIROS</v>
      </c>
    </row>
    <row r="470" spans="1:21">
      <c r="A470" s="1">
        <v>1</v>
      </c>
      <c r="B470" s="1">
        <v>3409</v>
      </c>
      <c r="C470" t="s">
        <v>599</v>
      </c>
      <c r="D470" s="56">
        <v>44805</v>
      </c>
      <c r="E470" s="1" t="s">
        <v>588</v>
      </c>
      <c r="F470" s="1" t="s">
        <v>453</v>
      </c>
      <c r="G470" s="40">
        <v>0</v>
      </c>
      <c r="H470" s="40">
        <v>0</v>
      </c>
      <c r="I470" s="40" t="s">
        <v>591</v>
      </c>
      <c r="J470" s="40">
        <v>0</v>
      </c>
      <c r="K470" s="40">
        <v>0</v>
      </c>
      <c r="L470" s="40">
        <v>0</v>
      </c>
      <c r="M470" s="40">
        <v>0</v>
      </c>
      <c r="N470" s="40">
        <v>0</v>
      </c>
      <c r="O470" s="40">
        <v>1664.45</v>
      </c>
      <c r="P470" s="40">
        <v>6657.79</v>
      </c>
      <c r="Q470" s="40">
        <v>0</v>
      </c>
      <c r="R470" s="40">
        <v>0</v>
      </c>
      <c r="S470" s="40">
        <f t="shared" ref="S470:S472" si="17">O470+Q470</f>
        <v>1664.45</v>
      </c>
      <c r="T470" s="40">
        <f t="shared" si="16"/>
        <v>6657.79</v>
      </c>
      <c r="U470" s="39" t="str">
        <f>VLOOKUP(B470,'FOLHA RESUMIDA'!C:I,2,0)</f>
        <v>SIMONE CARLA ALVES PEREIRA</v>
      </c>
    </row>
    <row r="471" spans="1:21">
      <c r="A471" s="1">
        <v>1</v>
      </c>
      <c r="B471" s="1">
        <v>3410</v>
      </c>
      <c r="C471" t="s">
        <v>602</v>
      </c>
      <c r="D471" s="56">
        <v>44897</v>
      </c>
      <c r="E471" s="1" t="s">
        <v>588</v>
      </c>
      <c r="F471" s="1" t="s">
        <v>560</v>
      </c>
      <c r="G471" s="40">
        <v>0</v>
      </c>
      <c r="H471" s="40">
        <v>0</v>
      </c>
      <c r="I471" s="40" t="s">
        <v>591</v>
      </c>
      <c r="J471" s="40">
        <v>0</v>
      </c>
      <c r="K471" s="40">
        <v>0</v>
      </c>
      <c r="L471" s="40">
        <v>0</v>
      </c>
      <c r="M471" s="40">
        <v>0</v>
      </c>
      <c r="N471" s="40">
        <v>0</v>
      </c>
      <c r="O471" s="40">
        <v>293.70999999999998</v>
      </c>
      <c r="P471" s="40">
        <v>1174.82</v>
      </c>
      <c r="Q471" s="40">
        <v>0</v>
      </c>
      <c r="R471" s="40">
        <v>0</v>
      </c>
      <c r="S471" s="40">
        <f t="shared" si="17"/>
        <v>293.70999999999998</v>
      </c>
      <c r="T471" s="40">
        <f t="shared" si="16"/>
        <v>1174.82</v>
      </c>
      <c r="U471" s="39" t="str">
        <f>VLOOKUP(B471,'FOLHA RESUMIDA'!C:I,2,0)</f>
        <v>SARA MEDEIROS C CABRAL</v>
      </c>
    </row>
    <row r="472" spans="1:21">
      <c r="A472" s="1">
        <v>1</v>
      </c>
      <c r="B472" s="1">
        <v>8249</v>
      </c>
      <c r="C472" t="s">
        <v>371</v>
      </c>
      <c r="D472" s="56">
        <v>38285</v>
      </c>
      <c r="E472" s="1" t="s">
        <v>588</v>
      </c>
      <c r="F472" s="1" t="s">
        <v>449</v>
      </c>
      <c r="G472" s="40">
        <v>0</v>
      </c>
      <c r="H472" s="40">
        <v>0</v>
      </c>
      <c r="I472" s="40" t="s">
        <v>591</v>
      </c>
      <c r="J472" s="40">
        <v>0</v>
      </c>
      <c r="K472" s="40">
        <v>0</v>
      </c>
      <c r="L472" s="40">
        <v>0</v>
      </c>
      <c r="M472" s="40">
        <v>0</v>
      </c>
      <c r="N472" s="40">
        <v>0</v>
      </c>
      <c r="O472" s="40">
        <v>636.36</v>
      </c>
      <c r="P472" s="40">
        <v>2545.4699999999998</v>
      </c>
      <c r="Q472" s="40">
        <v>0</v>
      </c>
      <c r="R472" s="40">
        <v>0</v>
      </c>
      <c r="S472" s="40">
        <f t="shared" si="17"/>
        <v>636.36</v>
      </c>
      <c r="T472" s="40">
        <f t="shared" si="16"/>
        <v>2545.4699999999998</v>
      </c>
      <c r="U472" s="39" t="str">
        <f>VLOOKUP(B472,'FOLHA RESUMIDA'!C:I,2,0)</f>
        <v>SELMA BEZERRA DE CARVALHO</v>
      </c>
    </row>
  </sheetData>
  <autoFilter ref="A3:U486"/>
  <sortState ref="A4:R474">
    <sortCondition ref="I4:I474"/>
  </sortState>
  <conditionalFormatting sqref="B1:B1048576">
    <cfRule type="duplicateValues" dxfId="16" priority="1"/>
    <cfRule type="duplicateValues" dxfId="15" priority="3"/>
    <cfRule type="duplicateValues" dxfId="14" priority="4"/>
  </conditionalFormatting>
  <conditionalFormatting sqref="B1:B1048576">
    <cfRule type="duplicateValues" dxfId="13" priority="2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8"/>
  <sheetViews>
    <sheetView zoomScaleNormal="100" workbookViewId="0">
      <selection activeCell="F8" sqref="F8"/>
    </sheetView>
  </sheetViews>
  <sheetFormatPr defaultRowHeight="12"/>
  <cols>
    <col min="1" max="1" width="9" style="65" bestFit="1" customWidth="1"/>
    <col min="2" max="2" width="5.85546875" style="65" bestFit="1" customWidth="1"/>
    <col min="3" max="3" width="9.42578125" style="65" bestFit="1" customWidth="1"/>
    <col min="4" max="4" width="33.42578125" style="65" bestFit="1" customWidth="1"/>
    <col min="5" max="5" width="8.140625" style="65" bestFit="1" customWidth="1"/>
    <col min="6" max="6" width="44.5703125" style="65" bestFit="1" customWidth="1"/>
    <col min="7" max="7" width="11.5703125" style="65" bestFit="1" customWidth="1"/>
    <col min="8" max="8" width="6.140625" style="66" customWidth="1"/>
    <col min="9" max="9" width="10.28515625" style="65" bestFit="1" customWidth="1"/>
    <col min="10" max="16384" width="9.140625" style="64"/>
  </cols>
  <sheetData>
    <row r="1" spans="1:9" ht="21" customHeight="1">
      <c r="A1" s="72" t="s">
        <v>621</v>
      </c>
      <c r="B1" s="72"/>
      <c r="C1" s="72"/>
      <c r="D1" s="72"/>
      <c r="E1" s="72"/>
      <c r="F1" s="72"/>
      <c r="G1" s="72"/>
      <c r="H1" s="72"/>
      <c r="I1" s="72"/>
    </row>
    <row r="2" spans="1:9" ht="20.25" customHeight="1">
      <c r="A2" s="72"/>
      <c r="B2" s="72"/>
      <c r="C2" s="72"/>
      <c r="D2" s="72"/>
      <c r="E2" s="72"/>
      <c r="F2" s="72"/>
      <c r="G2" s="72"/>
      <c r="H2" s="72"/>
      <c r="I2" s="72"/>
    </row>
    <row r="3" spans="1:9" ht="15.75" customHeight="1">
      <c r="G3" s="66"/>
    </row>
    <row r="4" spans="1:9" ht="15.75" customHeight="1">
      <c r="A4" s="67" t="s">
        <v>472</v>
      </c>
      <c r="B4" s="67" t="s">
        <v>440</v>
      </c>
      <c r="C4" s="67" t="s">
        <v>441</v>
      </c>
      <c r="D4" s="67" t="s">
        <v>2</v>
      </c>
      <c r="E4" s="67" t="s">
        <v>513</v>
      </c>
      <c r="F4" s="67" t="s">
        <v>489</v>
      </c>
      <c r="G4" s="67" t="s">
        <v>490</v>
      </c>
      <c r="H4" s="67" t="s">
        <v>491</v>
      </c>
      <c r="I4" s="67" t="s">
        <v>492</v>
      </c>
    </row>
    <row r="5" spans="1:9" ht="15.75" customHeight="1">
      <c r="A5" s="73">
        <v>1</v>
      </c>
      <c r="B5" s="73">
        <v>1</v>
      </c>
      <c r="C5" s="31">
        <v>2602</v>
      </c>
      <c r="D5" s="74" t="s">
        <v>418</v>
      </c>
      <c r="E5" s="73">
        <v>2240</v>
      </c>
      <c r="F5" s="73" t="s">
        <v>613</v>
      </c>
      <c r="G5" s="75">
        <v>45019</v>
      </c>
      <c r="H5" s="76">
        <v>30</v>
      </c>
      <c r="I5" s="75">
        <v>45048</v>
      </c>
    </row>
    <row r="6" spans="1:9" ht="15.75" customHeight="1">
      <c r="A6" s="73">
        <v>2</v>
      </c>
      <c r="B6" s="73">
        <v>1</v>
      </c>
      <c r="C6" s="31">
        <v>2568</v>
      </c>
      <c r="D6" s="74" t="s">
        <v>435</v>
      </c>
      <c r="E6" s="73">
        <v>2239</v>
      </c>
      <c r="F6" s="73" t="s">
        <v>603</v>
      </c>
      <c r="G6" s="75">
        <v>45019</v>
      </c>
      <c r="H6" s="76">
        <v>30</v>
      </c>
      <c r="I6" s="75">
        <v>45048</v>
      </c>
    </row>
    <row r="7" spans="1:9" ht="15.75" customHeight="1">
      <c r="A7" s="73">
        <v>3</v>
      </c>
      <c r="B7" s="73">
        <v>1</v>
      </c>
      <c r="C7" s="31">
        <v>2974</v>
      </c>
      <c r="D7" s="74" t="s">
        <v>386</v>
      </c>
      <c r="E7" s="73">
        <v>2202</v>
      </c>
      <c r="F7" s="73" t="s">
        <v>614</v>
      </c>
      <c r="G7" s="75">
        <v>45019</v>
      </c>
      <c r="H7" s="76">
        <v>30</v>
      </c>
      <c r="I7" s="75">
        <v>45048</v>
      </c>
    </row>
    <row r="8" spans="1:9" ht="15.75" customHeight="1">
      <c r="A8" s="73">
        <v>4</v>
      </c>
      <c r="B8" s="73">
        <v>1</v>
      </c>
      <c r="C8" s="31">
        <v>3403</v>
      </c>
      <c r="D8" s="74" t="s">
        <v>596</v>
      </c>
      <c r="E8" s="73">
        <v>4142</v>
      </c>
      <c r="F8" s="73" t="e">
        <v>#N/A</v>
      </c>
      <c r="G8" s="75">
        <v>45019</v>
      </c>
      <c r="H8" s="76">
        <v>30</v>
      </c>
      <c r="I8" s="75">
        <v>45048</v>
      </c>
    </row>
    <row r="9" spans="1:9" ht="15.75" customHeight="1">
      <c r="A9" s="77">
        <v>5</v>
      </c>
      <c r="B9" s="77">
        <v>1</v>
      </c>
      <c r="C9" s="15">
        <v>3389</v>
      </c>
      <c r="D9" s="74" t="s">
        <v>517</v>
      </c>
      <c r="E9" s="77">
        <v>1031</v>
      </c>
      <c r="F9" s="77" t="s">
        <v>615</v>
      </c>
      <c r="G9" s="78">
        <v>45019</v>
      </c>
      <c r="H9" s="79">
        <v>17</v>
      </c>
      <c r="I9" s="78">
        <v>45035</v>
      </c>
    </row>
    <row r="10" spans="1:9" ht="15.75" customHeight="1">
      <c r="A10" s="73">
        <v>6</v>
      </c>
      <c r="B10" s="73">
        <v>1</v>
      </c>
      <c r="C10" s="31">
        <v>897</v>
      </c>
      <c r="D10" s="74" t="s">
        <v>12</v>
      </c>
      <c r="E10" s="73">
        <v>1150</v>
      </c>
      <c r="F10" s="73" t="s">
        <v>616</v>
      </c>
      <c r="G10" s="75">
        <v>45019</v>
      </c>
      <c r="H10" s="76">
        <v>30</v>
      </c>
      <c r="I10" s="75">
        <v>45048</v>
      </c>
    </row>
    <row r="11" spans="1:9" ht="15">
      <c r="A11" s="77">
        <v>7</v>
      </c>
      <c r="B11" s="77">
        <v>1</v>
      </c>
      <c r="C11" s="15">
        <v>2718</v>
      </c>
      <c r="D11" s="74" t="s">
        <v>402</v>
      </c>
      <c r="E11" s="77">
        <v>2202</v>
      </c>
      <c r="F11" s="77" t="s">
        <v>614</v>
      </c>
      <c r="G11" s="78">
        <v>45026</v>
      </c>
      <c r="H11" s="79">
        <v>11</v>
      </c>
      <c r="I11" s="78">
        <v>45036</v>
      </c>
    </row>
    <row r="12" spans="1:9" ht="15">
      <c r="A12" s="73">
        <v>8</v>
      </c>
      <c r="B12" s="77">
        <v>1</v>
      </c>
      <c r="C12" s="15">
        <v>3044</v>
      </c>
      <c r="D12" s="74" t="s">
        <v>382</v>
      </c>
      <c r="E12" s="77">
        <v>1073</v>
      </c>
      <c r="F12" s="77" t="s">
        <v>617</v>
      </c>
      <c r="G12" s="78">
        <v>45026</v>
      </c>
      <c r="H12" s="79">
        <v>19</v>
      </c>
      <c r="I12" s="78">
        <v>45044</v>
      </c>
    </row>
    <row r="13" spans="1:9" ht="15">
      <c r="A13" s="73">
        <v>9</v>
      </c>
      <c r="B13" s="73">
        <v>1</v>
      </c>
      <c r="C13" s="15">
        <v>2988</v>
      </c>
      <c r="D13" s="74" t="s">
        <v>269</v>
      </c>
      <c r="E13" s="73">
        <v>1131</v>
      </c>
      <c r="F13" s="73" t="s">
        <v>601</v>
      </c>
      <c r="G13" s="75">
        <v>45026</v>
      </c>
      <c r="H13" s="76">
        <v>20</v>
      </c>
      <c r="I13" s="75">
        <v>45045</v>
      </c>
    </row>
    <row r="14" spans="1:9" ht="15">
      <c r="A14" s="77">
        <v>10</v>
      </c>
      <c r="B14" s="77">
        <v>1</v>
      </c>
      <c r="C14" s="15">
        <v>2553</v>
      </c>
      <c r="D14" s="74" t="s">
        <v>167</v>
      </c>
      <c r="E14" s="77">
        <v>1182</v>
      </c>
      <c r="F14" s="77" t="s">
        <v>618</v>
      </c>
      <c r="G14" s="78">
        <v>45026</v>
      </c>
      <c r="H14" s="79">
        <v>11</v>
      </c>
      <c r="I14" s="78">
        <v>45036</v>
      </c>
    </row>
    <row r="15" spans="1:9" ht="15">
      <c r="A15" s="77">
        <v>11</v>
      </c>
      <c r="B15" s="77">
        <v>1</v>
      </c>
      <c r="C15" s="15">
        <v>1475</v>
      </c>
      <c r="D15" s="74" t="s">
        <v>44</v>
      </c>
      <c r="E15" s="77">
        <v>1141</v>
      </c>
      <c r="F15" s="77" t="s">
        <v>619</v>
      </c>
      <c r="G15" s="78">
        <v>45026</v>
      </c>
      <c r="H15" s="79">
        <v>10</v>
      </c>
      <c r="I15" s="78">
        <v>45035</v>
      </c>
    </row>
    <row r="16" spans="1:9" ht="15">
      <c r="A16" s="77">
        <v>12</v>
      </c>
      <c r="B16" s="77">
        <v>1</v>
      </c>
      <c r="C16" s="15">
        <v>2823</v>
      </c>
      <c r="D16" s="74" t="s">
        <v>389</v>
      </c>
      <c r="E16" s="77">
        <v>1074</v>
      </c>
      <c r="F16" s="77" t="s">
        <v>600</v>
      </c>
      <c r="G16" s="78">
        <v>45026</v>
      </c>
      <c r="H16" s="79">
        <v>7</v>
      </c>
      <c r="I16" s="78">
        <v>45032</v>
      </c>
    </row>
    <row r="17" spans="1:9" ht="15">
      <c r="A17" s="77">
        <v>13</v>
      </c>
      <c r="B17" s="77">
        <v>1</v>
      </c>
      <c r="C17" s="15">
        <v>1080</v>
      </c>
      <c r="D17" s="74" t="s">
        <v>19</v>
      </c>
      <c r="E17" s="77">
        <v>2102</v>
      </c>
      <c r="F17" s="77" t="s">
        <v>620</v>
      </c>
      <c r="G17" s="78">
        <v>45026</v>
      </c>
      <c r="H17" s="79">
        <v>6</v>
      </c>
      <c r="I17" s="78">
        <v>45031</v>
      </c>
    </row>
    <row r="18" spans="1:9" ht="15">
      <c r="A18" s="77">
        <v>14</v>
      </c>
      <c r="B18" s="77">
        <v>1</v>
      </c>
      <c r="C18" s="15">
        <v>2895</v>
      </c>
      <c r="D18" s="74" t="s">
        <v>244</v>
      </c>
      <c r="E18" s="77">
        <v>3111</v>
      </c>
      <c r="F18" s="77" t="s">
        <v>597</v>
      </c>
      <c r="G18" s="78">
        <v>45026</v>
      </c>
      <c r="H18" s="79">
        <v>10</v>
      </c>
      <c r="I18" s="78">
        <v>45035</v>
      </c>
    </row>
    <row r="19" spans="1:9" ht="15">
      <c r="A19" s="77">
        <v>15</v>
      </c>
      <c r="B19" s="77">
        <v>1</v>
      </c>
      <c r="C19" s="15">
        <v>2526</v>
      </c>
      <c r="D19" s="74" t="s">
        <v>161</v>
      </c>
      <c r="E19" s="77">
        <v>1321</v>
      </c>
      <c r="F19" s="77" t="e">
        <v>#N/A</v>
      </c>
      <c r="G19" s="78">
        <v>45026</v>
      </c>
      <c r="H19" s="79">
        <v>9</v>
      </c>
      <c r="I19" s="78">
        <v>45034</v>
      </c>
    </row>
    <row r="20" spans="1:9" ht="15">
      <c r="A20" s="77">
        <v>16</v>
      </c>
      <c r="B20" s="77">
        <v>1</v>
      </c>
      <c r="C20" s="15">
        <v>3160</v>
      </c>
      <c r="D20" s="74" t="s">
        <v>305</v>
      </c>
      <c r="E20" s="77">
        <v>4171</v>
      </c>
      <c r="F20" s="77" t="s">
        <v>605</v>
      </c>
      <c r="G20" s="78">
        <v>45026</v>
      </c>
      <c r="H20" s="79">
        <v>10</v>
      </c>
      <c r="I20" s="78">
        <v>45035</v>
      </c>
    </row>
    <row r="21" spans="1:9" ht="15">
      <c r="A21" s="73">
        <v>17</v>
      </c>
      <c r="B21" s="73">
        <v>1</v>
      </c>
      <c r="C21" s="31">
        <v>2665</v>
      </c>
      <c r="D21" s="74" t="s">
        <v>181</v>
      </c>
      <c r="E21" s="73">
        <v>1161</v>
      </c>
      <c r="F21" s="73" t="s">
        <v>606</v>
      </c>
      <c r="G21" s="75">
        <v>45027</v>
      </c>
      <c r="H21" s="76">
        <v>14</v>
      </c>
      <c r="I21" s="75">
        <v>45040</v>
      </c>
    </row>
    <row r="22" spans="1:9" ht="15">
      <c r="A22" s="73">
        <v>18</v>
      </c>
      <c r="B22" s="73">
        <v>1</v>
      </c>
      <c r="C22" s="31">
        <v>3241</v>
      </c>
      <c r="D22" s="74" t="s">
        <v>328</v>
      </c>
      <c r="E22" s="73">
        <v>1322</v>
      </c>
      <c r="F22" s="73" t="e">
        <v>#N/A</v>
      </c>
      <c r="G22" s="75">
        <v>45028</v>
      </c>
      <c r="H22" s="76">
        <v>30</v>
      </c>
      <c r="I22" s="75">
        <v>45057</v>
      </c>
    </row>
    <row r="23" spans="1:9" ht="15">
      <c r="A23" s="73">
        <v>19</v>
      </c>
      <c r="B23" s="73">
        <v>1</v>
      </c>
      <c r="C23" s="31">
        <v>1741</v>
      </c>
      <c r="D23" s="74" t="s">
        <v>64</v>
      </c>
      <c r="E23" s="73">
        <v>1074</v>
      </c>
      <c r="F23" s="73" t="s">
        <v>600</v>
      </c>
      <c r="G23" s="75">
        <v>45033</v>
      </c>
      <c r="H23" s="76">
        <v>15</v>
      </c>
      <c r="I23" s="75">
        <v>45047</v>
      </c>
    </row>
    <row r="24" spans="1:9" ht="15">
      <c r="A24" s="73">
        <v>20</v>
      </c>
      <c r="B24" s="77">
        <v>1</v>
      </c>
      <c r="C24" s="15">
        <v>2468</v>
      </c>
      <c r="D24" s="74" t="s">
        <v>149</v>
      </c>
      <c r="E24" s="77">
        <v>1051</v>
      </c>
      <c r="F24" s="77" t="e">
        <v>#N/A</v>
      </c>
      <c r="G24" s="78">
        <v>45040</v>
      </c>
      <c r="H24" s="79">
        <v>5</v>
      </c>
      <c r="I24" s="78">
        <v>45044</v>
      </c>
    </row>
    <row r="25" spans="1:9" ht="15">
      <c r="A25" s="73">
        <v>21</v>
      </c>
      <c r="B25" s="77">
        <v>1</v>
      </c>
      <c r="C25" s="15">
        <v>3141</v>
      </c>
      <c r="D25" s="74" t="s">
        <v>300</v>
      </c>
      <c r="E25" s="77">
        <v>1073</v>
      </c>
      <c r="F25" s="77" t="s">
        <v>617</v>
      </c>
      <c r="G25" s="78">
        <v>45040</v>
      </c>
      <c r="H25" s="79">
        <v>5</v>
      </c>
      <c r="I25" s="78">
        <v>45044</v>
      </c>
    </row>
    <row r="26" spans="1:9" ht="15">
      <c r="A26" s="80"/>
      <c r="B26" s="80"/>
      <c r="C26" s="10"/>
      <c r="D26" s="81"/>
      <c r="E26" s="80"/>
      <c r="F26" s="80"/>
      <c r="G26" s="82"/>
      <c r="H26" s="83"/>
      <c r="I26" s="82"/>
    </row>
    <row r="27" spans="1:9" ht="15">
      <c r="A27" s="84" t="s">
        <v>611</v>
      </c>
      <c r="B27" s="85"/>
      <c r="C27" s="6"/>
      <c r="D27" s="86"/>
      <c r="E27" s="85"/>
      <c r="F27" s="85"/>
      <c r="G27" s="87"/>
      <c r="H27" s="88"/>
      <c r="I27" s="87"/>
    </row>
    <row r="28" spans="1:9" ht="15">
      <c r="A28" s="84" t="s">
        <v>612</v>
      </c>
      <c r="B28"/>
      <c r="C28"/>
      <c r="D28"/>
      <c r="E28"/>
      <c r="F28"/>
      <c r="G28"/>
      <c r="H28" s="1"/>
      <c r="I28"/>
    </row>
  </sheetData>
  <sortState ref="B5:I46">
    <sortCondition ref="H5:H46"/>
  </sortState>
  <mergeCells count="1">
    <mergeCell ref="A1:I2"/>
  </mergeCells>
  <conditionalFormatting sqref="C26:C28">
    <cfRule type="duplicateValues" dxfId="85" priority="134"/>
  </conditionalFormatting>
  <conditionalFormatting sqref="C27:C28">
    <cfRule type="duplicateValues" dxfId="84" priority="133"/>
  </conditionalFormatting>
  <conditionalFormatting sqref="C28">
    <cfRule type="duplicateValues" dxfId="83" priority="132"/>
  </conditionalFormatting>
  <conditionalFormatting sqref="C24">
    <cfRule type="duplicateValues" dxfId="82" priority="111"/>
  </conditionalFormatting>
  <conditionalFormatting sqref="C22">
    <cfRule type="duplicateValues" dxfId="81" priority="94"/>
  </conditionalFormatting>
  <conditionalFormatting sqref="C23">
    <cfRule type="duplicateValues" dxfId="80" priority="93"/>
  </conditionalFormatting>
  <conditionalFormatting sqref="C5:C21">
    <cfRule type="duplicateValues" dxfId="79" priority="92"/>
  </conditionalFormatting>
  <conditionalFormatting sqref="C25">
    <cfRule type="duplicateValues" dxfId="78" priority="90"/>
  </conditionalFormatting>
  <conditionalFormatting sqref="C26:C31">
    <cfRule type="duplicateValues" dxfId="77" priority="89"/>
  </conditionalFormatting>
  <conditionalFormatting sqref="C27:C31">
    <cfRule type="duplicateValues" dxfId="76" priority="88"/>
  </conditionalFormatting>
  <conditionalFormatting sqref="C29:C31">
    <cfRule type="duplicateValues" dxfId="75" priority="87"/>
  </conditionalFormatting>
  <conditionalFormatting sqref="C30:C31">
    <cfRule type="duplicateValues" dxfId="74" priority="85"/>
  </conditionalFormatting>
  <conditionalFormatting sqref="C31">
    <cfRule type="duplicateValues" dxfId="73" priority="84"/>
  </conditionalFormatting>
  <conditionalFormatting sqref="C5:C31">
    <cfRule type="duplicateValues" dxfId="72" priority="141"/>
  </conditionalFormatting>
  <conditionalFormatting sqref="C19">
    <cfRule type="duplicateValues" dxfId="71" priority="83"/>
  </conditionalFormatting>
  <conditionalFormatting sqref="C23:C25">
    <cfRule type="duplicateValues" dxfId="70" priority="82"/>
  </conditionalFormatting>
  <conditionalFormatting sqref="C18">
    <cfRule type="duplicateValues" dxfId="69" priority="81"/>
  </conditionalFormatting>
  <conditionalFormatting sqref="C5:C16">
    <cfRule type="duplicateValues" dxfId="68" priority="78"/>
  </conditionalFormatting>
  <conditionalFormatting sqref="C5:C6">
    <cfRule type="duplicateValues" dxfId="67" priority="56"/>
  </conditionalFormatting>
  <conditionalFormatting sqref="C5">
    <cfRule type="duplicateValues" dxfId="66" priority="55"/>
  </conditionalFormatting>
  <conditionalFormatting sqref="C14">
    <cfRule type="duplicateValues" dxfId="65" priority="54"/>
  </conditionalFormatting>
  <conditionalFormatting sqref="C15">
    <cfRule type="duplicateValues" dxfId="64" priority="53"/>
  </conditionalFormatting>
  <conditionalFormatting sqref="C16:C19">
    <cfRule type="duplicateValues" dxfId="63" priority="51"/>
  </conditionalFormatting>
  <conditionalFormatting sqref="C22:C23">
    <cfRule type="duplicateValues" dxfId="62" priority="50"/>
  </conditionalFormatting>
  <conditionalFormatting sqref="C30">
    <cfRule type="duplicateValues" dxfId="61" priority="49"/>
  </conditionalFormatting>
  <conditionalFormatting sqref="C5:C13">
    <cfRule type="duplicateValues" dxfId="60" priority="48"/>
  </conditionalFormatting>
  <conditionalFormatting sqref="C29:C30">
    <cfRule type="duplicateValues" dxfId="59" priority="47"/>
  </conditionalFormatting>
  <conditionalFormatting sqref="C17">
    <cfRule type="duplicateValues" dxfId="58" priority="45"/>
  </conditionalFormatting>
  <conditionalFormatting sqref="C21:C31">
    <cfRule type="duplicateValues" dxfId="57" priority="39"/>
  </conditionalFormatting>
  <conditionalFormatting sqref="C25:C31">
    <cfRule type="duplicateValues" dxfId="56" priority="38"/>
  </conditionalFormatting>
  <conditionalFormatting sqref="C19:C31">
    <cfRule type="duplicateValues" dxfId="55" priority="36"/>
  </conditionalFormatting>
  <conditionalFormatting sqref="C16:C31">
    <cfRule type="duplicateValues" dxfId="54" priority="162"/>
  </conditionalFormatting>
  <conditionalFormatting sqref="C20:C31">
    <cfRule type="duplicateValues" dxfId="53" priority="163"/>
  </conditionalFormatting>
  <conditionalFormatting sqref="C22:C31">
    <cfRule type="duplicateValues" dxfId="52" priority="165"/>
  </conditionalFormatting>
  <conditionalFormatting sqref="C28:C31">
    <cfRule type="duplicateValues" dxfId="51" priority="168"/>
  </conditionalFormatting>
  <conditionalFormatting sqref="C14">
    <cfRule type="duplicateValues" dxfId="50" priority="35"/>
  </conditionalFormatting>
  <conditionalFormatting sqref="C15">
    <cfRule type="duplicateValues" dxfId="49" priority="34"/>
  </conditionalFormatting>
  <conditionalFormatting sqref="C16">
    <cfRule type="duplicateValues" dxfId="48" priority="33"/>
  </conditionalFormatting>
  <conditionalFormatting sqref="C5:C13">
    <cfRule type="duplicateValues" dxfId="47" priority="32"/>
  </conditionalFormatting>
  <conditionalFormatting sqref="C17">
    <cfRule type="duplicateValues" dxfId="46" priority="31"/>
  </conditionalFormatting>
  <conditionalFormatting sqref="C18">
    <cfRule type="duplicateValues" dxfId="45" priority="30"/>
  </conditionalFormatting>
  <conditionalFormatting sqref="C19">
    <cfRule type="duplicateValues" dxfId="44" priority="29"/>
  </conditionalFormatting>
  <conditionalFormatting sqref="C11">
    <cfRule type="duplicateValues" dxfId="43" priority="28"/>
  </conditionalFormatting>
  <conditionalFormatting sqref="C12">
    <cfRule type="duplicateValues" dxfId="42" priority="27"/>
  </conditionalFormatting>
  <conditionalFormatting sqref="C13">
    <cfRule type="duplicateValues" dxfId="41" priority="26"/>
  </conditionalFormatting>
  <conditionalFormatting sqref="C14">
    <cfRule type="duplicateValues" dxfId="40" priority="25"/>
  </conditionalFormatting>
  <conditionalFormatting sqref="C15">
    <cfRule type="duplicateValues" dxfId="39" priority="24"/>
  </conditionalFormatting>
  <conditionalFormatting sqref="C5:C10">
    <cfRule type="duplicateValues" dxfId="38" priority="23"/>
  </conditionalFormatting>
  <conditionalFormatting sqref="C18">
    <cfRule type="duplicateValues" dxfId="37" priority="22"/>
  </conditionalFormatting>
  <conditionalFormatting sqref="C19:C25">
    <cfRule type="duplicateValues" dxfId="36" priority="21"/>
  </conditionalFormatting>
  <conditionalFormatting sqref="C20:C25">
    <cfRule type="duplicateValues" dxfId="35" priority="20"/>
  </conditionalFormatting>
  <conditionalFormatting sqref="C21:C25">
    <cfRule type="duplicateValues" dxfId="34" priority="19"/>
  </conditionalFormatting>
  <conditionalFormatting sqref="C22:C25">
    <cfRule type="duplicateValues" dxfId="33" priority="18"/>
  </conditionalFormatting>
  <conditionalFormatting sqref="C23:C25">
    <cfRule type="duplicateValues" dxfId="32" priority="17"/>
  </conditionalFormatting>
  <conditionalFormatting sqref="C24:C25">
    <cfRule type="duplicateValues" dxfId="31" priority="16"/>
  </conditionalFormatting>
  <conditionalFormatting sqref="C5:C25">
    <cfRule type="duplicateValues" dxfId="30" priority="15"/>
  </conditionalFormatting>
  <conditionalFormatting sqref="C25">
    <cfRule type="duplicateValues" dxfId="29" priority="14"/>
  </conditionalFormatting>
  <conditionalFormatting sqref="C5:C15">
    <cfRule type="duplicateValues" dxfId="12" priority="13"/>
  </conditionalFormatting>
  <conditionalFormatting sqref="C15">
    <cfRule type="duplicateValues" dxfId="11" priority="12"/>
  </conditionalFormatting>
  <conditionalFormatting sqref="C16">
    <cfRule type="duplicateValues" dxfId="10" priority="11"/>
  </conditionalFormatting>
  <conditionalFormatting sqref="C18">
    <cfRule type="duplicateValues" dxfId="9" priority="10"/>
  </conditionalFormatting>
  <conditionalFormatting sqref="C19:C20">
    <cfRule type="duplicateValues" dxfId="8" priority="9"/>
  </conditionalFormatting>
  <conditionalFormatting sqref="C5:C14">
    <cfRule type="duplicateValues" dxfId="7" priority="8"/>
  </conditionalFormatting>
  <conditionalFormatting sqref="C22">
    <cfRule type="duplicateValues" dxfId="6" priority="7"/>
  </conditionalFormatting>
  <conditionalFormatting sqref="C24:C25">
    <cfRule type="duplicateValues" dxfId="5" priority="6"/>
  </conditionalFormatting>
  <conditionalFormatting sqref="C25">
    <cfRule type="duplicateValues" dxfId="4" priority="5"/>
  </conditionalFormatting>
  <conditionalFormatting sqref="C17:C26">
    <cfRule type="duplicateValues" dxfId="3" priority="4"/>
  </conditionalFormatting>
  <conditionalFormatting sqref="C5:C27">
    <cfRule type="duplicateValues" dxfId="2" priority="3"/>
  </conditionalFormatting>
  <conditionalFormatting sqref="C21:C26">
    <cfRule type="duplicateValues" dxfId="1" priority="2"/>
  </conditionalFormatting>
  <conditionalFormatting sqref="C23:C26">
    <cfRule type="duplicateValues" dxfId="0" priority="1"/>
  </conditionalFormatting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491"/>
  <sheetViews>
    <sheetView workbookViewId="0">
      <pane ySplit="4" topLeftCell="A5" activePane="bottomLeft" state="frozen"/>
      <selection pane="bottomLeft" activeCell="I5" sqref="I5:I473"/>
    </sheetView>
  </sheetViews>
  <sheetFormatPr defaultRowHeight="12"/>
  <cols>
    <col min="1" max="1" width="5.28515625" style="54" customWidth="1"/>
    <col min="2" max="2" width="10.28515625" style="54" bestFit="1" customWidth="1"/>
    <col min="3" max="3" width="31.7109375" style="54" bestFit="1" customWidth="1"/>
    <col min="4" max="4" width="17.42578125" style="18" bestFit="1" customWidth="1"/>
    <col min="5" max="5" width="15.140625" style="40" bestFit="1" customWidth="1"/>
    <col min="6" max="6" width="17.42578125" style="36" bestFit="1" customWidth="1"/>
    <col min="7" max="7" width="16.42578125" style="18" bestFit="1" customWidth="1"/>
    <col min="8" max="8" width="15.140625" style="35" bestFit="1" customWidth="1"/>
    <col min="9" max="9" width="13.28515625" style="23" customWidth="1"/>
    <col min="10" max="10" width="11" style="12" bestFit="1" customWidth="1"/>
    <col min="11" max="11" width="11" style="12" customWidth="1"/>
    <col min="12" max="13" width="15.140625" style="6" bestFit="1" customWidth="1"/>
    <col min="14" max="14" width="15.140625" style="12" bestFit="1" customWidth="1"/>
    <col min="15" max="15" width="14.140625" style="12" bestFit="1" customWidth="1"/>
    <col min="16" max="16" width="8" style="12" bestFit="1" customWidth="1"/>
    <col min="17" max="16384" width="9.140625" style="12"/>
  </cols>
  <sheetData>
    <row r="1" spans="1:16">
      <c r="M1" s="6" t="s">
        <v>482</v>
      </c>
    </row>
    <row r="2" spans="1:16">
      <c r="A2" s="54" t="s">
        <v>609</v>
      </c>
      <c r="E2" s="46"/>
      <c r="F2" s="37"/>
      <c r="H2" s="46"/>
      <c r="L2" s="6" t="s">
        <v>481</v>
      </c>
      <c r="M2" s="6">
        <v>701</v>
      </c>
    </row>
    <row r="3" spans="1:16">
      <c r="J3" s="13"/>
      <c r="K3" s="13"/>
      <c r="L3" s="6" t="s">
        <v>483</v>
      </c>
      <c r="M3" s="20" t="s">
        <v>499</v>
      </c>
    </row>
    <row r="4" spans="1:16">
      <c r="A4" s="6" t="s">
        <v>0</v>
      </c>
      <c r="B4" s="54" t="s">
        <v>1</v>
      </c>
      <c r="C4" s="54" t="s">
        <v>2</v>
      </c>
      <c r="D4" s="18" t="s">
        <v>484</v>
      </c>
      <c r="E4" s="45" t="s">
        <v>483</v>
      </c>
      <c r="F4" s="48" t="s">
        <v>485</v>
      </c>
      <c r="G4" s="18" t="s">
        <v>486</v>
      </c>
      <c r="H4" s="27" t="s">
        <v>480</v>
      </c>
      <c r="L4" s="20" t="s">
        <v>500</v>
      </c>
      <c r="M4" s="20" t="s">
        <v>507</v>
      </c>
    </row>
    <row r="5" spans="1:16">
      <c r="A5" s="58">
        <v>1</v>
      </c>
      <c r="B5" s="63">
        <v>200</v>
      </c>
      <c r="C5" s="59" t="s">
        <v>3</v>
      </c>
      <c r="D5" s="60">
        <v>4804.1099999999997</v>
      </c>
      <c r="E5" s="38">
        <f>D5-H5</f>
        <v>1333.0699999999997</v>
      </c>
      <c r="F5" s="47">
        <f>IFERROR(VLOOKUP(B5,Plan1!B:D,3,0),"0,00")</f>
        <v>1633.4</v>
      </c>
      <c r="G5" s="60">
        <v>1837.64</v>
      </c>
      <c r="H5" s="38">
        <f>F5+G5</f>
        <v>3471.04</v>
      </c>
      <c r="I5" s="23" t="str">
        <f>VLOOKUP(B5,'FOLHA RESUMIDA'!C:D,2,0)</f>
        <v>MARIA DO CARMO DE SOUSA</v>
      </c>
    </row>
    <row r="6" spans="1:16">
      <c r="A6" s="58">
        <v>1</v>
      </c>
      <c r="B6" s="63">
        <v>397</v>
      </c>
      <c r="C6" s="59" t="s">
        <v>4</v>
      </c>
      <c r="D6" s="60">
        <v>5000.8</v>
      </c>
      <c r="E6" s="38">
        <f t="shared" ref="E6:E69" si="0">D6-H6</f>
        <v>1798.2600000000002</v>
      </c>
      <c r="F6" s="57">
        <f>IFERROR(VLOOKUP(B6,Plan1!B:D,3,0),"0,00")</f>
        <v>1700.27</v>
      </c>
      <c r="G6" s="60">
        <v>1502.27</v>
      </c>
      <c r="H6" s="38">
        <f t="shared" ref="H6:H69" si="1">F6+G6</f>
        <v>3202.54</v>
      </c>
      <c r="I6" s="55" t="str">
        <f>VLOOKUP(B6,'FOLHA RESUMIDA'!C:D,2,0)</f>
        <v>MARIA AMARA MEDEIROS</v>
      </c>
    </row>
    <row r="7" spans="1:16">
      <c r="A7" s="58">
        <v>1</v>
      </c>
      <c r="B7" s="63">
        <v>508</v>
      </c>
      <c r="C7" s="59" t="s">
        <v>5</v>
      </c>
      <c r="D7" s="60">
        <v>5082.5600000000004</v>
      </c>
      <c r="E7" s="38">
        <f t="shared" si="0"/>
        <v>2137.9300000000003</v>
      </c>
      <c r="F7" s="57">
        <f>IFERROR(VLOOKUP(B7,Plan1!B:D,3,0),"0,00")</f>
        <v>1728.07</v>
      </c>
      <c r="G7" s="60">
        <v>1216.56</v>
      </c>
      <c r="H7" s="38">
        <f t="shared" si="1"/>
        <v>2944.63</v>
      </c>
      <c r="I7" s="55" t="str">
        <f>VLOOKUP(B7,'FOLHA RESUMIDA'!C:D,2,0)</f>
        <v>SANDRA EMIDIO PEREIRA</v>
      </c>
      <c r="L7" s="13" t="s">
        <v>484</v>
      </c>
      <c r="M7" s="7" t="s">
        <v>483</v>
      </c>
      <c r="N7" s="13" t="s">
        <v>485</v>
      </c>
      <c r="O7" s="13" t="s">
        <v>486</v>
      </c>
      <c r="P7" s="8" t="s">
        <v>480</v>
      </c>
    </row>
    <row r="8" spans="1:16">
      <c r="A8" s="58">
        <v>1</v>
      </c>
      <c r="B8" s="63">
        <v>510</v>
      </c>
      <c r="C8" s="59" t="s">
        <v>6</v>
      </c>
      <c r="D8" s="60">
        <v>4118.83</v>
      </c>
      <c r="E8" s="38">
        <f t="shared" si="0"/>
        <v>1414.6599999999999</v>
      </c>
      <c r="F8" s="57">
        <f>IFERROR(VLOOKUP(B8,Plan1!B:D,3,0),"0,00")</f>
        <v>1400.4</v>
      </c>
      <c r="G8" s="60">
        <v>1303.77</v>
      </c>
      <c r="H8" s="38">
        <f t="shared" si="1"/>
        <v>2704.17</v>
      </c>
      <c r="I8" s="55" t="str">
        <f>VLOOKUP(B8,'FOLHA RESUMIDA'!C:D,2,0)</f>
        <v>FRANCISCO FERREIRA DE SOUSA</v>
      </c>
    </row>
    <row r="9" spans="1:16">
      <c r="A9" s="58">
        <v>1</v>
      </c>
      <c r="B9" s="63">
        <v>542</v>
      </c>
      <c r="C9" s="59" t="s">
        <v>7</v>
      </c>
      <c r="D9" s="60">
        <v>2461.02</v>
      </c>
      <c r="E9" s="38">
        <f t="shared" si="0"/>
        <v>523.5</v>
      </c>
      <c r="F9" s="57">
        <f>IFERROR(VLOOKUP(B9,Plan1!B:D,3,0),"0,00")</f>
        <v>673.61</v>
      </c>
      <c r="G9" s="60">
        <v>1263.9100000000001</v>
      </c>
      <c r="H9" s="38">
        <f t="shared" si="1"/>
        <v>1937.52</v>
      </c>
      <c r="I9" s="55" t="str">
        <f>VLOOKUP(B9,'FOLHA RESUMIDA'!C:D,2,0)</f>
        <v>ANA MARTA MARCELINO DA SILVA</v>
      </c>
    </row>
    <row r="10" spans="1:16">
      <c r="A10" s="58">
        <v>1</v>
      </c>
      <c r="B10" s="63">
        <v>788</v>
      </c>
      <c r="C10" s="59" t="s">
        <v>8</v>
      </c>
      <c r="D10" s="60">
        <v>3353.93</v>
      </c>
      <c r="E10" s="38">
        <f t="shared" si="0"/>
        <v>1164.1599999999999</v>
      </c>
      <c r="F10" s="57">
        <f>IFERROR(VLOOKUP(B10,Plan1!B:D,3,0),"0,00")</f>
        <v>1140.33</v>
      </c>
      <c r="G10" s="60">
        <v>1049.44</v>
      </c>
      <c r="H10" s="38">
        <f t="shared" si="1"/>
        <v>2189.77</v>
      </c>
      <c r="I10" s="55" t="str">
        <f>VLOOKUP(B10,'FOLHA RESUMIDA'!C:D,2,0)</f>
        <v>IVONEIDE FRANCISCA S ALMEIDA</v>
      </c>
    </row>
    <row r="11" spans="1:16">
      <c r="A11" s="58">
        <v>1</v>
      </c>
      <c r="B11" s="63">
        <v>830</v>
      </c>
      <c r="C11" s="59" t="s">
        <v>9</v>
      </c>
      <c r="D11" s="60">
        <v>5006.45</v>
      </c>
      <c r="E11" s="38">
        <f t="shared" si="0"/>
        <v>1636.5</v>
      </c>
      <c r="F11" s="57">
        <f>IFERROR(VLOOKUP(B11,Plan1!B:D,3,0),"0,00")</f>
        <v>1702.19</v>
      </c>
      <c r="G11" s="60">
        <v>1667.76</v>
      </c>
      <c r="H11" s="38">
        <f t="shared" si="1"/>
        <v>3369.95</v>
      </c>
      <c r="I11" s="55" t="str">
        <f>VLOOKUP(B11,'FOLHA RESUMIDA'!C:D,2,0)</f>
        <v>CARLOS ANTONIO DA SILVA</v>
      </c>
    </row>
    <row r="12" spans="1:16">
      <c r="A12" s="58">
        <v>1</v>
      </c>
      <c r="B12" s="63">
        <v>863</v>
      </c>
      <c r="C12" s="59" t="s">
        <v>10</v>
      </c>
      <c r="D12" s="60">
        <v>2539.21</v>
      </c>
      <c r="E12" s="38">
        <f t="shared" si="0"/>
        <v>1080.77</v>
      </c>
      <c r="F12" s="57">
        <f>IFERROR(VLOOKUP(B12,Plan1!B:D,3,0),"0,00")</f>
        <v>863.33</v>
      </c>
      <c r="G12" s="60">
        <v>595.11</v>
      </c>
      <c r="H12" s="38">
        <f t="shared" si="1"/>
        <v>1458.44</v>
      </c>
      <c r="I12" s="55" t="str">
        <f>VLOOKUP(B12,'FOLHA RESUMIDA'!C:D,2,0)</f>
        <v>JOSE AMARO DOS SANTOS</v>
      </c>
    </row>
    <row r="13" spans="1:16">
      <c r="A13" s="58">
        <v>1</v>
      </c>
      <c r="B13" s="63">
        <v>871</v>
      </c>
      <c r="C13" s="59" t="s">
        <v>11</v>
      </c>
      <c r="D13" s="60">
        <v>5383.74</v>
      </c>
      <c r="E13" s="38">
        <f t="shared" si="0"/>
        <v>2875.5499999999997</v>
      </c>
      <c r="F13" s="57">
        <f>IFERROR(VLOOKUP(B13,Plan1!B:D,3,0),"0,00")</f>
        <v>1830.47</v>
      </c>
      <c r="G13" s="60">
        <v>677.72</v>
      </c>
      <c r="H13" s="38">
        <f t="shared" si="1"/>
        <v>2508.19</v>
      </c>
      <c r="I13" s="55" t="str">
        <f>VLOOKUP(B13,'FOLHA RESUMIDA'!C:D,2,0)</f>
        <v>MARIA LUISA P DE LEMOS</v>
      </c>
    </row>
    <row r="14" spans="1:16">
      <c r="A14" s="58">
        <v>1</v>
      </c>
      <c r="B14" s="63">
        <v>897</v>
      </c>
      <c r="C14" s="59" t="s">
        <v>12</v>
      </c>
      <c r="D14" s="60">
        <v>2652.72</v>
      </c>
      <c r="E14" s="38">
        <f t="shared" si="0"/>
        <v>2522.6099999999997</v>
      </c>
      <c r="F14" s="57" t="str">
        <f>IFERROR(VLOOKUP(B14,Plan1!B:D,3,0),"0,00")</f>
        <v>0,00</v>
      </c>
      <c r="G14" s="60">
        <v>130.11000000000001</v>
      </c>
      <c r="H14" s="38">
        <f t="shared" si="1"/>
        <v>130.11000000000001</v>
      </c>
      <c r="I14" s="55" t="str">
        <f>VLOOKUP(B14,'FOLHA RESUMIDA'!C:D,2,0)</f>
        <v>EUNICE DE ASSIS CALIXTO</v>
      </c>
    </row>
    <row r="15" spans="1:16">
      <c r="A15" s="58">
        <v>1</v>
      </c>
      <c r="B15" s="63">
        <v>996</v>
      </c>
      <c r="C15" s="59" t="s">
        <v>13</v>
      </c>
      <c r="D15" s="60">
        <v>3939.17</v>
      </c>
      <c r="E15" s="38">
        <f t="shared" si="0"/>
        <v>1376.4499999999998</v>
      </c>
      <c r="F15" s="57">
        <f>IFERROR(VLOOKUP(B15,Plan1!B:D,3,0),"0,00")</f>
        <v>1339.32</v>
      </c>
      <c r="G15" s="60">
        <v>1223.4000000000001</v>
      </c>
      <c r="H15" s="38">
        <f t="shared" si="1"/>
        <v>2562.7200000000003</v>
      </c>
      <c r="I15" s="55" t="str">
        <f>VLOOKUP(B15,'FOLHA RESUMIDA'!C:D,2,0)</f>
        <v>FIRMINO SIQUEIRA DA SILVA</v>
      </c>
    </row>
    <row r="16" spans="1:16">
      <c r="A16" s="58">
        <v>1</v>
      </c>
      <c r="B16" s="63">
        <v>1008</v>
      </c>
      <c r="C16" s="59" t="s">
        <v>14</v>
      </c>
      <c r="D16" s="60">
        <v>2193.44</v>
      </c>
      <c r="E16" s="38">
        <f t="shared" si="0"/>
        <v>714.71</v>
      </c>
      <c r="F16" s="57">
        <f>IFERROR(VLOOKUP(B16,Plan1!B:D,3,0),"0,00")</f>
        <v>745.77</v>
      </c>
      <c r="G16" s="60">
        <v>732.96</v>
      </c>
      <c r="H16" s="38">
        <f t="shared" si="1"/>
        <v>1478.73</v>
      </c>
      <c r="I16" s="55" t="str">
        <f>VLOOKUP(B16,'FOLHA RESUMIDA'!C:D,2,0)</f>
        <v>MARIO JOSE DO NASCIMENTO</v>
      </c>
    </row>
    <row r="17" spans="1:13">
      <c r="A17" s="58">
        <v>1</v>
      </c>
      <c r="B17" s="63">
        <v>1037</v>
      </c>
      <c r="C17" s="59" t="s">
        <v>15</v>
      </c>
      <c r="D17" s="60">
        <v>3751.6</v>
      </c>
      <c r="E17" s="38">
        <f t="shared" si="0"/>
        <v>1097.0999999999999</v>
      </c>
      <c r="F17" s="57">
        <f>IFERROR(VLOOKUP(B17,Plan1!B:D,3,0),"0,00")</f>
        <v>1275.54</v>
      </c>
      <c r="G17" s="60">
        <v>1378.96</v>
      </c>
      <c r="H17" s="38">
        <f t="shared" si="1"/>
        <v>2654.5</v>
      </c>
      <c r="I17" s="55" t="str">
        <f>VLOOKUP(B17,'FOLHA RESUMIDA'!C:D,2,0)</f>
        <v>DAVI INACIO FILHO</v>
      </c>
    </row>
    <row r="18" spans="1:13">
      <c r="A18" s="58">
        <v>1</v>
      </c>
      <c r="B18" s="63">
        <v>1051</v>
      </c>
      <c r="C18" s="59" t="s">
        <v>16</v>
      </c>
      <c r="D18" s="60">
        <v>20171.89</v>
      </c>
      <c r="E18" s="38">
        <f t="shared" si="0"/>
        <v>6937.49</v>
      </c>
      <c r="F18" s="57">
        <f>IFERROR(VLOOKUP(B18,Plan1!B:D,3,0),"0,00")</f>
        <v>6858.44</v>
      </c>
      <c r="G18" s="60">
        <v>6375.96</v>
      </c>
      <c r="H18" s="38">
        <f t="shared" si="1"/>
        <v>13234.4</v>
      </c>
      <c r="I18" s="55" t="str">
        <f>VLOOKUP(B18,'FOLHA RESUMIDA'!C:D,2,0)</f>
        <v>GEORGE HAROLD DE B  WALMSLEY</v>
      </c>
    </row>
    <row r="19" spans="1:13">
      <c r="A19" s="58">
        <v>1</v>
      </c>
      <c r="B19" s="63">
        <v>1056</v>
      </c>
      <c r="C19" s="59" t="s">
        <v>17</v>
      </c>
      <c r="D19" s="60">
        <v>5020.8100000000004</v>
      </c>
      <c r="E19" s="38">
        <f t="shared" si="0"/>
        <v>2848.4700000000003</v>
      </c>
      <c r="F19" s="57">
        <f>IFERROR(VLOOKUP(B19,Plan1!B:D,3,0),"0,00")</f>
        <v>1543.94</v>
      </c>
      <c r="G19" s="60">
        <v>628.4</v>
      </c>
      <c r="H19" s="38">
        <f t="shared" si="1"/>
        <v>2172.34</v>
      </c>
      <c r="I19" s="55" t="str">
        <f>VLOOKUP(B19,'FOLHA RESUMIDA'!C:D,2,0)</f>
        <v>VALERIA MARIA DA SILVA</v>
      </c>
    </row>
    <row r="20" spans="1:13">
      <c r="A20" s="58">
        <v>1</v>
      </c>
      <c r="B20" s="63">
        <v>1071</v>
      </c>
      <c r="C20" s="59" t="s">
        <v>18</v>
      </c>
      <c r="D20" s="60">
        <v>2089.0100000000002</v>
      </c>
      <c r="E20" s="38">
        <f t="shared" si="0"/>
        <v>544.54000000000019</v>
      </c>
      <c r="F20" s="57">
        <f>IFERROR(VLOOKUP(B20,Plan1!B:D,3,0),"0,00")</f>
        <v>710.26</v>
      </c>
      <c r="G20" s="60">
        <v>834.21</v>
      </c>
      <c r="H20" s="38">
        <f t="shared" si="1"/>
        <v>1544.47</v>
      </c>
      <c r="I20" s="55" t="str">
        <f>VLOOKUP(B20,'FOLHA RESUMIDA'!C:D,2,0)</f>
        <v>MARIA JOSE DA HORA</v>
      </c>
    </row>
    <row r="21" spans="1:13" s="9" customFormat="1">
      <c r="A21" s="58">
        <v>1</v>
      </c>
      <c r="B21" s="63">
        <v>1080</v>
      </c>
      <c r="C21" s="59" t="s">
        <v>19</v>
      </c>
      <c r="D21" s="60">
        <v>6224.01</v>
      </c>
      <c r="E21" s="38">
        <f t="shared" si="0"/>
        <v>4027.36</v>
      </c>
      <c r="F21" s="57">
        <f>IFERROR(VLOOKUP(B21,Plan1!B:D,3,0),"0,00")</f>
        <v>1400.4</v>
      </c>
      <c r="G21" s="60">
        <v>796.25</v>
      </c>
      <c r="H21" s="38">
        <f t="shared" si="1"/>
        <v>2196.65</v>
      </c>
      <c r="I21" s="55" t="str">
        <f>VLOOKUP(B21,'FOLHA RESUMIDA'!C:D,2,0)</f>
        <v>VALDIRENE ANDRE PEREIRA</v>
      </c>
      <c r="L21" s="10"/>
      <c r="M21" s="10"/>
    </row>
    <row r="22" spans="1:13">
      <c r="A22" s="58">
        <v>1</v>
      </c>
      <c r="B22" s="63">
        <v>1099</v>
      </c>
      <c r="C22" s="59" t="s">
        <v>20</v>
      </c>
      <c r="D22" s="60">
        <v>3751.6</v>
      </c>
      <c r="E22" s="38">
        <f t="shared" si="0"/>
        <v>557.54999999999973</v>
      </c>
      <c r="F22" s="57">
        <f>IFERROR(VLOOKUP(B22,Plan1!B:D,3,0),"0,00")</f>
        <v>1275.54</v>
      </c>
      <c r="G22" s="60">
        <v>1918.51</v>
      </c>
      <c r="H22" s="38">
        <f t="shared" si="1"/>
        <v>3194.05</v>
      </c>
      <c r="I22" s="55" t="str">
        <f>VLOOKUP(B22,'FOLHA RESUMIDA'!C:D,2,0)</f>
        <v>VALERIA DA SILVA SOUZA</v>
      </c>
    </row>
    <row r="23" spans="1:13">
      <c r="A23" s="58">
        <v>1</v>
      </c>
      <c r="B23" s="63">
        <v>1126</v>
      </c>
      <c r="C23" s="59" t="s">
        <v>21</v>
      </c>
      <c r="D23" s="60">
        <v>6439.54</v>
      </c>
      <c r="E23" s="38">
        <f t="shared" si="0"/>
        <v>2610.66</v>
      </c>
      <c r="F23" s="57">
        <f>IFERROR(VLOOKUP(B23,Plan1!B:D,3,0),"0,00")</f>
        <v>2189.44</v>
      </c>
      <c r="G23" s="60">
        <v>1639.44</v>
      </c>
      <c r="H23" s="38">
        <f t="shared" si="1"/>
        <v>3828.88</v>
      </c>
      <c r="I23" s="55" t="str">
        <f>VLOOKUP(B23,'FOLHA RESUMIDA'!C:D,2,0)</f>
        <v>ALUISIO GOMES FERREIRA FILHO</v>
      </c>
    </row>
    <row r="24" spans="1:13">
      <c r="A24" s="58">
        <v>10</v>
      </c>
      <c r="B24" s="63">
        <v>1135</v>
      </c>
      <c r="C24" s="59" t="s">
        <v>372</v>
      </c>
      <c r="D24" s="60">
        <v>3388.55</v>
      </c>
      <c r="E24" s="38">
        <f t="shared" si="0"/>
        <v>1301.9500000000003</v>
      </c>
      <c r="F24" s="57">
        <f>IFERROR(VLOOKUP(B24,Plan1!B:D,3,0),"0,00")</f>
        <v>1152.1099999999999</v>
      </c>
      <c r="G24" s="60">
        <v>934.49</v>
      </c>
      <c r="H24" s="38">
        <f t="shared" si="1"/>
        <v>2086.6</v>
      </c>
      <c r="I24" s="55" t="str">
        <f>VLOOKUP(B24,'FOLHA RESUMIDA'!C:D,2,0)</f>
        <v>ANTONIO LUIZ DOS SANTOS</v>
      </c>
    </row>
    <row r="25" spans="1:13" s="17" customFormat="1">
      <c r="A25" s="58">
        <v>1</v>
      </c>
      <c r="B25" s="63">
        <v>1159</v>
      </c>
      <c r="C25" s="59" t="s">
        <v>22</v>
      </c>
      <c r="D25" s="60">
        <v>1952.49</v>
      </c>
      <c r="E25" s="38">
        <f t="shared" si="0"/>
        <v>1384.05</v>
      </c>
      <c r="F25" s="57">
        <f>IFERROR(VLOOKUP(B25,Plan1!B:D,3,0),"0,00")</f>
        <v>568.44000000000005</v>
      </c>
      <c r="G25" s="60">
        <v>0</v>
      </c>
      <c r="H25" s="38">
        <f t="shared" si="1"/>
        <v>568.44000000000005</v>
      </c>
      <c r="I25" s="55" t="str">
        <f>VLOOKUP(B25,'FOLHA RESUMIDA'!C:D,2,0)</f>
        <v>VERA LUCIA MARIA C  DA SILVA</v>
      </c>
      <c r="L25" s="6"/>
      <c r="M25" s="6"/>
    </row>
    <row r="26" spans="1:13">
      <c r="A26" s="58">
        <v>1</v>
      </c>
      <c r="B26" s="63">
        <v>1164</v>
      </c>
      <c r="C26" s="59" t="s">
        <v>23</v>
      </c>
      <c r="D26" s="60">
        <v>5256.75</v>
      </c>
      <c r="E26" s="38">
        <f t="shared" si="0"/>
        <v>2041.3400000000001</v>
      </c>
      <c r="F26" s="57">
        <f>IFERROR(VLOOKUP(B26,Plan1!B:D,3,0),"0,00")</f>
        <v>1787.3</v>
      </c>
      <c r="G26" s="60">
        <v>1428.11</v>
      </c>
      <c r="H26" s="38">
        <f t="shared" si="1"/>
        <v>3215.41</v>
      </c>
      <c r="I26" s="55" t="str">
        <f>VLOOKUP(B26,'FOLHA RESUMIDA'!C:D,2,0)</f>
        <v>TERESINHA MARIA DE F  FELIX</v>
      </c>
    </row>
    <row r="27" spans="1:13">
      <c r="A27" s="58">
        <v>1</v>
      </c>
      <c r="B27" s="63">
        <v>1169</v>
      </c>
      <c r="C27" s="59" t="s">
        <v>24</v>
      </c>
      <c r="D27" s="60">
        <v>3924.81</v>
      </c>
      <c r="E27" s="38">
        <f t="shared" si="0"/>
        <v>2039.23</v>
      </c>
      <c r="F27" s="57">
        <f>IFERROR(VLOOKUP(B27,Plan1!B:D,3,0),"0,00")</f>
        <v>1101.8499999999999</v>
      </c>
      <c r="G27" s="60">
        <v>783.73</v>
      </c>
      <c r="H27" s="38">
        <f t="shared" si="1"/>
        <v>1885.58</v>
      </c>
      <c r="I27" s="55" t="str">
        <f>VLOOKUP(B27,'FOLHA RESUMIDA'!C:D,2,0)</f>
        <v>MARIA DO CARMO SANTOS</v>
      </c>
    </row>
    <row r="28" spans="1:13">
      <c r="A28" s="58">
        <v>1</v>
      </c>
      <c r="B28" s="63">
        <v>1177</v>
      </c>
      <c r="C28" s="59" t="s">
        <v>25</v>
      </c>
      <c r="D28" s="60">
        <v>3735.89</v>
      </c>
      <c r="E28" s="38">
        <f t="shared" si="0"/>
        <v>2004.81</v>
      </c>
      <c r="F28" s="57">
        <f>IFERROR(VLOOKUP(B28,Plan1!B:D,3,0),"0,00")</f>
        <v>1270.2</v>
      </c>
      <c r="G28" s="60">
        <v>460.88</v>
      </c>
      <c r="H28" s="38">
        <f t="shared" si="1"/>
        <v>1731.08</v>
      </c>
      <c r="I28" s="55" t="str">
        <f>VLOOKUP(B28,'FOLHA RESUMIDA'!C:D,2,0)</f>
        <v>SELMA MARIA P DO NASCIMENTO</v>
      </c>
    </row>
    <row r="29" spans="1:13">
      <c r="A29" s="58">
        <v>1</v>
      </c>
      <c r="B29" s="63">
        <v>1221</v>
      </c>
      <c r="C29" s="59" t="s">
        <v>26</v>
      </c>
      <c r="D29" s="60">
        <v>9551.73</v>
      </c>
      <c r="E29" s="38">
        <f t="shared" si="0"/>
        <v>3219.8999999999996</v>
      </c>
      <c r="F29" s="57">
        <f>IFERROR(VLOOKUP(B29,Plan1!B:D,3,0),"0,00")</f>
        <v>3247.59</v>
      </c>
      <c r="G29" s="60">
        <v>3084.24</v>
      </c>
      <c r="H29" s="38">
        <f t="shared" si="1"/>
        <v>6331.83</v>
      </c>
      <c r="I29" s="55" t="str">
        <f>VLOOKUP(B29,'FOLHA RESUMIDA'!C:D,2,0)</f>
        <v>JOSE CARLOS TENORIO DE MELO</v>
      </c>
    </row>
    <row r="30" spans="1:13">
      <c r="A30" s="58">
        <v>1</v>
      </c>
      <c r="B30" s="63">
        <v>1229</v>
      </c>
      <c r="C30" s="59" t="s">
        <v>27</v>
      </c>
      <c r="D30" s="60">
        <v>5269.2</v>
      </c>
      <c r="E30" s="38">
        <f t="shared" si="0"/>
        <v>2116.37</v>
      </c>
      <c r="F30" s="57">
        <f>IFERROR(VLOOKUP(B30,Plan1!B:D,3,0),"0,00")</f>
        <v>1339.32</v>
      </c>
      <c r="G30" s="60">
        <v>1813.51</v>
      </c>
      <c r="H30" s="38">
        <f t="shared" si="1"/>
        <v>3152.83</v>
      </c>
      <c r="I30" s="55" t="str">
        <f>VLOOKUP(B30,'FOLHA RESUMIDA'!C:D,2,0)</f>
        <v>IVANETE RODRIGUES DOS SANTOS</v>
      </c>
    </row>
    <row r="31" spans="1:13">
      <c r="A31" s="58">
        <v>1</v>
      </c>
      <c r="B31" s="63">
        <v>1243</v>
      </c>
      <c r="C31" s="59" t="s">
        <v>28</v>
      </c>
      <c r="D31" s="60">
        <v>2539.21</v>
      </c>
      <c r="E31" s="38">
        <f t="shared" si="0"/>
        <v>1193.55</v>
      </c>
      <c r="F31" s="57">
        <f>IFERROR(VLOOKUP(B31,Plan1!B:D,3,0),"0,00")</f>
        <v>863.33</v>
      </c>
      <c r="G31" s="60">
        <v>482.33</v>
      </c>
      <c r="H31" s="38">
        <f t="shared" si="1"/>
        <v>1345.66</v>
      </c>
      <c r="I31" s="55" t="str">
        <f>VLOOKUP(B31,'FOLHA RESUMIDA'!C:D,2,0)</f>
        <v>MARIA EUGENIA VILARIM LIMA</v>
      </c>
    </row>
    <row r="32" spans="1:13">
      <c r="A32" s="58">
        <v>1</v>
      </c>
      <c r="B32" s="63">
        <v>1258</v>
      </c>
      <c r="C32" s="59" t="s">
        <v>29</v>
      </c>
      <c r="D32" s="60">
        <v>6086.25</v>
      </c>
      <c r="E32" s="38">
        <f t="shared" si="0"/>
        <v>3790.73</v>
      </c>
      <c r="F32" s="57">
        <f>IFERROR(VLOOKUP(B32,Plan1!B:D,3,0),"0,00")</f>
        <v>2069.33</v>
      </c>
      <c r="G32" s="60">
        <v>226.19</v>
      </c>
      <c r="H32" s="38">
        <f t="shared" si="1"/>
        <v>2295.52</v>
      </c>
      <c r="I32" s="55" t="str">
        <f>VLOOKUP(B32,'FOLHA RESUMIDA'!C:D,2,0)</f>
        <v>ADIGALENE RODRIGUES DA SILVA</v>
      </c>
    </row>
    <row r="33" spans="1:9">
      <c r="A33" s="58">
        <v>1</v>
      </c>
      <c r="B33" s="63">
        <v>1267</v>
      </c>
      <c r="C33" s="59" t="s">
        <v>30</v>
      </c>
      <c r="D33" s="60">
        <v>20600.89</v>
      </c>
      <c r="E33" s="38">
        <f t="shared" si="0"/>
        <v>7082.2999999999993</v>
      </c>
      <c r="F33" s="57">
        <f>IFERROR(VLOOKUP(B33,Plan1!B:D,3,0),"0,00")</f>
        <v>7004.3</v>
      </c>
      <c r="G33" s="60">
        <v>6514.29</v>
      </c>
      <c r="H33" s="38">
        <f t="shared" si="1"/>
        <v>13518.59</v>
      </c>
      <c r="I33" s="55" t="str">
        <f>VLOOKUP(B33,'FOLHA RESUMIDA'!C:D,2,0)</f>
        <v>MARCO AURELIO O DE OLIVEIRA</v>
      </c>
    </row>
    <row r="34" spans="1:9">
      <c r="A34" s="58">
        <v>1</v>
      </c>
      <c r="B34" s="63">
        <v>1269</v>
      </c>
      <c r="C34" s="59" t="s">
        <v>31</v>
      </c>
      <c r="D34" s="60">
        <v>1894.8</v>
      </c>
      <c r="E34" s="38">
        <f t="shared" si="0"/>
        <v>372.76</v>
      </c>
      <c r="F34" s="57">
        <f>IFERROR(VLOOKUP(B34,Plan1!B:D,3,0),"0,00")</f>
        <v>644.23</v>
      </c>
      <c r="G34" s="60">
        <v>877.81</v>
      </c>
      <c r="H34" s="38">
        <f t="shared" si="1"/>
        <v>1522.04</v>
      </c>
      <c r="I34" s="55" t="str">
        <f>VLOOKUP(B34,'FOLHA RESUMIDA'!C:D,2,0)</f>
        <v>VALDECY FERREIRA DA COSTA</v>
      </c>
    </row>
    <row r="35" spans="1:9">
      <c r="A35" s="58">
        <v>1</v>
      </c>
      <c r="B35" s="63">
        <v>1328</v>
      </c>
      <c r="C35" s="59" t="s">
        <v>32</v>
      </c>
      <c r="D35" s="60">
        <v>3735.89</v>
      </c>
      <c r="E35" s="38">
        <f t="shared" si="0"/>
        <v>1748.9999999999998</v>
      </c>
      <c r="F35" s="57">
        <f>IFERROR(VLOOKUP(B35,Plan1!B:D,3,0),"0,00")</f>
        <v>1270.2</v>
      </c>
      <c r="G35" s="60">
        <v>716.69</v>
      </c>
      <c r="H35" s="38">
        <f t="shared" si="1"/>
        <v>1986.89</v>
      </c>
      <c r="I35" s="55" t="str">
        <f>VLOOKUP(B35,'FOLHA RESUMIDA'!C:D,2,0)</f>
        <v>LIZETE ALFREDINA DA SILVA</v>
      </c>
    </row>
    <row r="36" spans="1:9">
      <c r="A36" s="58">
        <v>1</v>
      </c>
      <c r="B36" s="63">
        <v>1330</v>
      </c>
      <c r="C36" s="59" t="s">
        <v>33</v>
      </c>
      <c r="D36" s="60">
        <v>4138.32</v>
      </c>
      <c r="E36" s="38">
        <f t="shared" si="0"/>
        <v>1546.3799999999997</v>
      </c>
      <c r="F36" s="57">
        <f>IFERROR(VLOOKUP(B36,Plan1!B:D,3,0),"0,00")</f>
        <v>1156.95</v>
      </c>
      <c r="G36" s="60">
        <v>1434.99</v>
      </c>
      <c r="H36" s="38">
        <f t="shared" si="1"/>
        <v>2591.94</v>
      </c>
      <c r="I36" s="55" t="str">
        <f>VLOOKUP(B36,'FOLHA RESUMIDA'!C:D,2,0)</f>
        <v>IVANISE MARIA DA LUZ SANTOS</v>
      </c>
    </row>
    <row r="37" spans="1:9">
      <c r="A37" s="58">
        <v>1</v>
      </c>
      <c r="B37" s="63">
        <v>1333</v>
      </c>
      <c r="C37" s="59" t="s">
        <v>34</v>
      </c>
      <c r="D37" s="60">
        <v>3751.6</v>
      </c>
      <c r="E37" s="38">
        <f t="shared" si="0"/>
        <v>1385.9</v>
      </c>
      <c r="F37" s="57">
        <f>IFERROR(VLOOKUP(B37,Plan1!B:D,3,0),"0,00")</f>
        <v>1275.54</v>
      </c>
      <c r="G37" s="60">
        <v>1090.1600000000001</v>
      </c>
      <c r="H37" s="38">
        <f t="shared" si="1"/>
        <v>2365.6999999999998</v>
      </c>
      <c r="I37" s="55" t="str">
        <f>VLOOKUP(B37,'FOLHA RESUMIDA'!C:D,2,0)</f>
        <v>JORGE CUNHA OLIVEIRA</v>
      </c>
    </row>
    <row r="38" spans="1:9">
      <c r="A38" s="58">
        <v>1</v>
      </c>
      <c r="B38" s="63">
        <v>1337</v>
      </c>
      <c r="C38" s="59" t="s">
        <v>35</v>
      </c>
      <c r="D38" s="60">
        <v>4653.46</v>
      </c>
      <c r="E38" s="38">
        <f t="shared" si="0"/>
        <v>1412.1</v>
      </c>
      <c r="F38" s="57">
        <f>IFERROR(VLOOKUP(B38,Plan1!B:D,3,0),"0,00")</f>
        <v>1582.18</v>
      </c>
      <c r="G38" s="60">
        <v>1659.18</v>
      </c>
      <c r="H38" s="38">
        <f t="shared" si="1"/>
        <v>3241.36</v>
      </c>
      <c r="I38" s="55" t="str">
        <f>VLOOKUP(B38,'FOLHA RESUMIDA'!C:D,2,0)</f>
        <v>ROSILDA BARBOSA DOS SANTOS</v>
      </c>
    </row>
    <row r="39" spans="1:9">
      <c r="A39" s="58">
        <v>1</v>
      </c>
      <c r="B39" s="63">
        <v>1363</v>
      </c>
      <c r="C39" s="59" t="s">
        <v>36</v>
      </c>
      <c r="D39" s="60">
        <v>4941.21</v>
      </c>
      <c r="E39" s="38">
        <f t="shared" si="0"/>
        <v>1711.8500000000004</v>
      </c>
      <c r="F39" s="57">
        <f>IFERROR(VLOOKUP(B39,Plan1!B:D,3,0),"0,00")</f>
        <v>1680.01</v>
      </c>
      <c r="G39" s="60">
        <v>1549.35</v>
      </c>
      <c r="H39" s="38">
        <f t="shared" si="1"/>
        <v>3229.3599999999997</v>
      </c>
      <c r="I39" s="55" t="str">
        <f>VLOOKUP(B39,'FOLHA RESUMIDA'!C:D,2,0)</f>
        <v>JOSE CARLOS FERREIRA DE ARRUDA</v>
      </c>
    </row>
    <row r="40" spans="1:9">
      <c r="A40" s="58">
        <v>1</v>
      </c>
      <c r="B40" s="63">
        <v>1369</v>
      </c>
      <c r="C40" s="59" t="s">
        <v>37</v>
      </c>
      <c r="D40" s="60">
        <v>3008.4</v>
      </c>
      <c r="E40" s="38">
        <f t="shared" si="0"/>
        <v>1696.52</v>
      </c>
      <c r="F40" s="57">
        <f>IFERROR(VLOOKUP(B40,Plan1!B:D,3,0),"0,00")</f>
        <v>859.72</v>
      </c>
      <c r="G40" s="60">
        <v>452.16</v>
      </c>
      <c r="H40" s="38">
        <f t="shared" si="1"/>
        <v>1311.88</v>
      </c>
      <c r="I40" s="55" t="str">
        <f>VLOOKUP(B40,'FOLHA RESUMIDA'!C:D,2,0)</f>
        <v>ELIANE BATISTA DE CASTILHO</v>
      </c>
    </row>
    <row r="41" spans="1:9">
      <c r="A41" s="58">
        <v>1</v>
      </c>
      <c r="B41" s="63">
        <v>1393</v>
      </c>
      <c r="C41" s="59" t="s">
        <v>38</v>
      </c>
      <c r="D41" s="60">
        <v>3735.89</v>
      </c>
      <c r="E41" s="38">
        <f t="shared" si="0"/>
        <v>1129.0099999999998</v>
      </c>
      <c r="F41" s="57">
        <f>IFERROR(VLOOKUP(B41,Plan1!B:D,3,0),"0,00")</f>
        <v>1270.2</v>
      </c>
      <c r="G41" s="60">
        <v>1336.68</v>
      </c>
      <c r="H41" s="38">
        <f t="shared" si="1"/>
        <v>2606.88</v>
      </c>
      <c r="I41" s="55" t="str">
        <f>VLOOKUP(B41,'FOLHA RESUMIDA'!C:D,2,0)</f>
        <v>MANOEL CORREIA DOS SANTOS</v>
      </c>
    </row>
    <row r="42" spans="1:9">
      <c r="A42" s="58">
        <v>1</v>
      </c>
      <c r="B42" s="63">
        <v>1413</v>
      </c>
      <c r="C42" s="59" t="s">
        <v>39</v>
      </c>
      <c r="D42" s="60">
        <v>25121.26</v>
      </c>
      <c r="E42" s="38">
        <f t="shared" si="0"/>
        <v>10437.649999999998</v>
      </c>
      <c r="F42" s="57">
        <f>IFERROR(VLOOKUP(B42,Plan1!B:D,3,0),"0,00")</f>
        <v>8541.23</v>
      </c>
      <c r="G42" s="60">
        <v>6142.38</v>
      </c>
      <c r="H42" s="38">
        <f t="shared" si="1"/>
        <v>14683.61</v>
      </c>
      <c r="I42" s="55" t="str">
        <f>VLOOKUP(B42,'FOLHA RESUMIDA'!C:D,2,0)</f>
        <v>LEDUAR GUEDES DE LIMA</v>
      </c>
    </row>
    <row r="43" spans="1:9">
      <c r="A43" s="58">
        <v>1</v>
      </c>
      <c r="B43" s="63">
        <v>1418</v>
      </c>
      <c r="C43" s="59" t="s">
        <v>40</v>
      </c>
      <c r="D43" s="60">
        <v>5990.99</v>
      </c>
      <c r="E43" s="38">
        <f t="shared" si="0"/>
        <v>3234.8399999999997</v>
      </c>
      <c r="F43" s="57">
        <f>IFERROR(VLOOKUP(B43,Plan1!B:D,3,0),"0,00")</f>
        <v>2036.94</v>
      </c>
      <c r="G43" s="60">
        <v>719.21</v>
      </c>
      <c r="H43" s="38">
        <f t="shared" si="1"/>
        <v>2756.15</v>
      </c>
      <c r="I43" s="55" t="str">
        <f>VLOOKUP(B43,'FOLHA RESUMIDA'!C:D,2,0)</f>
        <v>ELVIS GOMES PEREIRA</v>
      </c>
    </row>
    <row r="44" spans="1:9">
      <c r="A44" s="58">
        <v>1</v>
      </c>
      <c r="B44" s="63">
        <v>1427</v>
      </c>
      <c r="C44" s="59" t="s">
        <v>41</v>
      </c>
      <c r="D44" s="60">
        <v>13395.16</v>
      </c>
      <c r="E44" s="38">
        <f t="shared" si="0"/>
        <v>4508.7700000000004</v>
      </c>
      <c r="F44" s="57">
        <f>IFERROR(VLOOKUP(B44,Plan1!B:D,3,0),"0,00")</f>
        <v>4554.3500000000004</v>
      </c>
      <c r="G44" s="60">
        <v>4332.04</v>
      </c>
      <c r="H44" s="38">
        <f t="shared" si="1"/>
        <v>8886.39</v>
      </c>
      <c r="I44" s="55" t="str">
        <f>VLOOKUP(B44,'FOLHA RESUMIDA'!C:D,2,0)</f>
        <v>ANA MARIA ELOI DA H  DA SILVA</v>
      </c>
    </row>
    <row r="45" spans="1:9">
      <c r="A45" s="58">
        <v>1</v>
      </c>
      <c r="B45" s="63">
        <v>1429</v>
      </c>
      <c r="C45" s="59" t="s">
        <v>42</v>
      </c>
      <c r="D45" s="60">
        <v>4886.07</v>
      </c>
      <c r="E45" s="38">
        <f t="shared" si="0"/>
        <v>944</v>
      </c>
      <c r="F45" s="57">
        <f>IFERROR(VLOOKUP(B45,Plan1!B:D,3,0),"0,00")</f>
        <v>1661.26</v>
      </c>
      <c r="G45" s="60">
        <v>2280.81</v>
      </c>
      <c r="H45" s="38">
        <f t="shared" si="1"/>
        <v>3942.0699999999997</v>
      </c>
      <c r="I45" s="55" t="str">
        <f>VLOOKUP(B45,'FOLHA RESUMIDA'!C:D,2,0)</f>
        <v>JOSE HENRIQUE DA PAZ</v>
      </c>
    </row>
    <row r="46" spans="1:9">
      <c r="A46" s="58">
        <v>1</v>
      </c>
      <c r="B46" s="63">
        <v>1454</v>
      </c>
      <c r="C46" s="59" t="s">
        <v>43</v>
      </c>
      <c r="D46" s="60">
        <v>4941.09</v>
      </c>
      <c r="E46" s="38">
        <f t="shared" si="0"/>
        <v>2364.3500000000004</v>
      </c>
      <c r="F46" s="57">
        <f>IFERROR(VLOOKUP(B46,Plan1!B:D,3,0),"0,00")</f>
        <v>1521.03</v>
      </c>
      <c r="G46" s="60">
        <v>1055.71</v>
      </c>
      <c r="H46" s="38">
        <f t="shared" si="1"/>
        <v>2576.7399999999998</v>
      </c>
      <c r="I46" s="55" t="str">
        <f>VLOOKUP(B46,'FOLHA RESUMIDA'!C:D,2,0)</f>
        <v>MAURICIO LOPES DA SILVA</v>
      </c>
    </row>
    <row r="47" spans="1:9">
      <c r="A47" s="58">
        <v>1</v>
      </c>
      <c r="B47" s="63">
        <v>1475</v>
      </c>
      <c r="C47" s="59" t="s">
        <v>44</v>
      </c>
      <c r="D47" s="60">
        <v>4150.99</v>
      </c>
      <c r="E47" s="38">
        <f t="shared" si="0"/>
        <v>2111.6099999999997</v>
      </c>
      <c r="F47" s="57">
        <f>IFERROR(VLOOKUP(B47,Plan1!B:D,3,0),"0,00")</f>
        <v>1270.2</v>
      </c>
      <c r="G47" s="60">
        <v>769.18</v>
      </c>
      <c r="H47" s="38">
        <f t="shared" si="1"/>
        <v>2039.38</v>
      </c>
      <c r="I47" s="55" t="str">
        <f>VLOOKUP(B47,'FOLHA RESUMIDA'!C:D,2,0)</f>
        <v>MARTA ARAUJO DA F  SANTANA</v>
      </c>
    </row>
    <row r="48" spans="1:9">
      <c r="A48" s="58">
        <v>1</v>
      </c>
      <c r="B48" s="63">
        <v>1483</v>
      </c>
      <c r="C48" s="59" t="s">
        <v>45</v>
      </c>
      <c r="D48" s="60">
        <v>2089.0100000000002</v>
      </c>
      <c r="E48" s="38">
        <f t="shared" si="0"/>
        <v>1315.7000000000003</v>
      </c>
      <c r="F48" s="57">
        <f>IFERROR(VLOOKUP(B48,Plan1!B:D,3,0),"0,00")</f>
        <v>208.9</v>
      </c>
      <c r="G48" s="60">
        <v>564.41</v>
      </c>
      <c r="H48" s="38">
        <f t="shared" si="1"/>
        <v>773.31</v>
      </c>
      <c r="I48" s="55" t="str">
        <f>VLOOKUP(B48,'FOLHA RESUMIDA'!C:D,2,0)</f>
        <v>REGINA LEANDRO SANTOS DE LIMA</v>
      </c>
    </row>
    <row r="49" spans="1:9">
      <c r="A49" s="58">
        <v>1</v>
      </c>
      <c r="B49" s="63">
        <v>1522</v>
      </c>
      <c r="C49" s="59" t="s">
        <v>46</v>
      </c>
      <c r="D49" s="60">
        <v>1804.58</v>
      </c>
      <c r="E49" s="38">
        <f t="shared" si="0"/>
        <v>351.69999999999982</v>
      </c>
      <c r="F49" s="57">
        <f>IFERROR(VLOOKUP(B49,Plan1!B:D,3,0),"0,00")</f>
        <v>613.55999999999995</v>
      </c>
      <c r="G49" s="60">
        <v>839.32</v>
      </c>
      <c r="H49" s="38">
        <f t="shared" si="1"/>
        <v>1452.88</v>
      </c>
      <c r="I49" s="55" t="str">
        <f>VLOOKUP(B49,'FOLHA RESUMIDA'!C:D,2,0)</f>
        <v>TEREZINHA P  DA SILVA CORREIA</v>
      </c>
    </row>
    <row r="50" spans="1:9">
      <c r="A50" s="58">
        <v>1</v>
      </c>
      <c r="B50" s="63">
        <v>1536</v>
      </c>
      <c r="C50" s="59" t="s">
        <v>47</v>
      </c>
      <c r="D50" s="60">
        <v>3388.55</v>
      </c>
      <c r="E50" s="38">
        <f t="shared" si="0"/>
        <v>1957.1100000000004</v>
      </c>
      <c r="F50" s="57">
        <f>IFERROR(VLOOKUP(B50,Plan1!B:D,3,0),"0,00")</f>
        <v>1152.1099999999999</v>
      </c>
      <c r="G50" s="60">
        <v>279.33</v>
      </c>
      <c r="H50" s="38">
        <f t="shared" si="1"/>
        <v>1431.4399999999998</v>
      </c>
      <c r="I50" s="55" t="str">
        <f>VLOOKUP(B50,'FOLHA RESUMIDA'!C:D,2,0)</f>
        <v>MARIA ADRIAO DA SILVA</v>
      </c>
    </row>
    <row r="51" spans="1:9">
      <c r="A51" s="58">
        <v>1</v>
      </c>
      <c r="B51" s="63">
        <v>1545</v>
      </c>
      <c r="C51" s="59" t="s">
        <v>48</v>
      </c>
      <c r="D51" s="60">
        <v>4050.18</v>
      </c>
      <c r="E51" s="38">
        <f t="shared" si="0"/>
        <v>2355.9299999999998</v>
      </c>
      <c r="F51" s="57">
        <f>IFERROR(VLOOKUP(B51,Plan1!B:D,3,0),"0,00")</f>
        <v>1377.06</v>
      </c>
      <c r="G51" s="60">
        <v>317.19</v>
      </c>
      <c r="H51" s="38">
        <f t="shared" si="1"/>
        <v>1694.25</v>
      </c>
      <c r="I51" s="55" t="str">
        <f>VLOOKUP(B51,'FOLHA RESUMIDA'!C:D,2,0)</f>
        <v>HERON VILAR DE ANDRADE</v>
      </c>
    </row>
    <row r="52" spans="1:9">
      <c r="A52" s="58">
        <v>1</v>
      </c>
      <c r="B52" s="63">
        <v>1549</v>
      </c>
      <c r="C52" s="59" t="s">
        <v>49</v>
      </c>
      <c r="D52" s="60">
        <v>5534.24</v>
      </c>
      <c r="E52" s="38">
        <f t="shared" si="0"/>
        <v>2452.7399999999998</v>
      </c>
      <c r="F52" s="57">
        <f>IFERROR(VLOOKUP(B52,Plan1!B:D,3,0),"0,00")</f>
        <v>1333.71</v>
      </c>
      <c r="G52" s="60">
        <v>1747.79</v>
      </c>
      <c r="H52" s="38">
        <f t="shared" si="1"/>
        <v>3081.5</v>
      </c>
      <c r="I52" s="55" t="str">
        <f>VLOOKUP(B52,'FOLHA RESUMIDA'!C:D,2,0)</f>
        <v>JOSE JOAQUIM DA SILVA FILHO</v>
      </c>
    </row>
    <row r="53" spans="1:9">
      <c r="A53" s="58">
        <v>1</v>
      </c>
      <c r="B53" s="63">
        <v>1553</v>
      </c>
      <c r="C53" s="59" t="s">
        <v>50</v>
      </c>
      <c r="D53" s="60">
        <v>4601.1099999999997</v>
      </c>
      <c r="E53" s="38">
        <f t="shared" si="0"/>
        <v>836.24999999999955</v>
      </c>
      <c r="F53" s="57">
        <f>IFERROR(VLOOKUP(B53,Plan1!B:D,3,0),"0,00")</f>
        <v>1275.54</v>
      </c>
      <c r="G53" s="60">
        <v>2489.3200000000002</v>
      </c>
      <c r="H53" s="38">
        <f t="shared" si="1"/>
        <v>3764.86</v>
      </c>
      <c r="I53" s="55" t="str">
        <f>VLOOKUP(B53,'FOLHA RESUMIDA'!C:D,2,0)</f>
        <v>MARIA DO CARMO A DOS SANTOS</v>
      </c>
    </row>
    <row r="54" spans="1:9">
      <c r="A54" s="58">
        <v>1</v>
      </c>
      <c r="B54" s="63">
        <v>1554</v>
      </c>
      <c r="C54" s="59" t="s">
        <v>51</v>
      </c>
      <c r="D54" s="60">
        <v>5795.59</v>
      </c>
      <c r="E54" s="38">
        <f t="shared" si="0"/>
        <v>3327.07</v>
      </c>
      <c r="F54" s="57">
        <f>IFERROR(VLOOKUP(B54,Plan1!B:D,3,0),"0,00")</f>
        <v>1970.5</v>
      </c>
      <c r="G54" s="60">
        <v>498.02</v>
      </c>
      <c r="H54" s="38">
        <f t="shared" si="1"/>
        <v>2468.52</v>
      </c>
      <c r="I54" s="55" t="str">
        <f>VLOOKUP(B54,'FOLHA RESUMIDA'!C:D,2,0)</f>
        <v>SONEIDE P DO NASCIMENTO CORREA</v>
      </c>
    </row>
    <row r="55" spans="1:9">
      <c r="A55" s="58">
        <v>1</v>
      </c>
      <c r="B55" s="63">
        <v>1561</v>
      </c>
      <c r="C55" s="59" t="s">
        <v>52</v>
      </c>
      <c r="D55" s="60">
        <v>1804.58</v>
      </c>
      <c r="E55" s="38">
        <f t="shared" si="0"/>
        <v>655.96</v>
      </c>
      <c r="F55" s="57">
        <f>IFERROR(VLOOKUP(B55,Plan1!B:D,3,0),"0,00")</f>
        <v>613.55999999999995</v>
      </c>
      <c r="G55" s="60">
        <v>535.05999999999995</v>
      </c>
      <c r="H55" s="38">
        <f t="shared" si="1"/>
        <v>1148.6199999999999</v>
      </c>
      <c r="I55" s="55" t="str">
        <f>VLOOKUP(B55,'FOLHA RESUMIDA'!C:D,2,0)</f>
        <v>ANDRE LUIZ MACIEL FERREIRA</v>
      </c>
    </row>
    <row r="56" spans="1:9">
      <c r="A56" s="58">
        <v>1</v>
      </c>
      <c r="B56" s="63">
        <v>1588</v>
      </c>
      <c r="C56" s="59" t="s">
        <v>53</v>
      </c>
      <c r="D56" s="60">
        <v>1894.8</v>
      </c>
      <c r="E56" s="38">
        <f t="shared" si="0"/>
        <v>1356.63</v>
      </c>
      <c r="F56" s="57">
        <f>IFERROR(VLOOKUP(B56,Plan1!B:D,3,0),"0,00")</f>
        <v>189.48</v>
      </c>
      <c r="G56" s="60">
        <v>348.69</v>
      </c>
      <c r="H56" s="38">
        <f t="shared" si="1"/>
        <v>538.16999999999996</v>
      </c>
      <c r="I56" s="55" t="str">
        <f>VLOOKUP(B56,'FOLHA RESUMIDA'!C:D,2,0)</f>
        <v>MARIA ANDREA DOS SANTOS</v>
      </c>
    </row>
    <row r="57" spans="1:9">
      <c r="A57" s="58">
        <v>1</v>
      </c>
      <c r="B57" s="63">
        <v>1589</v>
      </c>
      <c r="C57" s="59" t="s">
        <v>54</v>
      </c>
      <c r="D57" s="60">
        <v>1804.58</v>
      </c>
      <c r="E57" s="38">
        <f t="shared" si="0"/>
        <v>1067.74</v>
      </c>
      <c r="F57" s="57">
        <f>IFERROR(VLOOKUP(B57,Plan1!B:D,3,0),"0,00")</f>
        <v>613.55999999999995</v>
      </c>
      <c r="G57" s="60">
        <v>123.28</v>
      </c>
      <c r="H57" s="38">
        <f t="shared" si="1"/>
        <v>736.83999999999992</v>
      </c>
      <c r="I57" s="55" t="str">
        <f>VLOOKUP(B57,'FOLHA RESUMIDA'!C:D,2,0)</f>
        <v>SEVERINA DE SANTANA NEVES</v>
      </c>
    </row>
    <row r="58" spans="1:9">
      <c r="A58" s="58">
        <v>1</v>
      </c>
      <c r="B58" s="63">
        <v>1596</v>
      </c>
      <c r="C58" s="59" t="s">
        <v>55</v>
      </c>
      <c r="D58" s="60">
        <v>2539.21</v>
      </c>
      <c r="E58" s="38">
        <f t="shared" si="0"/>
        <v>1671.97</v>
      </c>
      <c r="F58" s="57">
        <f>IFERROR(VLOOKUP(B58,Plan1!B:D,3,0),"0,00")</f>
        <v>863.33</v>
      </c>
      <c r="G58" s="60">
        <v>3.91</v>
      </c>
      <c r="H58" s="38">
        <f t="shared" si="1"/>
        <v>867.24</v>
      </c>
      <c r="I58" s="55" t="str">
        <f>VLOOKUP(B58,'FOLHA RESUMIDA'!C:D,2,0)</f>
        <v>IVANE FRANCISCO DE AZEVEDO</v>
      </c>
    </row>
    <row r="59" spans="1:9">
      <c r="A59" s="58">
        <v>1</v>
      </c>
      <c r="B59" s="63">
        <v>1597</v>
      </c>
      <c r="C59" s="59" t="s">
        <v>56</v>
      </c>
      <c r="D59" s="60">
        <v>3735.89</v>
      </c>
      <c r="E59" s="38">
        <f t="shared" si="0"/>
        <v>2027.36</v>
      </c>
      <c r="F59" s="57">
        <f>IFERROR(VLOOKUP(B59,Plan1!B:D,3,0),"0,00")</f>
        <v>1270.2</v>
      </c>
      <c r="G59" s="60">
        <v>438.33</v>
      </c>
      <c r="H59" s="38">
        <f t="shared" si="1"/>
        <v>1708.53</v>
      </c>
      <c r="I59" s="55" t="str">
        <f>VLOOKUP(B59,'FOLHA RESUMIDA'!C:D,2,0)</f>
        <v>DILMA NEUZA DAS MERCES</v>
      </c>
    </row>
    <row r="60" spans="1:9">
      <c r="A60" s="58">
        <v>1</v>
      </c>
      <c r="B60" s="63">
        <v>1631</v>
      </c>
      <c r="C60" s="59" t="s">
        <v>57</v>
      </c>
      <c r="D60" s="60">
        <v>2303.15</v>
      </c>
      <c r="E60" s="38">
        <f t="shared" si="0"/>
        <v>1136.8700000000001</v>
      </c>
      <c r="F60" s="57">
        <f>IFERROR(VLOOKUP(B60,Plan1!B:D,3,0),"0,00")</f>
        <v>783.07</v>
      </c>
      <c r="G60" s="60">
        <v>383.21</v>
      </c>
      <c r="H60" s="38">
        <f t="shared" si="1"/>
        <v>1166.28</v>
      </c>
      <c r="I60" s="55" t="str">
        <f>VLOOKUP(B60,'FOLHA RESUMIDA'!C:D,2,0)</f>
        <v>GERSON MARTINS DA SILVA</v>
      </c>
    </row>
    <row r="61" spans="1:9">
      <c r="A61" s="58">
        <v>1</v>
      </c>
      <c r="B61" s="63">
        <v>1641</v>
      </c>
      <c r="C61" s="59" t="s">
        <v>58</v>
      </c>
      <c r="D61" s="60">
        <v>2776.46</v>
      </c>
      <c r="E61" s="38">
        <f t="shared" si="0"/>
        <v>943.07000000000016</v>
      </c>
      <c r="F61" s="57">
        <f>IFERROR(VLOOKUP(B61,Plan1!B:D,3,0),"0,00")</f>
        <v>783.07</v>
      </c>
      <c r="G61" s="60">
        <v>1050.32</v>
      </c>
      <c r="H61" s="38">
        <f t="shared" si="1"/>
        <v>1833.3899999999999</v>
      </c>
      <c r="I61" s="55" t="str">
        <f>VLOOKUP(B61,'FOLHA RESUMIDA'!C:D,2,0)</f>
        <v>JOAO FELICIANO ALVES</v>
      </c>
    </row>
    <row r="62" spans="1:9">
      <c r="A62" s="58">
        <v>1</v>
      </c>
      <c r="B62" s="63">
        <v>1650</v>
      </c>
      <c r="C62" s="59" t="s">
        <v>59</v>
      </c>
      <c r="D62" s="60">
        <v>2089.0100000000002</v>
      </c>
      <c r="E62" s="38">
        <f t="shared" si="0"/>
        <v>1446.2000000000003</v>
      </c>
      <c r="F62" s="57">
        <f>IFERROR(VLOOKUP(B62,Plan1!B:D,3,0),"0,00")</f>
        <v>313.35000000000002</v>
      </c>
      <c r="G62" s="60">
        <v>329.46</v>
      </c>
      <c r="H62" s="38">
        <f t="shared" si="1"/>
        <v>642.80999999999995</v>
      </c>
      <c r="I62" s="55" t="str">
        <f>VLOOKUP(B62,'FOLHA RESUMIDA'!C:D,2,0)</f>
        <v>JANETE MARIA DA SILVA</v>
      </c>
    </row>
    <row r="63" spans="1:9">
      <c r="A63" s="58">
        <v>1</v>
      </c>
      <c r="B63" s="63">
        <v>1652</v>
      </c>
      <c r="C63" s="59" t="s">
        <v>60</v>
      </c>
      <c r="D63" s="60">
        <v>2551.77</v>
      </c>
      <c r="E63" s="38">
        <f t="shared" si="0"/>
        <v>381.07999999999993</v>
      </c>
      <c r="F63" s="57">
        <f>IFERROR(VLOOKUP(B63,Plan1!B:D,3,0),"0,00")</f>
        <v>710.26</v>
      </c>
      <c r="G63" s="60">
        <v>1460.43</v>
      </c>
      <c r="H63" s="38">
        <f t="shared" si="1"/>
        <v>2170.69</v>
      </c>
      <c r="I63" s="55" t="str">
        <f>VLOOKUP(B63,'FOLHA RESUMIDA'!C:D,2,0)</f>
        <v>ROMILDO NUNES DIAS</v>
      </c>
    </row>
    <row r="64" spans="1:9">
      <c r="A64" s="58">
        <v>1</v>
      </c>
      <c r="B64" s="63">
        <v>1665</v>
      </c>
      <c r="C64" s="59" t="s">
        <v>61</v>
      </c>
      <c r="D64" s="60">
        <v>2303.15</v>
      </c>
      <c r="E64" s="38">
        <f t="shared" si="0"/>
        <v>1508.5900000000001</v>
      </c>
      <c r="F64" s="57">
        <f>IFERROR(VLOOKUP(B64,Plan1!B:D,3,0),"0,00")</f>
        <v>783.07</v>
      </c>
      <c r="G64" s="60">
        <v>11.49</v>
      </c>
      <c r="H64" s="38">
        <f t="shared" si="1"/>
        <v>794.56000000000006</v>
      </c>
      <c r="I64" s="55" t="str">
        <f>VLOOKUP(B64,'FOLHA RESUMIDA'!C:D,2,0)</f>
        <v>LUZIA BERNARDO DE SOUSA</v>
      </c>
    </row>
    <row r="65" spans="1:9">
      <c r="A65" s="58">
        <v>1</v>
      </c>
      <c r="B65" s="63">
        <v>1672</v>
      </c>
      <c r="C65" s="59" t="s">
        <v>62</v>
      </c>
      <c r="D65" s="60">
        <v>2303.15</v>
      </c>
      <c r="E65" s="38">
        <f t="shared" si="0"/>
        <v>981.76</v>
      </c>
      <c r="F65" s="57">
        <f>IFERROR(VLOOKUP(B65,Plan1!B:D,3,0),"0,00")</f>
        <v>783.07</v>
      </c>
      <c r="G65" s="60">
        <v>538.32000000000005</v>
      </c>
      <c r="H65" s="38">
        <f t="shared" si="1"/>
        <v>1321.39</v>
      </c>
      <c r="I65" s="55" t="str">
        <f>VLOOKUP(B65,'FOLHA RESUMIDA'!C:D,2,0)</f>
        <v>JOSE KENNEDY DA SILVA</v>
      </c>
    </row>
    <row r="66" spans="1:9">
      <c r="A66" s="58">
        <v>1</v>
      </c>
      <c r="B66" s="63">
        <v>1674</v>
      </c>
      <c r="C66" s="59" t="s">
        <v>63</v>
      </c>
      <c r="D66" s="60">
        <v>1894.8</v>
      </c>
      <c r="E66" s="38">
        <f t="shared" si="0"/>
        <v>1038.71</v>
      </c>
      <c r="F66" s="57">
        <f>IFERROR(VLOOKUP(B66,Plan1!B:D,3,0),"0,00")</f>
        <v>473.7</v>
      </c>
      <c r="G66" s="60">
        <v>382.39</v>
      </c>
      <c r="H66" s="38">
        <f t="shared" si="1"/>
        <v>856.08999999999992</v>
      </c>
      <c r="I66" s="55" t="str">
        <f>VLOOKUP(B66,'FOLHA RESUMIDA'!C:D,2,0)</f>
        <v>MARIA HELENA FERREIRA DA SILVA</v>
      </c>
    </row>
    <row r="67" spans="1:9">
      <c r="A67" s="58">
        <v>16</v>
      </c>
      <c r="B67" s="63">
        <v>1682</v>
      </c>
      <c r="C67" s="59" t="s">
        <v>391</v>
      </c>
      <c r="D67" s="60">
        <v>4012.39</v>
      </c>
      <c r="E67" s="38">
        <f t="shared" si="0"/>
        <v>1615.94</v>
      </c>
      <c r="F67" s="57">
        <f>IFERROR(VLOOKUP(B67,Plan1!B:D,3,0),"0,00")</f>
        <v>1364.21</v>
      </c>
      <c r="G67" s="60">
        <v>1032.24</v>
      </c>
      <c r="H67" s="38">
        <f t="shared" si="1"/>
        <v>2396.4499999999998</v>
      </c>
      <c r="I67" s="55" t="str">
        <f>VLOOKUP(B67,'FOLHA RESUMIDA'!C:D,2,0)</f>
        <v>MOISES MARTINS DE MELO NETO</v>
      </c>
    </row>
    <row r="68" spans="1:9">
      <c r="A68" s="58">
        <v>10</v>
      </c>
      <c r="B68" s="63">
        <v>1683</v>
      </c>
      <c r="C68" s="59" t="s">
        <v>427</v>
      </c>
      <c r="D68" s="60">
        <v>4012.39</v>
      </c>
      <c r="E68" s="38">
        <f t="shared" si="0"/>
        <v>2079.75</v>
      </c>
      <c r="F68" s="57">
        <f>IFERROR(VLOOKUP(B68,Plan1!B:D,3,0),"0,00")</f>
        <v>1364.21</v>
      </c>
      <c r="G68" s="60">
        <v>568.42999999999995</v>
      </c>
      <c r="H68" s="38">
        <f t="shared" si="1"/>
        <v>1932.6399999999999</v>
      </c>
      <c r="I68" s="55" t="str">
        <f>VLOOKUP(B68,'FOLHA RESUMIDA'!C:D,2,0)</f>
        <v>ADEMIR LOPES DA SILVA</v>
      </c>
    </row>
    <row r="69" spans="1:9">
      <c r="A69" s="58">
        <v>51</v>
      </c>
      <c r="B69" s="63">
        <v>1726</v>
      </c>
      <c r="C69" s="59" t="s">
        <v>428</v>
      </c>
      <c r="D69" s="60">
        <v>4012.39</v>
      </c>
      <c r="E69" s="38">
        <f t="shared" si="0"/>
        <v>1230.5999999999999</v>
      </c>
      <c r="F69" s="57">
        <f>IFERROR(VLOOKUP(B69,Plan1!B:D,3,0),"0,00")</f>
        <v>1364.21</v>
      </c>
      <c r="G69" s="60">
        <v>1417.58</v>
      </c>
      <c r="H69" s="38">
        <f t="shared" si="1"/>
        <v>2781.79</v>
      </c>
      <c r="I69" s="55" t="str">
        <f>VLOOKUP(B69,'FOLHA RESUMIDA'!C:D,2,0)</f>
        <v>JOSE CARLOS VIEIRA</v>
      </c>
    </row>
    <row r="70" spans="1:9">
      <c r="A70" s="58">
        <v>1</v>
      </c>
      <c r="B70" s="63">
        <v>1741</v>
      </c>
      <c r="C70" s="59" t="s">
        <v>64</v>
      </c>
      <c r="D70" s="60">
        <v>3940.66</v>
      </c>
      <c r="E70" s="38">
        <f t="shared" ref="E70:E133" si="2">D70-H70</f>
        <v>2457.3999999999996</v>
      </c>
      <c r="F70" s="57" t="str">
        <f>IFERROR(VLOOKUP(B70,Plan1!B:D,3,0),"0,00")</f>
        <v>0,00</v>
      </c>
      <c r="G70" s="60">
        <v>1483.26</v>
      </c>
      <c r="H70" s="38">
        <f t="shared" ref="H70:H133" si="3">F70+G70</f>
        <v>1483.26</v>
      </c>
      <c r="I70" s="55" t="str">
        <f>VLOOKUP(B70,'FOLHA RESUMIDA'!C:D,2,0)</f>
        <v>MARCONDES C  DE OLIVEIRA</v>
      </c>
    </row>
    <row r="71" spans="1:9">
      <c r="A71" s="58">
        <v>1</v>
      </c>
      <c r="B71" s="63">
        <v>1749</v>
      </c>
      <c r="C71" s="59" t="s">
        <v>65</v>
      </c>
      <c r="D71" s="60">
        <v>2293.4899999999998</v>
      </c>
      <c r="E71" s="38">
        <f t="shared" si="2"/>
        <v>802.7199999999998</v>
      </c>
      <c r="F71" s="57">
        <f>IFERROR(VLOOKUP(B71,Plan1!B:D,3,0),"0,00")</f>
        <v>779.79</v>
      </c>
      <c r="G71" s="60">
        <v>710.98</v>
      </c>
      <c r="H71" s="38">
        <f t="shared" si="3"/>
        <v>1490.77</v>
      </c>
      <c r="I71" s="55" t="str">
        <f>VLOOKUP(B71,'FOLHA RESUMIDA'!C:D,2,0)</f>
        <v>MANOEL MARTINS LEITE NETO</v>
      </c>
    </row>
    <row r="72" spans="1:9">
      <c r="A72" s="58">
        <v>1</v>
      </c>
      <c r="B72" s="63">
        <v>1774</v>
      </c>
      <c r="C72" s="59" t="s">
        <v>66</v>
      </c>
      <c r="D72" s="60">
        <v>2674.26</v>
      </c>
      <c r="E72" s="38">
        <f t="shared" si="2"/>
        <v>652.76000000000022</v>
      </c>
      <c r="F72" s="57">
        <f>IFERROR(VLOOKUP(B72,Plan1!B:D,3,0),"0,00")</f>
        <v>822.23</v>
      </c>
      <c r="G72" s="60">
        <v>1199.27</v>
      </c>
      <c r="H72" s="38">
        <f t="shared" si="3"/>
        <v>2021.5</v>
      </c>
      <c r="I72" s="55" t="str">
        <f>VLOOKUP(B72,'FOLHA RESUMIDA'!C:D,2,0)</f>
        <v>FRANCISCO DE ASSIS BEZERRA</v>
      </c>
    </row>
    <row r="73" spans="1:9">
      <c r="A73" s="58">
        <v>1</v>
      </c>
      <c r="B73" s="63">
        <v>1794</v>
      </c>
      <c r="C73" s="59" t="s">
        <v>67</v>
      </c>
      <c r="D73" s="60">
        <v>5280.85</v>
      </c>
      <c r="E73" s="38">
        <f t="shared" si="2"/>
        <v>3138.5800000000004</v>
      </c>
      <c r="F73" s="57">
        <f>IFERROR(VLOOKUP(B73,Plan1!B:D,3,0),"0,00")</f>
        <v>1470.43</v>
      </c>
      <c r="G73" s="60">
        <v>671.84</v>
      </c>
      <c r="H73" s="38">
        <f t="shared" si="3"/>
        <v>2142.27</v>
      </c>
      <c r="I73" s="55" t="str">
        <f>VLOOKUP(B73,'FOLHA RESUMIDA'!C:D,2,0)</f>
        <v>LUCIENE MARIA DE ANDRADE</v>
      </c>
    </row>
    <row r="74" spans="1:9">
      <c r="A74" s="58">
        <v>1</v>
      </c>
      <c r="B74" s="63">
        <v>1796</v>
      </c>
      <c r="C74" s="59" t="s">
        <v>68</v>
      </c>
      <c r="D74" s="60">
        <v>1894.8</v>
      </c>
      <c r="E74" s="38">
        <f t="shared" si="2"/>
        <v>400.43000000000006</v>
      </c>
      <c r="F74" s="57">
        <f>IFERROR(VLOOKUP(B74,Plan1!B:D,3,0),"0,00")</f>
        <v>644.23</v>
      </c>
      <c r="G74" s="60">
        <v>850.14</v>
      </c>
      <c r="H74" s="38">
        <f t="shared" si="3"/>
        <v>1494.37</v>
      </c>
      <c r="I74" s="55" t="str">
        <f>VLOOKUP(B74,'FOLHA RESUMIDA'!C:D,2,0)</f>
        <v>NEUZA ANUNCIACAO COELHO</v>
      </c>
    </row>
    <row r="75" spans="1:9">
      <c r="A75" s="58">
        <v>1</v>
      </c>
      <c r="B75" s="63">
        <v>1809</v>
      </c>
      <c r="C75" s="59" t="s">
        <v>69</v>
      </c>
      <c r="D75" s="60">
        <v>3958.42</v>
      </c>
      <c r="E75" s="38">
        <f t="shared" si="2"/>
        <v>1216.7600000000002</v>
      </c>
      <c r="F75" s="57">
        <f>IFERROR(VLOOKUP(B75,Plan1!B:D,3,0),"0,00")</f>
        <v>1097.24</v>
      </c>
      <c r="G75" s="60">
        <v>1644.42</v>
      </c>
      <c r="H75" s="38">
        <f t="shared" si="3"/>
        <v>2741.66</v>
      </c>
      <c r="I75" s="55" t="str">
        <f>VLOOKUP(B75,'FOLHA RESUMIDA'!C:D,2,0)</f>
        <v>JOSE IRANILDO DE ANDRADE SILVA</v>
      </c>
    </row>
    <row r="76" spans="1:9">
      <c r="A76" s="58">
        <v>1</v>
      </c>
      <c r="B76" s="63">
        <v>1821</v>
      </c>
      <c r="C76" s="59" t="s">
        <v>70</v>
      </c>
      <c r="D76" s="60">
        <v>4100.2700000000004</v>
      </c>
      <c r="E76" s="38">
        <f t="shared" si="2"/>
        <v>2538.1000000000004</v>
      </c>
      <c r="F76" s="57">
        <f>IFERROR(VLOOKUP(B76,Plan1!B:D,3,0),"0,00")</f>
        <v>1394.09</v>
      </c>
      <c r="G76" s="60">
        <v>168.08</v>
      </c>
      <c r="H76" s="38">
        <f t="shared" si="3"/>
        <v>1562.1699999999998</v>
      </c>
      <c r="I76" s="55" t="str">
        <f>VLOOKUP(B76,'FOLHA RESUMIDA'!C:D,2,0)</f>
        <v>CARLOS STENIO DE DEUS</v>
      </c>
    </row>
    <row r="77" spans="1:9">
      <c r="A77" s="58">
        <v>1</v>
      </c>
      <c r="B77" s="63">
        <v>1822</v>
      </c>
      <c r="C77" s="59" t="s">
        <v>71</v>
      </c>
      <c r="D77" s="60">
        <v>1718.63</v>
      </c>
      <c r="E77" s="38">
        <f t="shared" si="2"/>
        <v>358.61000000000013</v>
      </c>
      <c r="F77" s="57">
        <f>IFERROR(VLOOKUP(B77,Plan1!B:D,3,0),"0,00")</f>
        <v>584.33000000000004</v>
      </c>
      <c r="G77" s="60">
        <v>775.69</v>
      </c>
      <c r="H77" s="38">
        <f t="shared" si="3"/>
        <v>1360.02</v>
      </c>
      <c r="I77" s="55" t="str">
        <f>VLOOKUP(B77,'FOLHA RESUMIDA'!C:D,2,0)</f>
        <v>GILMAR BEZERRA DE OLIVEIRA</v>
      </c>
    </row>
    <row r="78" spans="1:9">
      <c r="A78" s="58">
        <v>1</v>
      </c>
      <c r="B78" s="63">
        <v>1906</v>
      </c>
      <c r="C78" s="59" t="s">
        <v>72</v>
      </c>
      <c r="D78" s="60">
        <v>3558</v>
      </c>
      <c r="E78" s="38">
        <f t="shared" si="2"/>
        <v>1373.83</v>
      </c>
      <c r="F78" s="57">
        <f>IFERROR(VLOOKUP(B78,Plan1!B:D,3,0),"0,00")</f>
        <v>1209.72</v>
      </c>
      <c r="G78" s="60">
        <v>974.45</v>
      </c>
      <c r="H78" s="38">
        <f t="shared" si="3"/>
        <v>2184.17</v>
      </c>
      <c r="I78" s="55" t="str">
        <f>VLOOKUP(B78,'FOLHA RESUMIDA'!C:D,2,0)</f>
        <v>IZABEL CRISTINA F DE ARRUDA</v>
      </c>
    </row>
    <row r="79" spans="1:9">
      <c r="A79" s="58">
        <v>1</v>
      </c>
      <c r="B79" s="63">
        <v>1908</v>
      </c>
      <c r="C79" s="59" t="s">
        <v>73</v>
      </c>
      <c r="D79" s="60">
        <v>7402.69</v>
      </c>
      <c r="E79" s="38">
        <f t="shared" si="2"/>
        <v>4086.93</v>
      </c>
      <c r="F79" s="57">
        <f>IFERROR(VLOOKUP(B79,Plan1!B:D,3,0),"0,00")</f>
        <v>2516.91</v>
      </c>
      <c r="G79" s="60">
        <v>798.85</v>
      </c>
      <c r="H79" s="38">
        <f t="shared" si="3"/>
        <v>3315.7599999999998</v>
      </c>
      <c r="I79" s="55" t="str">
        <f>VLOOKUP(B79,'FOLHA RESUMIDA'!C:D,2,0)</f>
        <v>LUCIA MARIA ARAUJO LAVOR</v>
      </c>
    </row>
    <row r="80" spans="1:9">
      <c r="A80" s="58">
        <v>1</v>
      </c>
      <c r="B80" s="63">
        <v>1909</v>
      </c>
      <c r="C80" s="59" t="s">
        <v>74</v>
      </c>
      <c r="D80" s="60">
        <v>3086.45</v>
      </c>
      <c r="E80" s="38">
        <f t="shared" si="2"/>
        <v>649.25999999999976</v>
      </c>
      <c r="F80" s="57">
        <f>IFERROR(VLOOKUP(B80,Plan1!B:D,3,0),"0,00")</f>
        <v>1049.3900000000001</v>
      </c>
      <c r="G80" s="60">
        <v>1387.8</v>
      </c>
      <c r="H80" s="38">
        <f t="shared" si="3"/>
        <v>2437.19</v>
      </c>
      <c r="I80" s="55" t="str">
        <f>VLOOKUP(B80,'FOLHA RESUMIDA'!C:D,2,0)</f>
        <v>IVANILDO BATISTA DA SILVA</v>
      </c>
    </row>
    <row r="81" spans="1:9">
      <c r="A81" s="58">
        <v>1</v>
      </c>
      <c r="B81" s="63">
        <v>1916</v>
      </c>
      <c r="C81" s="59" t="s">
        <v>387</v>
      </c>
      <c r="D81" s="60">
        <v>2835.42</v>
      </c>
      <c r="E81" s="38">
        <f t="shared" si="2"/>
        <v>1234.0500000000002</v>
      </c>
      <c r="F81" s="57">
        <f>IFERROR(VLOOKUP(B81,Plan1!B:D,3,0),"0,00")</f>
        <v>964.04</v>
      </c>
      <c r="G81" s="60">
        <v>637.33000000000004</v>
      </c>
      <c r="H81" s="38">
        <f t="shared" si="3"/>
        <v>1601.37</v>
      </c>
      <c r="I81" s="55" t="str">
        <f>VLOOKUP(B81,'FOLHA RESUMIDA'!C:D,2,0)</f>
        <v>FABIOLA ALBUQUERQUE PINHEIRO</v>
      </c>
    </row>
    <row r="82" spans="1:9">
      <c r="A82" s="58">
        <v>1</v>
      </c>
      <c r="B82" s="63">
        <v>1921</v>
      </c>
      <c r="C82" s="59" t="s">
        <v>75</v>
      </c>
      <c r="D82" s="60">
        <v>17173.11</v>
      </c>
      <c r="E82" s="38">
        <f t="shared" si="2"/>
        <v>10526.43</v>
      </c>
      <c r="F82" s="57">
        <f>IFERROR(VLOOKUP(B82,Plan1!B:D,3,0),"0,00")</f>
        <v>4039.37</v>
      </c>
      <c r="G82" s="60">
        <v>2607.31</v>
      </c>
      <c r="H82" s="38">
        <f t="shared" si="3"/>
        <v>6646.68</v>
      </c>
      <c r="I82" s="55" t="str">
        <f>VLOOKUP(B82,'FOLHA RESUMIDA'!C:D,2,0)</f>
        <v>MARCIA APARECIDA DA SILVA</v>
      </c>
    </row>
    <row r="83" spans="1:9">
      <c r="A83" s="58">
        <v>1</v>
      </c>
      <c r="B83" s="63">
        <v>1924</v>
      </c>
      <c r="C83" s="59" t="s">
        <v>76</v>
      </c>
      <c r="D83" s="60">
        <v>7579.14</v>
      </c>
      <c r="E83" s="38">
        <f t="shared" si="2"/>
        <v>3159.9400000000005</v>
      </c>
      <c r="F83" s="57">
        <f>IFERROR(VLOOKUP(B83,Plan1!B:D,3,0),"0,00")</f>
        <v>2464.12</v>
      </c>
      <c r="G83" s="60">
        <v>1955.08</v>
      </c>
      <c r="H83" s="38">
        <f t="shared" si="3"/>
        <v>4419.2</v>
      </c>
      <c r="I83" s="55" t="str">
        <f>VLOOKUP(B83,'FOLHA RESUMIDA'!C:D,2,0)</f>
        <v>CARLOS HENRIQUE LIMA DE MELO</v>
      </c>
    </row>
    <row r="84" spans="1:9">
      <c r="A84" s="58">
        <v>1</v>
      </c>
      <c r="B84" s="63">
        <v>1927</v>
      </c>
      <c r="C84" s="59" t="s">
        <v>77</v>
      </c>
      <c r="D84" s="60">
        <v>5388.92</v>
      </c>
      <c r="E84" s="38">
        <f t="shared" si="2"/>
        <v>2270.4</v>
      </c>
      <c r="F84" s="57">
        <f>IFERROR(VLOOKUP(B84,Plan1!B:D,3,0),"0,00")</f>
        <v>1832.23</v>
      </c>
      <c r="G84" s="60">
        <v>1286.29</v>
      </c>
      <c r="H84" s="38">
        <f t="shared" si="3"/>
        <v>3118.52</v>
      </c>
      <c r="I84" s="55" t="str">
        <f>VLOOKUP(B84,'FOLHA RESUMIDA'!C:D,2,0)</f>
        <v>RITA DE CASSIA CHAGAS</v>
      </c>
    </row>
    <row r="85" spans="1:9">
      <c r="A85" s="58">
        <v>1</v>
      </c>
      <c r="B85" s="63">
        <v>1932</v>
      </c>
      <c r="C85" s="59" t="s">
        <v>78</v>
      </c>
      <c r="D85" s="60">
        <v>6861.55</v>
      </c>
      <c r="E85" s="38">
        <f t="shared" si="2"/>
        <v>2052.2200000000003</v>
      </c>
      <c r="F85" s="57">
        <f>IFERROR(VLOOKUP(B85,Plan1!B:D,3,0),"0,00")</f>
        <v>2332.9299999999998</v>
      </c>
      <c r="G85" s="60">
        <v>2476.4</v>
      </c>
      <c r="H85" s="38">
        <f t="shared" si="3"/>
        <v>4809.33</v>
      </c>
      <c r="I85" s="55" t="str">
        <f>VLOOKUP(B85,'FOLHA RESUMIDA'!C:D,2,0)</f>
        <v>ROSILENE MARIA ANACLETO</v>
      </c>
    </row>
    <row r="86" spans="1:9">
      <c r="A86" s="58">
        <v>1</v>
      </c>
      <c r="B86" s="63">
        <v>1937</v>
      </c>
      <c r="C86" s="59" t="s">
        <v>79</v>
      </c>
      <c r="D86" s="60">
        <v>3334.45</v>
      </c>
      <c r="E86" s="38">
        <f t="shared" si="2"/>
        <v>1593.1599999999999</v>
      </c>
      <c r="F86" s="57">
        <f>IFERROR(VLOOKUP(B86,Plan1!B:D,3,0),"0,00")</f>
        <v>1133.71</v>
      </c>
      <c r="G86" s="60">
        <v>607.58000000000004</v>
      </c>
      <c r="H86" s="38">
        <f t="shared" si="3"/>
        <v>1741.29</v>
      </c>
      <c r="I86" s="55" t="str">
        <f>VLOOKUP(B86,'FOLHA RESUMIDA'!C:D,2,0)</f>
        <v>RILDA MARIA DA SILVA</v>
      </c>
    </row>
    <row r="87" spans="1:9">
      <c r="A87" s="58">
        <v>1</v>
      </c>
      <c r="B87" s="63">
        <v>1980</v>
      </c>
      <c r="C87" s="59" t="s">
        <v>80</v>
      </c>
      <c r="D87" s="60">
        <v>12621.8</v>
      </c>
      <c r="E87" s="38">
        <f t="shared" si="2"/>
        <v>5106.5899999999992</v>
      </c>
      <c r="F87" s="57">
        <f>IFERROR(VLOOKUP(B87,Plan1!B:D,3,0),"0,00")</f>
        <v>4291.41</v>
      </c>
      <c r="G87" s="60">
        <v>3223.8</v>
      </c>
      <c r="H87" s="38">
        <f t="shared" si="3"/>
        <v>7515.21</v>
      </c>
      <c r="I87" s="55" t="str">
        <f>VLOOKUP(B87,'FOLHA RESUMIDA'!C:D,2,0)</f>
        <v>MANOEL NETO DINIZ</v>
      </c>
    </row>
    <row r="88" spans="1:9">
      <c r="A88" s="58">
        <v>1</v>
      </c>
      <c r="B88" s="63">
        <v>1988</v>
      </c>
      <c r="C88" s="59" t="s">
        <v>81</v>
      </c>
      <c r="D88" s="60">
        <v>2617.19</v>
      </c>
      <c r="E88" s="38">
        <f t="shared" si="2"/>
        <v>1159.1500000000001</v>
      </c>
      <c r="F88" s="57" t="str">
        <f>IFERROR(VLOOKUP(B88,Plan1!B:D,3,0),"0,00")</f>
        <v>0,00</v>
      </c>
      <c r="G88" s="60">
        <v>1458.04</v>
      </c>
      <c r="H88" s="38">
        <f t="shared" si="3"/>
        <v>1458.04</v>
      </c>
      <c r="I88" s="55" t="str">
        <f>VLOOKUP(B88,'FOLHA RESUMIDA'!C:D,2,0)</f>
        <v>FRANCISCA CARVALHO NASCIMENTO</v>
      </c>
    </row>
    <row r="89" spans="1:9">
      <c r="A89" s="58">
        <v>1</v>
      </c>
      <c r="B89" s="63">
        <v>1994</v>
      </c>
      <c r="C89" s="59" t="s">
        <v>82</v>
      </c>
      <c r="D89" s="60">
        <v>4708.18</v>
      </c>
      <c r="E89" s="38">
        <f t="shared" si="2"/>
        <v>1998.2900000000004</v>
      </c>
      <c r="F89" s="57">
        <f>IFERROR(VLOOKUP(B89,Plan1!B:D,3,0),"0,00")</f>
        <v>1600.78</v>
      </c>
      <c r="G89" s="60">
        <v>1109.1099999999999</v>
      </c>
      <c r="H89" s="38">
        <f t="shared" si="3"/>
        <v>2709.89</v>
      </c>
      <c r="I89" s="55" t="str">
        <f>VLOOKUP(B89,'FOLHA RESUMIDA'!C:D,2,0)</f>
        <v>PAULO JOSE DA SILVA</v>
      </c>
    </row>
    <row r="90" spans="1:9">
      <c r="A90" s="58">
        <v>1</v>
      </c>
      <c r="B90" s="63">
        <v>1999</v>
      </c>
      <c r="C90" s="59" t="s">
        <v>83</v>
      </c>
      <c r="D90" s="60">
        <v>2655</v>
      </c>
      <c r="E90" s="38">
        <f t="shared" si="2"/>
        <v>1063.92</v>
      </c>
      <c r="F90" s="57">
        <f>IFERROR(VLOOKUP(B90,Plan1!B:D,3,0),"0,00")</f>
        <v>902.7</v>
      </c>
      <c r="G90" s="60">
        <v>688.38</v>
      </c>
      <c r="H90" s="38">
        <f t="shared" si="3"/>
        <v>1591.08</v>
      </c>
      <c r="I90" s="55" t="str">
        <f>VLOOKUP(B90,'FOLHA RESUMIDA'!C:D,2,0)</f>
        <v>ELIAS RIBEIRO DA SILVA FILHO</v>
      </c>
    </row>
    <row r="91" spans="1:9">
      <c r="A91" s="58">
        <v>1</v>
      </c>
      <c r="B91" s="63">
        <v>2008</v>
      </c>
      <c r="C91" s="59" t="s">
        <v>84</v>
      </c>
      <c r="D91" s="60">
        <v>3572.94</v>
      </c>
      <c r="E91" s="38">
        <f t="shared" si="2"/>
        <v>439.05999999999995</v>
      </c>
      <c r="F91" s="57">
        <f>IFERROR(VLOOKUP(B91,Plan1!B:D,3,0),"0,00")</f>
        <v>1214.8</v>
      </c>
      <c r="G91" s="60">
        <v>1919.08</v>
      </c>
      <c r="H91" s="38">
        <f t="shared" si="3"/>
        <v>3133.88</v>
      </c>
      <c r="I91" s="55" t="str">
        <f>VLOOKUP(B91,'FOLHA RESUMIDA'!C:D,2,0)</f>
        <v>AMAURI GONCALO DA SILVA</v>
      </c>
    </row>
    <row r="92" spans="1:9">
      <c r="A92" s="58">
        <v>1</v>
      </c>
      <c r="B92" s="63">
        <v>2014</v>
      </c>
      <c r="C92" s="59" t="s">
        <v>85</v>
      </c>
      <c r="D92" s="60">
        <v>2418.31</v>
      </c>
      <c r="E92" s="38">
        <f t="shared" si="2"/>
        <v>677.75999999999976</v>
      </c>
      <c r="F92" s="57">
        <f>IFERROR(VLOOKUP(B92,Plan1!B:D,3,0),"0,00")</f>
        <v>822.23</v>
      </c>
      <c r="G92" s="60">
        <v>918.32</v>
      </c>
      <c r="H92" s="38">
        <f t="shared" si="3"/>
        <v>1740.5500000000002</v>
      </c>
      <c r="I92" s="55" t="str">
        <f>VLOOKUP(B92,'FOLHA RESUMIDA'!C:D,2,0)</f>
        <v>SOLANGE NASCIMENTO DE LIMA</v>
      </c>
    </row>
    <row r="93" spans="1:9">
      <c r="A93" s="58">
        <v>1</v>
      </c>
      <c r="B93" s="63">
        <v>2015</v>
      </c>
      <c r="C93" s="59" t="s">
        <v>86</v>
      </c>
      <c r="D93" s="60">
        <v>10548.02</v>
      </c>
      <c r="E93" s="38">
        <f t="shared" si="2"/>
        <v>3779.66</v>
      </c>
      <c r="F93" s="57">
        <f>IFERROR(VLOOKUP(B93,Plan1!B:D,3,0),"0,00")</f>
        <v>3586.33</v>
      </c>
      <c r="G93" s="60">
        <v>3182.03</v>
      </c>
      <c r="H93" s="38">
        <f t="shared" si="3"/>
        <v>6768.3600000000006</v>
      </c>
      <c r="I93" s="55" t="str">
        <f>VLOOKUP(B93,'FOLHA RESUMIDA'!C:D,2,0)</f>
        <v>MARIA SANDRA PONTES MENDONCA</v>
      </c>
    </row>
    <row r="94" spans="1:9">
      <c r="A94" s="58">
        <v>1</v>
      </c>
      <c r="B94" s="63">
        <v>2019</v>
      </c>
      <c r="C94" s="59" t="s">
        <v>87</v>
      </c>
      <c r="D94" s="60">
        <v>2184.27</v>
      </c>
      <c r="E94" s="38">
        <f t="shared" si="2"/>
        <v>529.15999999999985</v>
      </c>
      <c r="F94" s="57">
        <f>IFERROR(VLOOKUP(B94,Plan1!B:D,3,0),"0,00")</f>
        <v>742.65</v>
      </c>
      <c r="G94" s="60">
        <v>912.46</v>
      </c>
      <c r="H94" s="38">
        <f t="shared" si="3"/>
        <v>1655.1100000000001</v>
      </c>
      <c r="I94" s="55" t="str">
        <f>VLOOKUP(B94,'FOLHA RESUMIDA'!C:D,2,0)</f>
        <v>MARCOS DO NASCIMENTO</v>
      </c>
    </row>
    <row r="95" spans="1:9">
      <c r="A95" s="58">
        <v>1</v>
      </c>
      <c r="B95" s="63">
        <v>2038</v>
      </c>
      <c r="C95" s="59" t="s">
        <v>88</v>
      </c>
      <c r="D95" s="60">
        <v>3683.22</v>
      </c>
      <c r="E95" s="38">
        <f t="shared" si="2"/>
        <v>1993.2399999999998</v>
      </c>
      <c r="F95" s="57">
        <f>IFERROR(VLOOKUP(B95,Plan1!B:D,3,0),"0,00")</f>
        <v>1252.29</v>
      </c>
      <c r="G95" s="60">
        <v>437.69</v>
      </c>
      <c r="H95" s="38">
        <f t="shared" si="3"/>
        <v>1689.98</v>
      </c>
      <c r="I95" s="55" t="str">
        <f>VLOOKUP(B95,'FOLHA RESUMIDA'!C:D,2,0)</f>
        <v>IRONILDA FERREIRA DA SILVA</v>
      </c>
    </row>
    <row r="96" spans="1:9">
      <c r="A96" s="58">
        <v>1</v>
      </c>
      <c r="B96" s="63">
        <v>2043</v>
      </c>
      <c r="C96" s="59" t="s">
        <v>89</v>
      </c>
      <c r="D96" s="60">
        <v>4099.1099999999997</v>
      </c>
      <c r="E96" s="38">
        <f t="shared" si="2"/>
        <v>1316.8099999999995</v>
      </c>
      <c r="F96" s="57">
        <f>IFERROR(VLOOKUP(B96,Plan1!B:D,3,0),"0,00")</f>
        <v>1049.3900000000001</v>
      </c>
      <c r="G96" s="60">
        <v>1732.91</v>
      </c>
      <c r="H96" s="38">
        <f t="shared" si="3"/>
        <v>2782.3</v>
      </c>
      <c r="I96" s="55" t="str">
        <f>VLOOKUP(B96,'FOLHA RESUMIDA'!C:D,2,0)</f>
        <v>JOAO LUIZ BRAGA DE PONTES</v>
      </c>
    </row>
    <row r="97" spans="1:9">
      <c r="A97" s="58">
        <v>1</v>
      </c>
      <c r="B97" s="63">
        <v>2052</v>
      </c>
      <c r="C97" s="59" t="s">
        <v>90</v>
      </c>
      <c r="D97" s="60">
        <v>3993.71</v>
      </c>
      <c r="E97" s="38">
        <f t="shared" si="2"/>
        <v>2608.42</v>
      </c>
      <c r="F97" s="57">
        <f>IFERROR(VLOOKUP(B97,Plan1!B:D,3,0),"0,00")</f>
        <v>1214.8</v>
      </c>
      <c r="G97" s="60">
        <v>170.49</v>
      </c>
      <c r="H97" s="38">
        <f t="shared" si="3"/>
        <v>1385.29</v>
      </c>
      <c r="I97" s="55" t="str">
        <f>VLOOKUP(B97,'FOLHA RESUMIDA'!C:D,2,0)</f>
        <v>JOSE FERNANDO PEREIRA DA COSTA</v>
      </c>
    </row>
    <row r="98" spans="1:9">
      <c r="A98" s="58">
        <v>1</v>
      </c>
      <c r="B98" s="63">
        <v>2063</v>
      </c>
      <c r="C98" s="59" t="s">
        <v>91</v>
      </c>
      <c r="D98" s="60">
        <v>14935.51</v>
      </c>
      <c r="E98" s="38">
        <f t="shared" si="2"/>
        <v>5045.74</v>
      </c>
      <c r="F98" s="57">
        <f>IFERROR(VLOOKUP(B98,Plan1!B:D,3,0),"0,00")</f>
        <v>5078.07</v>
      </c>
      <c r="G98" s="60">
        <v>4811.7</v>
      </c>
      <c r="H98" s="38">
        <f t="shared" si="3"/>
        <v>9889.77</v>
      </c>
      <c r="I98" s="55" t="str">
        <f>VLOOKUP(B98,'FOLHA RESUMIDA'!C:D,2,0)</f>
        <v>JOAQUIM PEDRO CARNEIRO C NETO</v>
      </c>
    </row>
    <row r="99" spans="1:9">
      <c r="A99" s="58">
        <v>1</v>
      </c>
      <c r="B99" s="63">
        <v>2069</v>
      </c>
      <c r="C99" s="59" t="s">
        <v>92</v>
      </c>
      <c r="D99" s="60">
        <v>19047.21</v>
      </c>
      <c r="E99" s="38">
        <f t="shared" si="2"/>
        <v>6480.84</v>
      </c>
      <c r="F99" s="57">
        <f>IFERROR(VLOOKUP(B99,Plan1!B:D,3,0),"0,00")</f>
        <v>6476.05</v>
      </c>
      <c r="G99" s="60">
        <v>6090.32</v>
      </c>
      <c r="H99" s="38">
        <f t="shared" si="3"/>
        <v>12566.369999999999</v>
      </c>
      <c r="I99" s="55" t="str">
        <f>VLOOKUP(B99,'FOLHA RESUMIDA'!C:D,2,0)</f>
        <v>SELMA VERONICA VIEIRA RAMOS</v>
      </c>
    </row>
    <row r="100" spans="1:9">
      <c r="A100" s="58">
        <v>1</v>
      </c>
      <c r="B100" s="63">
        <v>2086</v>
      </c>
      <c r="C100" s="59" t="s">
        <v>93</v>
      </c>
      <c r="D100" s="60">
        <v>2626.97</v>
      </c>
      <c r="E100" s="38">
        <f t="shared" si="2"/>
        <v>1447.29</v>
      </c>
      <c r="F100" s="57">
        <f>IFERROR(VLOOKUP(B100,Plan1!B:D,3,0),"0,00")</f>
        <v>893.17</v>
      </c>
      <c r="G100" s="60">
        <v>286.51</v>
      </c>
      <c r="H100" s="38">
        <f t="shared" si="3"/>
        <v>1179.6799999999998</v>
      </c>
      <c r="I100" s="55" t="str">
        <f>VLOOKUP(B100,'FOLHA RESUMIDA'!C:D,2,0)</f>
        <v>ALBANITA LUCIANA DA SILVA</v>
      </c>
    </row>
    <row r="101" spans="1:9">
      <c r="A101" s="58">
        <v>1</v>
      </c>
      <c r="B101" s="63">
        <v>2092</v>
      </c>
      <c r="C101" s="59" t="s">
        <v>94</v>
      </c>
      <c r="D101" s="60">
        <v>2408.17</v>
      </c>
      <c r="E101" s="38">
        <f t="shared" si="2"/>
        <v>843.48</v>
      </c>
      <c r="F101" s="57">
        <f>IFERROR(VLOOKUP(B101,Plan1!B:D,3,0),"0,00")</f>
        <v>818.78</v>
      </c>
      <c r="G101" s="60">
        <v>745.91</v>
      </c>
      <c r="H101" s="38">
        <f t="shared" si="3"/>
        <v>1564.69</v>
      </c>
      <c r="I101" s="55" t="str">
        <f>VLOOKUP(B101,'FOLHA RESUMIDA'!C:D,2,0)</f>
        <v>REINALDO PEREIRA DA SILVA</v>
      </c>
    </row>
    <row r="102" spans="1:9">
      <c r="A102" s="58">
        <v>1</v>
      </c>
      <c r="B102" s="63">
        <v>2093</v>
      </c>
      <c r="C102" s="59" t="s">
        <v>95</v>
      </c>
      <c r="D102" s="60">
        <v>2516</v>
      </c>
      <c r="E102" s="38">
        <f t="shared" si="2"/>
        <v>1481.62</v>
      </c>
      <c r="F102" s="57">
        <f>IFERROR(VLOOKUP(B102,Plan1!B:D,3,0),"0,00")</f>
        <v>742.65</v>
      </c>
      <c r="G102" s="60">
        <v>291.73</v>
      </c>
      <c r="H102" s="38">
        <f t="shared" si="3"/>
        <v>1034.3800000000001</v>
      </c>
      <c r="I102" s="55" t="str">
        <f>VLOOKUP(B102,'FOLHA RESUMIDA'!C:D,2,0)</f>
        <v>GILBERTO RIBEIRO DA SILVA</v>
      </c>
    </row>
    <row r="103" spans="1:9">
      <c r="A103" s="58">
        <v>51</v>
      </c>
      <c r="B103" s="63">
        <v>2096</v>
      </c>
      <c r="C103" s="59" t="s">
        <v>379</v>
      </c>
      <c r="D103" s="60">
        <v>4012.39</v>
      </c>
      <c r="E103" s="38">
        <f t="shared" si="2"/>
        <v>1854.9699999999998</v>
      </c>
      <c r="F103" s="57">
        <f>IFERROR(VLOOKUP(B103,Plan1!B:D,3,0),"0,00")</f>
        <v>1364.21</v>
      </c>
      <c r="G103" s="60">
        <v>793.21</v>
      </c>
      <c r="H103" s="38">
        <f t="shared" si="3"/>
        <v>2157.42</v>
      </c>
      <c r="I103" s="55" t="str">
        <f>VLOOKUP(B103,'FOLHA RESUMIDA'!C:D,2,0)</f>
        <v>MARCELO MORAIS DE OLIVEIRA</v>
      </c>
    </row>
    <row r="104" spans="1:9">
      <c r="A104" s="58">
        <v>1</v>
      </c>
      <c r="B104" s="63">
        <v>2101</v>
      </c>
      <c r="C104" s="59" t="s">
        <v>96</v>
      </c>
      <c r="D104" s="60">
        <v>3481.05</v>
      </c>
      <c r="E104" s="38">
        <f t="shared" si="2"/>
        <v>2431.66</v>
      </c>
      <c r="F104" s="57">
        <f>IFERROR(VLOOKUP(B104,Plan1!B:D,3,0),"0,00")</f>
        <v>1049.3900000000001</v>
      </c>
      <c r="G104" s="60">
        <v>0</v>
      </c>
      <c r="H104" s="38">
        <f t="shared" si="3"/>
        <v>1049.3900000000001</v>
      </c>
      <c r="I104" s="55" t="str">
        <f>VLOOKUP(B104,'FOLHA RESUMIDA'!C:D,2,0)</f>
        <v>JOSE LUCIANO CANDIDO DA SILVA</v>
      </c>
    </row>
    <row r="105" spans="1:9">
      <c r="A105" s="58">
        <v>16</v>
      </c>
      <c r="B105" s="63">
        <v>2115</v>
      </c>
      <c r="C105" s="59" t="s">
        <v>392</v>
      </c>
      <c r="D105" s="60">
        <v>4012.39</v>
      </c>
      <c r="E105" s="38">
        <f t="shared" si="2"/>
        <v>1094.9199999999996</v>
      </c>
      <c r="F105" s="57">
        <f>IFERROR(VLOOKUP(B105,Plan1!B:D,3,0),"0,00")</f>
        <v>1364.21</v>
      </c>
      <c r="G105" s="60">
        <v>1553.26</v>
      </c>
      <c r="H105" s="38">
        <f t="shared" si="3"/>
        <v>2917.4700000000003</v>
      </c>
      <c r="I105" s="55" t="str">
        <f>VLOOKUP(B105,'FOLHA RESUMIDA'!C:D,2,0)</f>
        <v>SEVERINO JOSE RAMOS DE SOUZA</v>
      </c>
    </row>
    <row r="106" spans="1:9">
      <c r="A106" s="58">
        <v>1</v>
      </c>
      <c r="B106" s="63">
        <v>2117</v>
      </c>
      <c r="C106" s="59" t="s">
        <v>97</v>
      </c>
      <c r="D106" s="60">
        <v>2303.15</v>
      </c>
      <c r="E106" s="38">
        <f t="shared" si="2"/>
        <v>413.99000000000024</v>
      </c>
      <c r="F106" s="57">
        <f>IFERROR(VLOOKUP(B106,Plan1!B:D,3,0),"0,00")</f>
        <v>783.07</v>
      </c>
      <c r="G106" s="60">
        <v>1106.0899999999999</v>
      </c>
      <c r="H106" s="38">
        <f t="shared" si="3"/>
        <v>1889.1599999999999</v>
      </c>
      <c r="I106" s="55" t="str">
        <f>VLOOKUP(B106,'FOLHA RESUMIDA'!C:D,2,0)</f>
        <v>WILSON JOSE QUEIROZ DE LIMA</v>
      </c>
    </row>
    <row r="107" spans="1:9">
      <c r="A107" s="58">
        <v>1</v>
      </c>
      <c r="B107" s="63">
        <v>2120</v>
      </c>
      <c r="C107" s="59" t="s">
        <v>98</v>
      </c>
      <c r="D107" s="60">
        <v>2448.33</v>
      </c>
      <c r="E107" s="38">
        <f t="shared" si="2"/>
        <v>810.15999999999985</v>
      </c>
      <c r="F107" s="57">
        <f>IFERROR(VLOOKUP(B107,Plan1!B:D,3,0),"0,00")</f>
        <v>832.43</v>
      </c>
      <c r="G107" s="60">
        <v>805.74</v>
      </c>
      <c r="H107" s="38">
        <f t="shared" si="3"/>
        <v>1638.17</v>
      </c>
      <c r="I107" s="55" t="str">
        <f>VLOOKUP(B107,'FOLHA RESUMIDA'!C:D,2,0)</f>
        <v>ANTONIO SOARES DE MELO</v>
      </c>
    </row>
    <row r="108" spans="1:9">
      <c r="A108" s="58">
        <v>1</v>
      </c>
      <c r="B108" s="63">
        <v>2121</v>
      </c>
      <c r="C108" s="59" t="s">
        <v>99</v>
      </c>
      <c r="D108" s="60">
        <v>2184.27</v>
      </c>
      <c r="E108" s="38">
        <f t="shared" si="2"/>
        <v>902.96</v>
      </c>
      <c r="F108" s="57">
        <f>IFERROR(VLOOKUP(B108,Plan1!B:D,3,0),"0,00")</f>
        <v>742.65</v>
      </c>
      <c r="G108" s="60">
        <v>538.66</v>
      </c>
      <c r="H108" s="38">
        <f t="shared" si="3"/>
        <v>1281.31</v>
      </c>
      <c r="I108" s="55" t="str">
        <f>VLOOKUP(B108,'FOLHA RESUMIDA'!C:D,2,0)</f>
        <v>SAMUEL MAURICIO</v>
      </c>
    </row>
    <row r="109" spans="1:9">
      <c r="A109" s="58">
        <v>1</v>
      </c>
      <c r="B109" s="63">
        <v>2122</v>
      </c>
      <c r="C109" s="59" t="s">
        <v>100</v>
      </c>
      <c r="D109" s="60">
        <v>2184.27</v>
      </c>
      <c r="E109" s="38">
        <f t="shared" si="2"/>
        <v>1302.3699999999999</v>
      </c>
      <c r="F109" s="57">
        <f>IFERROR(VLOOKUP(B109,Plan1!B:D,3,0),"0,00")</f>
        <v>742.65</v>
      </c>
      <c r="G109" s="60">
        <v>139.25</v>
      </c>
      <c r="H109" s="38">
        <f t="shared" si="3"/>
        <v>881.9</v>
      </c>
      <c r="I109" s="55" t="str">
        <f>VLOOKUP(B109,'FOLHA RESUMIDA'!C:D,2,0)</f>
        <v>JOSE MARIO MACHADO G  LINS</v>
      </c>
    </row>
    <row r="110" spans="1:9">
      <c r="A110" s="58">
        <v>10</v>
      </c>
      <c r="B110" s="63">
        <v>2124</v>
      </c>
      <c r="C110" s="59" t="s">
        <v>383</v>
      </c>
      <c r="D110" s="60">
        <v>4012.39</v>
      </c>
      <c r="E110" s="38">
        <f t="shared" si="2"/>
        <v>1217.3399999999997</v>
      </c>
      <c r="F110" s="57">
        <f>IFERROR(VLOOKUP(B110,Plan1!B:D,3,0),"0,00")</f>
        <v>1364.21</v>
      </c>
      <c r="G110" s="60">
        <v>1430.84</v>
      </c>
      <c r="H110" s="38">
        <f t="shared" si="3"/>
        <v>2795.05</v>
      </c>
      <c r="I110" s="55" t="str">
        <f>VLOOKUP(B110,'FOLHA RESUMIDA'!C:D,2,0)</f>
        <v>JOSE ALVES FIGUEIREDO FILHO</v>
      </c>
    </row>
    <row r="111" spans="1:9">
      <c r="A111" s="58">
        <v>1</v>
      </c>
      <c r="B111" s="63">
        <v>2125</v>
      </c>
      <c r="C111" s="59" t="s">
        <v>101</v>
      </c>
      <c r="D111" s="60">
        <v>4225.18</v>
      </c>
      <c r="E111" s="38">
        <f t="shared" si="2"/>
        <v>1677.2800000000007</v>
      </c>
      <c r="F111" s="57">
        <f>IFERROR(VLOOKUP(B111,Plan1!B:D,3,0),"0,00")</f>
        <v>1436.56</v>
      </c>
      <c r="G111" s="60">
        <v>1111.3399999999999</v>
      </c>
      <c r="H111" s="38">
        <f t="shared" si="3"/>
        <v>2547.8999999999996</v>
      </c>
      <c r="I111" s="55" t="str">
        <f>VLOOKUP(B111,'FOLHA RESUMIDA'!C:D,2,0)</f>
        <v>GILMAR GALVAO SANTANA</v>
      </c>
    </row>
    <row r="112" spans="1:9">
      <c r="A112" s="58">
        <v>1</v>
      </c>
      <c r="B112" s="63">
        <v>2126</v>
      </c>
      <c r="C112" s="59" t="s">
        <v>102</v>
      </c>
      <c r="D112" s="60">
        <v>3402.8</v>
      </c>
      <c r="E112" s="38">
        <f t="shared" si="2"/>
        <v>1970.0000000000002</v>
      </c>
      <c r="F112" s="57">
        <f>IFERROR(VLOOKUP(B112,Plan1!B:D,3,0),"0,00")</f>
        <v>680.56</v>
      </c>
      <c r="G112" s="60">
        <v>752.24</v>
      </c>
      <c r="H112" s="38">
        <f t="shared" si="3"/>
        <v>1432.8</v>
      </c>
      <c r="I112" s="55" t="str">
        <f>VLOOKUP(B112,'FOLHA RESUMIDA'!C:D,2,0)</f>
        <v>JAFFE JOSE LIMA XAVIER</v>
      </c>
    </row>
    <row r="113" spans="1:9">
      <c r="A113" s="58">
        <v>1</v>
      </c>
      <c r="B113" s="63">
        <v>2128</v>
      </c>
      <c r="C113" s="59" t="s">
        <v>103</v>
      </c>
      <c r="D113" s="60">
        <v>9675.43</v>
      </c>
      <c r="E113" s="38">
        <f t="shared" si="2"/>
        <v>5336.06</v>
      </c>
      <c r="F113" s="57">
        <f>IFERROR(VLOOKUP(B113,Plan1!B:D,3,0),"0,00")</f>
        <v>3176.86</v>
      </c>
      <c r="G113" s="60">
        <v>1162.51</v>
      </c>
      <c r="H113" s="38">
        <f t="shared" si="3"/>
        <v>4339.37</v>
      </c>
      <c r="I113" s="55" t="str">
        <f>VLOOKUP(B113,'FOLHA RESUMIDA'!C:D,2,0)</f>
        <v>JORGE DA SILVA LIMA</v>
      </c>
    </row>
    <row r="114" spans="1:9">
      <c r="A114" s="58">
        <v>1</v>
      </c>
      <c r="B114" s="63">
        <v>2129</v>
      </c>
      <c r="C114" s="59" t="s">
        <v>104</v>
      </c>
      <c r="D114" s="60">
        <v>2940.83</v>
      </c>
      <c r="E114" s="38">
        <f t="shared" si="2"/>
        <v>1378.4699999999998</v>
      </c>
      <c r="F114" s="57">
        <f>IFERROR(VLOOKUP(B114,Plan1!B:D,3,0),"0,00")</f>
        <v>673.61</v>
      </c>
      <c r="G114" s="60">
        <v>888.75</v>
      </c>
      <c r="H114" s="38">
        <f t="shared" si="3"/>
        <v>1562.3600000000001</v>
      </c>
      <c r="I114" s="55" t="str">
        <f>VLOOKUP(B114,'FOLHA RESUMIDA'!C:D,2,0)</f>
        <v>RICARDO JORGE XAVIER</v>
      </c>
    </row>
    <row r="115" spans="1:9">
      <c r="A115" s="58">
        <v>1</v>
      </c>
      <c r="B115" s="63">
        <v>2130</v>
      </c>
      <c r="C115" s="59" t="s">
        <v>105</v>
      </c>
      <c r="D115" s="60">
        <v>1981.2</v>
      </c>
      <c r="E115" s="38">
        <f t="shared" si="2"/>
        <v>578.64999999999986</v>
      </c>
      <c r="F115" s="57">
        <f>IFERROR(VLOOKUP(B115,Plan1!B:D,3,0),"0,00")</f>
        <v>673.61</v>
      </c>
      <c r="G115" s="60">
        <v>728.94</v>
      </c>
      <c r="H115" s="38">
        <f t="shared" si="3"/>
        <v>1402.5500000000002</v>
      </c>
      <c r="I115" s="55" t="str">
        <f>VLOOKUP(B115,'FOLHA RESUMIDA'!C:D,2,0)</f>
        <v>HELVIO MOZART MONTENEGRO</v>
      </c>
    </row>
    <row r="116" spans="1:9">
      <c r="A116" s="58">
        <v>1</v>
      </c>
      <c r="B116" s="63">
        <v>2131</v>
      </c>
      <c r="C116" s="59" t="s">
        <v>106</v>
      </c>
      <c r="D116" s="60">
        <v>4516.76</v>
      </c>
      <c r="E116" s="38">
        <f t="shared" si="2"/>
        <v>2692.51</v>
      </c>
      <c r="F116" s="57">
        <f>IFERROR(VLOOKUP(B116,Plan1!B:D,3,0),"0,00")</f>
        <v>918.76</v>
      </c>
      <c r="G116" s="60">
        <v>905.49</v>
      </c>
      <c r="H116" s="38">
        <f t="shared" si="3"/>
        <v>1824.25</v>
      </c>
      <c r="I116" s="55" t="str">
        <f>VLOOKUP(B116,'FOLHA RESUMIDA'!C:D,2,0)</f>
        <v>ALEXANDRE BARBOSA DA SILVA</v>
      </c>
    </row>
    <row r="117" spans="1:9">
      <c r="A117" s="58">
        <v>1</v>
      </c>
      <c r="B117" s="63">
        <v>2134</v>
      </c>
      <c r="C117" s="59" t="s">
        <v>107</v>
      </c>
      <c r="D117" s="60">
        <v>3402.8</v>
      </c>
      <c r="E117" s="38">
        <f t="shared" si="2"/>
        <v>1782.14</v>
      </c>
      <c r="F117" s="57">
        <f>IFERROR(VLOOKUP(B117,Plan1!B:D,3,0),"0,00")</f>
        <v>1156.95</v>
      </c>
      <c r="G117" s="60">
        <v>463.71</v>
      </c>
      <c r="H117" s="38">
        <f t="shared" si="3"/>
        <v>1620.66</v>
      </c>
      <c r="I117" s="55" t="str">
        <f>VLOOKUP(B117,'FOLHA RESUMIDA'!C:D,2,0)</f>
        <v>ROSIVALDO SATIRO DOS SANTOS</v>
      </c>
    </row>
    <row r="118" spans="1:9">
      <c r="A118" s="58">
        <v>1</v>
      </c>
      <c r="B118" s="63">
        <v>2136</v>
      </c>
      <c r="C118" s="59" t="s">
        <v>108</v>
      </c>
      <c r="D118" s="60">
        <v>2811.91</v>
      </c>
      <c r="E118" s="38">
        <f t="shared" si="2"/>
        <v>834.69</v>
      </c>
      <c r="F118" s="57">
        <f>IFERROR(VLOOKUP(B118,Plan1!B:D,3,0),"0,00")</f>
        <v>956.05</v>
      </c>
      <c r="G118" s="60">
        <v>1021.17</v>
      </c>
      <c r="H118" s="38">
        <f t="shared" si="3"/>
        <v>1977.2199999999998</v>
      </c>
      <c r="I118" s="55" t="str">
        <f>VLOOKUP(B118,'FOLHA RESUMIDA'!C:D,2,0)</f>
        <v>GESIEL DAVID DE CASTRO</v>
      </c>
    </row>
    <row r="119" spans="1:9">
      <c r="A119" s="58">
        <v>1</v>
      </c>
      <c r="B119" s="63">
        <v>2137</v>
      </c>
      <c r="C119" s="59" t="s">
        <v>109</v>
      </c>
      <c r="D119" s="60">
        <v>8534.67</v>
      </c>
      <c r="E119" s="38">
        <f t="shared" si="2"/>
        <v>3416.5300000000007</v>
      </c>
      <c r="F119" s="57">
        <f>IFERROR(VLOOKUP(B119,Plan1!B:D,3,0),"0,00")</f>
        <v>2901.79</v>
      </c>
      <c r="G119" s="60">
        <v>2216.35</v>
      </c>
      <c r="H119" s="38">
        <f t="shared" si="3"/>
        <v>5118.1399999999994</v>
      </c>
      <c r="I119" s="55" t="str">
        <f>VLOOKUP(B119,'FOLHA RESUMIDA'!C:D,2,0)</f>
        <v>FRANCISCO DE ASSIS DE OLIVEIRA</v>
      </c>
    </row>
    <row r="120" spans="1:9">
      <c r="A120" s="58">
        <v>1</v>
      </c>
      <c r="B120" s="63">
        <v>2140</v>
      </c>
      <c r="C120" s="59" t="s">
        <v>110</v>
      </c>
      <c r="D120" s="60">
        <v>7036.33</v>
      </c>
      <c r="E120" s="38">
        <f t="shared" si="2"/>
        <v>1732.29</v>
      </c>
      <c r="F120" s="57">
        <f>IFERROR(VLOOKUP(B120,Plan1!B:D,3,0),"0,00")</f>
        <v>1955.17</v>
      </c>
      <c r="G120" s="60">
        <v>3348.87</v>
      </c>
      <c r="H120" s="38">
        <f t="shared" si="3"/>
        <v>5304.04</v>
      </c>
      <c r="I120" s="55" t="str">
        <f>VLOOKUP(B120,'FOLHA RESUMIDA'!C:D,2,0)</f>
        <v>LUCIENE PEREIRA DE A NASCIMENT</v>
      </c>
    </row>
    <row r="121" spans="1:9">
      <c r="A121" s="58">
        <v>1</v>
      </c>
      <c r="B121" s="63">
        <v>2142</v>
      </c>
      <c r="C121" s="59" t="s">
        <v>111</v>
      </c>
      <c r="D121" s="60">
        <v>6689.39</v>
      </c>
      <c r="E121" s="38">
        <f t="shared" si="2"/>
        <v>1583.4900000000007</v>
      </c>
      <c r="F121" s="57">
        <f>IFERROR(VLOOKUP(B121,Plan1!B:D,3,0),"0,00")</f>
        <v>1861.49</v>
      </c>
      <c r="G121" s="60">
        <v>3244.41</v>
      </c>
      <c r="H121" s="38">
        <f t="shared" si="3"/>
        <v>5105.8999999999996</v>
      </c>
      <c r="I121" s="55" t="str">
        <f>VLOOKUP(B121,'FOLHA RESUMIDA'!C:D,2,0)</f>
        <v>LAERCIO LUIZ SANTOS A  ASSIS</v>
      </c>
    </row>
    <row r="122" spans="1:9">
      <c r="A122" s="58">
        <v>1</v>
      </c>
      <c r="B122" s="63">
        <v>2143</v>
      </c>
      <c r="C122" s="59" t="s">
        <v>112</v>
      </c>
      <c r="D122" s="60">
        <v>1989.53</v>
      </c>
      <c r="E122" s="38">
        <f t="shared" si="2"/>
        <v>395.78</v>
      </c>
      <c r="F122" s="57">
        <f>IFERROR(VLOOKUP(B122,Plan1!B:D,3,0),"0,00")</f>
        <v>676.44</v>
      </c>
      <c r="G122" s="60">
        <v>917.31</v>
      </c>
      <c r="H122" s="38">
        <f t="shared" si="3"/>
        <v>1593.75</v>
      </c>
      <c r="I122" s="55" t="str">
        <f>VLOOKUP(B122,'FOLHA RESUMIDA'!C:D,2,0)</f>
        <v>RUBEM JOSE DOS S DE PAULA</v>
      </c>
    </row>
    <row r="123" spans="1:9">
      <c r="A123" s="58">
        <v>1</v>
      </c>
      <c r="B123" s="63">
        <v>2145</v>
      </c>
      <c r="C123" s="59" t="s">
        <v>113</v>
      </c>
      <c r="D123" s="60">
        <v>3402.8</v>
      </c>
      <c r="E123" s="38">
        <f t="shared" si="2"/>
        <v>1237.8600000000001</v>
      </c>
      <c r="F123" s="57">
        <f>IFERROR(VLOOKUP(B123,Plan1!B:D,3,0),"0,00")</f>
        <v>1156.95</v>
      </c>
      <c r="G123" s="60">
        <v>1007.99</v>
      </c>
      <c r="H123" s="38">
        <f t="shared" si="3"/>
        <v>2164.94</v>
      </c>
      <c r="I123" s="55" t="str">
        <f>VLOOKUP(B123,'FOLHA RESUMIDA'!C:D,2,0)</f>
        <v>EVERALDO DA SILVA CABRAL</v>
      </c>
    </row>
    <row r="124" spans="1:9">
      <c r="A124" s="58">
        <v>1</v>
      </c>
      <c r="B124" s="63">
        <v>2146</v>
      </c>
      <c r="C124" s="59" t="s">
        <v>114</v>
      </c>
      <c r="D124" s="60">
        <v>3627.38</v>
      </c>
      <c r="E124" s="38">
        <f t="shared" si="2"/>
        <v>1412.6600000000003</v>
      </c>
      <c r="F124" s="57">
        <f>IFERROR(VLOOKUP(B124,Plan1!B:D,3,0),"0,00")</f>
        <v>999.41</v>
      </c>
      <c r="G124" s="60">
        <v>1215.31</v>
      </c>
      <c r="H124" s="38">
        <f t="shared" si="3"/>
        <v>2214.7199999999998</v>
      </c>
      <c r="I124" s="55" t="str">
        <f>VLOOKUP(B124,'FOLHA RESUMIDA'!C:D,2,0)</f>
        <v>ROGERIO BARROS DOS SANTOS</v>
      </c>
    </row>
    <row r="125" spans="1:9">
      <c r="A125" s="58">
        <v>1</v>
      </c>
      <c r="B125" s="63">
        <v>2149</v>
      </c>
      <c r="C125" s="59" t="s">
        <v>115</v>
      </c>
      <c r="D125" s="60">
        <v>2939.44</v>
      </c>
      <c r="E125" s="38">
        <f t="shared" si="2"/>
        <v>657.26000000000022</v>
      </c>
      <c r="F125" s="57">
        <f>IFERROR(VLOOKUP(B125,Plan1!B:D,3,0),"0,00")</f>
        <v>999.41</v>
      </c>
      <c r="G125" s="60">
        <v>1282.77</v>
      </c>
      <c r="H125" s="38">
        <f t="shared" si="3"/>
        <v>2282.1799999999998</v>
      </c>
      <c r="I125" s="55" t="str">
        <f>VLOOKUP(B125,'FOLHA RESUMIDA'!C:D,2,0)</f>
        <v>CARLOS AUGUSTO O  DA SILVA</v>
      </c>
    </row>
    <row r="126" spans="1:9">
      <c r="A126" s="58">
        <v>16</v>
      </c>
      <c r="B126" s="63">
        <v>2151</v>
      </c>
      <c r="C126" s="59" t="s">
        <v>116</v>
      </c>
      <c r="D126" s="60">
        <v>3066.27</v>
      </c>
      <c r="E126" s="38">
        <f t="shared" si="2"/>
        <v>570.48</v>
      </c>
      <c r="F126" s="57">
        <f>IFERROR(VLOOKUP(B126,Plan1!B:D,3,0),"0,00")</f>
        <v>1042.53</v>
      </c>
      <c r="G126" s="60">
        <v>1453.26</v>
      </c>
      <c r="H126" s="38">
        <f t="shared" si="3"/>
        <v>2495.79</v>
      </c>
      <c r="I126" s="55" t="str">
        <f>VLOOKUP(B126,'FOLHA RESUMIDA'!C:D,2,0)</f>
        <v>JUREMA MARIA BONGALHARDO</v>
      </c>
    </row>
    <row r="127" spans="1:9">
      <c r="A127" s="58">
        <v>1</v>
      </c>
      <c r="B127" s="63">
        <v>2153</v>
      </c>
      <c r="C127" s="59" t="s">
        <v>117</v>
      </c>
      <c r="D127" s="60">
        <v>3572.94</v>
      </c>
      <c r="E127" s="38">
        <f t="shared" si="2"/>
        <v>1792.8500000000001</v>
      </c>
      <c r="F127" s="57">
        <f>IFERROR(VLOOKUP(B127,Plan1!B:D,3,0),"0,00")</f>
        <v>1214.8</v>
      </c>
      <c r="G127" s="60">
        <v>565.29</v>
      </c>
      <c r="H127" s="38">
        <f t="shared" si="3"/>
        <v>1780.09</v>
      </c>
      <c r="I127" s="55" t="str">
        <f>VLOOKUP(B127,'FOLHA RESUMIDA'!C:D,2,0)</f>
        <v>SERGIO PEREIRA DA COSTA</v>
      </c>
    </row>
    <row r="128" spans="1:9">
      <c r="A128" s="58">
        <v>1</v>
      </c>
      <c r="B128" s="63">
        <v>2156</v>
      </c>
      <c r="C128" s="59" t="s">
        <v>118</v>
      </c>
      <c r="D128" s="60">
        <v>3388.55</v>
      </c>
      <c r="E128" s="38">
        <f t="shared" si="2"/>
        <v>1968.4000000000003</v>
      </c>
      <c r="F128" s="57">
        <f>IFERROR(VLOOKUP(B128,Plan1!B:D,3,0),"0,00")</f>
        <v>1152.1099999999999</v>
      </c>
      <c r="G128" s="60">
        <v>268.04000000000002</v>
      </c>
      <c r="H128" s="38">
        <f t="shared" si="3"/>
        <v>1420.1499999999999</v>
      </c>
      <c r="I128" s="55" t="str">
        <f>VLOOKUP(B128,'FOLHA RESUMIDA'!C:D,2,0)</f>
        <v>EDLEUSA LUCIA BATISTA DA SILVA</v>
      </c>
    </row>
    <row r="129" spans="1:9">
      <c r="A129" s="58">
        <v>1</v>
      </c>
      <c r="B129" s="63">
        <v>2159</v>
      </c>
      <c r="C129" s="59" t="s">
        <v>119</v>
      </c>
      <c r="D129" s="60">
        <v>6341.09</v>
      </c>
      <c r="E129" s="38">
        <f t="shared" si="2"/>
        <v>1643.33</v>
      </c>
      <c r="F129" s="57">
        <f>IFERROR(VLOOKUP(B129,Plan1!B:D,3,0),"0,00")</f>
        <v>2155.9699999999998</v>
      </c>
      <c r="G129" s="60">
        <v>2541.79</v>
      </c>
      <c r="H129" s="38">
        <f t="shared" si="3"/>
        <v>4697.76</v>
      </c>
      <c r="I129" s="55" t="str">
        <f>VLOOKUP(B129,'FOLHA RESUMIDA'!C:D,2,0)</f>
        <v>FREDERICO JOSE C  DA NOBREGA</v>
      </c>
    </row>
    <row r="130" spans="1:9">
      <c r="A130" s="58">
        <v>1</v>
      </c>
      <c r="B130" s="63">
        <v>2161</v>
      </c>
      <c r="C130" s="59" t="s">
        <v>120</v>
      </c>
      <c r="D130" s="60">
        <v>5715.32</v>
      </c>
      <c r="E130" s="38">
        <f t="shared" si="2"/>
        <v>3414.3199999999997</v>
      </c>
      <c r="F130" s="57">
        <f>IFERROR(VLOOKUP(B130,Plan1!B:D,3,0),"0,00")</f>
        <v>1600.78</v>
      </c>
      <c r="G130" s="60">
        <v>700.22</v>
      </c>
      <c r="H130" s="38">
        <f t="shared" si="3"/>
        <v>2301</v>
      </c>
      <c r="I130" s="55" t="str">
        <f>VLOOKUP(B130,'FOLHA RESUMIDA'!C:D,2,0)</f>
        <v>WLADIMIR MACHADO DO E  SANTO</v>
      </c>
    </row>
    <row r="131" spans="1:9">
      <c r="A131" s="58">
        <v>1</v>
      </c>
      <c r="B131" s="63">
        <v>2181</v>
      </c>
      <c r="C131" s="59" t="s">
        <v>121</v>
      </c>
      <c r="D131" s="60">
        <v>11575.91</v>
      </c>
      <c r="E131" s="38">
        <f t="shared" si="2"/>
        <v>4671.3099999999995</v>
      </c>
      <c r="F131" s="57">
        <f>IFERROR(VLOOKUP(B131,Plan1!B:D,3,0),"0,00")</f>
        <v>3935.81</v>
      </c>
      <c r="G131" s="60">
        <v>2968.79</v>
      </c>
      <c r="H131" s="38">
        <f t="shared" si="3"/>
        <v>6904.6</v>
      </c>
      <c r="I131" s="55" t="str">
        <f>VLOOKUP(B131,'FOLHA RESUMIDA'!C:D,2,0)</f>
        <v>ELCY SILVA DE ARAUJO</v>
      </c>
    </row>
    <row r="132" spans="1:9">
      <c r="A132" s="58">
        <v>1</v>
      </c>
      <c r="B132" s="63">
        <v>2274</v>
      </c>
      <c r="C132" s="59" t="s">
        <v>122</v>
      </c>
      <c r="D132" s="60">
        <v>16784.88</v>
      </c>
      <c r="E132" s="38">
        <f t="shared" si="2"/>
        <v>5784.3000000000011</v>
      </c>
      <c r="F132" s="57">
        <f>IFERROR(VLOOKUP(B132,Plan1!B:D,3,0),"0,00")</f>
        <v>5706.86</v>
      </c>
      <c r="G132" s="60">
        <v>5293.72</v>
      </c>
      <c r="H132" s="38">
        <f t="shared" si="3"/>
        <v>11000.58</v>
      </c>
      <c r="I132" s="55" t="str">
        <f>VLOOKUP(B132,'FOLHA RESUMIDA'!C:D,2,0)</f>
        <v>DJALMA LIMA DE OLIVEIRA DANTAS</v>
      </c>
    </row>
    <row r="133" spans="1:9">
      <c r="A133" s="58">
        <v>1</v>
      </c>
      <c r="B133" s="63">
        <v>2280</v>
      </c>
      <c r="C133" s="59" t="s">
        <v>123</v>
      </c>
      <c r="D133" s="60">
        <v>3181.83</v>
      </c>
      <c r="E133" s="38">
        <f t="shared" si="2"/>
        <v>367.94000000000005</v>
      </c>
      <c r="F133" s="57">
        <f>IFERROR(VLOOKUP(B133,Plan1!B:D,3,0),"0,00")</f>
        <v>1081.82</v>
      </c>
      <c r="G133" s="60">
        <v>1732.07</v>
      </c>
      <c r="H133" s="38">
        <f t="shared" si="3"/>
        <v>2813.89</v>
      </c>
      <c r="I133" s="55" t="str">
        <f>VLOOKUP(B133,'FOLHA RESUMIDA'!C:D,2,0)</f>
        <v>JACQUELINE CESAR DE GUSMAO</v>
      </c>
    </row>
    <row r="134" spans="1:9">
      <c r="A134" s="58">
        <v>1</v>
      </c>
      <c r="B134" s="63">
        <v>2291</v>
      </c>
      <c r="C134" s="59" t="s">
        <v>124</v>
      </c>
      <c r="D134" s="60">
        <v>4405.6099999999997</v>
      </c>
      <c r="E134" s="38">
        <f t="shared" ref="E134:E197" si="4">D134-H134</f>
        <v>1636.5099999999993</v>
      </c>
      <c r="F134" s="57">
        <f>IFERROR(VLOOKUP(B134,Plan1!B:D,3,0),"0,00")</f>
        <v>1497.91</v>
      </c>
      <c r="G134" s="60">
        <v>1271.19</v>
      </c>
      <c r="H134" s="38">
        <f t="shared" ref="H134:H197" si="5">F134+G134</f>
        <v>2769.1000000000004</v>
      </c>
      <c r="I134" s="55" t="str">
        <f>VLOOKUP(B134,'FOLHA RESUMIDA'!C:D,2,0)</f>
        <v>PAULO PEDROSA VICTOR NETO</v>
      </c>
    </row>
    <row r="135" spans="1:9">
      <c r="A135" s="58">
        <v>1</v>
      </c>
      <c r="B135" s="63">
        <v>2295</v>
      </c>
      <c r="C135" s="59" t="s">
        <v>125</v>
      </c>
      <c r="D135" s="60">
        <v>4405.6099999999997</v>
      </c>
      <c r="E135" s="38">
        <f t="shared" si="4"/>
        <v>699.51999999999953</v>
      </c>
      <c r="F135" s="57">
        <f>IFERROR(VLOOKUP(B135,Plan1!B:D,3,0),"0,00")</f>
        <v>1497.91</v>
      </c>
      <c r="G135" s="60">
        <v>2208.1799999999998</v>
      </c>
      <c r="H135" s="38">
        <f t="shared" si="5"/>
        <v>3706.09</v>
      </c>
      <c r="I135" s="55" t="str">
        <f>VLOOKUP(B135,'FOLHA RESUMIDA'!C:D,2,0)</f>
        <v>VINCENZO PAPARIELLO</v>
      </c>
    </row>
    <row r="136" spans="1:9">
      <c r="A136" s="58">
        <v>1</v>
      </c>
      <c r="B136" s="63">
        <v>2308</v>
      </c>
      <c r="C136" s="59" t="s">
        <v>126</v>
      </c>
      <c r="D136" s="60">
        <v>3181.83</v>
      </c>
      <c r="E136" s="38">
        <f t="shared" si="4"/>
        <v>866.79</v>
      </c>
      <c r="F136" s="57">
        <f>IFERROR(VLOOKUP(B136,Plan1!B:D,3,0),"0,00")</f>
        <v>1081.82</v>
      </c>
      <c r="G136" s="60">
        <v>1233.22</v>
      </c>
      <c r="H136" s="38">
        <f t="shared" si="5"/>
        <v>2315.04</v>
      </c>
      <c r="I136" s="55" t="str">
        <f>VLOOKUP(B136,'FOLHA RESUMIDA'!C:D,2,0)</f>
        <v>ADEILDO CARLOS DIAS BEZERRA</v>
      </c>
    </row>
    <row r="137" spans="1:9">
      <c r="A137" s="58">
        <v>1</v>
      </c>
      <c r="B137" s="63">
        <v>2330</v>
      </c>
      <c r="C137" s="59" t="s">
        <v>127</v>
      </c>
      <c r="D137" s="60">
        <v>6932.36</v>
      </c>
      <c r="E137" s="38">
        <f t="shared" si="4"/>
        <v>1643.2399999999998</v>
      </c>
      <c r="F137" s="57">
        <f>IFERROR(VLOOKUP(B137,Plan1!B:D,3,0),"0,00")</f>
        <v>2357</v>
      </c>
      <c r="G137" s="60">
        <v>2932.12</v>
      </c>
      <c r="H137" s="38">
        <f t="shared" si="5"/>
        <v>5289.12</v>
      </c>
      <c r="I137" s="55" t="str">
        <f>VLOOKUP(B137,'FOLHA RESUMIDA'!C:D,2,0)</f>
        <v>ERICK RENAN PEREIRA DE ACIOLI</v>
      </c>
    </row>
    <row r="138" spans="1:9">
      <c r="A138" s="58">
        <v>1</v>
      </c>
      <c r="B138" s="63">
        <v>2337</v>
      </c>
      <c r="C138" s="59" t="s">
        <v>128</v>
      </c>
      <c r="D138" s="60">
        <v>5714.73</v>
      </c>
      <c r="E138" s="38">
        <f t="shared" si="4"/>
        <v>1686.9199999999992</v>
      </c>
      <c r="F138" s="57">
        <f>IFERROR(VLOOKUP(B138,Plan1!B:D,3,0),"0,00")</f>
        <v>1943.01</v>
      </c>
      <c r="G138" s="60">
        <v>2084.8000000000002</v>
      </c>
      <c r="H138" s="38">
        <f t="shared" si="5"/>
        <v>4027.8100000000004</v>
      </c>
      <c r="I138" s="55" t="str">
        <f>VLOOKUP(B138,'FOLHA RESUMIDA'!C:D,2,0)</f>
        <v>FLAVIA PATRICIA M  MEDEIROS</v>
      </c>
    </row>
    <row r="139" spans="1:9">
      <c r="A139" s="58">
        <v>1</v>
      </c>
      <c r="B139" s="63">
        <v>2339</v>
      </c>
      <c r="C139" s="59" t="s">
        <v>129</v>
      </c>
      <c r="D139" s="60">
        <v>9459.5499999999993</v>
      </c>
      <c r="E139" s="38">
        <f t="shared" si="4"/>
        <v>2847.619999999999</v>
      </c>
      <c r="F139" s="57">
        <f>IFERROR(VLOOKUP(B139,Plan1!B:D,3,0),"0,00")</f>
        <v>3216.25</v>
      </c>
      <c r="G139" s="60">
        <v>3395.68</v>
      </c>
      <c r="H139" s="38">
        <f t="shared" si="5"/>
        <v>6611.93</v>
      </c>
      <c r="I139" s="55" t="str">
        <f>VLOOKUP(B139,'FOLHA RESUMIDA'!C:D,2,0)</f>
        <v>DEBORAH BEZERRA MONTEIRO</v>
      </c>
    </row>
    <row r="140" spans="1:9">
      <c r="A140" s="58">
        <v>1</v>
      </c>
      <c r="B140" s="63">
        <v>2342</v>
      </c>
      <c r="C140" s="59" t="s">
        <v>130</v>
      </c>
      <c r="D140" s="60">
        <v>8507.5</v>
      </c>
      <c r="E140" s="38">
        <f t="shared" si="4"/>
        <v>3854.83</v>
      </c>
      <c r="F140" s="57">
        <f>IFERROR(VLOOKUP(B140,Plan1!B:D,3,0),"0,00")</f>
        <v>2729.41</v>
      </c>
      <c r="G140" s="60">
        <v>1923.26</v>
      </c>
      <c r="H140" s="38">
        <f t="shared" si="5"/>
        <v>4652.67</v>
      </c>
      <c r="I140" s="55" t="str">
        <f>VLOOKUP(B140,'FOLHA RESUMIDA'!C:D,2,0)</f>
        <v>MARCOS ANDRE CUNHA DE OLIVEIRA</v>
      </c>
    </row>
    <row r="141" spans="1:9">
      <c r="A141" s="58">
        <v>1</v>
      </c>
      <c r="B141" s="63">
        <v>2344</v>
      </c>
      <c r="C141" s="59" t="s">
        <v>131</v>
      </c>
      <c r="D141" s="60">
        <v>8027.68</v>
      </c>
      <c r="E141" s="38">
        <f t="shared" si="4"/>
        <v>1980.33</v>
      </c>
      <c r="F141" s="57">
        <f>IFERROR(VLOOKUP(B141,Plan1!B:D,3,0),"0,00")</f>
        <v>2729.41</v>
      </c>
      <c r="G141" s="60">
        <v>3317.94</v>
      </c>
      <c r="H141" s="38">
        <f t="shared" si="5"/>
        <v>6047.35</v>
      </c>
      <c r="I141" s="55" t="str">
        <f>VLOOKUP(B141,'FOLHA RESUMIDA'!C:D,2,0)</f>
        <v>AMANDA TATIANE C  DE OLIVEIRA</v>
      </c>
    </row>
    <row r="142" spans="1:9">
      <c r="A142" s="58">
        <v>1</v>
      </c>
      <c r="B142" s="63">
        <v>2351</v>
      </c>
      <c r="C142" s="59" t="s">
        <v>132</v>
      </c>
      <c r="D142" s="60">
        <v>1636.79</v>
      </c>
      <c r="E142" s="38">
        <f t="shared" si="4"/>
        <v>1104.05</v>
      </c>
      <c r="F142" s="57">
        <f>IFERROR(VLOOKUP(B142,Plan1!B:D,3,0),"0,00")</f>
        <v>81.84</v>
      </c>
      <c r="G142" s="60">
        <v>450.9</v>
      </c>
      <c r="H142" s="38">
        <f t="shared" si="5"/>
        <v>532.74</v>
      </c>
      <c r="I142" s="55" t="str">
        <f>VLOOKUP(B142,'FOLHA RESUMIDA'!C:D,2,0)</f>
        <v>CLAUDIA SALVINA DE SANTANA</v>
      </c>
    </row>
    <row r="143" spans="1:9">
      <c r="A143" s="58">
        <v>1</v>
      </c>
      <c r="B143" s="63">
        <v>2363</v>
      </c>
      <c r="C143" s="59" t="s">
        <v>133</v>
      </c>
      <c r="D143" s="60">
        <v>2650.31</v>
      </c>
      <c r="E143" s="38">
        <f t="shared" si="4"/>
        <v>1371.75</v>
      </c>
      <c r="F143" s="57">
        <f>IFERROR(VLOOKUP(B143,Plan1!B:D,3,0),"0,00")</f>
        <v>676.45</v>
      </c>
      <c r="G143" s="60">
        <v>602.11</v>
      </c>
      <c r="H143" s="38">
        <f t="shared" si="5"/>
        <v>1278.56</v>
      </c>
      <c r="I143" s="55" t="str">
        <f>VLOOKUP(B143,'FOLHA RESUMIDA'!C:D,2,0)</f>
        <v>MIRIAM ALVES BASTOS DA SILVA</v>
      </c>
    </row>
    <row r="144" spans="1:9">
      <c r="A144" s="58">
        <v>1</v>
      </c>
      <c r="B144" s="63">
        <v>2367</v>
      </c>
      <c r="C144" s="59" t="s">
        <v>134</v>
      </c>
      <c r="D144" s="60">
        <v>1886.84</v>
      </c>
      <c r="E144" s="38">
        <f t="shared" si="4"/>
        <v>1186.8800000000001</v>
      </c>
      <c r="F144" s="57">
        <f>IFERROR(VLOOKUP(B144,Plan1!B:D,3,0),"0,00")</f>
        <v>641.53</v>
      </c>
      <c r="G144" s="60">
        <v>58.43</v>
      </c>
      <c r="H144" s="38">
        <f t="shared" si="5"/>
        <v>699.95999999999992</v>
      </c>
      <c r="I144" s="55" t="str">
        <f>VLOOKUP(B144,'FOLHA RESUMIDA'!C:D,2,0)</f>
        <v>PRISCILLA RODRIGUES P DA SILVA</v>
      </c>
    </row>
    <row r="145" spans="1:9">
      <c r="A145" s="58">
        <v>1</v>
      </c>
      <c r="B145" s="63">
        <v>2371</v>
      </c>
      <c r="C145" s="59" t="s">
        <v>135</v>
      </c>
      <c r="D145" s="60">
        <v>2878.9</v>
      </c>
      <c r="E145" s="38">
        <f t="shared" si="4"/>
        <v>2878.9</v>
      </c>
      <c r="F145" s="57" t="str">
        <f>IFERROR(VLOOKUP(B145,Plan1!B:D,3,0),"0,00")</f>
        <v>0,00</v>
      </c>
      <c r="G145" s="60">
        <v>0</v>
      </c>
      <c r="H145" s="38">
        <f t="shared" si="5"/>
        <v>0</v>
      </c>
      <c r="I145" s="55" t="str">
        <f>VLOOKUP(B145,'FOLHA RESUMIDA'!C:D,2,0)</f>
        <v>SUZELLE TRAJANO BENTO</v>
      </c>
    </row>
    <row r="146" spans="1:9">
      <c r="A146" s="58">
        <v>1</v>
      </c>
      <c r="B146" s="63">
        <v>2382</v>
      </c>
      <c r="C146" s="59" t="s">
        <v>136</v>
      </c>
      <c r="D146" s="60">
        <v>12372.52</v>
      </c>
      <c r="E146" s="38">
        <f t="shared" si="4"/>
        <v>4162.6400000000012</v>
      </c>
      <c r="F146" s="57">
        <f>IFERROR(VLOOKUP(B146,Plan1!B:D,3,0),"0,00")</f>
        <v>4206.66</v>
      </c>
      <c r="G146" s="60">
        <v>4003.22</v>
      </c>
      <c r="H146" s="38">
        <f t="shared" si="5"/>
        <v>8209.8799999999992</v>
      </c>
      <c r="I146" s="55" t="str">
        <f>VLOOKUP(B146,'FOLHA RESUMIDA'!C:D,2,0)</f>
        <v>AILA KARLA MOTA SANTANA</v>
      </c>
    </row>
    <row r="147" spans="1:9">
      <c r="A147" s="58">
        <v>1</v>
      </c>
      <c r="B147" s="63">
        <v>2384</v>
      </c>
      <c r="C147" s="59" t="s">
        <v>137</v>
      </c>
      <c r="D147" s="60">
        <v>2366.66</v>
      </c>
      <c r="E147" s="38">
        <f t="shared" si="4"/>
        <v>280.5</v>
      </c>
      <c r="F147" s="57">
        <f>IFERROR(VLOOKUP(B147,Plan1!B:D,3,0),"0,00")</f>
        <v>641.53</v>
      </c>
      <c r="G147" s="60">
        <v>1444.63</v>
      </c>
      <c r="H147" s="38">
        <f t="shared" si="5"/>
        <v>2086.16</v>
      </c>
      <c r="I147" s="55" t="str">
        <f>VLOOKUP(B147,'FOLHA RESUMIDA'!C:D,2,0)</f>
        <v>KATIA MIRANDA DE ARAUJO LOPES</v>
      </c>
    </row>
    <row r="148" spans="1:9">
      <c r="A148" s="58">
        <v>1</v>
      </c>
      <c r="B148" s="63">
        <v>2392</v>
      </c>
      <c r="C148" s="59" t="s">
        <v>138</v>
      </c>
      <c r="D148" s="60">
        <v>4199.79</v>
      </c>
      <c r="E148" s="38">
        <f t="shared" si="4"/>
        <v>1738.7199999999998</v>
      </c>
      <c r="F148" s="57">
        <f>IFERROR(VLOOKUP(B148,Plan1!B:D,3,0),"0,00")</f>
        <v>1427.93</v>
      </c>
      <c r="G148" s="60">
        <v>1033.1400000000001</v>
      </c>
      <c r="H148" s="38">
        <f t="shared" si="5"/>
        <v>2461.0700000000002</v>
      </c>
      <c r="I148" s="55" t="str">
        <f>VLOOKUP(B148,'FOLHA RESUMIDA'!C:D,2,0)</f>
        <v>KLEYTON DA SILVA A PEREIRA</v>
      </c>
    </row>
    <row r="149" spans="1:9">
      <c r="A149" s="58">
        <v>1</v>
      </c>
      <c r="B149" s="63">
        <v>2406</v>
      </c>
      <c r="C149" s="59" t="s">
        <v>139</v>
      </c>
      <c r="D149" s="60">
        <v>1876.16</v>
      </c>
      <c r="E149" s="38">
        <f t="shared" si="4"/>
        <v>735.00000000000023</v>
      </c>
      <c r="F149" s="57">
        <f>IFERROR(VLOOKUP(B149,Plan1!B:D,3,0),"0,00")</f>
        <v>504.77</v>
      </c>
      <c r="G149" s="60">
        <v>636.39</v>
      </c>
      <c r="H149" s="38">
        <f t="shared" si="5"/>
        <v>1141.1599999999999</v>
      </c>
      <c r="I149" s="55" t="str">
        <f>VLOOKUP(B149,'FOLHA RESUMIDA'!C:D,2,0)</f>
        <v>DEYSE MARIA DOS SANTOS SILVA</v>
      </c>
    </row>
    <row r="150" spans="1:9">
      <c r="A150" s="58">
        <v>1</v>
      </c>
      <c r="B150" s="63">
        <v>2415</v>
      </c>
      <c r="C150" s="59" t="s">
        <v>140</v>
      </c>
      <c r="D150" s="60">
        <v>12372.52</v>
      </c>
      <c r="E150" s="38">
        <f t="shared" si="4"/>
        <v>3175.16</v>
      </c>
      <c r="F150" s="57">
        <f>IFERROR(VLOOKUP(B150,Plan1!B:D,3,0),"0,00")</f>
        <v>4206.66</v>
      </c>
      <c r="G150" s="60">
        <v>4990.7</v>
      </c>
      <c r="H150" s="38">
        <f t="shared" si="5"/>
        <v>9197.36</v>
      </c>
      <c r="I150" s="55" t="str">
        <f>VLOOKUP(B150,'FOLHA RESUMIDA'!C:D,2,0)</f>
        <v>SILVIA RENATA QUEIROZ DE FARIA</v>
      </c>
    </row>
    <row r="151" spans="1:9">
      <c r="A151" s="58">
        <v>1</v>
      </c>
      <c r="B151" s="63">
        <v>2417</v>
      </c>
      <c r="C151" s="59" t="s">
        <v>141</v>
      </c>
      <c r="D151" s="60">
        <v>1636.79</v>
      </c>
      <c r="E151" s="38">
        <f t="shared" si="4"/>
        <v>453.26</v>
      </c>
      <c r="F151" s="57">
        <f>IFERROR(VLOOKUP(B151,Plan1!B:D,3,0),"0,00")</f>
        <v>556.51</v>
      </c>
      <c r="G151" s="60">
        <v>627.02</v>
      </c>
      <c r="H151" s="38">
        <f t="shared" si="5"/>
        <v>1183.53</v>
      </c>
      <c r="I151" s="55" t="str">
        <f>VLOOKUP(B151,'FOLHA RESUMIDA'!C:D,2,0)</f>
        <v>ZILDA FRUTUOSO DA SILVA</v>
      </c>
    </row>
    <row r="152" spans="1:9">
      <c r="A152" s="58">
        <v>1</v>
      </c>
      <c r="B152" s="63">
        <v>2420</v>
      </c>
      <c r="C152" s="59" t="s">
        <v>142</v>
      </c>
      <c r="D152" s="60">
        <v>12704.25</v>
      </c>
      <c r="E152" s="38">
        <f t="shared" si="4"/>
        <v>3162.130000000001</v>
      </c>
      <c r="F152" s="57">
        <f>IFERROR(VLOOKUP(B152,Plan1!B:D,3,0),"0,00")</f>
        <v>4206.66</v>
      </c>
      <c r="G152" s="60">
        <v>5335.46</v>
      </c>
      <c r="H152" s="38">
        <f t="shared" si="5"/>
        <v>9542.119999999999</v>
      </c>
      <c r="I152" s="55" t="str">
        <f>VLOOKUP(B152,'FOLHA RESUMIDA'!C:D,2,0)</f>
        <v>TEREZA RAQUEL F ALMEIDA</v>
      </c>
    </row>
    <row r="153" spans="1:9">
      <c r="A153" s="58">
        <v>1</v>
      </c>
      <c r="B153" s="63">
        <v>2421</v>
      </c>
      <c r="C153" s="59" t="s">
        <v>143</v>
      </c>
      <c r="D153" s="60">
        <v>5932.38</v>
      </c>
      <c r="E153" s="38">
        <f t="shared" si="4"/>
        <v>1294.5200000000004</v>
      </c>
      <c r="F153" s="57">
        <f>IFERROR(VLOOKUP(B153,Plan1!B:D,3,0),"0,00")</f>
        <v>2017.01</v>
      </c>
      <c r="G153" s="60">
        <v>2620.85</v>
      </c>
      <c r="H153" s="38">
        <f t="shared" si="5"/>
        <v>4637.8599999999997</v>
      </c>
      <c r="I153" s="55" t="str">
        <f>VLOOKUP(B153,'FOLHA RESUMIDA'!C:D,2,0)</f>
        <v>ANA CLAUDIA NUNES DE MOURA</v>
      </c>
    </row>
    <row r="154" spans="1:9">
      <c r="A154" s="58">
        <v>1</v>
      </c>
      <c r="B154" s="63">
        <v>2437</v>
      </c>
      <c r="C154" s="59" t="s">
        <v>144</v>
      </c>
      <c r="D154" s="60">
        <v>1886.84</v>
      </c>
      <c r="E154" s="38">
        <f t="shared" si="4"/>
        <v>433.86999999999989</v>
      </c>
      <c r="F154" s="57">
        <f>IFERROR(VLOOKUP(B154,Plan1!B:D,3,0),"0,00")</f>
        <v>641.53</v>
      </c>
      <c r="G154" s="60">
        <v>811.44</v>
      </c>
      <c r="H154" s="38">
        <f t="shared" si="5"/>
        <v>1452.97</v>
      </c>
      <c r="I154" s="55" t="str">
        <f>VLOOKUP(B154,'FOLHA RESUMIDA'!C:D,2,0)</f>
        <v>CLAUDILENE DE LIMA</v>
      </c>
    </row>
    <row r="155" spans="1:9">
      <c r="A155" s="58">
        <v>1</v>
      </c>
      <c r="B155" s="63">
        <v>2440</v>
      </c>
      <c r="C155" s="59" t="s">
        <v>145</v>
      </c>
      <c r="D155" s="60">
        <v>3619.14</v>
      </c>
      <c r="E155" s="38">
        <f t="shared" si="4"/>
        <v>1166.6100000000001</v>
      </c>
      <c r="F155" s="57">
        <f>IFERROR(VLOOKUP(B155,Plan1!B:D,3,0),"0,00")</f>
        <v>1113.3399999999999</v>
      </c>
      <c r="G155" s="60">
        <v>1339.19</v>
      </c>
      <c r="H155" s="38">
        <f t="shared" si="5"/>
        <v>2452.5299999999997</v>
      </c>
      <c r="I155" s="55" t="str">
        <f>VLOOKUP(B155,'FOLHA RESUMIDA'!C:D,2,0)</f>
        <v>ELIANE MOREIRA DE SOUZA</v>
      </c>
    </row>
    <row r="156" spans="1:9">
      <c r="A156" s="58">
        <v>1</v>
      </c>
      <c r="B156" s="63">
        <v>2443</v>
      </c>
      <c r="C156" s="59" t="s">
        <v>514</v>
      </c>
      <c r="D156" s="60">
        <v>2028.34</v>
      </c>
      <c r="E156" s="38">
        <f t="shared" si="4"/>
        <v>458.06999999999994</v>
      </c>
      <c r="F156" s="57">
        <f>IFERROR(VLOOKUP(B156,Plan1!B:D,3,0),"0,00")</f>
        <v>556.51</v>
      </c>
      <c r="G156" s="60">
        <v>1013.76</v>
      </c>
      <c r="H156" s="38">
        <f t="shared" si="5"/>
        <v>1570.27</v>
      </c>
      <c r="I156" s="55" t="str">
        <f>VLOOKUP(B156,'FOLHA RESUMIDA'!C:D,2,0)</f>
        <v>GEYZA JANAINA FERREIRA L ALVES</v>
      </c>
    </row>
    <row r="157" spans="1:9">
      <c r="A157" s="58">
        <v>1</v>
      </c>
      <c r="B157" s="63">
        <v>2448</v>
      </c>
      <c r="C157" s="59" t="s">
        <v>146</v>
      </c>
      <c r="D157" s="60">
        <v>2921.76</v>
      </c>
      <c r="E157" s="38">
        <f t="shared" si="4"/>
        <v>1371.4900000000002</v>
      </c>
      <c r="F157" s="57">
        <f>IFERROR(VLOOKUP(B157,Plan1!B:D,3,0),"0,00")</f>
        <v>993.4</v>
      </c>
      <c r="G157" s="60">
        <v>556.87</v>
      </c>
      <c r="H157" s="38">
        <f t="shared" si="5"/>
        <v>1550.27</v>
      </c>
      <c r="I157" s="55" t="str">
        <f>VLOOKUP(B157,'FOLHA RESUMIDA'!C:D,2,0)</f>
        <v>JULIO CESAR DA SILVA</v>
      </c>
    </row>
    <row r="158" spans="1:9">
      <c r="A158" s="58">
        <v>1</v>
      </c>
      <c r="B158" s="63">
        <v>2451</v>
      </c>
      <c r="C158" s="59" t="s">
        <v>147</v>
      </c>
      <c r="D158" s="60">
        <v>2087.9499999999998</v>
      </c>
      <c r="E158" s="38">
        <f t="shared" si="4"/>
        <v>234.80999999999995</v>
      </c>
      <c r="F158" s="57">
        <f>IFERROR(VLOOKUP(B158,Plan1!B:D,3,0),"0,00")</f>
        <v>947.85</v>
      </c>
      <c r="G158" s="60">
        <v>905.29</v>
      </c>
      <c r="H158" s="38">
        <f t="shared" si="5"/>
        <v>1853.1399999999999</v>
      </c>
      <c r="I158" s="55" t="str">
        <f>VLOOKUP(B158,'FOLHA RESUMIDA'!C:D,2,0)</f>
        <v>MANUELLA BOMFIM DA SILVA</v>
      </c>
    </row>
    <row r="159" spans="1:9">
      <c r="A159" s="58">
        <v>1</v>
      </c>
      <c r="B159" s="63">
        <v>2460</v>
      </c>
      <c r="C159" s="59" t="s">
        <v>148</v>
      </c>
      <c r="D159" s="60">
        <v>2088.16</v>
      </c>
      <c r="E159" s="38">
        <f t="shared" si="4"/>
        <v>611.7199999999998</v>
      </c>
      <c r="F159" s="57">
        <f>IFERROR(VLOOKUP(B159,Plan1!B:D,3,0),"0,00")</f>
        <v>556.51</v>
      </c>
      <c r="G159" s="60">
        <v>919.93</v>
      </c>
      <c r="H159" s="38">
        <f t="shared" si="5"/>
        <v>1476.44</v>
      </c>
      <c r="I159" s="55" t="str">
        <f>VLOOKUP(B159,'FOLHA RESUMIDA'!C:D,2,0)</f>
        <v>VIVIANE OLIMPIO DOS SANTOS</v>
      </c>
    </row>
    <row r="160" spans="1:9">
      <c r="A160" s="58">
        <v>1</v>
      </c>
      <c r="B160" s="63">
        <v>2468</v>
      </c>
      <c r="C160" s="59" t="s">
        <v>149</v>
      </c>
      <c r="D160" s="60">
        <v>8537.7800000000007</v>
      </c>
      <c r="E160" s="38">
        <f t="shared" si="4"/>
        <v>4194.4400000000005</v>
      </c>
      <c r="F160" s="57">
        <f>IFERROR(VLOOKUP(B160,Plan1!B:D,3,0),"0,00")</f>
        <v>2643.21</v>
      </c>
      <c r="G160" s="60">
        <v>1700.13</v>
      </c>
      <c r="H160" s="38">
        <f t="shared" si="5"/>
        <v>4343.34</v>
      </c>
      <c r="I160" s="55" t="str">
        <f>VLOOKUP(B160,'FOLHA RESUMIDA'!C:D,2,0)</f>
        <v>ANA GERTRUDES DE A F GUERRA</v>
      </c>
    </row>
    <row r="161" spans="1:9">
      <c r="A161" s="58">
        <v>1</v>
      </c>
      <c r="B161" s="63">
        <v>2474</v>
      </c>
      <c r="C161" s="59" t="s">
        <v>150</v>
      </c>
      <c r="D161" s="60">
        <v>13291.69</v>
      </c>
      <c r="E161" s="38">
        <f t="shared" si="4"/>
        <v>3948.3900000000012</v>
      </c>
      <c r="F161" s="57">
        <f>IFERROR(VLOOKUP(B161,Plan1!B:D,3,0),"0,00")</f>
        <v>4406.3900000000003</v>
      </c>
      <c r="G161" s="60">
        <v>4936.91</v>
      </c>
      <c r="H161" s="38">
        <f t="shared" si="5"/>
        <v>9343.2999999999993</v>
      </c>
      <c r="I161" s="55" t="str">
        <f>VLOOKUP(B161,'FOLHA RESUMIDA'!C:D,2,0)</f>
        <v>MARIA ROSEANE DOS A CLEMENTINO</v>
      </c>
    </row>
    <row r="162" spans="1:9">
      <c r="A162" s="58">
        <v>50</v>
      </c>
      <c r="B162" s="63">
        <v>2478</v>
      </c>
      <c r="C162" s="59" t="s">
        <v>423</v>
      </c>
      <c r="D162" s="60">
        <v>5092.91</v>
      </c>
      <c r="E162" s="38">
        <f t="shared" si="4"/>
        <v>1070.1300000000001</v>
      </c>
      <c r="F162" s="57">
        <f>IFERROR(VLOOKUP(B162,Plan1!B:D,3,0),"0,00")</f>
        <v>1731.59</v>
      </c>
      <c r="G162" s="60">
        <v>2291.19</v>
      </c>
      <c r="H162" s="38">
        <f t="shared" si="5"/>
        <v>4022.7799999999997</v>
      </c>
      <c r="I162" s="55" t="str">
        <f>VLOOKUP(B162,'FOLHA RESUMIDA'!C:D,2,0)</f>
        <v>ROGERIO MOURA VIEIRA</v>
      </c>
    </row>
    <row r="163" spans="1:9">
      <c r="A163" s="58">
        <v>20</v>
      </c>
      <c r="B163" s="63">
        <v>2481</v>
      </c>
      <c r="C163" s="59" t="s">
        <v>396</v>
      </c>
      <c r="D163" s="60">
        <v>5092.91</v>
      </c>
      <c r="E163" s="38">
        <f t="shared" si="4"/>
        <v>1300.8000000000002</v>
      </c>
      <c r="F163" s="57">
        <f>IFERROR(VLOOKUP(B163,Plan1!B:D,3,0),"0,00")</f>
        <v>1731.59</v>
      </c>
      <c r="G163" s="60">
        <v>2060.52</v>
      </c>
      <c r="H163" s="38">
        <f t="shared" si="5"/>
        <v>3792.1099999999997</v>
      </c>
      <c r="I163" s="55" t="str">
        <f>VLOOKUP(B163,'FOLHA RESUMIDA'!C:D,2,0)</f>
        <v>RAFAELLA MICHELLE DE L MIRANDA</v>
      </c>
    </row>
    <row r="164" spans="1:9">
      <c r="A164" s="58">
        <v>39</v>
      </c>
      <c r="B164" s="63">
        <v>2484</v>
      </c>
      <c r="C164" s="59" t="s">
        <v>416</v>
      </c>
      <c r="D164" s="60">
        <v>5347.55</v>
      </c>
      <c r="E164" s="38">
        <f t="shared" si="4"/>
        <v>1639.3100000000004</v>
      </c>
      <c r="F164" s="57">
        <f>IFERROR(VLOOKUP(B164,Plan1!B:D,3,0),"0,00")</f>
        <v>1818.17</v>
      </c>
      <c r="G164" s="60">
        <v>1890.07</v>
      </c>
      <c r="H164" s="38">
        <f t="shared" si="5"/>
        <v>3708.24</v>
      </c>
      <c r="I164" s="55" t="str">
        <f>VLOOKUP(B164,'FOLHA RESUMIDA'!C:D,2,0)</f>
        <v>ARLEY ANDERSON TAVARES MOREIRA</v>
      </c>
    </row>
    <row r="165" spans="1:9">
      <c r="A165" s="58">
        <v>1</v>
      </c>
      <c r="B165" s="63">
        <v>2493</v>
      </c>
      <c r="C165" s="59" t="s">
        <v>151</v>
      </c>
      <c r="D165" s="60">
        <v>4294.1499999999996</v>
      </c>
      <c r="E165" s="38">
        <f t="shared" si="4"/>
        <v>1524.62</v>
      </c>
      <c r="F165" s="57">
        <f>IFERROR(VLOOKUP(B165,Plan1!B:D,3,0),"0,00")</f>
        <v>1460.01</v>
      </c>
      <c r="G165" s="60">
        <v>1309.52</v>
      </c>
      <c r="H165" s="38">
        <f t="shared" si="5"/>
        <v>2769.5299999999997</v>
      </c>
      <c r="I165" s="55" t="str">
        <f>VLOOKUP(B165,'FOLHA RESUMIDA'!C:D,2,0)</f>
        <v>CRISTIANE R  DE O  GONCALVES</v>
      </c>
    </row>
    <row r="166" spans="1:9">
      <c r="A166" s="58">
        <v>1</v>
      </c>
      <c r="B166" s="63">
        <v>2498</v>
      </c>
      <c r="C166" s="59" t="s">
        <v>152</v>
      </c>
      <c r="D166" s="60">
        <v>2218.5700000000002</v>
      </c>
      <c r="E166" s="38">
        <f t="shared" si="4"/>
        <v>629.47000000000025</v>
      </c>
      <c r="F166" s="57">
        <f>IFERROR(VLOOKUP(B166,Plan1!B:D,3,0),"0,00")</f>
        <v>641.53</v>
      </c>
      <c r="G166" s="60">
        <v>947.57</v>
      </c>
      <c r="H166" s="38">
        <f t="shared" si="5"/>
        <v>1589.1</v>
      </c>
      <c r="I166" s="55" t="str">
        <f>VLOOKUP(B166,'FOLHA RESUMIDA'!C:D,2,0)</f>
        <v>TEREZINHA DE J  DE L  M  NETA</v>
      </c>
    </row>
    <row r="167" spans="1:9">
      <c r="A167" s="58">
        <v>1</v>
      </c>
      <c r="B167" s="63">
        <v>2502</v>
      </c>
      <c r="C167" s="59" t="s">
        <v>153</v>
      </c>
      <c r="D167" s="60">
        <v>1886.84</v>
      </c>
      <c r="E167" s="38">
        <f t="shared" si="4"/>
        <v>815.29</v>
      </c>
      <c r="F167" s="57">
        <f>IFERROR(VLOOKUP(B167,Plan1!B:D,3,0),"0,00")</f>
        <v>641.53</v>
      </c>
      <c r="G167" s="60">
        <v>430.02</v>
      </c>
      <c r="H167" s="38">
        <f t="shared" si="5"/>
        <v>1071.55</v>
      </c>
      <c r="I167" s="55" t="str">
        <f>VLOOKUP(B167,'FOLHA RESUMIDA'!C:D,2,0)</f>
        <v>PAULO ROBERTO DA SILVA CUNHA</v>
      </c>
    </row>
    <row r="168" spans="1:9">
      <c r="A168" s="58">
        <v>1</v>
      </c>
      <c r="B168" s="63">
        <v>2503</v>
      </c>
      <c r="C168" s="59" t="s">
        <v>154</v>
      </c>
      <c r="D168" s="60">
        <v>5092.91</v>
      </c>
      <c r="E168" s="38">
        <f t="shared" si="4"/>
        <v>1442.1799999999998</v>
      </c>
      <c r="F168" s="57">
        <f>IFERROR(VLOOKUP(B168,Plan1!B:D,3,0),"0,00")</f>
        <v>1731.59</v>
      </c>
      <c r="G168" s="60">
        <v>1919.14</v>
      </c>
      <c r="H168" s="38">
        <f t="shared" si="5"/>
        <v>3650.73</v>
      </c>
      <c r="I168" s="55" t="str">
        <f>VLOOKUP(B168,'FOLHA RESUMIDA'!C:D,2,0)</f>
        <v>TACIZO LUIZ PEREIRA DA SILVA</v>
      </c>
    </row>
    <row r="169" spans="1:9">
      <c r="A169" s="58">
        <v>1</v>
      </c>
      <c r="B169" s="63">
        <v>2504</v>
      </c>
      <c r="C169" s="59" t="s">
        <v>155</v>
      </c>
      <c r="D169" s="60">
        <v>1468.53</v>
      </c>
      <c r="E169" s="38">
        <f t="shared" si="4"/>
        <v>804.94999999999993</v>
      </c>
      <c r="F169" s="57">
        <f>IFERROR(VLOOKUP(B169,Plan1!B:D,3,0),"0,00")</f>
        <v>499.3</v>
      </c>
      <c r="G169" s="60">
        <v>164.28</v>
      </c>
      <c r="H169" s="38">
        <f t="shared" si="5"/>
        <v>663.58</v>
      </c>
      <c r="I169" s="55" t="str">
        <f>VLOOKUP(B169,'FOLHA RESUMIDA'!C:D,2,0)</f>
        <v>RIVALDO GOMES DA SILVA</v>
      </c>
    </row>
    <row r="170" spans="1:9">
      <c r="A170" s="58">
        <v>1</v>
      </c>
      <c r="B170" s="63">
        <v>2506</v>
      </c>
      <c r="C170" s="59" t="s">
        <v>156</v>
      </c>
      <c r="D170" s="60">
        <v>1817.65</v>
      </c>
      <c r="E170" s="38">
        <f t="shared" si="4"/>
        <v>880.86000000000013</v>
      </c>
      <c r="F170" s="57">
        <f>IFERROR(VLOOKUP(B170,Plan1!B:D,3,0),"0,00")</f>
        <v>499.3</v>
      </c>
      <c r="G170" s="60">
        <v>437.49</v>
      </c>
      <c r="H170" s="38">
        <f t="shared" si="5"/>
        <v>936.79</v>
      </c>
      <c r="I170" s="55" t="str">
        <f>VLOOKUP(B170,'FOLHA RESUMIDA'!C:D,2,0)</f>
        <v>IVETE ANTONIETA B  DE CARVALHO</v>
      </c>
    </row>
    <row r="171" spans="1:9">
      <c r="A171" s="58">
        <v>1</v>
      </c>
      <c r="B171" s="63">
        <v>2507</v>
      </c>
      <c r="C171" s="59" t="s">
        <v>157</v>
      </c>
      <c r="D171" s="60">
        <v>1468.53</v>
      </c>
      <c r="E171" s="38">
        <f t="shared" si="4"/>
        <v>330.68000000000006</v>
      </c>
      <c r="F171" s="57">
        <f>IFERROR(VLOOKUP(B171,Plan1!B:D,3,0),"0,00")</f>
        <v>499.3</v>
      </c>
      <c r="G171" s="60">
        <v>638.54999999999995</v>
      </c>
      <c r="H171" s="38">
        <f t="shared" si="5"/>
        <v>1137.8499999999999</v>
      </c>
      <c r="I171" s="55" t="str">
        <f>VLOOKUP(B171,'FOLHA RESUMIDA'!C:D,2,0)</f>
        <v>ANANIAS TEIXEIRA DE LIMA</v>
      </c>
    </row>
    <row r="172" spans="1:9">
      <c r="A172" s="58">
        <v>1</v>
      </c>
      <c r="B172" s="63">
        <v>2508</v>
      </c>
      <c r="C172" s="59" t="s">
        <v>158</v>
      </c>
      <c r="D172" s="60">
        <v>3181.82</v>
      </c>
      <c r="E172" s="38">
        <f t="shared" si="4"/>
        <v>765.33000000000038</v>
      </c>
      <c r="F172" s="57">
        <f>IFERROR(VLOOKUP(B172,Plan1!B:D,3,0),"0,00")</f>
        <v>1081.82</v>
      </c>
      <c r="G172" s="60">
        <v>1334.67</v>
      </c>
      <c r="H172" s="38">
        <f t="shared" si="5"/>
        <v>2416.4899999999998</v>
      </c>
      <c r="I172" s="55" t="str">
        <f>VLOOKUP(B172,'FOLHA RESUMIDA'!C:D,2,0)</f>
        <v>JOSE ALEXANDRE DE BARROS ALVES</v>
      </c>
    </row>
    <row r="173" spans="1:9">
      <c r="A173" s="58">
        <v>1</v>
      </c>
      <c r="B173" s="63">
        <v>2509</v>
      </c>
      <c r="C173" s="59" t="s">
        <v>159</v>
      </c>
      <c r="D173" s="60">
        <v>1468.53</v>
      </c>
      <c r="E173" s="38">
        <f t="shared" si="4"/>
        <v>1009.17</v>
      </c>
      <c r="F173" s="57">
        <f>IFERROR(VLOOKUP(B173,Plan1!B:D,3,0),"0,00")</f>
        <v>220.28</v>
      </c>
      <c r="G173" s="60">
        <v>239.08</v>
      </c>
      <c r="H173" s="38">
        <f t="shared" si="5"/>
        <v>459.36</v>
      </c>
      <c r="I173" s="55" t="str">
        <f>VLOOKUP(B173,'FOLHA RESUMIDA'!C:D,2,0)</f>
        <v>ALDEMIR NASCIMENTO DA SILVA</v>
      </c>
    </row>
    <row r="174" spans="1:9">
      <c r="A174" s="58">
        <v>1</v>
      </c>
      <c r="B174" s="63">
        <v>2512</v>
      </c>
      <c r="C174" s="59" t="s">
        <v>408</v>
      </c>
      <c r="D174" s="60">
        <v>5092.91</v>
      </c>
      <c r="E174" s="38">
        <f t="shared" si="4"/>
        <v>1293.1300000000001</v>
      </c>
      <c r="F174" s="57">
        <f>IFERROR(VLOOKUP(B174,Plan1!B:D,3,0),"0,00")</f>
        <v>1731.59</v>
      </c>
      <c r="G174" s="60">
        <v>2068.19</v>
      </c>
      <c r="H174" s="38">
        <f t="shared" si="5"/>
        <v>3799.7799999999997</v>
      </c>
      <c r="I174" s="55" t="str">
        <f>VLOOKUP(B174,'FOLHA RESUMIDA'!C:D,2,0)</f>
        <v>JOSENILDO JOSE TORRES</v>
      </c>
    </row>
    <row r="175" spans="1:9">
      <c r="A175" s="58">
        <v>1</v>
      </c>
      <c r="B175" s="63">
        <v>2514</v>
      </c>
      <c r="C175" s="59" t="s">
        <v>160</v>
      </c>
      <c r="D175" s="60">
        <v>2803.59</v>
      </c>
      <c r="E175" s="38">
        <f t="shared" si="4"/>
        <v>762.68000000000006</v>
      </c>
      <c r="F175" s="57">
        <f>IFERROR(VLOOKUP(B175,Plan1!B:D,3,0),"0,00")</f>
        <v>953.22</v>
      </c>
      <c r="G175" s="60">
        <v>1087.69</v>
      </c>
      <c r="H175" s="38">
        <f t="shared" si="5"/>
        <v>2040.91</v>
      </c>
      <c r="I175" s="55" t="str">
        <f>VLOOKUP(B175,'FOLHA RESUMIDA'!C:D,2,0)</f>
        <v>JULIANA CAVALCANTI DE SOUSA</v>
      </c>
    </row>
    <row r="176" spans="1:9">
      <c r="A176" s="58">
        <v>1</v>
      </c>
      <c r="B176" s="63">
        <v>2518</v>
      </c>
      <c r="C176" s="59" t="s">
        <v>407</v>
      </c>
      <c r="D176" s="60">
        <v>1981.2</v>
      </c>
      <c r="E176" s="38">
        <f t="shared" si="4"/>
        <v>160.77000000000021</v>
      </c>
      <c r="F176" s="57">
        <f>IFERROR(VLOOKUP(B176,Plan1!B:D,3,0),"0,00")</f>
        <v>673.61</v>
      </c>
      <c r="G176" s="60">
        <v>1146.82</v>
      </c>
      <c r="H176" s="38">
        <f t="shared" si="5"/>
        <v>1820.4299999999998</v>
      </c>
      <c r="I176" s="55" t="str">
        <f>VLOOKUP(B176,'FOLHA RESUMIDA'!C:D,2,0)</f>
        <v>ROSA MARIA BARROS VALOES</v>
      </c>
    </row>
    <row r="177" spans="1:9">
      <c r="A177" s="58">
        <v>1</v>
      </c>
      <c r="B177" s="63">
        <v>2520</v>
      </c>
      <c r="C177" s="59" t="s">
        <v>409</v>
      </c>
      <c r="D177" s="60">
        <v>1981.2</v>
      </c>
      <c r="E177" s="38">
        <f t="shared" si="4"/>
        <v>987.66000000000008</v>
      </c>
      <c r="F177" s="57">
        <f>IFERROR(VLOOKUP(B177,Plan1!B:D,3,0),"0,00")</f>
        <v>673.61</v>
      </c>
      <c r="G177" s="60">
        <v>319.93</v>
      </c>
      <c r="H177" s="38">
        <f t="shared" si="5"/>
        <v>993.54</v>
      </c>
      <c r="I177" s="55" t="str">
        <f>VLOOKUP(B177,'FOLHA RESUMIDA'!C:D,2,0)</f>
        <v>SELMA CRISTIANIA LIMA RORIZ</v>
      </c>
    </row>
    <row r="178" spans="1:9">
      <c r="A178" s="58">
        <v>39</v>
      </c>
      <c r="B178" s="63">
        <v>2523</v>
      </c>
      <c r="C178" s="59" t="s">
        <v>417</v>
      </c>
      <c r="D178" s="60">
        <v>2195.9</v>
      </c>
      <c r="E178" s="38">
        <f t="shared" si="4"/>
        <v>407.65999999999985</v>
      </c>
      <c r="F178" s="57">
        <f>IFERROR(VLOOKUP(B178,Plan1!B:D,3,0),"0,00")</f>
        <v>746.61</v>
      </c>
      <c r="G178" s="60">
        <v>1041.6300000000001</v>
      </c>
      <c r="H178" s="38">
        <f t="shared" si="5"/>
        <v>1788.2400000000002</v>
      </c>
      <c r="I178" s="55" t="str">
        <f>VLOOKUP(B178,'FOLHA RESUMIDA'!C:D,2,0)</f>
        <v>JANISSON COELHO DE VASCONCELOS</v>
      </c>
    </row>
    <row r="179" spans="1:9">
      <c r="A179" s="58">
        <v>10</v>
      </c>
      <c r="B179" s="63">
        <v>2525</v>
      </c>
      <c r="C179" s="59" t="s">
        <v>373</v>
      </c>
      <c r="D179" s="60">
        <v>2195.9</v>
      </c>
      <c r="E179" s="38">
        <f t="shared" si="4"/>
        <v>205.59000000000015</v>
      </c>
      <c r="F179" s="57">
        <f>IFERROR(VLOOKUP(B179,Plan1!B:D,3,0),"0,00")</f>
        <v>746.61</v>
      </c>
      <c r="G179" s="60">
        <v>1243.7</v>
      </c>
      <c r="H179" s="38">
        <f t="shared" si="5"/>
        <v>1990.31</v>
      </c>
      <c r="I179" s="55" t="str">
        <f>VLOOKUP(B179,'FOLHA RESUMIDA'!C:D,2,0)</f>
        <v>FABIANE TAVARES DE SOUZA</v>
      </c>
    </row>
    <row r="180" spans="1:9">
      <c r="A180" s="58">
        <v>1</v>
      </c>
      <c r="B180" s="63">
        <v>2526</v>
      </c>
      <c r="C180" s="59" t="s">
        <v>161</v>
      </c>
      <c r="D180" s="60">
        <v>2818.06</v>
      </c>
      <c r="E180" s="38">
        <f t="shared" si="4"/>
        <v>1984.08</v>
      </c>
      <c r="F180" s="57">
        <f>IFERROR(VLOOKUP(B180,Plan1!B:D,3,0),"0,00")</f>
        <v>833.98</v>
      </c>
      <c r="G180" s="60">
        <v>0</v>
      </c>
      <c r="H180" s="38">
        <f t="shared" si="5"/>
        <v>833.98</v>
      </c>
      <c r="I180" s="55" t="str">
        <f>VLOOKUP(B180,'FOLHA RESUMIDA'!C:D,2,0)</f>
        <v>JARBAS FERREIRA DE LIMA JUNIOR</v>
      </c>
    </row>
    <row r="181" spans="1:9">
      <c r="A181" s="58">
        <v>1</v>
      </c>
      <c r="B181" s="63">
        <v>2530</v>
      </c>
      <c r="C181" s="59" t="s">
        <v>162</v>
      </c>
      <c r="D181" s="60">
        <v>1636.79</v>
      </c>
      <c r="E181" s="38">
        <f t="shared" si="4"/>
        <v>511.56999999999994</v>
      </c>
      <c r="F181" s="57">
        <f>IFERROR(VLOOKUP(B181,Plan1!B:D,3,0),"0,00")</f>
        <v>556.51</v>
      </c>
      <c r="G181" s="60">
        <v>568.71</v>
      </c>
      <c r="H181" s="38">
        <f t="shared" si="5"/>
        <v>1125.22</v>
      </c>
      <c r="I181" s="55" t="str">
        <f>VLOOKUP(B181,'FOLHA RESUMIDA'!C:D,2,0)</f>
        <v>ARLEILDA MENDES DA SILVA</v>
      </c>
    </row>
    <row r="182" spans="1:9">
      <c r="A182" s="58">
        <v>1</v>
      </c>
      <c r="B182" s="63">
        <v>2534</v>
      </c>
      <c r="C182" s="59" t="s">
        <v>163</v>
      </c>
      <c r="D182" s="60">
        <v>1636.79</v>
      </c>
      <c r="E182" s="38">
        <f t="shared" si="4"/>
        <v>457.54999999999995</v>
      </c>
      <c r="F182" s="57">
        <f>IFERROR(VLOOKUP(B182,Plan1!B:D,3,0),"0,00")</f>
        <v>556.51</v>
      </c>
      <c r="G182" s="60">
        <v>622.73</v>
      </c>
      <c r="H182" s="38">
        <f t="shared" si="5"/>
        <v>1179.24</v>
      </c>
      <c r="I182" s="55" t="str">
        <f>VLOOKUP(B182,'FOLHA RESUMIDA'!C:D,2,0)</f>
        <v>EMANUEL MESSIAS RIBEIRO COSTA</v>
      </c>
    </row>
    <row r="183" spans="1:9">
      <c r="A183" s="58">
        <v>1</v>
      </c>
      <c r="B183" s="63">
        <v>2539</v>
      </c>
      <c r="C183" s="59" t="s">
        <v>164</v>
      </c>
      <c r="D183" s="60">
        <v>1894.81</v>
      </c>
      <c r="E183" s="38">
        <f t="shared" si="4"/>
        <v>1310.19</v>
      </c>
      <c r="F183" s="57">
        <f>IFERROR(VLOOKUP(B183,Plan1!B:D,3,0),"0,00")</f>
        <v>435.81</v>
      </c>
      <c r="G183" s="60">
        <v>148.81</v>
      </c>
      <c r="H183" s="38">
        <f t="shared" si="5"/>
        <v>584.62</v>
      </c>
      <c r="I183" s="55" t="str">
        <f>VLOOKUP(B183,'FOLHA RESUMIDA'!C:D,2,0)</f>
        <v>JOSENILDA BEZERRA DA SILVA</v>
      </c>
    </row>
    <row r="184" spans="1:9">
      <c r="A184" s="58">
        <v>1</v>
      </c>
      <c r="B184" s="63">
        <v>2541</v>
      </c>
      <c r="C184" s="59" t="s">
        <v>165</v>
      </c>
      <c r="D184" s="60">
        <v>8294.58</v>
      </c>
      <c r="E184" s="38">
        <f t="shared" si="4"/>
        <v>2987.3499999999995</v>
      </c>
      <c r="F184" s="57">
        <f>IFERROR(VLOOKUP(B184,Plan1!B:D,3,0),"0,00")</f>
        <v>1184.92</v>
      </c>
      <c r="G184" s="60">
        <v>4122.3100000000004</v>
      </c>
      <c r="H184" s="38">
        <f t="shared" si="5"/>
        <v>5307.2300000000005</v>
      </c>
      <c r="I184" s="55" t="str">
        <f>VLOOKUP(B184,'FOLHA RESUMIDA'!C:D,2,0)</f>
        <v>MARCELA SALLES DA SILVA</v>
      </c>
    </row>
    <row r="185" spans="1:9">
      <c r="A185" s="58">
        <v>59</v>
      </c>
      <c r="B185" s="63">
        <v>2547</v>
      </c>
      <c r="C185" s="59" t="s">
        <v>436</v>
      </c>
      <c r="D185" s="60">
        <v>2312.94</v>
      </c>
      <c r="E185" s="38">
        <f t="shared" si="4"/>
        <v>1039.1100000000001</v>
      </c>
      <c r="F185" s="57">
        <f>IFERROR(VLOOKUP(B185,Plan1!B:D,3,0),"0,00")</f>
        <v>396.24</v>
      </c>
      <c r="G185" s="60">
        <v>877.59</v>
      </c>
      <c r="H185" s="38">
        <f t="shared" si="5"/>
        <v>1273.83</v>
      </c>
      <c r="I185" s="55" t="str">
        <f>VLOOKUP(B185,'FOLHA RESUMIDA'!C:D,2,0)</f>
        <v>CYNTHIA RODRIGUES DE ALMEIDA</v>
      </c>
    </row>
    <row r="186" spans="1:9">
      <c r="A186" s="58">
        <v>1</v>
      </c>
      <c r="B186" s="63">
        <v>2548</v>
      </c>
      <c r="C186" s="59" t="s">
        <v>166</v>
      </c>
      <c r="D186" s="60">
        <v>3856.88</v>
      </c>
      <c r="E186" s="38">
        <f t="shared" si="4"/>
        <v>1263.4499999999998</v>
      </c>
      <c r="F186" s="57">
        <f>IFERROR(VLOOKUP(B186,Plan1!B:D,3,0),"0,00")</f>
        <v>1239.8800000000001</v>
      </c>
      <c r="G186" s="60">
        <v>1353.55</v>
      </c>
      <c r="H186" s="38">
        <f t="shared" si="5"/>
        <v>2593.4300000000003</v>
      </c>
      <c r="I186" s="55" t="str">
        <f>VLOOKUP(B186,'FOLHA RESUMIDA'!C:D,2,0)</f>
        <v>ELIANA PEREIRA SANTANA</v>
      </c>
    </row>
    <row r="187" spans="1:9">
      <c r="A187" s="58">
        <v>1</v>
      </c>
      <c r="B187" s="63">
        <v>2553</v>
      </c>
      <c r="C187" s="59" t="s">
        <v>167</v>
      </c>
      <c r="D187" s="60">
        <v>5252.45</v>
      </c>
      <c r="E187" s="38">
        <f t="shared" si="4"/>
        <v>2913.95</v>
      </c>
      <c r="F187" s="57" t="str">
        <f>IFERROR(VLOOKUP(B187,Plan1!B:D,3,0),"0,00")</f>
        <v>0,00</v>
      </c>
      <c r="G187" s="60">
        <v>2338.5</v>
      </c>
      <c r="H187" s="38">
        <f t="shared" si="5"/>
        <v>2338.5</v>
      </c>
      <c r="I187" s="55" t="str">
        <f>VLOOKUP(B187,'FOLHA RESUMIDA'!C:D,2,0)</f>
        <v>LIVIA DA SILVA LIMA</v>
      </c>
    </row>
    <row r="188" spans="1:9">
      <c r="A188" s="58">
        <v>1</v>
      </c>
      <c r="B188" s="63">
        <v>2559</v>
      </c>
      <c r="C188" s="59" t="s">
        <v>380</v>
      </c>
      <c r="D188" s="60">
        <v>1981.2</v>
      </c>
      <c r="E188" s="38">
        <f t="shared" si="4"/>
        <v>880.25</v>
      </c>
      <c r="F188" s="57">
        <f>IFERROR(VLOOKUP(B188,Plan1!B:D,3,0),"0,00")</f>
        <v>673.61</v>
      </c>
      <c r="G188" s="60">
        <v>427.34</v>
      </c>
      <c r="H188" s="38">
        <f t="shared" si="5"/>
        <v>1100.95</v>
      </c>
      <c r="I188" s="55" t="str">
        <f>VLOOKUP(B188,'FOLHA RESUMIDA'!C:D,2,0)</f>
        <v>SANDRO DE MIRANDA SANTOS</v>
      </c>
    </row>
    <row r="189" spans="1:9">
      <c r="A189" s="58">
        <v>1</v>
      </c>
      <c r="B189" s="63">
        <v>2562</v>
      </c>
      <c r="C189" s="59" t="s">
        <v>398</v>
      </c>
      <c r="D189" s="60">
        <v>5092.91</v>
      </c>
      <c r="E189" s="38">
        <f t="shared" si="4"/>
        <v>2233.88</v>
      </c>
      <c r="F189" s="57">
        <f>IFERROR(VLOOKUP(B189,Plan1!B:D,3,0),"0,00")</f>
        <v>1731.59</v>
      </c>
      <c r="G189" s="60">
        <v>1127.44</v>
      </c>
      <c r="H189" s="38">
        <f t="shared" si="5"/>
        <v>2859.0299999999997</v>
      </c>
      <c r="I189" s="55" t="str">
        <f>VLOOKUP(B189,'FOLHA RESUMIDA'!C:D,2,0)</f>
        <v>ERIKA MARQUES BEZERRA</v>
      </c>
    </row>
    <row r="190" spans="1:9">
      <c r="A190" s="58">
        <v>50</v>
      </c>
      <c r="B190" s="63">
        <v>2568</v>
      </c>
      <c r="C190" s="59" t="s">
        <v>435</v>
      </c>
      <c r="D190" s="60">
        <v>12222.99</v>
      </c>
      <c r="E190" s="38">
        <f t="shared" si="4"/>
        <v>6774.71</v>
      </c>
      <c r="F190" s="57" t="str">
        <f>IFERROR(VLOOKUP(B190,Plan1!B:D,3,0),"0,00")</f>
        <v>0,00</v>
      </c>
      <c r="G190" s="60">
        <v>5448.28</v>
      </c>
      <c r="H190" s="38">
        <f t="shared" si="5"/>
        <v>5448.28</v>
      </c>
      <c r="I190" s="55" t="str">
        <f>VLOOKUP(B190,'FOLHA RESUMIDA'!C:D,2,0)</f>
        <v>CATARINA DANIELLE DA S AMORIM</v>
      </c>
    </row>
    <row r="191" spans="1:9">
      <c r="A191" s="58">
        <v>1</v>
      </c>
      <c r="B191" s="63">
        <v>2574</v>
      </c>
      <c r="C191" s="59" t="s">
        <v>168</v>
      </c>
      <c r="D191" s="60">
        <v>4393.22</v>
      </c>
      <c r="E191" s="38">
        <f t="shared" si="4"/>
        <v>1189.33</v>
      </c>
      <c r="F191" s="57">
        <f>IFERROR(VLOOKUP(B191,Plan1!B:D,3,0),"0,00")</f>
        <v>1493.69</v>
      </c>
      <c r="G191" s="60">
        <v>1710.2</v>
      </c>
      <c r="H191" s="38">
        <f t="shared" si="5"/>
        <v>3203.8900000000003</v>
      </c>
      <c r="I191" s="55" t="str">
        <f>VLOOKUP(B191,'FOLHA RESUMIDA'!C:D,2,0)</f>
        <v>ANDERSON SANTOS DE LIMA FARIAS</v>
      </c>
    </row>
    <row r="192" spans="1:9">
      <c r="A192" s="58">
        <v>1</v>
      </c>
      <c r="B192" s="63">
        <v>2577</v>
      </c>
      <c r="C192" s="59" t="s">
        <v>169</v>
      </c>
      <c r="D192" s="60">
        <v>2803.58</v>
      </c>
      <c r="E192" s="38">
        <f t="shared" si="4"/>
        <v>601.67999999999984</v>
      </c>
      <c r="F192" s="57">
        <f>IFERROR(VLOOKUP(B192,Plan1!B:D,3,0),"0,00")</f>
        <v>953.22</v>
      </c>
      <c r="G192" s="60">
        <v>1248.68</v>
      </c>
      <c r="H192" s="38">
        <f t="shared" si="5"/>
        <v>2201.9</v>
      </c>
      <c r="I192" s="55" t="str">
        <f>VLOOKUP(B192,'FOLHA RESUMIDA'!C:D,2,0)</f>
        <v>CARLA CRISTINA OLIVEIRA MATOS</v>
      </c>
    </row>
    <row r="193" spans="1:9">
      <c r="A193" s="58">
        <v>1</v>
      </c>
      <c r="B193" s="63">
        <v>2584</v>
      </c>
      <c r="C193" s="59" t="s">
        <v>170</v>
      </c>
      <c r="D193" s="60">
        <v>1981.21</v>
      </c>
      <c r="E193" s="38">
        <f t="shared" si="4"/>
        <v>419.45000000000005</v>
      </c>
      <c r="F193" s="57">
        <f>IFERROR(VLOOKUP(B193,Plan1!B:D,3,0),"0,00")</f>
        <v>673.61</v>
      </c>
      <c r="G193" s="60">
        <v>888.15</v>
      </c>
      <c r="H193" s="38">
        <f t="shared" si="5"/>
        <v>1561.76</v>
      </c>
      <c r="I193" s="55" t="str">
        <f>VLOOKUP(B193,'FOLHA RESUMIDA'!C:D,2,0)</f>
        <v>HELIA MARIA ALEXANDRE DE SOUZA</v>
      </c>
    </row>
    <row r="194" spans="1:9">
      <c r="A194" s="58">
        <v>1</v>
      </c>
      <c r="B194" s="63">
        <v>2585</v>
      </c>
      <c r="C194" s="59" t="s">
        <v>171</v>
      </c>
      <c r="D194" s="60">
        <v>1981.2</v>
      </c>
      <c r="E194" s="38">
        <f t="shared" si="4"/>
        <v>558.67000000000007</v>
      </c>
      <c r="F194" s="57">
        <f>IFERROR(VLOOKUP(B194,Plan1!B:D,3,0),"0,00")</f>
        <v>673.61</v>
      </c>
      <c r="G194" s="60">
        <v>748.92</v>
      </c>
      <c r="H194" s="38">
        <f t="shared" si="5"/>
        <v>1422.53</v>
      </c>
      <c r="I194" s="55" t="str">
        <f>VLOOKUP(B194,'FOLHA RESUMIDA'!C:D,2,0)</f>
        <v>HELIO DO N BARBOZA JUNIOR</v>
      </c>
    </row>
    <row r="195" spans="1:9">
      <c r="A195" s="58">
        <v>1</v>
      </c>
      <c r="B195" s="63">
        <v>2586</v>
      </c>
      <c r="C195" s="59" t="s">
        <v>381</v>
      </c>
      <c r="D195" s="60">
        <v>2803.58</v>
      </c>
      <c r="E195" s="38">
        <f t="shared" si="4"/>
        <v>1333.6599999999999</v>
      </c>
      <c r="F195" s="57">
        <f>IFERROR(VLOOKUP(B195,Plan1!B:D,3,0),"0,00")</f>
        <v>953.22</v>
      </c>
      <c r="G195" s="60">
        <v>516.70000000000005</v>
      </c>
      <c r="H195" s="38">
        <f t="shared" si="5"/>
        <v>1469.92</v>
      </c>
      <c r="I195" s="55" t="str">
        <f>VLOOKUP(B195,'FOLHA RESUMIDA'!C:D,2,0)</f>
        <v>JAQUELINE P F DE OLIVEIRA</v>
      </c>
    </row>
    <row r="196" spans="1:9">
      <c r="A196" s="58">
        <v>1</v>
      </c>
      <c r="B196" s="63">
        <v>2588</v>
      </c>
      <c r="C196" s="59" t="s">
        <v>172</v>
      </c>
      <c r="D196" s="60">
        <v>4294.1499999999996</v>
      </c>
      <c r="E196" s="38">
        <f t="shared" si="4"/>
        <v>1604.04</v>
      </c>
      <c r="F196" s="57">
        <f>IFERROR(VLOOKUP(B196,Plan1!B:D,3,0),"0,00")</f>
        <v>1460.01</v>
      </c>
      <c r="G196" s="60">
        <v>1230.0999999999999</v>
      </c>
      <c r="H196" s="38">
        <f t="shared" si="5"/>
        <v>2690.1099999999997</v>
      </c>
      <c r="I196" s="55" t="str">
        <f>VLOOKUP(B196,'FOLHA RESUMIDA'!C:D,2,0)</f>
        <v>JOSE NEVES DA SILVA JUNIOR</v>
      </c>
    </row>
    <row r="197" spans="1:9">
      <c r="A197" s="58">
        <v>1</v>
      </c>
      <c r="B197" s="63">
        <v>2596</v>
      </c>
      <c r="C197" s="59" t="s">
        <v>410</v>
      </c>
      <c r="D197" s="60">
        <v>1981.2</v>
      </c>
      <c r="E197" s="38">
        <f t="shared" si="4"/>
        <v>910.48</v>
      </c>
      <c r="F197" s="57">
        <f>IFERROR(VLOOKUP(B197,Plan1!B:D,3,0),"0,00")</f>
        <v>495.3</v>
      </c>
      <c r="G197" s="60">
        <v>575.41999999999996</v>
      </c>
      <c r="H197" s="38">
        <f t="shared" si="5"/>
        <v>1070.72</v>
      </c>
      <c r="I197" s="55" t="str">
        <f>VLOOKUP(B197,'FOLHA RESUMIDA'!C:D,2,0)</f>
        <v>WELLIDA CRISTIANE DE M  GUERRA</v>
      </c>
    </row>
    <row r="198" spans="1:9">
      <c r="A198" s="58">
        <v>47</v>
      </c>
      <c r="B198" s="63">
        <v>2602</v>
      </c>
      <c r="C198" s="59" t="s">
        <v>418</v>
      </c>
      <c r="D198" s="60">
        <v>7130.08</v>
      </c>
      <c r="E198" s="38">
        <f t="shared" ref="E198:E261" si="6">D198-H198</f>
        <v>6774.71</v>
      </c>
      <c r="F198" s="57" t="str">
        <f>IFERROR(VLOOKUP(B198,Plan1!B:D,3,0),"0,00")</f>
        <v>0,00</v>
      </c>
      <c r="G198" s="60">
        <v>355.37</v>
      </c>
      <c r="H198" s="38">
        <f t="shared" ref="H198:H261" si="7">F198+G198</f>
        <v>355.37</v>
      </c>
      <c r="I198" s="55" t="str">
        <f>VLOOKUP(B198,'FOLHA RESUMIDA'!C:D,2,0)</f>
        <v>DIANA ATALECIA NEVES DE SA</v>
      </c>
    </row>
    <row r="199" spans="1:9">
      <c r="A199" s="58">
        <v>59</v>
      </c>
      <c r="B199" s="63">
        <v>2604</v>
      </c>
      <c r="C199" s="59" t="s">
        <v>437</v>
      </c>
      <c r="D199" s="60">
        <v>5092.91</v>
      </c>
      <c r="E199" s="38">
        <f t="shared" si="6"/>
        <v>1878.7200000000003</v>
      </c>
      <c r="F199" s="57">
        <f>IFERROR(VLOOKUP(B199,Plan1!B:D,3,0),"0,00")</f>
        <v>1731.59</v>
      </c>
      <c r="G199" s="60">
        <v>1482.6</v>
      </c>
      <c r="H199" s="38">
        <f t="shared" si="7"/>
        <v>3214.1899999999996</v>
      </c>
      <c r="I199" s="55" t="str">
        <f>VLOOKUP(B199,'FOLHA RESUMIDA'!C:D,2,0)</f>
        <v>JAMINE K  G  DA ROCHA MARTINS</v>
      </c>
    </row>
    <row r="200" spans="1:9">
      <c r="A200" s="58">
        <v>1</v>
      </c>
      <c r="B200" s="63">
        <v>2614</v>
      </c>
      <c r="C200" s="59" t="s">
        <v>173</v>
      </c>
      <c r="D200" s="60">
        <v>3047.9</v>
      </c>
      <c r="E200" s="38">
        <f t="shared" si="6"/>
        <v>1157.3000000000002</v>
      </c>
      <c r="F200" s="57">
        <f>IFERROR(VLOOKUP(B200,Plan1!B:D,3,0),"0,00")</f>
        <v>923.5</v>
      </c>
      <c r="G200" s="60">
        <v>967.1</v>
      </c>
      <c r="H200" s="38">
        <f t="shared" si="7"/>
        <v>1890.6</v>
      </c>
      <c r="I200" s="55" t="str">
        <f>VLOOKUP(B200,'FOLHA RESUMIDA'!C:D,2,0)</f>
        <v>EDVANIA GOMES DE SOUZA PONTES</v>
      </c>
    </row>
    <row r="201" spans="1:9">
      <c r="A201" s="58">
        <v>1</v>
      </c>
      <c r="B201" s="63">
        <v>2618</v>
      </c>
      <c r="C201" s="59" t="s">
        <v>174</v>
      </c>
      <c r="D201" s="60">
        <v>1636.79</v>
      </c>
      <c r="E201" s="38">
        <f t="shared" si="6"/>
        <v>233.78999999999996</v>
      </c>
      <c r="F201" s="57">
        <f>IFERROR(VLOOKUP(B201,Plan1!B:D,3,0),"0,00")</f>
        <v>556.51</v>
      </c>
      <c r="G201" s="60">
        <v>846.49</v>
      </c>
      <c r="H201" s="38">
        <f t="shared" si="7"/>
        <v>1403</v>
      </c>
      <c r="I201" s="55" t="str">
        <f>VLOOKUP(B201,'FOLHA RESUMIDA'!C:D,2,0)</f>
        <v>MARIA DA CONCEICAO O DOS SANTO</v>
      </c>
    </row>
    <row r="202" spans="1:9">
      <c r="A202" s="58">
        <v>1</v>
      </c>
      <c r="B202" s="63">
        <v>2623</v>
      </c>
      <c r="C202" s="59" t="s">
        <v>175</v>
      </c>
      <c r="D202" s="60">
        <v>1484.6</v>
      </c>
      <c r="E202" s="38">
        <f t="shared" si="6"/>
        <v>307.3599999999999</v>
      </c>
      <c r="F202" s="57">
        <f>IFERROR(VLOOKUP(B202,Plan1!B:D,3,0),"0,00")</f>
        <v>504.76</v>
      </c>
      <c r="G202" s="60">
        <v>672.48</v>
      </c>
      <c r="H202" s="38">
        <f t="shared" si="7"/>
        <v>1177.24</v>
      </c>
      <c r="I202" s="55" t="str">
        <f>VLOOKUP(B202,'FOLHA RESUMIDA'!C:D,2,0)</f>
        <v>RUTH BARBOSA DE ARAUJO</v>
      </c>
    </row>
    <row r="203" spans="1:9">
      <c r="A203" s="58">
        <v>1</v>
      </c>
      <c r="B203" s="63">
        <v>2627</v>
      </c>
      <c r="C203" s="59" t="s">
        <v>375</v>
      </c>
      <c r="D203" s="60">
        <v>7737.59</v>
      </c>
      <c r="E203" s="38">
        <f t="shared" si="6"/>
        <v>2390.8199999999997</v>
      </c>
      <c r="F203" s="57">
        <f>IFERROR(VLOOKUP(B203,Plan1!B:D,3,0),"0,00")</f>
        <v>2517.9899999999998</v>
      </c>
      <c r="G203" s="60">
        <v>2828.78</v>
      </c>
      <c r="H203" s="38">
        <f t="shared" si="7"/>
        <v>5346.77</v>
      </c>
      <c r="I203" s="55" t="str">
        <f>VLOOKUP(B203,'FOLHA RESUMIDA'!C:D,2,0)</f>
        <v>LIBNI DE MEDEIROS MELO</v>
      </c>
    </row>
    <row r="204" spans="1:9">
      <c r="A204" s="58">
        <v>1</v>
      </c>
      <c r="B204" s="63">
        <v>2628</v>
      </c>
      <c r="C204" s="59" t="s">
        <v>176</v>
      </c>
      <c r="D204" s="60">
        <v>5461.2</v>
      </c>
      <c r="E204" s="38">
        <f t="shared" si="6"/>
        <v>2001.29</v>
      </c>
      <c r="F204" s="57">
        <f>IFERROR(VLOOKUP(B204,Plan1!B:D,3,0),"0,00")</f>
        <v>1856.81</v>
      </c>
      <c r="G204" s="60">
        <v>1603.1</v>
      </c>
      <c r="H204" s="38">
        <f t="shared" si="7"/>
        <v>3459.91</v>
      </c>
      <c r="I204" s="55" t="str">
        <f>VLOOKUP(B204,'FOLHA RESUMIDA'!C:D,2,0)</f>
        <v>ADELE GOMES DE SANTANA</v>
      </c>
    </row>
    <row r="205" spans="1:9">
      <c r="A205" s="58">
        <v>1</v>
      </c>
      <c r="B205" s="63">
        <v>2634</v>
      </c>
      <c r="C205" s="59" t="s">
        <v>411</v>
      </c>
      <c r="D205" s="60">
        <v>1981.2</v>
      </c>
      <c r="E205" s="38">
        <f t="shared" si="6"/>
        <v>389.04999999999995</v>
      </c>
      <c r="F205" s="57">
        <f>IFERROR(VLOOKUP(B205,Plan1!B:D,3,0),"0,00")</f>
        <v>673.61</v>
      </c>
      <c r="G205" s="60">
        <v>918.54</v>
      </c>
      <c r="H205" s="38">
        <f t="shared" si="7"/>
        <v>1592.15</v>
      </c>
      <c r="I205" s="55" t="str">
        <f>VLOOKUP(B205,'FOLHA RESUMIDA'!C:D,2,0)</f>
        <v>KATHYWSKY MELO PINHEIRO</v>
      </c>
    </row>
    <row r="206" spans="1:9">
      <c r="A206" s="58">
        <v>1</v>
      </c>
      <c r="B206" s="63">
        <v>2642</v>
      </c>
      <c r="C206" s="59" t="s">
        <v>177</v>
      </c>
      <c r="D206" s="60">
        <v>3159.65</v>
      </c>
      <c r="E206" s="38">
        <f t="shared" si="6"/>
        <v>979.29000000000042</v>
      </c>
      <c r="F206" s="57">
        <f>IFERROR(VLOOKUP(B206,Plan1!B:D,3,0),"0,00")</f>
        <v>1074.28</v>
      </c>
      <c r="G206" s="60">
        <v>1106.08</v>
      </c>
      <c r="H206" s="38">
        <f t="shared" si="7"/>
        <v>2180.3599999999997</v>
      </c>
      <c r="I206" s="55" t="str">
        <f>VLOOKUP(B206,'FOLHA RESUMIDA'!C:D,2,0)</f>
        <v>THAMIRYS CLAUDIA R  BATISTA</v>
      </c>
    </row>
    <row r="207" spans="1:9">
      <c r="A207" s="58">
        <v>48</v>
      </c>
      <c r="B207" s="63">
        <v>2644</v>
      </c>
      <c r="C207" s="59" t="s">
        <v>421</v>
      </c>
      <c r="D207" s="60">
        <v>5424.64</v>
      </c>
      <c r="E207" s="38">
        <f t="shared" si="6"/>
        <v>3055.2700000000004</v>
      </c>
      <c r="F207" s="57">
        <f>IFERROR(VLOOKUP(B207,Plan1!B:D,3,0),"0,00")</f>
        <v>1731.59</v>
      </c>
      <c r="G207" s="60">
        <v>637.78</v>
      </c>
      <c r="H207" s="38">
        <f t="shared" si="7"/>
        <v>2369.37</v>
      </c>
      <c r="I207" s="55" t="str">
        <f>VLOOKUP(B207,'FOLHA RESUMIDA'!C:D,2,0)</f>
        <v>FABRICIO MENEZES DE SOUSA MELO</v>
      </c>
    </row>
    <row r="208" spans="1:9">
      <c r="A208" s="58">
        <v>59</v>
      </c>
      <c r="B208" s="63">
        <v>2651</v>
      </c>
      <c r="C208" s="59" t="s">
        <v>422</v>
      </c>
      <c r="D208" s="60">
        <v>5424.64</v>
      </c>
      <c r="E208" s="38">
        <f t="shared" si="6"/>
        <v>1658.6900000000005</v>
      </c>
      <c r="F208" s="57">
        <f>IFERROR(VLOOKUP(B208,Plan1!B:D,3,0),"0,00")</f>
        <v>1731.59</v>
      </c>
      <c r="G208" s="60">
        <v>2034.36</v>
      </c>
      <c r="H208" s="38">
        <f t="shared" si="7"/>
        <v>3765.95</v>
      </c>
      <c r="I208" s="55" t="str">
        <f>VLOOKUP(B208,'FOLHA RESUMIDA'!C:D,2,0)</f>
        <v>PAULO ANDRE R DOS SANTOS</v>
      </c>
    </row>
    <row r="209" spans="1:9">
      <c r="A209" s="58">
        <v>1</v>
      </c>
      <c r="B209" s="63">
        <v>2656</v>
      </c>
      <c r="C209" s="59" t="s">
        <v>178</v>
      </c>
      <c r="D209" s="60">
        <v>3135.31</v>
      </c>
      <c r="E209" s="38">
        <f t="shared" si="6"/>
        <v>1252.21</v>
      </c>
      <c r="F209" s="57">
        <f>IFERROR(VLOOKUP(B209,Plan1!B:D,3,0),"0,00")</f>
        <v>953.22</v>
      </c>
      <c r="G209" s="60">
        <v>929.88</v>
      </c>
      <c r="H209" s="38">
        <f t="shared" si="7"/>
        <v>1883.1</v>
      </c>
      <c r="I209" s="55" t="str">
        <f>VLOOKUP(B209,'FOLHA RESUMIDA'!C:D,2,0)</f>
        <v>RAFAELLA ALVES DE ARAUJO SILVA</v>
      </c>
    </row>
    <row r="210" spans="1:9">
      <c r="A210" s="58">
        <v>1</v>
      </c>
      <c r="B210" s="63">
        <v>2659</v>
      </c>
      <c r="C210" s="59" t="s">
        <v>179</v>
      </c>
      <c r="D210" s="60">
        <v>11942.78</v>
      </c>
      <c r="E210" s="38">
        <f t="shared" si="6"/>
        <v>2601.9600000000009</v>
      </c>
      <c r="F210" s="57">
        <f>IFERROR(VLOOKUP(B210,Plan1!B:D,3,0),"0,00")</f>
        <v>2075.7600000000002</v>
      </c>
      <c r="G210" s="60">
        <v>7265.06</v>
      </c>
      <c r="H210" s="38">
        <f t="shared" si="7"/>
        <v>9340.82</v>
      </c>
      <c r="I210" s="55" t="str">
        <f>VLOOKUP(B210,'FOLHA RESUMIDA'!C:D,2,0)</f>
        <v>THIAGO SANTOS DE OLIVEIRA</v>
      </c>
    </row>
    <row r="211" spans="1:9">
      <c r="A211" s="58">
        <v>1</v>
      </c>
      <c r="B211" s="63">
        <v>2664</v>
      </c>
      <c r="C211" s="59" t="s">
        <v>180</v>
      </c>
      <c r="D211" s="60">
        <v>8027.68</v>
      </c>
      <c r="E211" s="38">
        <f t="shared" si="6"/>
        <v>3137.42</v>
      </c>
      <c r="F211" s="57">
        <f>IFERROR(VLOOKUP(B211,Plan1!B:D,3,0),"0,00")</f>
        <v>2729.41</v>
      </c>
      <c r="G211" s="60">
        <v>2160.85</v>
      </c>
      <c r="H211" s="38">
        <f t="shared" si="7"/>
        <v>4890.26</v>
      </c>
      <c r="I211" s="55" t="str">
        <f>VLOOKUP(B211,'FOLHA RESUMIDA'!C:D,2,0)</f>
        <v>BRUNO AIRES DOS SANTOS</v>
      </c>
    </row>
    <row r="212" spans="1:9">
      <c r="A212" s="58">
        <v>1</v>
      </c>
      <c r="B212" s="63">
        <v>2665</v>
      </c>
      <c r="C212" s="59" t="s">
        <v>181</v>
      </c>
      <c r="D212" s="60">
        <v>4694.38</v>
      </c>
      <c r="E212" s="38">
        <f t="shared" si="6"/>
        <v>3432.58</v>
      </c>
      <c r="F212" s="57" t="str">
        <f>IFERROR(VLOOKUP(B212,Plan1!B:D,3,0),"0,00")</f>
        <v>0,00</v>
      </c>
      <c r="G212" s="60">
        <v>1261.8</v>
      </c>
      <c r="H212" s="38">
        <f t="shared" si="7"/>
        <v>1261.8</v>
      </c>
      <c r="I212" s="55" t="str">
        <f>VLOOKUP(B212,'FOLHA RESUMIDA'!C:D,2,0)</f>
        <v>MARCELO BARLAVENTO DAS C SILVA</v>
      </c>
    </row>
    <row r="213" spans="1:9">
      <c r="A213" s="58">
        <v>1</v>
      </c>
      <c r="B213" s="63">
        <v>2666</v>
      </c>
      <c r="C213" s="59" t="s">
        <v>182</v>
      </c>
      <c r="D213" s="60">
        <v>4625.88</v>
      </c>
      <c r="E213" s="38">
        <f t="shared" si="6"/>
        <v>2064.84</v>
      </c>
      <c r="F213" s="57">
        <f>IFERROR(VLOOKUP(B213,Plan1!B:D,3,0),"0,00")</f>
        <v>1460.01</v>
      </c>
      <c r="G213" s="60">
        <v>1101.03</v>
      </c>
      <c r="H213" s="38">
        <f t="shared" si="7"/>
        <v>2561.04</v>
      </c>
      <c r="I213" s="55" t="str">
        <f>VLOOKUP(B213,'FOLHA RESUMIDA'!C:D,2,0)</f>
        <v>RODRIGO VASCONCELOS DINIZ</v>
      </c>
    </row>
    <row r="214" spans="1:9">
      <c r="A214" s="58">
        <v>1</v>
      </c>
      <c r="B214" s="63">
        <v>2668</v>
      </c>
      <c r="C214" s="59" t="s">
        <v>183</v>
      </c>
      <c r="D214" s="60">
        <v>1981.2</v>
      </c>
      <c r="E214" s="38">
        <f t="shared" si="6"/>
        <v>215.02999999999997</v>
      </c>
      <c r="F214" s="57">
        <f>IFERROR(VLOOKUP(B214,Plan1!B:D,3,0),"0,00")</f>
        <v>673.61</v>
      </c>
      <c r="G214" s="60">
        <v>1092.56</v>
      </c>
      <c r="H214" s="38">
        <f t="shared" si="7"/>
        <v>1766.17</v>
      </c>
      <c r="I214" s="55" t="str">
        <f>VLOOKUP(B214,'FOLHA RESUMIDA'!C:D,2,0)</f>
        <v>CARLA BRANDAO DE C  FIGUEIREDO</v>
      </c>
    </row>
    <row r="215" spans="1:9">
      <c r="A215" s="58">
        <v>1</v>
      </c>
      <c r="B215" s="63">
        <v>2671</v>
      </c>
      <c r="C215" s="59" t="s">
        <v>184</v>
      </c>
      <c r="D215" s="60">
        <v>1696.61</v>
      </c>
      <c r="E215" s="38">
        <f t="shared" si="6"/>
        <v>151.95000000000005</v>
      </c>
      <c r="F215" s="57">
        <f>IFERROR(VLOOKUP(B215,Plan1!B:D,3,0),"0,00")</f>
        <v>556.51</v>
      </c>
      <c r="G215" s="60">
        <v>988.15</v>
      </c>
      <c r="H215" s="38">
        <f t="shared" si="7"/>
        <v>1544.6599999999999</v>
      </c>
      <c r="I215" s="55" t="str">
        <f>VLOOKUP(B215,'FOLHA RESUMIDA'!C:D,2,0)</f>
        <v>KATIA ADRIANA F D SILVA SOARES</v>
      </c>
    </row>
    <row r="216" spans="1:9">
      <c r="A216" s="58">
        <v>1</v>
      </c>
      <c r="B216" s="63">
        <v>2672</v>
      </c>
      <c r="C216" s="59" t="s">
        <v>185</v>
      </c>
      <c r="D216" s="60">
        <v>1784.26</v>
      </c>
      <c r="E216" s="38">
        <f t="shared" si="6"/>
        <v>361.75</v>
      </c>
      <c r="F216" s="57">
        <f>IFERROR(VLOOKUP(B216,Plan1!B:D,3,0),"0,00")</f>
        <v>530.01</v>
      </c>
      <c r="G216" s="60">
        <v>892.5</v>
      </c>
      <c r="H216" s="38">
        <f t="shared" si="7"/>
        <v>1422.51</v>
      </c>
      <c r="I216" s="55" t="str">
        <f>VLOOKUP(B216,'FOLHA RESUMIDA'!C:D,2,0)</f>
        <v>IVANISE VIANA ALBUQUERQUE</v>
      </c>
    </row>
    <row r="217" spans="1:9">
      <c r="A217" s="58">
        <v>1</v>
      </c>
      <c r="B217" s="63">
        <v>2675</v>
      </c>
      <c r="C217" s="59" t="s">
        <v>186</v>
      </c>
      <c r="D217" s="60">
        <v>1696.02</v>
      </c>
      <c r="E217" s="38">
        <f t="shared" si="6"/>
        <v>396.49</v>
      </c>
      <c r="F217" s="57">
        <f>IFERROR(VLOOKUP(B217,Plan1!B:D,3,0),"0,00")</f>
        <v>504.76</v>
      </c>
      <c r="G217" s="60">
        <v>794.77</v>
      </c>
      <c r="H217" s="38">
        <f t="shared" si="7"/>
        <v>1299.53</v>
      </c>
      <c r="I217" s="55" t="str">
        <f>VLOOKUP(B217,'FOLHA RESUMIDA'!C:D,2,0)</f>
        <v>RUTE FERNANDES BORBA</v>
      </c>
    </row>
    <row r="218" spans="1:9">
      <c r="A218" s="58">
        <v>1</v>
      </c>
      <c r="B218" s="63">
        <v>2682</v>
      </c>
      <c r="C218" s="59" t="s">
        <v>187</v>
      </c>
      <c r="D218" s="60">
        <v>1981.21</v>
      </c>
      <c r="E218" s="38">
        <f t="shared" si="6"/>
        <v>1341.0900000000001</v>
      </c>
      <c r="F218" s="57">
        <f>IFERROR(VLOOKUP(B218,Plan1!B:D,3,0),"0,00")</f>
        <v>297.18</v>
      </c>
      <c r="G218" s="60">
        <v>342.94</v>
      </c>
      <c r="H218" s="38">
        <f t="shared" si="7"/>
        <v>640.12</v>
      </c>
      <c r="I218" s="55" t="str">
        <f>VLOOKUP(B218,'FOLHA RESUMIDA'!C:D,2,0)</f>
        <v>JENARIO LUCENA DA SILVA</v>
      </c>
    </row>
    <row r="219" spans="1:9">
      <c r="A219" s="58">
        <v>1</v>
      </c>
      <c r="B219" s="63">
        <v>2684</v>
      </c>
      <c r="C219" s="59" t="s">
        <v>384</v>
      </c>
      <c r="D219" s="60">
        <v>5424.64</v>
      </c>
      <c r="E219" s="38">
        <f t="shared" si="6"/>
        <v>3002.1700000000005</v>
      </c>
      <c r="F219" s="57">
        <f>IFERROR(VLOOKUP(B219,Plan1!B:D,3,0),"0,00")</f>
        <v>1731.59</v>
      </c>
      <c r="G219" s="60">
        <v>690.88</v>
      </c>
      <c r="H219" s="38">
        <f t="shared" si="7"/>
        <v>2422.4699999999998</v>
      </c>
      <c r="I219" s="55" t="str">
        <f>VLOOKUP(B219,'FOLHA RESUMIDA'!C:D,2,0)</f>
        <v>DULCE NARIELE ANHAIA LEMES</v>
      </c>
    </row>
    <row r="220" spans="1:9">
      <c r="A220" s="58">
        <v>1</v>
      </c>
      <c r="B220" s="63">
        <v>2687</v>
      </c>
      <c r="C220" s="59" t="s">
        <v>188</v>
      </c>
      <c r="D220" s="60">
        <v>3392.31</v>
      </c>
      <c r="E220" s="38">
        <f t="shared" si="6"/>
        <v>821.59000000000015</v>
      </c>
      <c r="F220" s="57">
        <f>IFERROR(VLOOKUP(B220,Plan1!B:D,3,0),"0,00")</f>
        <v>1040.5999999999999</v>
      </c>
      <c r="G220" s="60">
        <v>1530.12</v>
      </c>
      <c r="H220" s="38">
        <f t="shared" si="7"/>
        <v>2570.7199999999998</v>
      </c>
      <c r="I220" s="55" t="str">
        <f>VLOOKUP(B220,'FOLHA RESUMIDA'!C:D,2,0)</f>
        <v>MONICA MARIA G R F DE OLIVEIRA</v>
      </c>
    </row>
    <row r="221" spans="1:9">
      <c r="A221" s="58">
        <v>1</v>
      </c>
      <c r="B221" s="63">
        <v>2689</v>
      </c>
      <c r="C221" s="59" t="s">
        <v>593</v>
      </c>
      <c r="D221" s="60">
        <v>2312.9299999999998</v>
      </c>
      <c r="E221" s="38">
        <f t="shared" si="6"/>
        <v>185.03999999999996</v>
      </c>
      <c r="F221" s="57">
        <f>IFERROR(VLOOKUP(B221,Plan1!B:D,3,0),"0,00")</f>
        <v>673.61</v>
      </c>
      <c r="G221" s="60">
        <v>1454.28</v>
      </c>
      <c r="H221" s="38">
        <f t="shared" si="7"/>
        <v>2127.89</v>
      </c>
      <c r="I221" s="55" t="str">
        <f>VLOOKUP(B221,'FOLHA RESUMIDA'!C:D,2,0)</f>
        <v>ILMA DE ALBUQUERQUE PEREIRA</v>
      </c>
    </row>
    <row r="222" spans="1:9">
      <c r="A222" s="58">
        <v>1</v>
      </c>
      <c r="B222" s="63">
        <v>2697</v>
      </c>
      <c r="C222" s="59" t="s">
        <v>190</v>
      </c>
      <c r="D222" s="60">
        <v>1981.2</v>
      </c>
      <c r="E222" s="38">
        <f t="shared" si="6"/>
        <v>1615.66</v>
      </c>
      <c r="F222" s="57">
        <f>IFERROR(VLOOKUP(B222,Plan1!B:D,3,0),"0,00")</f>
        <v>297.18</v>
      </c>
      <c r="G222" s="60">
        <v>68.36</v>
      </c>
      <c r="H222" s="38">
        <f t="shared" si="7"/>
        <v>365.54</v>
      </c>
      <c r="I222" s="55" t="str">
        <f>VLOOKUP(B222,'FOLHA RESUMIDA'!C:D,2,0)</f>
        <v>ELIANA BEZERRA CARVALHO</v>
      </c>
    </row>
    <row r="223" spans="1:9">
      <c r="A223" s="58">
        <v>1</v>
      </c>
      <c r="B223" s="63">
        <v>2701</v>
      </c>
      <c r="C223" s="59" t="s">
        <v>191</v>
      </c>
      <c r="D223" s="60">
        <v>3392.31</v>
      </c>
      <c r="E223" s="38">
        <f t="shared" si="6"/>
        <v>1147.0999999999999</v>
      </c>
      <c r="F223" s="57">
        <f>IFERROR(VLOOKUP(B223,Plan1!B:D,3,0),"0,00")</f>
        <v>1040.5999999999999</v>
      </c>
      <c r="G223" s="60">
        <v>1204.6099999999999</v>
      </c>
      <c r="H223" s="38">
        <f t="shared" si="7"/>
        <v>2245.21</v>
      </c>
      <c r="I223" s="55" t="str">
        <f>VLOOKUP(B223,'FOLHA RESUMIDA'!C:D,2,0)</f>
        <v>PETULLA DE MOURA E SILVA</v>
      </c>
    </row>
    <row r="224" spans="1:9">
      <c r="A224" s="58">
        <v>1</v>
      </c>
      <c r="B224" s="63">
        <v>2702</v>
      </c>
      <c r="C224" s="59" t="s">
        <v>412</v>
      </c>
      <c r="D224" s="60">
        <v>7405.86</v>
      </c>
      <c r="E224" s="38">
        <f t="shared" si="6"/>
        <v>2421.4000000000005</v>
      </c>
      <c r="F224" s="57">
        <f>IFERROR(VLOOKUP(B224,Plan1!B:D,3,0),"0,00")</f>
        <v>2517.9899999999998</v>
      </c>
      <c r="G224" s="60">
        <v>2466.4699999999998</v>
      </c>
      <c r="H224" s="38">
        <f t="shared" si="7"/>
        <v>4984.4599999999991</v>
      </c>
      <c r="I224" s="55" t="str">
        <f>VLOOKUP(B224,'FOLHA RESUMIDA'!C:D,2,0)</f>
        <v>DANILO DAVI DA SILVA DIAS</v>
      </c>
    </row>
    <row r="225" spans="1:9">
      <c r="A225" s="58">
        <v>25</v>
      </c>
      <c r="B225" s="63">
        <v>2705</v>
      </c>
      <c r="C225" s="59" t="s">
        <v>413</v>
      </c>
      <c r="D225" s="60">
        <v>1981.2</v>
      </c>
      <c r="E225" s="38">
        <f t="shared" si="6"/>
        <v>466.96000000000004</v>
      </c>
      <c r="F225" s="57">
        <f>IFERROR(VLOOKUP(B225,Plan1!B:D,3,0),"0,00")</f>
        <v>673.61</v>
      </c>
      <c r="G225" s="60">
        <v>840.63</v>
      </c>
      <c r="H225" s="38">
        <f t="shared" si="7"/>
        <v>1514.24</v>
      </c>
      <c r="I225" s="55" t="str">
        <f>VLOOKUP(B225,'FOLHA RESUMIDA'!C:D,2,0)</f>
        <v>JOSINALDO OLIVEIRA DE ANDRADE</v>
      </c>
    </row>
    <row r="226" spans="1:9">
      <c r="A226" s="58">
        <v>50</v>
      </c>
      <c r="B226" s="63">
        <v>2706</v>
      </c>
      <c r="C226" s="59" t="s">
        <v>401</v>
      </c>
      <c r="D226" s="60">
        <v>5424.64</v>
      </c>
      <c r="E226" s="38">
        <f t="shared" si="6"/>
        <v>1933.8200000000006</v>
      </c>
      <c r="F226" s="57">
        <f>IFERROR(VLOOKUP(B226,Plan1!B:D,3,0),"0,00")</f>
        <v>1731.59</v>
      </c>
      <c r="G226" s="60">
        <v>1759.23</v>
      </c>
      <c r="H226" s="38">
        <f t="shared" si="7"/>
        <v>3490.8199999999997</v>
      </c>
      <c r="I226" s="55" t="str">
        <f>VLOOKUP(B226,'FOLHA RESUMIDA'!C:D,2,0)</f>
        <v>AMANDA FREITAS BASILIO</v>
      </c>
    </row>
    <row r="227" spans="1:9">
      <c r="A227" s="58">
        <v>1</v>
      </c>
      <c r="B227" s="63">
        <v>2707</v>
      </c>
      <c r="C227" s="59" t="s">
        <v>192</v>
      </c>
      <c r="D227" s="60">
        <v>2803.58</v>
      </c>
      <c r="E227" s="38">
        <f t="shared" si="6"/>
        <v>1245.3799999999999</v>
      </c>
      <c r="F227" s="57">
        <f>IFERROR(VLOOKUP(B227,Plan1!B:D,3,0),"0,00")</f>
        <v>953.22</v>
      </c>
      <c r="G227" s="60">
        <v>604.98</v>
      </c>
      <c r="H227" s="38">
        <f t="shared" si="7"/>
        <v>1558.2</v>
      </c>
      <c r="I227" s="55" t="str">
        <f>VLOOKUP(B227,'FOLHA RESUMIDA'!C:D,2,0)</f>
        <v>ROMARIO LUIZ DO NASCIMENTO</v>
      </c>
    </row>
    <row r="228" spans="1:9">
      <c r="A228" s="58">
        <v>1</v>
      </c>
      <c r="B228" s="63">
        <v>2709</v>
      </c>
      <c r="C228" s="59" t="s">
        <v>193</v>
      </c>
      <c r="D228" s="60">
        <v>4294.1499999999996</v>
      </c>
      <c r="E228" s="38">
        <f t="shared" si="6"/>
        <v>2537.7699999999995</v>
      </c>
      <c r="F228" s="57">
        <f>IFERROR(VLOOKUP(B228,Plan1!B:D,3,0),"0,00")</f>
        <v>1460.01</v>
      </c>
      <c r="G228" s="60">
        <v>296.37</v>
      </c>
      <c r="H228" s="38">
        <f t="shared" si="7"/>
        <v>1756.38</v>
      </c>
      <c r="I228" s="55" t="str">
        <f>VLOOKUP(B228,'FOLHA RESUMIDA'!C:D,2,0)</f>
        <v>KATIA DA CONCEICAO DA SILVA</v>
      </c>
    </row>
    <row r="229" spans="1:9">
      <c r="A229" s="58">
        <v>1</v>
      </c>
      <c r="B229" s="63">
        <v>2710</v>
      </c>
      <c r="C229" s="59" t="s">
        <v>194</v>
      </c>
      <c r="D229" s="60">
        <v>2902.65</v>
      </c>
      <c r="E229" s="38">
        <f t="shared" si="6"/>
        <v>882.49000000000024</v>
      </c>
      <c r="F229" s="57">
        <f>IFERROR(VLOOKUP(B229,Plan1!B:D,3,0),"0,00")</f>
        <v>986.9</v>
      </c>
      <c r="G229" s="60">
        <v>1033.26</v>
      </c>
      <c r="H229" s="38">
        <f t="shared" si="7"/>
        <v>2020.1599999999999</v>
      </c>
      <c r="I229" s="55" t="str">
        <f>VLOOKUP(B229,'FOLHA RESUMIDA'!C:D,2,0)</f>
        <v>PAULA FRASSINETTI S L BELIAN</v>
      </c>
    </row>
    <row r="230" spans="1:9">
      <c r="A230" s="58">
        <v>1</v>
      </c>
      <c r="B230" s="63">
        <v>2712</v>
      </c>
      <c r="C230" s="59" t="s">
        <v>195</v>
      </c>
      <c r="D230" s="60">
        <v>3234.38</v>
      </c>
      <c r="E230" s="38">
        <f t="shared" si="6"/>
        <v>881.72000000000025</v>
      </c>
      <c r="F230" s="57">
        <f>IFERROR(VLOOKUP(B230,Plan1!B:D,3,0),"0,00")</f>
        <v>986.9</v>
      </c>
      <c r="G230" s="60">
        <v>1365.76</v>
      </c>
      <c r="H230" s="38">
        <f t="shared" si="7"/>
        <v>2352.66</v>
      </c>
      <c r="I230" s="55" t="str">
        <f>VLOOKUP(B230,'FOLHA RESUMIDA'!C:D,2,0)</f>
        <v>AUGUSTO CESAR N  A  DA SILVA</v>
      </c>
    </row>
    <row r="231" spans="1:9">
      <c r="A231" s="58">
        <v>1</v>
      </c>
      <c r="B231" s="63">
        <v>2717</v>
      </c>
      <c r="C231" s="59" t="s">
        <v>196</v>
      </c>
      <c r="D231" s="60">
        <v>8130</v>
      </c>
      <c r="E231" s="38">
        <f t="shared" si="6"/>
        <v>2053.1000000000004</v>
      </c>
      <c r="F231" s="57">
        <f>IFERROR(VLOOKUP(B231,Plan1!B:D,3,0),"0,00")</f>
        <v>2517.9899999999998</v>
      </c>
      <c r="G231" s="60">
        <v>3558.91</v>
      </c>
      <c r="H231" s="38">
        <f t="shared" si="7"/>
        <v>6076.9</v>
      </c>
      <c r="I231" s="55" t="str">
        <f>VLOOKUP(B231,'FOLHA RESUMIDA'!C:D,2,0)</f>
        <v>MARCIA ANDREA F SECUNDINO</v>
      </c>
    </row>
    <row r="232" spans="1:9">
      <c r="A232" s="58">
        <v>1</v>
      </c>
      <c r="B232" s="63">
        <v>2718</v>
      </c>
      <c r="C232" s="59" t="s">
        <v>402</v>
      </c>
      <c r="D232" s="60">
        <v>3477.97</v>
      </c>
      <c r="E232" s="38">
        <f t="shared" si="6"/>
        <v>1731.5399999999997</v>
      </c>
      <c r="F232" s="57" t="str">
        <f>IFERROR(VLOOKUP(B232,Plan1!B:D,3,0),"0,00")</f>
        <v>0,00</v>
      </c>
      <c r="G232" s="60">
        <v>1746.43</v>
      </c>
      <c r="H232" s="38">
        <f t="shared" si="7"/>
        <v>1746.43</v>
      </c>
      <c r="I232" s="55" t="str">
        <f>VLOOKUP(B232,'FOLHA RESUMIDA'!C:D,2,0)</f>
        <v>PAULA SHEMILLY GALDINO SANTIAG</v>
      </c>
    </row>
    <row r="233" spans="1:9">
      <c r="A233" s="58">
        <v>1</v>
      </c>
      <c r="B233" s="63">
        <v>2719</v>
      </c>
      <c r="C233" s="59" t="s">
        <v>388</v>
      </c>
      <c r="D233" s="60">
        <v>3696.97</v>
      </c>
      <c r="E233" s="38">
        <f t="shared" si="6"/>
        <v>1447.1999999999998</v>
      </c>
      <c r="F233" s="57">
        <f>IFERROR(VLOOKUP(B233,Plan1!B:D,3,0),"0,00")</f>
        <v>707.29</v>
      </c>
      <c r="G233" s="60">
        <v>1542.48</v>
      </c>
      <c r="H233" s="38">
        <f t="shared" si="7"/>
        <v>2249.77</v>
      </c>
      <c r="I233" s="55" t="str">
        <f>VLOOKUP(B233,'FOLHA RESUMIDA'!C:D,2,0)</f>
        <v>DANIELLE MEDEIROS PONTES</v>
      </c>
    </row>
    <row r="234" spans="1:9">
      <c r="A234" s="58">
        <v>51</v>
      </c>
      <c r="B234" s="63">
        <v>2720</v>
      </c>
      <c r="C234" s="59" t="s">
        <v>414</v>
      </c>
      <c r="D234" s="60">
        <v>1981.21</v>
      </c>
      <c r="E234" s="38">
        <f t="shared" si="6"/>
        <v>970.76</v>
      </c>
      <c r="F234" s="57">
        <f>IFERROR(VLOOKUP(B234,Plan1!B:D,3,0),"0,00")</f>
        <v>673.61</v>
      </c>
      <c r="G234" s="60">
        <v>336.84</v>
      </c>
      <c r="H234" s="38">
        <f t="shared" si="7"/>
        <v>1010.45</v>
      </c>
      <c r="I234" s="55" t="str">
        <f>VLOOKUP(B234,'FOLHA RESUMIDA'!C:D,2,0)</f>
        <v>JONATAS BERNARDINO R  DA SILVA</v>
      </c>
    </row>
    <row r="235" spans="1:9">
      <c r="A235" s="58">
        <v>50</v>
      </c>
      <c r="B235" s="63">
        <v>2721</v>
      </c>
      <c r="C235" s="59" t="s">
        <v>424</v>
      </c>
      <c r="D235" s="60">
        <v>2195.9</v>
      </c>
      <c r="E235" s="38">
        <f t="shared" si="6"/>
        <v>466.57000000000016</v>
      </c>
      <c r="F235" s="57">
        <f>IFERROR(VLOOKUP(B235,Plan1!B:D,3,0),"0,00")</f>
        <v>746.61</v>
      </c>
      <c r="G235" s="60">
        <v>982.72</v>
      </c>
      <c r="H235" s="38">
        <f t="shared" si="7"/>
        <v>1729.33</v>
      </c>
      <c r="I235" s="55" t="str">
        <f>VLOOKUP(B235,'FOLHA RESUMIDA'!C:D,2,0)</f>
        <v>CLECIO JOSE DA SILVA</v>
      </c>
    </row>
    <row r="236" spans="1:9">
      <c r="A236" s="58">
        <v>1</v>
      </c>
      <c r="B236" s="63">
        <v>2726</v>
      </c>
      <c r="C236" s="59" t="s">
        <v>197</v>
      </c>
      <c r="D236" s="60">
        <v>4492.72</v>
      </c>
      <c r="E236" s="38">
        <f t="shared" si="6"/>
        <v>1246.0700000000002</v>
      </c>
      <c r="F236" s="57">
        <f>IFERROR(VLOOKUP(B236,Plan1!B:D,3,0),"0,00")</f>
        <v>1593.19</v>
      </c>
      <c r="G236" s="60">
        <v>1653.46</v>
      </c>
      <c r="H236" s="38">
        <f t="shared" si="7"/>
        <v>3246.65</v>
      </c>
      <c r="I236" s="55" t="str">
        <f>VLOOKUP(B236,'FOLHA RESUMIDA'!C:D,2,0)</f>
        <v>MARIA GILVANEIDE SANTOS LIMA</v>
      </c>
    </row>
    <row r="237" spans="1:9">
      <c r="A237" s="58">
        <v>1</v>
      </c>
      <c r="B237" s="63">
        <v>2732</v>
      </c>
      <c r="C237" s="59" t="s">
        <v>198</v>
      </c>
      <c r="D237" s="60">
        <v>1981.2</v>
      </c>
      <c r="E237" s="38">
        <f t="shared" si="6"/>
        <v>302.3900000000001</v>
      </c>
      <c r="F237" s="57">
        <f>IFERROR(VLOOKUP(B237,Plan1!B:D,3,0),"0,00")</f>
        <v>673.61</v>
      </c>
      <c r="G237" s="60">
        <v>1005.2</v>
      </c>
      <c r="H237" s="38">
        <f t="shared" si="7"/>
        <v>1678.81</v>
      </c>
      <c r="I237" s="55" t="str">
        <f>VLOOKUP(B237,'FOLHA RESUMIDA'!C:D,2,0)</f>
        <v>LILIANE DA SILVA SALVADOR</v>
      </c>
    </row>
    <row r="238" spans="1:9">
      <c r="A238" s="58">
        <v>47</v>
      </c>
      <c r="B238" s="63">
        <v>2736</v>
      </c>
      <c r="C238" s="59" t="s">
        <v>419</v>
      </c>
      <c r="D238" s="60">
        <v>2195.9</v>
      </c>
      <c r="E238" s="38">
        <f t="shared" si="6"/>
        <v>419.47000000000025</v>
      </c>
      <c r="F238" s="57">
        <f>IFERROR(VLOOKUP(B238,Plan1!B:D,3,0),"0,00")</f>
        <v>746.61</v>
      </c>
      <c r="G238" s="60">
        <v>1029.82</v>
      </c>
      <c r="H238" s="38">
        <f t="shared" si="7"/>
        <v>1776.4299999999998</v>
      </c>
      <c r="I238" s="55" t="str">
        <f>VLOOKUP(B238,'FOLHA RESUMIDA'!C:D,2,0)</f>
        <v>LUCENILDO JOSE DA SILVA</v>
      </c>
    </row>
    <row r="239" spans="1:9">
      <c r="A239" s="58">
        <v>1</v>
      </c>
      <c r="B239" s="63">
        <v>2748</v>
      </c>
      <c r="C239" s="59" t="s">
        <v>199</v>
      </c>
      <c r="D239" s="60">
        <v>1484.6</v>
      </c>
      <c r="E239" s="38">
        <f t="shared" si="6"/>
        <v>335.69999999999982</v>
      </c>
      <c r="F239" s="57">
        <f>IFERROR(VLOOKUP(B239,Plan1!B:D,3,0),"0,00")</f>
        <v>504.76</v>
      </c>
      <c r="G239" s="60">
        <v>644.14</v>
      </c>
      <c r="H239" s="38">
        <f t="shared" si="7"/>
        <v>1148.9000000000001</v>
      </c>
      <c r="I239" s="55" t="str">
        <f>VLOOKUP(B239,'FOLHA RESUMIDA'!C:D,2,0)</f>
        <v>LEONINO CLEMENTE DA SILVA</v>
      </c>
    </row>
    <row r="240" spans="1:9">
      <c r="A240" s="58">
        <v>1</v>
      </c>
      <c r="B240" s="63">
        <v>2751</v>
      </c>
      <c r="C240" s="59" t="s">
        <v>200</v>
      </c>
      <c r="D240" s="60">
        <v>2187.4</v>
      </c>
      <c r="E240" s="38">
        <f t="shared" si="6"/>
        <v>965.06000000000017</v>
      </c>
      <c r="F240" s="57">
        <f>IFERROR(VLOOKUP(B240,Plan1!B:D,3,0),"0,00")</f>
        <v>613.55999999999995</v>
      </c>
      <c r="G240" s="60">
        <v>608.78</v>
      </c>
      <c r="H240" s="38">
        <f t="shared" si="7"/>
        <v>1222.3399999999999</v>
      </c>
      <c r="I240" s="55" t="str">
        <f>VLOOKUP(B240,'FOLHA RESUMIDA'!C:D,2,0)</f>
        <v>DENNYS RYAN GUILHERME PEREIRA</v>
      </c>
    </row>
    <row r="241" spans="1:9">
      <c r="A241" s="58">
        <v>1</v>
      </c>
      <c r="B241" s="63">
        <v>2757</v>
      </c>
      <c r="C241" s="59" t="s">
        <v>201</v>
      </c>
      <c r="D241" s="60">
        <v>3493.6</v>
      </c>
      <c r="E241" s="38">
        <f t="shared" si="6"/>
        <v>2937.09</v>
      </c>
      <c r="F241" s="57">
        <f>IFERROR(VLOOKUP(B241,Plan1!B:D,3,0),"0,00")</f>
        <v>556.51</v>
      </c>
      <c r="G241" s="60">
        <v>0</v>
      </c>
      <c r="H241" s="38">
        <f t="shared" si="7"/>
        <v>556.51</v>
      </c>
      <c r="I241" s="55" t="str">
        <f>VLOOKUP(B241,'FOLHA RESUMIDA'!C:D,2,0)</f>
        <v>CLAUDIA REGINA NEVES DE MELO</v>
      </c>
    </row>
    <row r="242" spans="1:9">
      <c r="A242" s="58">
        <v>1</v>
      </c>
      <c r="B242" s="63">
        <v>2766</v>
      </c>
      <c r="C242" s="59" t="s">
        <v>202</v>
      </c>
      <c r="D242" s="60">
        <v>1886.84</v>
      </c>
      <c r="E242" s="38">
        <f t="shared" si="6"/>
        <v>823.03</v>
      </c>
      <c r="F242" s="57">
        <f>IFERROR(VLOOKUP(B242,Plan1!B:D,3,0),"0,00")</f>
        <v>641.53</v>
      </c>
      <c r="G242" s="60">
        <v>422.28</v>
      </c>
      <c r="H242" s="38">
        <f t="shared" si="7"/>
        <v>1063.81</v>
      </c>
      <c r="I242" s="55" t="str">
        <f>VLOOKUP(B242,'FOLHA RESUMIDA'!C:D,2,0)</f>
        <v>EMANOEL VIEIRA LAURIA</v>
      </c>
    </row>
    <row r="243" spans="1:9">
      <c r="A243" s="58">
        <v>1</v>
      </c>
      <c r="B243" s="63">
        <v>2768</v>
      </c>
      <c r="C243" s="59" t="s">
        <v>203</v>
      </c>
      <c r="D243" s="60">
        <v>1696.61</v>
      </c>
      <c r="E243" s="38">
        <f t="shared" si="6"/>
        <v>425.87999999999988</v>
      </c>
      <c r="F243" s="57">
        <f>IFERROR(VLOOKUP(B243,Plan1!B:D,3,0),"0,00")</f>
        <v>556.51</v>
      </c>
      <c r="G243" s="60">
        <v>714.22</v>
      </c>
      <c r="H243" s="38">
        <f t="shared" si="7"/>
        <v>1270.73</v>
      </c>
      <c r="I243" s="55" t="str">
        <f>VLOOKUP(B243,'FOLHA RESUMIDA'!C:D,2,0)</f>
        <v>IZABEL LUIZA SOARES DE SOUZA</v>
      </c>
    </row>
    <row r="244" spans="1:9">
      <c r="A244" s="58">
        <v>1</v>
      </c>
      <c r="B244" s="63">
        <v>2770</v>
      </c>
      <c r="C244" s="59" t="s">
        <v>204</v>
      </c>
      <c r="D244" s="60">
        <v>1346.58</v>
      </c>
      <c r="E244" s="38">
        <f t="shared" si="6"/>
        <v>595.16</v>
      </c>
      <c r="F244" s="57">
        <f>IFERROR(VLOOKUP(B244,Plan1!B:D,3,0),"0,00")</f>
        <v>457.84</v>
      </c>
      <c r="G244" s="60">
        <v>293.58</v>
      </c>
      <c r="H244" s="38">
        <f t="shared" si="7"/>
        <v>751.42</v>
      </c>
      <c r="I244" s="55" t="str">
        <f>VLOOKUP(B244,'FOLHA RESUMIDA'!C:D,2,0)</f>
        <v>JOSE PIMENTEL SILVA</v>
      </c>
    </row>
    <row r="245" spans="1:9">
      <c r="A245" s="58">
        <v>1</v>
      </c>
      <c r="B245" s="63">
        <v>2772</v>
      </c>
      <c r="C245" s="59" t="s">
        <v>403</v>
      </c>
      <c r="D245" s="60">
        <v>1981.2</v>
      </c>
      <c r="E245" s="38">
        <f t="shared" si="6"/>
        <v>287.20000000000005</v>
      </c>
      <c r="F245" s="57">
        <f>IFERROR(VLOOKUP(B245,Plan1!B:D,3,0),"0,00")</f>
        <v>673.61</v>
      </c>
      <c r="G245" s="60">
        <v>1020.39</v>
      </c>
      <c r="H245" s="38">
        <f t="shared" si="7"/>
        <v>1694</v>
      </c>
      <c r="I245" s="55" t="str">
        <f>VLOOKUP(B245,'FOLHA RESUMIDA'!C:D,2,0)</f>
        <v>CARMEM ALUISIA LEITE DE ANDRAD</v>
      </c>
    </row>
    <row r="246" spans="1:9">
      <c r="A246" s="58">
        <v>1</v>
      </c>
      <c r="B246" s="63">
        <v>2773</v>
      </c>
      <c r="C246" s="59" t="s">
        <v>205</v>
      </c>
      <c r="D246" s="60">
        <v>1886.84</v>
      </c>
      <c r="E246" s="38">
        <f t="shared" si="6"/>
        <v>310.95000000000005</v>
      </c>
      <c r="F246" s="57">
        <f>IFERROR(VLOOKUP(B246,Plan1!B:D,3,0),"0,00")</f>
        <v>641.53</v>
      </c>
      <c r="G246" s="60">
        <v>934.36</v>
      </c>
      <c r="H246" s="38">
        <f t="shared" si="7"/>
        <v>1575.8899999999999</v>
      </c>
      <c r="I246" s="55" t="str">
        <f>VLOOKUP(B246,'FOLHA RESUMIDA'!C:D,2,0)</f>
        <v>WALDNER NERTAM F  DE ALENCAR</v>
      </c>
    </row>
    <row r="247" spans="1:9">
      <c r="A247" s="58">
        <v>1</v>
      </c>
      <c r="B247" s="63">
        <v>2775</v>
      </c>
      <c r="C247" s="59" t="s">
        <v>206</v>
      </c>
      <c r="D247" s="60">
        <v>3234.38</v>
      </c>
      <c r="E247" s="38">
        <f t="shared" si="6"/>
        <v>1584.45</v>
      </c>
      <c r="F247" s="57">
        <f>IFERROR(VLOOKUP(B247,Plan1!B:D,3,0),"0,00")</f>
        <v>580.53</v>
      </c>
      <c r="G247" s="60">
        <v>1069.4000000000001</v>
      </c>
      <c r="H247" s="38">
        <f t="shared" si="7"/>
        <v>1649.93</v>
      </c>
      <c r="I247" s="55" t="str">
        <f>VLOOKUP(B247,'FOLHA RESUMIDA'!C:D,2,0)</f>
        <v>MARCELA FREITAS DA C SALLES</v>
      </c>
    </row>
    <row r="248" spans="1:9">
      <c r="A248" s="58">
        <v>1</v>
      </c>
      <c r="B248" s="63">
        <v>2779</v>
      </c>
      <c r="C248" s="59" t="s">
        <v>207</v>
      </c>
      <c r="D248" s="60">
        <v>3209.68</v>
      </c>
      <c r="E248" s="38">
        <f t="shared" si="6"/>
        <v>2171.12</v>
      </c>
      <c r="F248" s="57">
        <f>IFERROR(VLOOKUP(B248,Plan1!B:D,3,0),"0,00")</f>
        <v>893.17</v>
      </c>
      <c r="G248" s="60">
        <v>145.38999999999999</v>
      </c>
      <c r="H248" s="38">
        <f t="shared" si="7"/>
        <v>1038.56</v>
      </c>
      <c r="I248" s="55" t="str">
        <f>VLOOKUP(B248,'FOLHA RESUMIDA'!C:D,2,0)</f>
        <v>THAIS REGINA BORGES LOPES</v>
      </c>
    </row>
    <row r="249" spans="1:9">
      <c r="A249" s="58">
        <v>1</v>
      </c>
      <c r="B249" s="63">
        <v>2782</v>
      </c>
      <c r="C249" s="59" t="s">
        <v>208</v>
      </c>
      <c r="D249" s="60">
        <v>3503.57</v>
      </c>
      <c r="E249" s="38">
        <f t="shared" si="6"/>
        <v>470.0900000000006</v>
      </c>
      <c r="F249" s="57">
        <f>IFERROR(VLOOKUP(B249,Plan1!B:D,3,0),"0,00")</f>
        <v>504.76</v>
      </c>
      <c r="G249" s="60">
        <v>2528.7199999999998</v>
      </c>
      <c r="H249" s="38">
        <f t="shared" si="7"/>
        <v>3033.4799999999996</v>
      </c>
      <c r="I249" s="55" t="str">
        <f>VLOOKUP(B249,'FOLHA RESUMIDA'!C:D,2,0)</f>
        <v>ELVIS ALVES DA COSTA</v>
      </c>
    </row>
    <row r="250" spans="1:9">
      <c r="A250" s="58">
        <v>1</v>
      </c>
      <c r="B250" s="63">
        <v>2784</v>
      </c>
      <c r="C250" s="59" t="s">
        <v>209</v>
      </c>
      <c r="D250" s="60">
        <v>1558.83</v>
      </c>
      <c r="E250" s="38">
        <f t="shared" si="6"/>
        <v>693.31999999999994</v>
      </c>
      <c r="F250" s="57">
        <f>IFERROR(VLOOKUP(B250,Plan1!B:D,3,0),"0,00")</f>
        <v>530</v>
      </c>
      <c r="G250" s="60">
        <v>335.51</v>
      </c>
      <c r="H250" s="38">
        <f t="shared" si="7"/>
        <v>865.51</v>
      </c>
      <c r="I250" s="55" t="str">
        <f>VLOOKUP(B250,'FOLHA RESUMIDA'!C:D,2,0)</f>
        <v>FERNANDO ALVES DO NASCIMENTO</v>
      </c>
    </row>
    <row r="251" spans="1:9">
      <c r="A251" s="58">
        <v>1</v>
      </c>
      <c r="B251" s="63">
        <v>2785</v>
      </c>
      <c r="C251" s="59" t="s">
        <v>210</v>
      </c>
      <c r="D251" s="60">
        <v>1544.43</v>
      </c>
      <c r="E251" s="38">
        <f t="shared" si="6"/>
        <v>569.25</v>
      </c>
      <c r="F251" s="57">
        <f>IFERROR(VLOOKUP(B251,Plan1!B:D,3,0),"0,00")</f>
        <v>504.77</v>
      </c>
      <c r="G251" s="60">
        <v>470.41</v>
      </c>
      <c r="H251" s="38">
        <f t="shared" si="7"/>
        <v>975.18000000000006</v>
      </c>
      <c r="I251" s="55" t="str">
        <f>VLOOKUP(B251,'FOLHA RESUMIDA'!C:D,2,0)</f>
        <v>JEANNE D ARC PEDROSA PESSOA</v>
      </c>
    </row>
    <row r="252" spans="1:9">
      <c r="A252" s="58">
        <v>1</v>
      </c>
      <c r="B252" s="63">
        <v>2788</v>
      </c>
      <c r="C252" s="59" t="s">
        <v>211</v>
      </c>
      <c r="D252" s="60">
        <v>1665.09</v>
      </c>
      <c r="E252" s="38">
        <f t="shared" si="6"/>
        <v>340.49</v>
      </c>
      <c r="F252" s="57">
        <f>IFERROR(VLOOKUP(B252,Plan1!B:D,3,0),"0,00")</f>
        <v>556.51</v>
      </c>
      <c r="G252" s="60">
        <v>768.09</v>
      </c>
      <c r="H252" s="38">
        <f t="shared" si="7"/>
        <v>1324.6</v>
      </c>
      <c r="I252" s="55" t="str">
        <f>VLOOKUP(B252,'FOLHA RESUMIDA'!C:D,2,0)</f>
        <v>ROSANIA EMIDIA PEREIRA</v>
      </c>
    </row>
    <row r="253" spans="1:9">
      <c r="A253" s="58">
        <v>1</v>
      </c>
      <c r="B253" s="63">
        <v>2790</v>
      </c>
      <c r="C253" s="59" t="s">
        <v>212</v>
      </c>
      <c r="D253" s="60">
        <v>4117.12</v>
      </c>
      <c r="E253" s="38">
        <f t="shared" si="6"/>
        <v>3076.52</v>
      </c>
      <c r="F253" s="57">
        <f>IFERROR(VLOOKUP(B253,Plan1!B:D,3,0),"0,00")</f>
        <v>1040.5999999999999</v>
      </c>
      <c r="G253" s="60">
        <v>0</v>
      </c>
      <c r="H253" s="38">
        <f t="shared" si="7"/>
        <v>1040.5999999999999</v>
      </c>
      <c r="I253" s="55" t="str">
        <f>VLOOKUP(B253,'FOLHA RESUMIDA'!C:D,2,0)</f>
        <v>ROSANA DE FATIMA UCHOA  AREDE</v>
      </c>
    </row>
    <row r="254" spans="1:9">
      <c r="A254" s="58">
        <v>1</v>
      </c>
      <c r="B254" s="63">
        <v>2791</v>
      </c>
      <c r="C254" s="59" t="s">
        <v>213</v>
      </c>
      <c r="D254" s="60">
        <v>5714.73</v>
      </c>
      <c r="E254" s="38">
        <f t="shared" si="6"/>
        <v>1383.75</v>
      </c>
      <c r="F254" s="57">
        <f>IFERROR(VLOOKUP(B254,Plan1!B:D,3,0),"0,00")</f>
        <v>1943.01</v>
      </c>
      <c r="G254" s="60">
        <v>2387.9699999999998</v>
      </c>
      <c r="H254" s="38">
        <f t="shared" si="7"/>
        <v>4330.9799999999996</v>
      </c>
      <c r="I254" s="55" t="str">
        <f>VLOOKUP(B254,'FOLHA RESUMIDA'!C:D,2,0)</f>
        <v>JOSIMAR SILVA</v>
      </c>
    </row>
    <row r="255" spans="1:9">
      <c r="A255" s="58">
        <v>1</v>
      </c>
      <c r="B255" s="63">
        <v>2797</v>
      </c>
      <c r="C255" s="59" t="s">
        <v>214</v>
      </c>
      <c r="D255" s="60">
        <v>4294.1499999999996</v>
      </c>
      <c r="E255" s="38">
        <f t="shared" si="6"/>
        <v>3468.0599999999995</v>
      </c>
      <c r="F255" s="57">
        <f>IFERROR(VLOOKUP(B255,Plan1!B:D,3,0),"0,00")</f>
        <v>472.36</v>
      </c>
      <c r="G255" s="60">
        <v>353.73</v>
      </c>
      <c r="H255" s="38">
        <f t="shared" si="7"/>
        <v>826.09</v>
      </c>
      <c r="I255" s="55" t="str">
        <f>VLOOKUP(B255,'FOLHA RESUMIDA'!C:D,2,0)</f>
        <v>JULIANA SILVA CEDRIM</v>
      </c>
    </row>
    <row r="256" spans="1:9">
      <c r="A256" s="58">
        <v>1</v>
      </c>
      <c r="B256" s="63">
        <v>2798</v>
      </c>
      <c r="C256" s="59" t="s">
        <v>215</v>
      </c>
      <c r="D256" s="60">
        <v>4294.1499999999996</v>
      </c>
      <c r="E256" s="38">
        <f t="shared" si="6"/>
        <v>1302.4399999999996</v>
      </c>
      <c r="F256" s="57">
        <f>IFERROR(VLOOKUP(B256,Plan1!B:D,3,0),"0,00")</f>
        <v>1460.01</v>
      </c>
      <c r="G256" s="60">
        <v>1531.7</v>
      </c>
      <c r="H256" s="38">
        <f t="shared" si="7"/>
        <v>2991.71</v>
      </c>
      <c r="I256" s="55" t="str">
        <f>VLOOKUP(B256,'FOLHA RESUMIDA'!C:D,2,0)</f>
        <v>MARCO ANDRE ANTUNES CORREIA</v>
      </c>
    </row>
    <row r="257" spans="1:9">
      <c r="A257" s="58">
        <v>20</v>
      </c>
      <c r="B257" s="63">
        <v>2799</v>
      </c>
      <c r="C257" s="59" t="s">
        <v>397</v>
      </c>
      <c r="D257" s="60">
        <v>2527.63</v>
      </c>
      <c r="E257" s="38">
        <f t="shared" si="6"/>
        <v>610.46</v>
      </c>
      <c r="F257" s="57">
        <f>IFERROR(VLOOKUP(B257,Plan1!B:D,3,0),"0,00")</f>
        <v>746.61</v>
      </c>
      <c r="G257" s="60">
        <v>1170.56</v>
      </c>
      <c r="H257" s="38">
        <f t="shared" si="7"/>
        <v>1917.17</v>
      </c>
      <c r="I257" s="55" t="str">
        <f>VLOOKUP(B257,'FOLHA RESUMIDA'!C:D,2,0)</f>
        <v>ALYSSON FABIO O FLORENCIO</v>
      </c>
    </row>
    <row r="258" spans="1:9">
      <c r="A258" s="58">
        <v>1</v>
      </c>
      <c r="B258" s="63">
        <v>2801</v>
      </c>
      <c r="C258" s="59" t="s">
        <v>216</v>
      </c>
      <c r="D258" s="60">
        <v>5520.15</v>
      </c>
      <c r="E258" s="38">
        <f t="shared" si="6"/>
        <v>1997.6499999999996</v>
      </c>
      <c r="F258" s="57">
        <f>IFERROR(VLOOKUP(B258,Plan1!B:D,3,0),"0,00")</f>
        <v>1876.85</v>
      </c>
      <c r="G258" s="60">
        <v>1645.65</v>
      </c>
      <c r="H258" s="38">
        <f t="shared" si="7"/>
        <v>3522.5</v>
      </c>
      <c r="I258" s="55" t="str">
        <f>VLOOKUP(B258,'FOLHA RESUMIDA'!C:D,2,0)</f>
        <v>VALERIA JALES DA SILVA</v>
      </c>
    </row>
    <row r="259" spans="1:9">
      <c r="A259" s="58">
        <v>1</v>
      </c>
      <c r="B259" s="63">
        <v>2806</v>
      </c>
      <c r="C259" s="59" t="s">
        <v>217</v>
      </c>
      <c r="D259" s="60">
        <v>4606.4399999999996</v>
      </c>
      <c r="E259" s="38">
        <f t="shared" si="6"/>
        <v>1776.2999999999993</v>
      </c>
      <c r="F259" s="57">
        <f>IFERROR(VLOOKUP(B259,Plan1!B:D,3,0),"0,00")</f>
        <v>1566.19</v>
      </c>
      <c r="G259" s="60">
        <v>1263.95</v>
      </c>
      <c r="H259" s="38">
        <f t="shared" si="7"/>
        <v>2830.1400000000003</v>
      </c>
      <c r="I259" s="55" t="str">
        <f>VLOOKUP(B259,'FOLHA RESUMIDA'!C:D,2,0)</f>
        <v>ANA APARECIDA DE ANDRADE LIMA</v>
      </c>
    </row>
    <row r="260" spans="1:9">
      <c r="A260" s="58">
        <v>1</v>
      </c>
      <c r="B260" s="63">
        <v>2808</v>
      </c>
      <c r="C260" s="59" t="s">
        <v>404</v>
      </c>
      <c r="D260" s="60">
        <v>2464.0500000000002</v>
      </c>
      <c r="E260" s="38">
        <f t="shared" si="6"/>
        <v>906.87000000000035</v>
      </c>
      <c r="F260" s="57">
        <f>IFERROR(VLOOKUP(B260,Plan1!B:D,3,0),"0,00")</f>
        <v>707.29</v>
      </c>
      <c r="G260" s="60">
        <v>849.89</v>
      </c>
      <c r="H260" s="38">
        <f t="shared" si="7"/>
        <v>1557.1799999999998</v>
      </c>
      <c r="I260" s="55" t="str">
        <f>VLOOKUP(B260,'FOLHA RESUMIDA'!C:D,2,0)</f>
        <v>GABRIELA FERNANDA M  G  CEAN</v>
      </c>
    </row>
    <row r="261" spans="1:9">
      <c r="A261" s="58">
        <v>1</v>
      </c>
      <c r="B261" s="63">
        <v>2816</v>
      </c>
      <c r="C261" s="59" t="s">
        <v>218</v>
      </c>
      <c r="D261" s="60">
        <v>2665.7</v>
      </c>
      <c r="E261" s="38">
        <f t="shared" si="6"/>
        <v>932.97999999999979</v>
      </c>
      <c r="F261" s="57">
        <f>IFERROR(VLOOKUP(B261,Plan1!B:D,3,0),"0,00")</f>
        <v>940.57</v>
      </c>
      <c r="G261" s="60">
        <v>792.15</v>
      </c>
      <c r="H261" s="38">
        <f t="shared" si="7"/>
        <v>1732.72</v>
      </c>
      <c r="I261" s="55" t="str">
        <f>VLOOKUP(B261,'FOLHA RESUMIDA'!C:D,2,0)</f>
        <v>MIRIAM DA SILVA FONSECA</v>
      </c>
    </row>
    <row r="262" spans="1:9">
      <c r="A262" s="58">
        <v>1</v>
      </c>
      <c r="B262" s="63">
        <v>2819</v>
      </c>
      <c r="C262" s="59" t="s">
        <v>219</v>
      </c>
      <c r="D262" s="60">
        <v>8638.99</v>
      </c>
      <c r="E262" s="38">
        <f t="shared" ref="E262:E325" si="8">D262-H262</f>
        <v>4074.9699999999993</v>
      </c>
      <c r="F262" s="57">
        <f>IFERROR(VLOOKUP(B262,Plan1!B:D,3,0),"0,00")</f>
        <v>2937.26</v>
      </c>
      <c r="G262" s="60">
        <v>1626.76</v>
      </c>
      <c r="H262" s="38">
        <f t="shared" ref="H262:H325" si="9">F262+G262</f>
        <v>4564.0200000000004</v>
      </c>
      <c r="I262" s="55" t="str">
        <f>VLOOKUP(B262,'FOLHA RESUMIDA'!C:D,2,0)</f>
        <v>RAFAEL LEITAO DE A  G DA SILVA</v>
      </c>
    </row>
    <row r="263" spans="1:9">
      <c r="A263" s="58">
        <v>1</v>
      </c>
      <c r="B263" s="63">
        <v>2820</v>
      </c>
      <c r="C263" s="59" t="s">
        <v>220</v>
      </c>
      <c r="D263" s="60">
        <v>5461.2</v>
      </c>
      <c r="E263" s="38">
        <f t="shared" si="8"/>
        <v>2133.5500000000002</v>
      </c>
      <c r="F263" s="57">
        <f>IFERROR(VLOOKUP(B263,Plan1!B:D,3,0),"0,00")</f>
        <v>1856.81</v>
      </c>
      <c r="G263" s="60">
        <v>1470.84</v>
      </c>
      <c r="H263" s="38">
        <f t="shared" si="9"/>
        <v>3327.6499999999996</v>
      </c>
      <c r="I263" s="55" t="str">
        <f>VLOOKUP(B263,'FOLHA RESUMIDA'!C:D,2,0)</f>
        <v>ROSIANE SANTOS BRITO</v>
      </c>
    </row>
    <row r="264" spans="1:9">
      <c r="A264" s="58">
        <v>25</v>
      </c>
      <c r="B264" s="63">
        <v>2821</v>
      </c>
      <c r="C264" s="59" t="s">
        <v>405</v>
      </c>
      <c r="D264" s="60">
        <v>4850.3900000000003</v>
      </c>
      <c r="E264" s="38">
        <f t="shared" si="8"/>
        <v>850.86000000000013</v>
      </c>
      <c r="F264" s="57">
        <f>IFERROR(VLOOKUP(B264,Plan1!B:D,3,0),"0,00")</f>
        <v>1649.13</v>
      </c>
      <c r="G264" s="60">
        <v>2350.4</v>
      </c>
      <c r="H264" s="38">
        <f t="shared" si="9"/>
        <v>3999.53</v>
      </c>
      <c r="I264" s="55" t="str">
        <f>VLOOKUP(B264,'FOLHA RESUMIDA'!C:D,2,0)</f>
        <v>HERBET CANDEIA MAIA</v>
      </c>
    </row>
    <row r="265" spans="1:9">
      <c r="A265" s="58">
        <v>1</v>
      </c>
      <c r="B265" s="63">
        <v>2823</v>
      </c>
      <c r="C265" s="59" t="s">
        <v>389</v>
      </c>
      <c r="D265" s="60">
        <v>2371.64</v>
      </c>
      <c r="E265" s="38">
        <f t="shared" si="8"/>
        <v>1698.0299999999997</v>
      </c>
      <c r="F265" s="57">
        <f>IFERROR(VLOOKUP(B265,Plan1!B:D,3,0),"0,00")</f>
        <v>673.61</v>
      </c>
      <c r="G265" s="60">
        <v>0</v>
      </c>
      <c r="H265" s="38">
        <f t="shared" si="9"/>
        <v>673.61</v>
      </c>
      <c r="I265" s="55" t="str">
        <f>VLOOKUP(B265,'FOLHA RESUMIDA'!C:D,2,0)</f>
        <v>ADRIANA MARIA DA SILVA</v>
      </c>
    </row>
    <row r="266" spans="1:9">
      <c r="A266" s="58">
        <v>25</v>
      </c>
      <c r="B266" s="63">
        <v>2824</v>
      </c>
      <c r="C266" s="59" t="s">
        <v>444</v>
      </c>
      <c r="D266" s="60">
        <v>2021.59</v>
      </c>
      <c r="E266" s="38">
        <f t="shared" si="8"/>
        <v>2021.59</v>
      </c>
      <c r="F266" s="57" t="str">
        <f>IFERROR(VLOOKUP(B266,Plan1!B:D,3,0),"0,00")</f>
        <v>0,00</v>
      </c>
      <c r="G266" s="60">
        <v>0</v>
      </c>
      <c r="H266" s="38">
        <f t="shared" si="9"/>
        <v>0</v>
      </c>
      <c r="I266" s="55" t="str">
        <f>VLOOKUP(B266,'FOLHA RESUMIDA'!C:D,2,0)</f>
        <v>ANA PAULA BARBOSA CAVALCANTI</v>
      </c>
    </row>
    <row r="267" spans="1:9">
      <c r="A267" s="58">
        <v>16</v>
      </c>
      <c r="B267" s="63">
        <v>2827</v>
      </c>
      <c r="C267" s="59" t="s">
        <v>415</v>
      </c>
      <c r="D267" s="60">
        <v>2195.9</v>
      </c>
      <c r="E267" s="38">
        <f t="shared" si="8"/>
        <v>798.11000000000013</v>
      </c>
      <c r="F267" s="57">
        <f>IFERROR(VLOOKUP(B267,Plan1!B:D,3,0),"0,00")</f>
        <v>746.61</v>
      </c>
      <c r="G267" s="60">
        <v>651.17999999999995</v>
      </c>
      <c r="H267" s="38">
        <f t="shared" si="9"/>
        <v>1397.79</v>
      </c>
      <c r="I267" s="55" t="str">
        <f>VLOOKUP(B267,'FOLHA RESUMIDA'!C:D,2,0)</f>
        <v>FABIO BARBOSA S  DE LIMA</v>
      </c>
    </row>
    <row r="268" spans="1:9">
      <c r="A268" s="58">
        <v>1</v>
      </c>
      <c r="B268" s="63">
        <v>2831</v>
      </c>
      <c r="C268" s="59" t="s">
        <v>221</v>
      </c>
      <c r="D268" s="60">
        <v>5461.2</v>
      </c>
      <c r="E268" s="38">
        <f t="shared" si="8"/>
        <v>1779.1899999999996</v>
      </c>
      <c r="F268" s="57">
        <f>IFERROR(VLOOKUP(B268,Plan1!B:D,3,0),"0,00")</f>
        <v>1856.81</v>
      </c>
      <c r="G268" s="60">
        <v>1825.2</v>
      </c>
      <c r="H268" s="38">
        <f t="shared" si="9"/>
        <v>3682.01</v>
      </c>
      <c r="I268" s="55" t="str">
        <f>VLOOKUP(B268,'FOLHA RESUMIDA'!C:D,2,0)</f>
        <v>AMANDA BEZERRA MASCARENHAS</v>
      </c>
    </row>
    <row r="269" spans="1:9">
      <c r="A269" s="58">
        <v>1</v>
      </c>
      <c r="B269" s="63">
        <v>2833</v>
      </c>
      <c r="C269" s="59" t="s">
        <v>222</v>
      </c>
      <c r="D269" s="60">
        <v>5515.39</v>
      </c>
      <c r="E269" s="38">
        <f t="shared" si="8"/>
        <v>2779.3100000000004</v>
      </c>
      <c r="F269" s="57">
        <f>IFERROR(VLOOKUP(B269,Plan1!B:D,3,0),"0,00")</f>
        <v>1382.53</v>
      </c>
      <c r="G269" s="60">
        <v>1353.55</v>
      </c>
      <c r="H269" s="38">
        <f t="shared" si="9"/>
        <v>2736.08</v>
      </c>
      <c r="I269" s="55" t="str">
        <f>VLOOKUP(B269,'FOLHA RESUMIDA'!C:D,2,0)</f>
        <v>JAMESSON AMANCIO DA ROCHA</v>
      </c>
    </row>
    <row r="270" spans="1:9">
      <c r="A270" s="58">
        <v>1</v>
      </c>
      <c r="B270" s="63">
        <v>2834</v>
      </c>
      <c r="C270" s="59" t="s">
        <v>223</v>
      </c>
      <c r="D270" s="60">
        <v>3135.31</v>
      </c>
      <c r="E270" s="38">
        <f t="shared" si="8"/>
        <v>764.52</v>
      </c>
      <c r="F270" s="57">
        <f>IFERROR(VLOOKUP(B270,Plan1!B:D,3,0),"0,00")</f>
        <v>953.22</v>
      </c>
      <c r="G270" s="60">
        <v>1417.57</v>
      </c>
      <c r="H270" s="38">
        <f t="shared" si="9"/>
        <v>2370.79</v>
      </c>
      <c r="I270" s="55" t="str">
        <f>VLOOKUP(B270,'FOLHA RESUMIDA'!C:D,2,0)</f>
        <v>LUIZ F  DE LIMA CAVALCANTI</v>
      </c>
    </row>
    <row r="271" spans="1:9">
      <c r="A271" s="58">
        <v>1</v>
      </c>
      <c r="B271" s="63">
        <v>2835</v>
      </c>
      <c r="C271" s="59" t="s">
        <v>431</v>
      </c>
      <c r="D271" s="60">
        <v>1981.2</v>
      </c>
      <c r="E271" s="38">
        <f t="shared" si="8"/>
        <v>824.6099999999999</v>
      </c>
      <c r="F271" s="57">
        <f>IFERROR(VLOOKUP(B271,Plan1!B:D,3,0),"0,00")</f>
        <v>673.61</v>
      </c>
      <c r="G271" s="60">
        <v>482.98</v>
      </c>
      <c r="H271" s="38">
        <f t="shared" si="9"/>
        <v>1156.5900000000001</v>
      </c>
      <c r="I271" s="55" t="str">
        <f>VLOOKUP(B271,'FOLHA RESUMIDA'!C:D,2,0)</f>
        <v>JOSE MARCELO DE FRANCA MATOS</v>
      </c>
    </row>
    <row r="272" spans="1:9">
      <c r="A272" s="58">
        <v>50</v>
      </c>
      <c r="B272" s="63">
        <v>2836</v>
      </c>
      <c r="C272" s="59" t="s">
        <v>425</v>
      </c>
      <c r="D272" s="60">
        <v>2706.31</v>
      </c>
      <c r="E272" s="38">
        <f t="shared" si="8"/>
        <v>1118.8</v>
      </c>
      <c r="F272" s="57">
        <f>IFERROR(VLOOKUP(B272,Plan1!B:D,3,0),"0,00")</f>
        <v>1066.99</v>
      </c>
      <c r="G272" s="60">
        <v>520.52</v>
      </c>
      <c r="H272" s="38">
        <f t="shared" si="9"/>
        <v>1587.51</v>
      </c>
      <c r="I272" s="55" t="str">
        <f>VLOOKUP(B272,'FOLHA RESUMIDA'!C:D,2,0)</f>
        <v>MONALISA MARIA LEANDRO RIBEIRO</v>
      </c>
    </row>
    <row r="273" spans="1:9">
      <c r="A273" s="58">
        <v>1</v>
      </c>
      <c r="B273" s="63">
        <v>2837</v>
      </c>
      <c r="C273" s="59" t="s">
        <v>224</v>
      </c>
      <c r="D273" s="60">
        <v>4502.1899999999996</v>
      </c>
      <c r="E273" s="38">
        <f t="shared" si="8"/>
        <v>2064.8599999999997</v>
      </c>
      <c r="F273" s="57">
        <f>IFERROR(VLOOKUP(B273,Plan1!B:D,3,0),"0,00")</f>
        <v>1460.01</v>
      </c>
      <c r="G273" s="60">
        <v>977.32</v>
      </c>
      <c r="H273" s="38">
        <f t="shared" si="9"/>
        <v>2437.33</v>
      </c>
      <c r="I273" s="55" t="str">
        <f>VLOOKUP(B273,'FOLHA RESUMIDA'!C:D,2,0)</f>
        <v>BEZALIEL ROSA DOS S JUNIOR</v>
      </c>
    </row>
    <row r="274" spans="1:9">
      <c r="A274" s="58">
        <v>51</v>
      </c>
      <c r="B274" s="63">
        <v>2838</v>
      </c>
      <c r="C274" s="59" t="s">
        <v>393</v>
      </c>
      <c r="D274" s="60">
        <v>2195.9</v>
      </c>
      <c r="E274" s="38">
        <f t="shared" si="8"/>
        <v>732.82999999999993</v>
      </c>
      <c r="F274" s="57">
        <f>IFERROR(VLOOKUP(B274,Plan1!B:D,3,0),"0,00")</f>
        <v>746.61</v>
      </c>
      <c r="G274" s="60">
        <v>716.46</v>
      </c>
      <c r="H274" s="38">
        <f t="shared" si="9"/>
        <v>1463.0700000000002</v>
      </c>
      <c r="I274" s="55" t="str">
        <f>VLOOKUP(B274,'FOLHA RESUMIDA'!C:D,2,0)</f>
        <v>CAIO CEZAR F  E  DO NASCIMENTO</v>
      </c>
    </row>
    <row r="275" spans="1:9">
      <c r="A275" s="58">
        <v>1</v>
      </c>
      <c r="B275" s="63">
        <v>2839</v>
      </c>
      <c r="C275" s="59" t="s">
        <v>225</v>
      </c>
      <c r="D275" s="60">
        <v>4606.4399999999996</v>
      </c>
      <c r="E275" s="38">
        <f t="shared" si="8"/>
        <v>1346.2099999999996</v>
      </c>
      <c r="F275" s="57">
        <f>IFERROR(VLOOKUP(B275,Plan1!B:D,3,0),"0,00")</f>
        <v>1566.19</v>
      </c>
      <c r="G275" s="60">
        <v>1694.04</v>
      </c>
      <c r="H275" s="38">
        <f t="shared" si="9"/>
        <v>3260.23</v>
      </c>
      <c r="I275" s="55" t="str">
        <f>VLOOKUP(B275,'FOLHA RESUMIDA'!C:D,2,0)</f>
        <v>ANGELINA MEDEIROS VERONESE</v>
      </c>
    </row>
    <row r="276" spans="1:9">
      <c r="A276" s="58">
        <v>1</v>
      </c>
      <c r="B276" s="63">
        <v>2849</v>
      </c>
      <c r="C276" s="59" t="s">
        <v>226</v>
      </c>
      <c r="D276" s="60">
        <v>1512.79</v>
      </c>
      <c r="E276" s="38">
        <f t="shared" si="8"/>
        <v>238.34999999999991</v>
      </c>
      <c r="F276" s="57">
        <f>IFERROR(VLOOKUP(B276,Plan1!B:D,3,0),"0,00")</f>
        <v>457.84</v>
      </c>
      <c r="G276" s="60">
        <v>816.6</v>
      </c>
      <c r="H276" s="38">
        <f t="shared" si="9"/>
        <v>1274.44</v>
      </c>
      <c r="I276" s="55" t="str">
        <f>VLOOKUP(B276,'FOLHA RESUMIDA'!C:D,2,0)</f>
        <v>JULIANA CESAR MARTINS DE LIMA</v>
      </c>
    </row>
    <row r="277" spans="1:9">
      <c r="A277" s="58">
        <v>1</v>
      </c>
      <c r="B277" s="63">
        <v>2850</v>
      </c>
      <c r="C277" s="59" t="s">
        <v>227</v>
      </c>
      <c r="D277" s="60">
        <v>1346.58</v>
      </c>
      <c r="E277" s="38">
        <f t="shared" si="8"/>
        <v>751.71999999999991</v>
      </c>
      <c r="F277" s="57">
        <f>IFERROR(VLOOKUP(B277,Plan1!B:D,3,0),"0,00")</f>
        <v>403.97</v>
      </c>
      <c r="G277" s="60">
        <v>190.89</v>
      </c>
      <c r="H277" s="38">
        <f t="shared" si="9"/>
        <v>594.86</v>
      </c>
      <c r="I277" s="55" t="str">
        <f>VLOOKUP(B277,'FOLHA RESUMIDA'!C:D,2,0)</f>
        <v>JAMERSON A  RAFAEL DE LIMA</v>
      </c>
    </row>
    <row r="278" spans="1:9">
      <c r="A278" s="58">
        <v>1</v>
      </c>
      <c r="B278" s="63">
        <v>2853</v>
      </c>
      <c r="C278" s="59" t="s">
        <v>228</v>
      </c>
      <c r="D278" s="60">
        <v>1935.98</v>
      </c>
      <c r="E278" s="38">
        <f t="shared" si="8"/>
        <v>373.24</v>
      </c>
      <c r="F278" s="57">
        <f>IFERROR(VLOOKUP(B278,Plan1!B:D,3,0),"0,00")</f>
        <v>504.77</v>
      </c>
      <c r="G278" s="60">
        <v>1057.97</v>
      </c>
      <c r="H278" s="38">
        <f t="shared" si="9"/>
        <v>1562.74</v>
      </c>
      <c r="I278" s="55" t="str">
        <f>VLOOKUP(B278,'FOLHA RESUMIDA'!C:D,2,0)</f>
        <v>ALCILEIDE MONTE DA SILVA LIMA</v>
      </c>
    </row>
    <row r="279" spans="1:9">
      <c r="A279" s="58">
        <v>1</v>
      </c>
      <c r="B279" s="63">
        <v>2854</v>
      </c>
      <c r="C279" s="59" t="s">
        <v>229</v>
      </c>
      <c r="D279" s="60">
        <v>2087.73</v>
      </c>
      <c r="E279" s="38">
        <f t="shared" si="8"/>
        <v>973.07999999999993</v>
      </c>
      <c r="F279" s="57">
        <f>IFERROR(VLOOKUP(B279,Plan1!B:D,3,0),"0,00")</f>
        <v>504.77</v>
      </c>
      <c r="G279" s="60">
        <v>609.88</v>
      </c>
      <c r="H279" s="38">
        <f t="shared" si="9"/>
        <v>1114.6500000000001</v>
      </c>
      <c r="I279" s="55" t="str">
        <f>VLOOKUP(B279,'FOLHA RESUMIDA'!C:D,2,0)</f>
        <v>ANDRE RICARDO CAMARA TORRES</v>
      </c>
    </row>
    <row r="280" spans="1:9">
      <c r="A280" s="58">
        <v>1</v>
      </c>
      <c r="B280" s="63">
        <v>2856</v>
      </c>
      <c r="C280" s="59" t="s">
        <v>230</v>
      </c>
      <c r="D280" s="60">
        <v>1886.84</v>
      </c>
      <c r="E280" s="38">
        <f t="shared" si="8"/>
        <v>703.6400000000001</v>
      </c>
      <c r="F280" s="57">
        <f>IFERROR(VLOOKUP(B280,Plan1!B:D,3,0),"0,00")</f>
        <v>641.53</v>
      </c>
      <c r="G280" s="60">
        <v>541.66999999999996</v>
      </c>
      <c r="H280" s="38">
        <f t="shared" si="9"/>
        <v>1183.1999999999998</v>
      </c>
      <c r="I280" s="55" t="str">
        <f>VLOOKUP(B280,'FOLHA RESUMIDA'!C:D,2,0)</f>
        <v>ALEXSANDRA DA SILVA M  CABRAL</v>
      </c>
    </row>
    <row r="281" spans="1:9">
      <c r="A281" s="58">
        <v>1</v>
      </c>
      <c r="B281" s="63">
        <v>2857</v>
      </c>
      <c r="C281" s="59" t="s">
        <v>231</v>
      </c>
      <c r="D281" s="60">
        <v>3597.91</v>
      </c>
      <c r="E281" s="38">
        <f t="shared" si="8"/>
        <v>1141.6899999999996</v>
      </c>
      <c r="F281" s="57">
        <f>IFERROR(VLOOKUP(B281,Plan1!B:D,3,0),"0,00")</f>
        <v>1110.5</v>
      </c>
      <c r="G281" s="60">
        <v>1345.72</v>
      </c>
      <c r="H281" s="38">
        <f t="shared" si="9"/>
        <v>2456.2200000000003</v>
      </c>
      <c r="I281" s="55" t="str">
        <f>VLOOKUP(B281,'FOLHA RESUMIDA'!C:D,2,0)</f>
        <v>CAROLINE ALVES LEAL</v>
      </c>
    </row>
    <row r="282" spans="1:9">
      <c r="A282" s="58">
        <v>1</v>
      </c>
      <c r="B282" s="63">
        <v>2860</v>
      </c>
      <c r="C282" s="59" t="s">
        <v>232</v>
      </c>
      <c r="D282" s="60">
        <v>1406.4</v>
      </c>
      <c r="E282" s="38">
        <f t="shared" si="8"/>
        <v>775.18000000000006</v>
      </c>
      <c r="F282" s="57">
        <f>IFERROR(VLOOKUP(B282,Plan1!B:D,3,0),"0,00")</f>
        <v>457.84</v>
      </c>
      <c r="G282" s="60">
        <v>173.38</v>
      </c>
      <c r="H282" s="38">
        <f t="shared" si="9"/>
        <v>631.22</v>
      </c>
      <c r="I282" s="55" t="str">
        <f>VLOOKUP(B282,'FOLHA RESUMIDA'!C:D,2,0)</f>
        <v>ADRIANA MAYO DE SOUZA E SILVA</v>
      </c>
    </row>
    <row r="283" spans="1:9">
      <c r="A283" s="58">
        <v>1</v>
      </c>
      <c r="B283" s="63">
        <v>2864</v>
      </c>
      <c r="C283" s="59" t="s">
        <v>233</v>
      </c>
      <c r="D283" s="60">
        <v>2712.94</v>
      </c>
      <c r="E283" s="38">
        <f t="shared" si="8"/>
        <v>1095.8800000000001</v>
      </c>
      <c r="F283" s="57">
        <f>IFERROR(VLOOKUP(B283,Plan1!B:D,3,0),"0,00")</f>
        <v>809.61</v>
      </c>
      <c r="G283" s="60">
        <v>807.45</v>
      </c>
      <c r="H283" s="38">
        <f t="shared" si="9"/>
        <v>1617.06</v>
      </c>
      <c r="I283" s="55" t="str">
        <f>VLOOKUP(B283,'FOLHA RESUMIDA'!C:D,2,0)</f>
        <v>DULCE HELENA PEREIRA</v>
      </c>
    </row>
    <row r="284" spans="1:9">
      <c r="A284" s="58">
        <v>1</v>
      </c>
      <c r="B284" s="63">
        <v>2866</v>
      </c>
      <c r="C284" s="59" t="s">
        <v>234</v>
      </c>
      <c r="D284" s="60">
        <v>2425.96</v>
      </c>
      <c r="E284" s="38">
        <f t="shared" si="8"/>
        <v>527.07000000000016</v>
      </c>
      <c r="F284" s="57">
        <f>IFERROR(VLOOKUP(B284,Plan1!B:D,3,0),"0,00")</f>
        <v>824.83</v>
      </c>
      <c r="G284" s="60">
        <v>1074.06</v>
      </c>
      <c r="H284" s="38">
        <f t="shared" si="9"/>
        <v>1898.8899999999999</v>
      </c>
      <c r="I284" s="55" t="str">
        <f>VLOOKUP(B284,'FOLHA RESUMIDA'!C:D,2,0)</f>
        <v>LUCICLEIDE M  DE A  CAMPOS</v>
      </c>
    </row>
    <row r="285" spans="1:9">
      <c r="A285" s="58">
        <v>1</v>
      </c>
      <c r="B285" s="63">
        <v>2867</v>
      </c>
      <c r="C285" s="59" t="s">
        <v>235</v>
      </c>
      <c r="D285" s="60">
        <v>1484.6</v>
      </c>
      <c r="E285" s="38">
        <f t="shared" si="8"/>
        <v>384.07999999999993</v>
      </c>
      <c r="F285" s="57">
        <f>IFERROR(VLOOKUP(B285,Plan1!B:D,3,0),"0,00")</f>
        <v>504.76</v>
      </c>
      <c r="G285" s="60">
        <v>595.76</v>
      </c>
      <c r="H285" s="38">
        <f t="shared" si="9"/>
        <v>1100.52</v>
      </c>
      <c r="I285" s="55" t="str">
        <f>VLOOKUP(B285,'FOLHA RESUMIDA'!C:D,2,0)</f>
        <v>MARIA CONCEICAO D DO AMARAL</v>
      </c>
    </row>
    <row r="286" spans="1:9">
      <c r="A286" s="58">
        <v>1</v>
      </c>
      <c r="B286" s="63">
        <v>2869</v>
      </c>
      <c r="C286" s="59" t="s">
        <v>236</v>
      </c>
      <c r="D286" s="60">
        <v>1346.58</v>
      </c>
      <c r="E286" s="38">
        <f t="shared" si="8"/>
        <v>371.52</v>
      </c>
      <c r="F286" s="57">
        <f>IFERROR(VLOOKUP(B286,Plan1!B:D,3,0),"0,00")</f>
        <v>457.84</v>
      </c>
      <c r="G286" s="60">
        <v>517.22</v>
      </c>
      <c r="H286" s="38">
        <f t="shared" si="9"/>
        <v>975.06</v>
      </c>
      <c r="I286" s="55" t="str">
        <f>VLOOKUP(B286,'FOLHA RESUMIDA'!C:D,2,0)</f>
        <v>RICARDO J FERNANDES DA CUNHA</v>
      </c>
    </row>
    <row r="287" spans="1:9">
      <c r="A287" s="58">
        <v>1</v>
      </c>
      <c r="B287" s="63">
        <v>2870</v>
      </c>
      <c r="C287" s="59" t="s">
        <v>237</v>
      </c>
      <c r="D287" s="60">
        <v>1484.62</v>
      </c>
      <c r="E287" s="38">
        <f t="shared" si="8"/>
        <v>566.79999999999995</v>
      </c>
      <c r="F287" s="57">
        <f>IFERROR(VLOOKUP(B287,Plan1!B:D,3,0),"0,00")</f>
        <v>504.77</v>
      </c>
      <c r="G287" s="60">
        <v>413.05</v>
      </c>
      <c r="H287" s="38">
        <f t="shared" si="9"/>
        <v>917.81999999999994</v>
      </c>
      <c r="I287" s="55" t="str">
        <f>VLOOKUP(B287,'FOLHA RESUMIDA'!C:D,2,0)</f>
        <v>SUZANA VALERIA PINHEIRO</v>
      </c>
    </row>
    <row r="288" spans="1:9">
      <c r="A288" s="58">
        <v>1</v>
      </c>
      <c r="B288" s="63">
        <v>2871</v>
      </c>
      <c r="C288" s="59" t="s">
        <v>238</v>
      </c>
      <c r="D288" s="60">
        <v>1790.24</v>
      </c>
      <c r="E288" s="38">
        <f t="shared" si="8"/>
        <v>805.11</v>
      </c>
      <c r="F288" s="57">
        <f>IFERROR(VLOOKUP(B288,Plan1!B:D,3,0),"0,00")</f>
        <v>504.77</v>
      </c>
      <c r="G288" s="60">
        <v>480.36</v>
      </c>
      <c r="H288" s="38">
        <f t="shared" si="9"/>
        <v>985.13</v>
      </c>
      <c r="I288" s="55" t="str">
        <f>VLOOKUP(B288,'FOLHA RESUMIDA'!C:D,2,0)</f>
        <v>SUZELY ARANTES DA S MELO</v>
      </c>
    </row>
    <row r="289" spans="1:9">
      <c r="A289" s="58">
        <v>16</v>
      </c>
      <c r="B289" s="63">
        <v>2873</v>
      </c>
      <c r="C289" s="59" t="s">
        <v>394</v>
      </c>
      <c r="D289" s="60">
        <v>4850.38</v>
      </c>
      <c r="E289" s="38">
        <f t="shared" si="8"/>
        <v>1182.0100000000002</v>
      </c>
      <c r="F289" s="57">
        <f>IFERROR(VLOOKUP(B289,Plan1!B:D,3,0),"0,00")</f>
        <v>1649.13</v>
      </c>
      <c r="G289" s="60">
        <v>2019.24</v>
      </c>
      <c r="H289" s="38">
        <f t="shared" si="9"/>
        <v>3668.37</v>
      </c>
      <c r="I289" s="55" t="str">
        <f>VLOOKUP(B289,'FOLHA RESUMIDA'!C:D,2,0)</f>
        <v>AURELIA RODRIGUES TORREIRO</v>
      </c>
    </row>
    <row r="290" spans="1:9">
      <c r="A290" s="58">
        <v>25</v>
      </c>
      <c r="B290" s="63">
        <v>2878</v>
      </c>
      <c r="C290" s="59" t="s">
        <v>406</v>
      </c>
      <c r="D290" s="60">
        <v>2195.9</v>
      </c>
      <c r="E290" s="38">
        <f t="shared" si="8"/>
        <v>1110.45</v>
      </c>
      <c r="F290" s="57">
        <f>IFERROR(VLOOKUP(B290,Plan1!B:D,3,0),"0,00")</f>
        <v>746.61</v>
      </c>
      <c r="G290" s="60">
        <v>338.84</v>
      </c>
      <c r="H290" s="38">
        <f t="shared" si="9"/>
        <v>1085.45</v>
      </c>
      <c r="I290" s="55" t="str">
        <f>VLOOKUP(B290,'FOLHA RESUMIDA'!C:D,2,0)</f>
        <v>JAMSON ALESSANDRO DA SILVA</v>
      </c>
    </row>
    <row r="291" spans="1:9">
      <c r="A291" s="58">
        <v>1</v>
      </c>
      <c r="B291" s="63">
        <v>2887</v>
      </c>
      <c r="C291" s="59" t="s">
        <v>239</v>
      </c>
      <c r="D291" s="60">
        <v>1981.21</v>
      </c>
      <c r="E291" s="38">
        <f t="shared" si="8"/>
        <v>451.15999999999985</v>
      </c>
      <c r="F291" s="57">
        <f>IFERROR(VLOOKUP(B291,Plan1!B:D,3,0),"0,00")</f>
        <v>673.61</v>
      </c>
      <c r="G291" s="60">
        <v>856.44</v>
      </c>
      <c r="H291" s="38">
        <f t="shared" si="9"/>
        <v>1530.0500000000002</v>
      </c>
      <c r="I291" s="55" t="str">
        <f>VLOOKUP(B291,'FOLHA RESUMIDA'!C:D,2,0)</f>
        <v>MARIA EUZENI DA SILVA GARCEZ</v>
      </c>
    </row>
    <row r="292" spans="1:9">
      <c r="A292" s="58">
        <v>1</v>
      </c>
      <c r="B292" s="63">
        <v>2889</v>
      </c>
      <c r="C292" s="59" t="s">
        <v>240</v>
      </c>
      <c r="D292" s="60">
        <v>2293.4899999999998</v>
      </c>
      <c r="E292" s="38">
        <f t="shared" si="8"/>
        <v>811.06999999999971</v>
      </c>
      <c r="F292" s="57">
        <f>IFERROR(VLOOKUP(B292,Plan1!B:D,3,0),"0,00")</f>
        <v>779.79</v>
      </c>
      <c r="G292" s="60">
        <v>702.63</v>
      </c>
      <c r="H292" s="38">
        <f t="shared" si="9"/>
        <v>1482.42</v>
      </c>
      <c r="I292" s="55" t="str">
        <f>VLOOKUP(B292,'FOLHA RESUMIDA'!C:D,2,0)</f>
        <v>EJANE FERREIRA TEXEIRA</v>
      </c>
    </row>
    <row r="293" spans="1:9">
      <c r="A293" s="58">
        <v>1</v>
      </c>
      <c r="B293" s="63">
        <v>2890</v>
      </c>
      <c r="C293" s="59" t="s">
        <v>241</v>
      </c>
      <c r="D293" s="60">
        <v>1346.58</v>
      </c>
      <c r="E293" s="38">
        <f t="shared" si="8"/>
        <v>280.1099999999999</v>
      </c>
      <c r="F293" s="57">
        <f>IFERROR(VLOOKUP(B293,Plan1!B:D,3,0),"0,00")</f>
        <v>457.84</v>
      </c>
      <c r="G293" s="60">
        <v>608.63</v>
      </c>
      <c r="H293" s="38">
        <f t="shared" si="9"/>
        <v>1066.47</v>
      </c>
      <c r="I293" s="55" t="str">
        <f>VLOOKUP(B293,'FOLHA RESUMIDA'!C:D,2,0)</f>
        <v>CLELIO FIRMINO SILVA</v>
      </c>
    </row>
    <row r="294" spans="1:9">
      <c r="A294" s="58">
        <v>1</v>
      </c>
      <c r="B294" s="63">
        <v>2891</v>
      </c>
      <c r="C294" s="59" t="s">
        <v>242</v>
      </c>
      <c r="D294" s="60">
        <v>1561.67</v>
      </c>
      <c r="E294" s="38">
        <f t="shared" si="8"/>
        <v>652.42000000000007</v>
      </c>
      <c r="F294" s="57">
        <f>IFERROR(VLOOKUP(B294,Plan1!B:D,3,0),"0,00")</f>
        <v>480.73</v>
      </c>
      <c r="G294" s="60">
        <v>428.52</v>
      </c>
      <c r="H294" s="38">
        <f t="shared" si="9"/>
        <v>909.25</v>
      </c>
      <c r="I294" s="55" t="str">
        <f>VLOOKUP(B294,'FOLHA RESUMIDA'!C:D,2,0)</f>
        <v>ERICK MEDEIROS</v>
      </c>
    </row>
    <row r="295" spans="1:9">
      <c r="A295" s="58">
        <v>1</v>
      </c>
      <c r="B295" s="63">
        <v>2894</v>
      </c>
      <c r="C295" s="59" t="s">
        <v>243</v>
      </c>
      <c r="D295" s="60">
        <v>1645.74</v>
      </c>
      <c r="E295" s="38">
        <f t="shared" si="8"/>
        <v>1370.43</v>
      </c>
      <c r="F295" s="57">
        <f>IFERROR(VLOOKUP(B295,Plan1!B:D,3,0),"0,00")</f>
        <v>252.38</v>
      </c>
      <c r="G295" s="60">
        <v>22.93</v>
      </c>
      <c r="H295" s="38">
        <f t="shared" si="9"/>
        <v>275.31</v>
      </c>
      <c r="I295" s="55" t="str">
        <f>VLOOKUP(B295,'FOLHA RESUMIDA'!C:D,2,0)</f>
        <v>JOELNA DINIZ PEREIRA DE SOUSA</v>
      </c>
    </row>
    <row r="296" spans="1:9">
      <c r="A296" s="58">
        <v>1</v>
      </c>
      <c r="B296" s="63">
        <v>2895</v>
      </c>
      <c r="C296" s="59" t="s">
        <v>244</v>
      </c>
      <c r="D296" s="60">
        <v>1496.2</v>
      </c>
      <c r="E296" s="38">
        <f t="shared" si="8"/>
        <v>896.38000000000011</v>
      </c>
      <c r="F296" s="57">
        <f>IFERROR(VLOOKUP(B296,Plan1!B:D,3,0),"0,00")</f>
        <v>457.84</v>
      </c>
      <c r="G296" s="60">
        <v>141.97999999999999</v>
      </c>
      <c r="H296" s="38">
        <f t="shared" si="9"/>
        <v>599.81999999999994</v>
      </c>
      <c r="I296" s="55" t="str">
        <f>VLOOKUP(B296,'FOLHA RESUMIDA'!C:D,2,0)</f>
        <v>KLEBER DE OLIVEIRA GALDINO</v>
      </c>
    </row>
    <row r="297" spans="1:9">
      <c r="A297" s="58">
        <v>47</v>
      </c>
      <c r="B297" s="63">
        <v>2904</v>
      </c>
      <c r="C297" s="59" t="s">
        <v>420</v>
      </c>
      <c r="D297" s="60">
        <v>1981.21</v>
      </c>
      <c r="E297" s="38">
        <f t="shared" si="8"/>
        <v>368.17000000000007</v>
      </c>
      <c r="F297" s="57">
        <f>IFERROR(VLOOKUP(B297,Plan1!B:D,3,0),"0,00")</f>
        <v>673.61</v>
      </c>
      <c r="G297" s="60">
        <v>939.43</v>
      </c>
      <c r="H297" s="38">
        <f t="shared" si="9"/>
        <v>1613.04</v>
      </c>
      <c r="I297" s="55" t="str">
        <f>VLOOKUP(B297,'FOLHA RESUMIDA'!C:D,2,0)</f>
        <v>ANTONIO S ALVES DE O JUNIOR</v>
      </c>
    </row>
    <row r="298" spans="1:9">
      <c r="A298" s="58">
        <v>1</v>
      </c>
      <c r="B298" s="63">
        <v>2906</v>
      </c>
      <c r="C298" s="59" t="s">
        <v>390</v>
      </c>
      <c r="D298" s="60">
        <v>4850.38</v>
      </c>
      <c r="E298" s="38">
        <f t="shared" si="8"/>
        <v>1014.79</v>
      </c>
      <c r="F298" s="57">
        <f>IFERROR(VLOOKUP(B298,Plan1!B:D,3,0),"0,00")</f>
        <v>1649.13</v>
      </c>
      <c r="G298" s="60">
        <v>2186.46</v>
      </c>
      <c r="H298" s="38">
        <f t="shared" si="9"/>
        <v>3835.59</v>
      </c>
      <c r="I298" s="55" t="str">
        <f>VLOOKUP(B298,'FOLHA RESUMIDA'!C:D,2,0)</f>
        <v>ARTHUR A SANTOS WANDERLEY</v>
      </c>
    </row>
    <row r="299" spans="1:9">
      <c r="A299" s="58">
        <v>1</v>
      </c>
      <c r="B299" s="63">
        <v>2907</v>
      </c>
      <c r="C299" s="59" t="s">
        <v>245</v>
      </c>
      <c r="D299" s="60">
        <v>2034.01</v>
      </c>
      <c r="E299" s="38">
        <f t="shared" si="8"/>
        <v>1380.21</v>
      </c>
      <c r="F299" s="57">
        <f>IFERROR(VLOOKUP(B299,Plan1!B:D,3,0),"0,00")</f>
        <v>653.79999999999995</v>
      </c>
      <c r="G299" s="60">
        <v>0</v>
      </c>
      <c r="H299" s="38">
        <f t="shared" si="9"/>
        <v>653.79999999999995</v>
      </c>
      <c r="I299" s="55" t="str">
        <f>VLOOKUP(B299,'FOLHA RESUMIDA'!C:D,2,0)</f>
        <v>JOELINE LIMA DO NASCIMENTO</v>
      </c>
    </row>
    <row r="300" spans="1:9">
      <c r="A300" s="58">
        <v>1</v>
      </c>
      <c r="B300" s="63">
        <v>2909</v>
      </c>
      <c r="C300" s="59" t="s">
        <v>246</v>
      </c>
      <c r="D300" s="60">
        <v>1981.21</v>
      </c>
      <c r="E300" s="38">
        <f t="shared" si="8"/>
        <v>161.86999999999989</v>
      </c>
      <c r="F300" s="57">
        <f>IFERROR(VLOOKUP(B300,Plan1!B:D,3,0),"0,00")</f>
        <v>673.61</v>
      </c>
      <c r="G300" s="60">
        <v>1145.73</v>
      </c>
      <c r="H300" s="38">
        <f t="shared" si="9"/>
        <v>1819.3400000000001</v>
      </c>
      <c r="I300" s="55" t="str">
        <f>VLOOKUP(B300,'FOLHA RESUMIDA'!C:D,2,0)</f>
        <v>ROBSON CARNEIRO DA SILVA</v>
      </c>
    </row>
    <row r="301" spans="1:9">
      <c r="A301" s="58">
        <v>1</v>
      </c>
      <c r="B301" s="63">
        <v>2910</v>
      </c>
      <c r="C301" s="59" t="s">
        <v>247</v>
      </c>
      <c r="D301" s="60">
        <v>7054.76</v>
      </c>
      <c r="E301" s="38">
        <f t="shared" si="8"/>
        <v>1706.5100000000002</v>
      </c>
      <c r="F301" s="57">
        <f>IFERROR(VLOOKUP(B301,Plan1!B:D,3,0),"0,00")</f>
        <v>1986.69</v>
      </c>
      <c r="G301" s="60">
        <v>3361.56</v>
      </c>
      <c r="H301" s="38">
        <f t="shared" si="9"/>
        <v>5348.25</v>
      </c>
      <c r="I301" s="55" t="str">
        <f>VLOOKUP(B301,'FOLHA RESUMIDA'!C:D,2,0)</f>
        <v>JOSE VITAL DUARTE JUNIOR</v>
      </c>
    </row>
    <row r="302" spans="1:9">
      <c r="A302" s="58">
        <v>1</v>
      </c>
      <c r="B302" s="63">
        <v>2911</v>
      </c>
      <c r="C302" s="59" t="s">
        <v>248</v>
      </c>
      <c r="D302" s="60">
        <v>1815.47</v>
      </c>
      <c r="E302" s="38">
        <f t="shared" si="8"/>
        <v>868.37000000000012</v>
      </c>
      <c r="F302" s="57">
        <f>IFERROR(VLOOKUP(B302,Plan1!B:D,3,0),"0,00")</f>
        <v>504.76</v>
      </c>
      <c r="G302" s="60">
        <v>442.34</v>
      </c>
      <c r="H302" s="38">
        <f t="shared" si="9"/>
        <v>947.09999999999991</v>
      </c>
      <c r="I302" s="55" t="str">
        <f>VLOOKUP(B302,'FOLHA RESUMIDA'!C:D,2,0)</f>
        <v>ALDJANE MARIA DOS SANTOS</v>
      </c>
    </row>
    <row r="303" spans="1:9">
      <c r="A303" s="58">
        <v>1</v>
      </c>
      <c r="B303" s="63">
        <v>2913</v>
      </c>
      <c r="C303" s="59" t="s">
        <v>249</v>
      </c>
      <c r="D303" s="60">
        <v>1484.6</v>
      </c>
      <c r="E303" s="38">
        <f t="shared" si="8"/>
        <v>333.89999999999986</v>
      </c>
      <c r="F303" s="57">
        <f>IFERROR(VLOOKUP(B303,Plan1!B:D,3,0),"0,00")</f>
        <v>504.76</v>
      </c>
      <c r="G303" s="60">
        <v>645.94000000000005</v>
      </c>
      <c r="H303" s="38">
        <f t="shared" si="9"/>
        <v>1150.7</v>
      </c>
      <c r="I303" s="55" t="str">
        <f>VLOOKUP(B303,'FOLHA RESUMIDA'!C:D,2,0)</f>
        <v>CRISTIANE MARIA DA SILVA</v>
      </c>
    </row>
    <row r="304" spans="1:9">
      <c r="A304" s="58">
        <v>1</v>
      </c>
      <c r="B304" s="63">
        <v>2915</v>
      </c>
      <c r="C304" s="59" t="s">
        <v>250</v>
      </c>
      <c r="D304" s="60">
        <v>1484.6</v>
      </c>
      <c r="E304" s="38">
        <f t="shared" si="8"/>
        <v>427.17999999999984</v>
      </c>
      <c r="F304" s="57">
        <f>IFERROR(VLOOKUP(B304,Plan1!B:D,3,0),"0,00")</f>
        <v>504.76</v>
      </c>
      <c r="G304" s="60">
        <v>552.66</v>
      </c>
      <c r="H304" s="38">
        <f t="shared" si="9"/>
        <v>1057.42</v>
      </c>
      <c r="I304" s="55" t="str">
        <f>VLOOKUP(B304,'FOLHA RESUMIDA'!C:D,2,0)</f>
        <v>HAMILTON LINO ALVES</v>
      </c>
    </row>
    <row r="305" spans="1:9">
      <c r="A305" s="58">
        <v>1</v>
      </c>
      <c r="B305" s="63">
        <v>2917</v>
      </c>
      <c r="C305" s="59" t="s">
        <v>251</v>
      </c>
      <c r="D305" s="60">
        <v>1618.65</v>
      </c>
      <c r="E305" s="38">
        <f t="shared" si="8"/>
        <v>627.58000000000015</v>
      </c>
      <c r="F305" s="57">
        <f>IFERROR(VLOOKUP(B305,Plan1!B:D,3,0),"0,00")</f>
        <v>530</v>
      </c>
      <c r="G305" s="60">
        <v>461.07</v>
      </c>
      <c r="H305" s="38">
        <f t="shared" si="9"/>
        <v>991.06999999999994</v>
      </c>
      <c r="I305" s="55" t="str">
        <f>VLOOKUP(B305,'FOLHA RESUMIDA'!C:D,2,0)</f>
        <v>LUCICLEIDE PEREIRA DEODATO</v>
      </c>
    </row>
    <row r="306" spans="1:9">
      <c r="A306" s="58">
        <v>1</v>
      </c>
      <c r="B306" s="63">
        <v>2918</v>
      </c>
      <c r="C306" s="59" t="s">
        <v>252</v>
      </c>
      <c r="D306" s="60">
        <v>1346.58</v>
      </c>
      <c r="E306" s="38">
        <f t="shared" si="8"/>
        <v>287.70000000000005</v>
      </c>
      <c r="F306" s="57">
        <f>IFERROR(VLOOKUP(B306,Plan1!B:D,3,0),"0,00")</f>
        <v>457.84</v>
      </c>
      <c r="G306" s="60">
        <v>601.04</v>
      </c>
      <c r="H306" s="38">
        <f t="shared" si="9"/>
        <v>1058.8799999999999</v>
      </c>
      <c r="I306" s="55" t="str">
        <f>VLOOKUP(B306,'FOLHA RESUMIDA'!C:D,2,0)</f>
        <v>MARIA DAS NEVES DE BARROS</v>
      </c>
    </row>
    <row r="307" spans="1:9">
      <c r="A307" s="58">
        <v>1</v>
      </c>
      <c r="B307" s="63">
        <v>2921</v>
      </c>
      <c r="C307" s="59" t="s">
        <v>253</v>
      </c>
      <c r="D307" s="60">
        <v>1664.06</v>
      </c>
      <c r="E307" s="38">
        <f t="shared" si="8"/>
        <v>1052.19</v>
      </c>
      <c r="F307" s="57">
        <f>IFERROR(VLOOKUP(B307,Plan1!B:D,3,0),"0,00")</f>
        <v>14.85</v>
      </c>
      <c r="G307" s="60">
        <v>597.02</v>
      </c>
      <c r="H307" s="38">
        <f t="shared" si="9"/>
        <v>611.87</v>
      </c>
      <c r="I307" s="55" t="str">
        <f>VLOOKUP(B307,'FOLHA RESUMIDA'!C:D,2,0)</f>
        <v>TIAGO MANOEL DE SOUSA LEITE</v>
      </c>
    </row>
    <row r="308" spans="1:9">
      <c r="A308" s="58">
        <v>1</v>
      </c>
      <c r="B308" s="63">
        <v>2922</v>
      </c>
      <c r="C308" s="59" t="s">
        <v>254</v>
      </c>
      <c r="D308" s="60">
        <v>1558.83</v>
      </c>
      <c r="E308" s="38">
        <f t="shared" si="8"/>
        <v>669.70999999999992</v>
      </c>
      <c r="F308" s="57">
        <f>IFERROR(VLOOKUP(B308,Plan1!B:D,3,0),"0,00")</f>
        <v>530</v>
      </c>
      <c r="G308" s="60">
        <v>359.12</v>
      </c>
      <c r="H308" s="38">
        <f t="shared" si="9"/>
        <v>889.12</v>
      </c>
      <c r="I308" s="55" t="str">
        <f>VLOOKUP(B308,'FOLHA RESUMIDA'!C:D,2,0)</f>
        <v>XENIA KELY VERISSIMO DINIZ</v>
      </c>
    </row>
    <row r="309" spans="1:9">
      <c r="A309" s="58">
        <v>1</v>
      </c>
      <c r="B309" s="63">
        <v>2924</v>
      </c>
      <c r="C309" s="59" t="s">
        <v>255</v>
      </c>
      <c r="D309" s="60">
        <v>3530.7</v>
      </c>
      <c r="E309" s="38">
        <f t="shared" si="8"/>
        <v>915.82999999999993</v>
      </c>
      <c r="F309" s="57">
        <f>IFERROR(VLOOKUP(B309,Plan1!B:D,3,0),"0,00")</f>
        <v>1266.1099999999999</v>
      </c>
      <c r="G309" s="60">
        <v>1348.76</v>
      </c>
      <c r="H309" s="38">
        <f t="shared" si="9"/>
        <v>2614.87</v>
      </c>
      <c r="I309" s="55" t="str">
        <f>VLOOKUP(B309,'FOLHA RESUMIDA'!C:D,2,0)</f>
        <v>MARCO AURELIO DE ARAUJO</v>
      </c>
    </row>
    <row r="310" spans="1:9">
      <c r="A310" s="58">
        <v>1</v>
      </c>
      <c r="B310" s="63">
        <v>2926</v>
      </c>
      <c r="C310" s="59" t="s">
        <v>256</v>
      </c>
      <c r="D310" s="60">
        <v>1821.29</v>
      </c>
      <c r="E310" s="38">
        <f t="shared" si="8"/>
        <v>273.88999999999987</v>
      </c>
      <c r="F310" s="57">
        <f>IFERROR(VLOOKUP(B310,Plan1!B:D,3,0),"0,00")</f>
        <v>556.52</v>
      </c>
      <c r="G310" s="60">
        <v>990.88</v>
      </c>
      <c r="H310" s="38">
        <f t="shared" si="9"/>
        <v>1547.4</v>
      </c>
      <c r="I310" s="55" t="str">
        <f>VLOOKUP(B310,'FOLHA RESUMIDA'!C:D,2,0)</f>
        <v>ANTONIO CARLOS DE LUNA MATOS</v>
      </c>
    </row>
    <row r="311" spans="1:9">
      <c r="A311" s="58">
        <v>1</v>
      </c>
      <c r="B311" s="63">
        <v>2927</v>
      </c>
      <c r="C311" s="59" t="s">
        <v>257</v>
      </c>
      <c r="D311" s="60">
        <v>1997.64</v>
      </c>
      <c r="E311" s="38">
        <f t="shared" si="8"/>
        <v>1051.8300000000002</v>
      </c>
      <c r="F311" s="57">
        <f>IFERROR(VLOOKUP(B311,Plan1!B:D,3,0),"0,00")</f>
        <v>504.77</v>
      </c>
      <c r="G311" s="60">
        <v>441.04</v>
      </c>
      <c r="H311" s="38">
        <f t="shared" si="9"/>
        <v>945.81</v>
      </c>
      <c r="I311" s="55" t="str">
        <f>VLOOKUP(B311,'FOLHA RESUMIDA'!C:D,2,0)</f>
        <v>DEYVISON MACHADO DA SILVA</v>
      </c>
    </row>
    <row r="312" spans="1:9">
      <c r="A312" s="58">
        <v>1</v>
      </c>
      <c r="B312" s="63">
        <v>2930</v>
      </c>
      <c r="C312" s="59" t="s">
        <v>258</v>
      </c>
      <c r="D312" s="60">
        <v>1636.82</v>
      </c>
      <c r="E312" s="38">
        <f t="shared" si="8"/>
        <v>843.79</v>
      </c>
      <c r="F312" s="57">
        <f>IFERROR(VLOOKUP(B312,Plan1!B:D,3,0),"0,00")</f>
        <v>556.52</v>
      </c>
      <c r="G312" s="60">
        <v>236.51</v>
      </c>
      <c r="H312" s="38">
        <f t="shared" si="9"/>
        <v>793.03</v>
      </c>
      <c r="I312" s="55" t="str">
        <f>VLOOKUP(B312,'FOLHA RESUMIDA'!C:D,2,0)</f>
        <v>JOSE AURICELIO C DE ARAUJO</v>
      </c>
    </row>
    <row r="313" spans="1:9">
      <c r="A313" s="58">
        <v>1</v>
      </c>
      <c r="B313" s="63">
        <v>2931</v>
      </c>
      <c r="C313" s="59" t="s">
        <v>259</v>
      </c>
      <c r="D313" s="60">
        <v>2831.42</v>
      </c>
      <c r="E313" s="38">
        <f t="shared" si="8"/>
        <v>741.25</v>
      </c>
      <c r="F313" s="57">
        <f>IFERROR(VLOOKUP(B313,Plan1!B:D,3,0),"0,00")</f>
        <v>784.37</v>
      </c>
      <c r="G313" s="60">
        <v>1305.8</v>
      </c>
      <c r="H313" s="38">
        <f t="shared" si="9"/>
        <v>2090.17</v>
      </c>
      <c r="I313" s="55" t="str">
        <f>VLOOKUP(B313,'FOLHA RESUMIDA'!C:D,2,0)</f>
        <v>JOSILENE FARIAS DOS SANTOS ALM</v>
      </c>
    </row>
    <row r="314" spans="1:9">
      <c r="A314" s="58">
        <v>1</v>
      </c>
      <c r="B314" s="63">
        <v>2933</v>
      </c>
      <c r="C314" s="59" t="s">
        <v>260</v>
      </c>
      <c r="D314" s="60">
        <v>1138.19</v>
      </c>
      <c r="E314" s="38">
        <f t="shared" si="8"/>
        <v>379.5200000000001</v>
      </c>
      <c r="F314" s="57">
        <f>IFERROR(VLOOKUP(B314,Plan1!B:D,3,0),"0,00")</f>
        <v>504.76</v>
      </c>
      <c r="G314" s="60">
        <v>253.91</v>
      </c>
      <c r="H314" s="38">
        <f t="shared" si="9"/>
        <v>758.67</v>
      </c>
      <c r="I314" s="55" t="str">
        <f>VLOOKUP(B314,'FOLHA RESUMIDA'!C:D,2,0)</f>
        <v>LUCY DIAS DE ANDRADE</v>
      </c>
    </row>
    <row r="315" spans="1:9">
      <c r="A315" s="58">
        <v>1</v>
      </c>
      <c r="B315" s="63">
        <v>2936</v>
      </c>
      <c r="C315" s="59" t="s">
        <v>261</v>
      </c>
      <c r="D315" s="60">
        <v>1484.6</v>
      </c>
      <c r="E315" s="38">
        <f t="shared" si="8"/>
        <v>718.70999999999992</v>
      </c>
      <c r="F315" s="57">
        <f>IFERROR(VLOOKUP(B315,Plan1!B:D,3,0),"0,00")</f>
        <v>504.76</v>
      </c>
      <c r="G315" s="60">
        <v>261.13</v>
      </c>
      <c r="H315" s="38">
        <f t="shared" si="9"/>
        <v>765.89</v>
      </c>
      <c r="I315" s="55" t="str">
        <f>VLOOKUP(B315,'FOLHA RESUMIDA'!C:D,2,0)</f>
        <v>ROSIMERE SOARES DA SILVA</v>
      </c>
    </row>
    <row r="316" spans="1:9">
      <c r="A316" s="58">
        <v>1</v>
      </c>
      <c r="B316" s="63">
        <v>2937</v>
      </c>
      <c r="C316" s="59" t="s">
        <v>262</v>
      </c>
      <c r="D316" s="60">
        <v>1668.94</v>
      </c>
      <c r="E316" s="38">
        <f t="shared" si="8"/>
        <v>382.5</v>
      </c>
      <c r="F316" s="57">
        <f>IFERROR(VLOOKUP(B316,Plan1!B:D,3,0),"0,00")</f>
        <v>457.84</v>
      </c>
      <c r="G316" s="60">
        <v>828.6</v>
      </c>
      <c r="H316" s="38">
        <f t="shared" si="9"/>
        <v>1286.44</v>
      </c>
      <c r="I316" s="55" t="str">
        <f>VLOOKUP(B316,'FOLHA RESUMIDA'!C:D,2,0)</f>
        <v>SANDRA REGINA V DOS SANTOS</v>
      </c>
    </row>
    <row r="317" spans="1:9">
      <c r="A317" s="58">
        <v>1</v>
      </c>
      <c r="B317" s="63">
        <v>2941</v>
      </c>
      <c r="C317" s="59" t="s">
        <v>263</v>
      </c>
      <c r="D317" s="60">
        <v>4294.1499999999996</v>
      </c>
      <c r="E317" s="38">
        <f t="shared" si="8"/>
        <v>2413.2999999999997</v>
      </c>
      <c r="F317" s="57">
        <f>IFERROR(VLOOKUP(B317,Plan1!B:D,3,0),"0,00")</f>
        <v>1073.54</v>
      </c>
      <c r="G317" s="60">
        <v>807.31</v>
      </c>
      <c r="H317" s="38">
        <f t="shared" si="9"/>
        <v>1880.85</v>
      </c>
      <c r="I317" s="55" t="str">
        <f>VLOOKUP(B317,'FOLHA RESUMIDA'!C:D,2,0)</f>
        <v>DANIELLE MARIA P NASCIMENTO</v>
      </c>
    </row>
    <row r="318" spans="1:9">
      <c r="A318" s="58">
        <v>1</v>
      </c>
      <c r="B318" s="63">
        <v>2942</v>
      </c>
      <c r="C318" s="59" t="s">
        <v>264</v>
      </c>
      <c r="D318" s="60">
        <v>1484.61</v>
      </c>
      <c r="E318" s="38">
        <f t="shared" si="8"/>
        <v>427.45999999999981</v>
      </c>
      <c r="F318" s="57">
        <f>IFERROR(VLOOKUP(B318,Plan1!B:D,3,0),"0,00")</f>
        <v>504.77</v>
      </c>
      <c r="G318" s="60">
        <v>552.38</v>
      </c>
      <c r="H318" s="38">
        <f t="shared" si="9"/>
        <v>1057.1500000000001</v>
      </c>
      <c r="I318" s="55" t="str">
        <f>VLOOKUP(B318,'FOLHA RESUMIDA'!C:D,2,0)</f>
        <v>ELIDIANE BARROS DA CRUZ</v>
      </c>
    </row>
    <row r="319" spans="1:9">
      <c r="A319" s="58">
        <v>1</v>
      </c>
      <c r="B319" s="63">
        <v>2943</v>
      </c>
      <c r="C319" s="59" t="s">
        <v>265</v>
      </c>
      <c r="D319" s="60">
        <v>1346.58</v>
      </c>
      <c r="E319" s="38">
        <f t="shared" si="8"/>
        <v>404.13999999999987</v>
      </c>
      <c r="F319" s="57">
        <f>IFERROR(VLOOKUP(B319,Plan1!B:D,3,0),"0,00")</f>
        <v>457.84</v>
      </c>
      <c r="G319" s="60">
        <v>484.6</v>
      </c>
      <c r="H319" s="38">
        <f t="shared" si="9"/>
        <v>942.44</v>
      </c>
      <c r="I319" s="55" t="str">
        <f>VLOOKUP(B319,'FOLHA RESUMIDA'!C:D,2,0)</f>
        <v>MARIA JOSE GUILHERME</v>
      </c>
    </row>
    <row r="320" spans="1:9">
      <c r="A320" s="58">
        <v>59</v>
      </c>
      <c r="B320" s="63">
        <v>2962</v>
      </c>
      <c r="C320" s="59" t="s">
        <v>438</v>
      </c>
      <c r="D320" s="60">
        <v>2433.27</v>
      </c>
      <c r="E320" s="38">
        <f t="shared" si="8"/>
        <v>872.25</v>
      </c>
      <c r="F320" s="57">
        <f>IFERROR(VLOOKUP(B320,Plan1!B:D,3,0),"0,00")</f>
        <v>714.52</v>
      </c>
      <c r="G320" s="60">
        <v>846.5</v>
      </c>
      <c r="H320" s="38">
        <f t="shared" si="9"/>
        <v>1561.02</v>
      </c>
      <c r="I320" s="55" t="str">
        <f>VLOOKUP(B320,'FOLHA RESUMIDA'!C:D,2,0)</f>
        <v>GYSELLE SANTOS AZEVEDO</v>
      </c>
    </row>
    <row r="321" spans="1:9">
      <c r="A321" s="58">
        <v>1</v>
      </c>
      <c r="B321" s="63">
        <v>2969</v>
      </c>
      <c r="C321" s="59" t="s">
        <v>266</v>
      </c>
      <c r="D321" s="60">
        <v>6019.49</v>
      </c>
      <c r="E321" s="38">
        <f t="shared" si="8"/>
        <v>5010.9699999999993</v>
      </c>
      <c r="F321" s="57">
        <f>IFERROR(VLOOKUP(B321,Plan1!B:D,3,0),"0,00")</f>
        <v>1008.52</v>
      </c>
      <c r="G321" s="60">
        <v>0</v>
      </c>
      <c r="H321" s="38">
        <f t="shared" si="9"/>
        <v>1008.52</v>
      </c>
      <c r="I321" s="55" t="str">
        <f>VLOOKUP(B321,'FOLHA RESUMIDA'!C:D,2,0)</f>
        <v>LEYRIANE TELMA V FARIAS</v>
      </c>
    </row>
    <row r="322" spans="1:9">
      <c r="A322" s="58">
        <v>3</v>
      </c>
      <c r="B322" s="63">
        <v>2970</v>
      </c>
      <c r="C322" s="59" t="s">
        <v>376</v>
      </c>
      <c r="D322" s="60">
        <v>2218.5700000000002</v>
      </c>
      <c r="E322" s="38">
        <f t="shared" si="8"/>
        <v>681.12000000000035</v>
      </c>
      <c r="F322" s="57">
        <f>IFERROR(VLOOKUP(B322,Plan1!B:D,3,0),"0,00")</f>
        <v>641.53</v>
      </c>
      <c r="G322" s="60">
        <v>895.92</v>
      </c>
      <c r="H322" s="38">
        <f t="shared" si="9"/>
        <v>1537.4499999999998</v>
      </c>
      <c r="I322" s="55" t="str">
        <f>VLOOKUP(B322,'FOLHA RESUMIDA'!C:D,2,0)</f>
        <v>DAYANE M VALENCA DE OLIVEIRA</v>
      </c>
    </row>
    <row r="323" spans="1:9">
      <c r="A323" s="58">
        <v>10</v>
      </c>
      <c r="B323" s="63">
        <v>2971</v>
      </c>
      <c r="C323" s="59" t="s">
        <v>429</v>
      </c>
      <c r="D323" s="60">
        <v>1886.84</v>
      </c>
      <c r="E323" s="38">
        <f t="shared" si="8"/>
        <v>579.95999999999981</v>
      </c>
      <c r="F323" s="57">
        <f>IFERROR(VLOOKUP(B323,Plan1!B:D,3,0),"0,00")</f>
        <v>641.53</v>
      </c>
      <c r="G323" s="60">
        <v>665.35</v>
      </c>
      <c r="H323" s="38">
        <f t="shared" si="9"/>
        <v>1306.8800000000001</v>
      </c>
      <c r="I323" s="55" t="str">
        <f>VLOOKUP(B323,'FOLHA RESUMIDA'!C:D,2,0)</f>
        <v>LETYCIA THAISA V FARIAS</v>
      </c>
    </row>
    <row r="324" spans="1:9">
      <c r="A324" s="58">
        <v>3</v>
      </c>
      <c r="B324" s="63">
        <v>2973</v>
      </c>
      <c r="C324" s="59" t="s">
        <v>385</v>
      </c>
      <c r="D324" s="60">
        <v>2101.54</v>
      </c>
      <c r="E324" s="38">
        <f t="shared" si="8"/>
        <v>1265.6599999999999</v>
      </c>
      <c r="F324" s="57">
        <f>IFERROR(VLOOKUP(B324,Plan1!B:D,3,0),"0,00")</f>
        <v>714.52</v>
      </c>
      <c r="G324" s="60">
        <v>121.36</v>
      </c>
      <c r="H324" s="38">
        <f t="shared" si="9"/>
        <v>835.88</v>
      </c>
      <c r="I324" s="55" t="str">
        <f>VLOOKUP(B324,'FOLHA RESUMIDA'!C:D,2,0)</f>
        <v>ELDERSON GOMES DA CUNHA</v>
      </c>
    </row>
    <row r="325" spans="1:9">
      <c r="A325" s="58">
        <v>3</v>
      </c>
      <c r="B325" s="63">
        <v>2974</v>
      </c>
      <c r="C325" s="59" t="s">
        <v>386</v>
      </c>
      <c r="D325" s="60">
        <v>4528.42</v>
      </c>
      <c r="E325" s="38">
        <f t="shared" si="8"/>
        <v>2550.7200000000003</v>
      </c>
      <c r="F325" s="57" t="str">
        <f>IFERROR(VLOOKUP(B325,Plan1!B:D,3,0),"0,00")</f>
        <v>0,00</v>
      </c>
      <c r="G325" s="60">
        <v>1977.7</v>
      </c>
      <c r="H325" s="38">
        <f t="shared" si="9"/>
        <v>1977.7</v>
      </c>
      <c r="I325" s="55" t="str">
        <f>VLOOKUP(B325,'FOLHA RESUMIDA'!C:D,2,0)</f>
        <v>MARCELO DIEDERICHS PRATES</v>
      </c>
    </row>
    <row r="326" spans="1:9">
      <c r="A326" s="58">
        <v>23</v>
      </c>
      <c r="B326" s="63">
        <v>2977</v>
      </c>
      <c r="C326" s="59" t="s">
        <v>399</v>
      </c>
      <c r="D326" s="60">
        <v>4189.92</v>
      </c>
      <c r="E326" s="38">
        <f t="shared" ref="E326:E389" si="10">D326-H326</f>
        <v>662.3100000000004</v>
      </c>
      <c r="F326" s="57">
        <f>IFERROR(VLOOKUP(B326,Plan1!B:D,3,0),"0,00")</f>
        <v>1424.57</v>
      </c>
      <c r="G326" s="60">
        <v>2103.04</v>
      </c>
      <c r="H326" s="38">
        <f t="shared" ref="H326:H389" si="11">F326+G326</f>
        <v>3527.6099999999997</v>
      </c>
      <c r="I326" s="55" t="str">
        <f>VLOOKUP(B326,'FOLHA RESUMIDA'!C:D,2,0)</f>
        <v>VENILTON CARLOS M CARDOSO</v>
      </c>
    </row>
    <row r="327" spans="1:9">
      <c r="A327" s="58">
        <v>23</v>
      </c>
      <c r="B327" s="63">
        <v>2978</v>
      </c>
      <c r="C327" s="59" t="s">
        <v>400</v>
      </c>
      <c r="D327" s="60">
        <v>2433.27</v>
      </c>
      <c r="E327" s="38">
        <f t="shared" si="10"/>
        <v>1106.0700000000002</v>
      </c>
      <c r="F327" s="57">
        <f>IFERROR(VLOOKUP(B327,Plan1!B:D,3,0),"0,00")</f>
        <v>714.52</v>
      </c>
      <c r="G327" s="60">
        <v>612.67999999999995</v>
      </c>
      <c r="H327" s="38">
        <f t="shared" si="11"/>
        <v>1327.1999999999998</v>
      </c>
      <c r="I327" s="55" t="str">
        <f>VLOOKUP(B327,'FOLHA RESUMIDA'!C:D,2,0)</f>
        <v>CARLOS BRUNO GOMES MACEDO</v>
      </c>
    </row>
    <row r="328" spans="1:9">
      <c r="A328" s="58">
        <v>1</v>
      </c>
      <c r="B328" s="63">
        <v>2982</v>
      </c>
      <c r="C328" s="59" t="s">
        <v>267</v>
      </c>
      <c r="D328" s="60">
        <v>3762.71</v>
      </c>
      <c r="E328" s="38">
        <f t="shared" si="10"/>
        <v>1960.63</v>
      </c>
      <c r="F328" s="57">
        <f>IFERROR(VLOOKUP(B328,Plan1!B:D,3,0),"0,00")</f>
        <v>1116.18</v>
      </c>
      <c r="G328" s="60">
        <v>685.9</v>
      </c>
      <c r="H328" s="38">
        <f t="shared" si="11"/>
        <v>1802.08</v>
      </c>
      <c r="I328" s="55" t="str">
        <f>VLOOKUP(B328,'FOLHA RESUMIDA'!C:D,2,0)</f>
        <v>CINTIA MARIA LEITE DO N AVELAR</v>
      </c>
    </row>
    <row r="329" spans="1:9">
      <c r="A329" s="58">
        <v>1</v>
      </c>
      <c r="B329" s="63">
        <v>2983</v>
      </c>
      <c r="C329" s="59" t="s">
        <v>268</v>
      </c>
      <c r="D329" s="60">
        <v>3040.95</v>
      </c>
      <c r="E329" s="38">
        <f t="shared" si="10"/>
        <v>844.58999999999969</v>
      </c>
      <c r="F329" s="57">
        <f>IFERROR(VLOOKUP(B329,Plan1!B:D,3,0),"0,00")</f>
        <v>921.13</v>
      </c>
      <c r="G329" s="60">
        <v>1275.23</v>
      </c>
      <c r="H329" s="38">
        <f t="shared" si="11"/>
        <v>2196.36</v>
      </c>
      <c r="I329" s="55" t="str">
        <f>VLOOKUP(B329,'FOLHA RESUMIDA'!C:D,2,0)</f>
        <v>EMILLY INOCENCIO DA SILVA</v>
      </c>
    </row>
    <row r="330" spans="1:9">
      <c r="A330" s="58">
        <v>1</v>
      </c>
      <c r="B330" s="63">
        <v>2988</v>
      </c>
      <c r="C330" s="59" t="s">
        <v>269</v>
      </c>
      <c r="D330" s="60">
        <v>9221.1299999999992</v>
      </c>
      <c r="E330" s="38">
        <f t="shared" si="10"/>
        <v>5000.9899999999989</v>
      </c>
      <c r="F330" s="57" t="str">
        <f>IFERROR(VLOOKUP(B330,Plan1!B:D,3,0),"0,00")</f>
        <v>0,00</v>
      </c>
      <c r="G330" s="60">
        <v>4220.1400000000003</v>
      </c>
      <c r="H330" s="38">
        <f t="shared" si="11"/>
        <v>4220.1400000000003</v>
      </c>
      <c r="I330" s="55" t="str">
        <f>VLOOKUP(B330,'FOLHA RESUMIDA'!C:D,2,0)</f>
        <v>GERALDO CRISTOVAO DE O FILHO</v>
      </c>
    </row>
    <row r="331" spans="1:9">
      <c r="A331" s="58">
        <v>1</v>
      </c>
      <c r="B331" s="63">
        <v>2991</v>
      </c>
      <c r="C331" s="59" t="s">
        <v>270</v>
      </c>
      <c r="D331" s="60">
        <v>2709.22</v>
      </c>
      <c r="E331" s="38">
        <f t="shared" si="10"/>
        <v>458.33999999999969</v>
      </c>
      <c r="F331" s="57">
        <f>IFERROR(VLOOKUP(B331,Plan1!B:D,3,0),"0,00")</f>
        <v>921.13</v>
      </c>
      <c r="G331" s="60">
        <v>1329.75</v>
      </c>
      <c r="H331" s="38">
        <f t="shared" si="11"/>
        <v>2250.88</v>
      </c>
      <c r="I331" s="55" t="str">
        <f>VLOOKUP(B331,'FOLHA RESUMIDA'!C:D,2,0)</f>
        <v>MARILENE ARRUDA DE BARROS</v>
      </c>
    </row>
    <row r="332" spans="1:9">
      <c r="A332" s="58">
        <v>1</v>
      </c>
      <c r="B332" s="63">
        <v>2996</v>
      </c>
      <c r="C332" s="59" t="s">
        <v>271</v>
      </c>
      <c r="D332" s="60">
        <v>5714.73</v>
      </c>
      <c r="E332" s="38">
        <f t="shared" si="10"/>
        <v>2419.5799999999995</v>
      </c>
      <c r="F332" s="57">
        <f>IFERROR(VLOOKUP(B332,Plan1!B:D,3,0),"0,00")</f>
        <v>1943.01</v>
      </c>
      <c r="G332" s="60">
        <v>1352.14</v>
      </c>
      <c r="H332" s="38">
        <f t="shared" si="11"/>
        <v>3295.15</v>
      </c>
      <c r="I332" s="55" t="str">
        <f>VLOOKUP(B332,'FOLHA RESUMIDA'!C:D,2,0)</f>
        <v>LUCIANO BARROS COSTA</v>
      </c>
    </row>
    <row r="333" spans="1:9">
      <c r="A333" s="58">
        <v>1</v>
      </c>
      <c r="B333" s="63">
        <v>2998</v>
      </c>
      <c r="C333" s="59" t="s">
        <v>272</v>
      </c>
      <c r="D333" s="60">
        <v>9375.36</v>
      </c>
      <c r="E333" s="38">
        <f t="shared" si="10"/>
        <v>4114.630000000001</v>
      </c>
      <c r="F333" s="57">
        <f>IFERROR(VLOOKUP(B333,Plan1!B:D,3,0),"0,00")</f>
        <v>4206.66</v>
      </c>
      <c r="G333" s="60">
        <v>1054.07</v>
      </c>
      <c r="H333" s="38">
        <f t="shared" si="11"/>
        <v>5260.73</v>
      </c>
      <c r="I333" s="55" t="str">
        <f>VLOOKUP(B333,'FOLHA RESUMIDA'!C:D,2,0)</f>
        <v>MIGUEL WILSON REGUEIRA RIBEIRO</v>
      </c>
    </row>
    <row r="334" spans="1:9">
      <c r="A334" s="58">
        <v>1</v>
      </c>
      <c r="B334" s="63">
        <v>3003</v>
      </c>
      <c r="C334" s="59" t="s">
        <v>273</v>
      </c>
      <c r="D334" s="60">
        <v>4105.2700000000004</v>
      </c>
      <c r="E334" s="38">
        <f t="shared" si="10"/>
        <v>636.18000000000029</v>
      </c>
      <c r="F334" s="57">
        <f>IFERROR(VLOOKUP(B334,Plan1!B:D,3,0),"0,00")</f>
        <v>1395.79</v>
      </c>
      <c r="G334" s="60">
        <v>2073.3000000000002</v>
      </c>
      <c r="H334" s="38">
        <f t="shared" si="11"/>
        <v>3469.09</v>
      </c>
      <c r="I334" s="55" t="str">
        <f>VLOOKUP(B334,'FOLHA RESUMIDA'!C:D,2,0)</f>
        <v>CAETANO SILVA DIAS</v>
      </c>
    </row>
    <row r="335" spans="1:9">
      <c r="A335" s="58">
        <v>1</v>
      </c>
      <c r="B335" s="63">
        <v>3004</v>
      </c>
      <c r="C335" s="59" t="s">
        <v>274</v>
      </c>
      <c r="D335" s="60">
        <v>4105.2700000000004</v>
      </c>
      <c r="E335" s="38">
        <f t="shared" si="10"/>
        <v>715.24000000000069</v>
      </c>
      <c r="F335" s="57">
        <f>IFERROR(VLOOKUP(B335,Plan1!B:D,3,0),"0,00")</f>
        <v>1395.79</v>
      </c>
      <c r="G335" s="60">
        <v>1994.24</v>
      </c>
      <c r="H335" s="38">
        <f t="shared" si="11"/>
        <v>3390.0299999999997</v>
      </c>
      <c r="I335" s="55" t="str">
        <f>VLOOKUP(B335,'FOLHA RESUMIDA'!C:D,2,0)</f>
        <v>ITHALO IGOR DANTAS E SILVA</v>
      </c>
    </row>
    <row r="336" spans="1:9">
      <c r="A336" s="58">
        <v>1</v>
      </c>
      <c r="B336" s="63">
        <v>3012</v>
      </c>
      <c r="C336" s="59" t="s">
        <v>275</v>
      </c>
      <c r="D336" s="60">
        <v>1886.84</v>
      </c>
      <c r="E336" s="38">
        <f t="shared" si="10"/>
        <v>367.12999999999988</v>
      </c>
      <c r="F336" s="57">
        <f>IFERROR(VLOOKUP(B336,Plan1!B:D,3,0),"0,00")</f>
        <v>641.53</v>
      </c>
      <c r="G336" s="60">
        <v>878.18</v>
      </c>
      <c r="H336" s="38">
        <f t="shared" si="11"/>
        <v>1519.71</v>
      </c>
      <c r="I336" s="55" t="str">
        <f>VLOOKUP(B336,'FOLHA RESUMIDA'!C:D,2,0)</f>
        <v>ESTELA FELIPE DE OLIVEIRA</v>
      </c>
    </row>
    <row r="337" spans="1:9">
      <c r="A337" s="58">
        <v>1</v>
      </c>
      <c r="B337" s="63">
        <v>3015</v>
      </c>
      <c r="C337" s="59" t="s">
        <v>276</v>
      </c>
      <c r="D337" s="60">
        <v>1886.84</v>
      </c>
      <c r="E337" s="38">
        <f t="shared" si="10"/>
        <v>282.70000000000005</v>
      </c>
      <c r="F337" s="57">
        <f>IFERROR(VLOOKUP(B337,Plan1!B:D,3,0),"0,00")</f>
        <v>641.53</v>
      </c>
      <c r="G337" s="60">
        <v>962.61</v>
      </c>
      <c r="H337" s="38">
        <f t="shared" si="11"/>
        <v>1604.1399999999999</v>
      </c>
      <c r="I337" s="55" t="str">
        <f>VLOOKUP(B337,'FOLHA RESUMIDA'!C:D,2,0)</f>
        <v>MARIA DANIELLE DE SOUZA SANTOS</v>
      </c>
    </row>
    <row r="338" spans="1:9">
      <c r="A338" s="58">
        <v>1</v>
      </c>
      <c r="B338" s="63">
        <v>3016</v>
      </c>
      <c r="C338" s="59" t="s">
        <v>277</v>
      </c>
      <c r="D338" s="60">
        <v>2218.5700000000002</v>
      </c>
      <c r="E338" s="38">
        <f t="shared" si="10"/>
        <v>1165.7300000000002</v>
      </c>
      <c r="F338" s="57">
        <f>IFERROR(VLOOKUP(B338,Plan1!B:D,3,0),"0,00")</f>
        <v>641.53</v>
      </c>
      <c r="G338" s="60">
        <v>411.31</v>
      </c>
      <c r="H338" s="38">
        <f t="shared" si="11"/>
        <v>1052.8399999999999</v>
      </c>
      <c r="I338" s="55" t="str">
        <f>VLOOKUP(B338,'FOLHA RESUMIDA'!C:D,2,0)</f>
        <v>MARIANA SILVA MONTEIRO</v>
      </c>
    </row>
    <row r="339" spans="1:9">
      <c r="A339" s="58">
        <v>10</v>
      </c>
      <c r="B339" s="63">
        <v>3023</v>
      </c>
      <c r="C339" s="59" t="s">
        <v>395</v>
      </c>
      <c r="D339" s="60">
        <v>4521.6499999999996</v>
      </c>
      <c r="E339" s="38">
        <f t="shared" si="10"/>
        <v>731.5</v>
      </c>
      <c r="F339" s="57">
        <f>IFERROR(VLOOKUP(B339,Plan1!B:D,3,0),"0,00")</f>
        <v>1424.57</v>
      </c>
      <c r="G339" s="60">
        <v>2365.58</v>
      </c>
      <c r="H339" s="38">
        <f t="shared" si="11"/>
        <v>3790.1499999999996</v>
      </c>
      <c r="I339" s="55" t="str">
        <f>VLOOKUP(B339,'FOLHA RESUMIDA'!C:D,2,0)</f>
        <v>SERGIO ARAUJO DE OLIVEIRA</v>
      </c>
    </row>
    <row r="340" spans="1:9">
      <c r="A340" s="58">
        <v>3</v>
      </c>
      <c r="B340" s="63">
        <v>3025</v>
      </c>
      <c r="C340" s="59" t="s">
        <v>432</v>
      </c>
      <c r="D340" s="60">
        <v>4521.6499999999996</v>
      </c>
      <c r="E340" s="38">
        <f t="shared" si="10"/>
        <v>1877.0699999999997</v>
      </c>
      <c r="F340" s="57">
        <f>IFERROR(VLOOKUP(B340,Plan1!B:D,3,0),"0,00")</f>
        <v>1424.57</v>
      </c>
      <c r="G340" s="60">
        <v>1220.01</v>
      </c>
      <c r="H340" s="38">
        <f t="shared" si="11"/>
        <v>2644.58</v>
      </c>
      <c r="I340" s="55" t="str">
        <f>VLOOKUP(B340,'FOLHA RESUMIDA'!C:D,2,0)</f>
        <v>MARIANA KAROLYNE G DE SOUZA</v>
      </c>
    </row>
    <row r="341" spans="1:9">
      <c r="A341" s="58">
        <v>48</v>
      </c>
      <c r="B341" s="63">
        <v>3027</v>
      </c>
      <c r="C341" s="59" t="s">
        <v>278</v>
      </c>
      <c r="D341" s="60">
        <v>4521.6499999999996</v>
      </c>
      <c r="E341" s="38">
        <f t="shared" si="10"/>
        <v>1114.2699999999995</v>
      </c>
      <c r="F341" s="57">
        <f>IFERROR(VLOOKUP(B341,Plan1!B:D,3,0),"0,00")</f>
        <v>1424.57</v>
      </c>
      <c r="G341" s="60">
        <v>1982.81</v>
      </c>
      <c r="H341" s="38">
        <f t="shared" si="11"/>
        <v>3407.38</v>
      </c>
      <c r="I341" s="55" t="str">
        <f>VLOOKUP(B341,'FOLHA RESUMIDA'!C:D,2,0)</f>
        <v>MARILIA MILENA R PIRES</v>
      </c>
    </row>
    <row r="342" spans="1:9">
      <c r="A342" s="58">
        <v>51</v>
      </c>
      <c r="B342" s="63">
        <v>3029</v>
      </c>
      <c r="C342" s="59" t="s">
        <v>430</v>
      </c>
      <c r="D342" s="60">
        <v>4189.92</v>
      </c>
      <c r="E342" s="38">
        <f t="shared" si="10"/>
        <v>631.92000000000007</v>
      </c>
      <c r="F342" s="57">
        <f>IFERROR(VLOOKUP(B342,Plan1!B:D,3,0),"0,00")</f>
        <v>1424.57</v>
      </c>
      <c r="G342" s="60">
        <v>2133.4299999999998</v>
      </c>
      <c r="H342" s="38">
        <f t="shared" si="11"/>
        <v>3558</v>
      </c>
      <c r="I342" s="55" t="str">
        <f>VLOOKUP(B342,'FOLHA RESUMIDA'!C:D,2,0)</f>
        <v>RISOALDO DUARTE DA S JUNIOR</v>
      </c>
    </row>
    <row r="343" spans="1:9">
      <c r="A343" s="58">
        <v>1</v>
      </c>
      <c r="B343" s="63">
        <v>3031</v>
      </c>
      <c r="C343" s="59" t="s">
        <v>279</v>
      </c>
      <c r="D343" s="60">
        <v>7643.26</v>
      </c>
      <c r="E343" s="38">
        <f t="shared" si="10"/>
        <v>1821.0600000000004</v>
      </c>
      <c r="F343" s="57">
        <f>IFERROR(VLOOKUP(B343,Plan1!B:D,3,0),"0,00")</f>
        <v>2209.9899999999998</v>
      </c>
      <c r="G343" s="60">
        <v>3612.21</v>
      </c>
      <c r="H343" s="38">
        <f t="shared" si="11"/>
        <v>5822.2</v>
      </c>
      <c r="I343" s="55" t="str">
        <f>VLOOKUP(B343,'FOLHA RESUMIDA'!C:D,2,0)</f>
        <v>DENNYS LAPENDA FAGUNDES</v>
      </c>
    </row>
    <row r="344" spans="1:9">
      <c r="A344" s="58">
        <v>3</v>
      </c>
      <c r="B344" s="63">
        <v>3032</v>
      </c>
      <c r="C344" s="59" t="s">
        <v>374</v>
      </c>
      <c r="D344" s="60">
        <v>4189.92</v>
      </c>
      <c r="E344" s="38">
        <f t="shared" si="10"/>
        <v>931.14000000000033</v>
      </c>
      <c r="F344" s="57">
        <f>IFERROR(VLOOKUP(B344,Plan1!B:D,3,0),"0,00")</f>
        <v>1424.57</v>
      </c>
      <c r="G344" s="60">
        <v>1834.21</v>
      </c>
      <c r="H344" s="38">
        <f t="shared" si="11"/>
        <v>3258.7799999999997</v>
      </c>
      <c r="I344" s="55" t="str">
        <f>VLOOKUP(B344,'FOLHA RESUMIDA'!C:D,2,0)</f>
        <v>KELEN CRISTINA DE AL F E SILVA</v>
      </c>
    </row>
    <row r="345" spans="1:9">
      <c r="A345" s="58">
        <v>1</v>
      </c>
      <c r="B345" s="63">
        <v>3036</v>
      </c>
      <c r="C345" s="59" t="s">
        <v>280</v>
      </c>
      <c r="D345" s="60">
        <v>1886.84</v>
      </c>
      <c r="E345" s="38">
        <f t="shared" si="10"/>
        <v>167.28999999999996</v>
      </c>
      <c r="F345" s="57">
        <f>IFERROR(VLOOKUP(B345,Plan1!B:D,3,0),"0,00")</f>
        <v>641.53</v>
      </c>
      <c r="G345" s="60">
        <v>1078.02</v>
      </c>
      <c r="H345" s="38">
        <f t="shared" si="11"/>
        <v>1719.55</v>
      </c>
      <c r="I345" s="55" t="str">
        <f>VLOOKUP(B345,'FOLHA RESUMIDA'!C:D,2,0)</f>
        <v>CECILIA REGINA DO N S CABRAL</v>
      </c>
    </row>
    <row r="346" spans="1:9">
      <c r="A346" s="58">
        <v>1</v>
      </c>
      <c r="B346" s="63">
        <v>3037</v>
      </c>
      <c r="C346" s="59" t="s">
        <v>281</v>
      </c>
      <c r="D346" s="60">
        <v>1302</v>
      </c>
      <c r="E346" s="38">
        <f t="shared" si="10"/>
        <v>273.07000000000016</v>
      </c>
      <c r="F346" s="57">
        <f>IFERROR(VLOOKUP(B346,Plan1!B:D,3,0),"0,00")</f>
        <v>437.65</v>
      </c>
      <c r="G346" s="60">
        <v>591.28</v>
      </c>
      <c r="H346" s="38">
        <f t="shared" si="11"/>
        <v>1028.9299999999998</v>
      </c>
      <c r="I346" s="55" t="str">
        <f>VLOOKUP(B346,'FOLHA RESUMIDA'!C:D,2,0)</f>
        <v>JADON JORGE OLIVEIRA DA SILVA</v>
      </c>
    </row>
    <row r="347" spans="1:9">
      <c r="A347" s="58">
        <v>1</v>
      </c>
      <c r="B347" s="63">
        <v>3040</v>
      </c>
      <c r="C347" s="59" t="s">
        <v>282</v>
      </c>
      <c r="D347" s="60">
        <v>2552.59</v>
      </c>
      <c r="E347" s="38">
        <f t="shared" si="10"/>
        <v>1154.7200000000003</v>
      </c>
      <c r="F347" s="57">
        <f>IFERROR(VLOOKUP(B347,Plan1!B:D,3,0),"0,00")</f>
        <v>975.55</v>
      </c>
      <c r="G347" s="60">
        <v>422.32</v>
      </c>
      <c r="H347" s="38">
        <f t="shared" si="11"/>
        <v>1397.87</v>
      </c>
      <c r="I347" s="55" t="str">
        <f>VLOOKUP(B347,'FOLHA RESUMIDA'!C:D,2,0)</f>
        <v>LORENA ESTHER L M CAVALCANTI</v>
      </c>
    </row>
    <row r="348" spans="1:9">
      <c r="A348" s="58">
        <v>1</v>
      </c>
      <c r="B348" s="63">
        <v>3044</v>
      </c>
      <c r="C348" s="59" t="s">
        <v>382</v>
      </c>
      <c r="D348" s="60">
        <v>7557.66</v>
      </c>
      <c r="E348" s="38">
        <f t="shared" si="10"/>
        <v>4396.76</v>
      </c>
      <c r="F348" s="57" t="str">
        <f>IFERROR(VLOOKUP(B348,Plan1!B:D,3,0),"0,00")</f>
        <v>0,00</v>
      </c>
      <c r="G348" s="60">
        <v>3160.9</v>
      </c>
      <c r="H348" s="38">
        <f t="shared" si="11"/>
        <v>3160.9</v>
      </c>
      <c r="I348" s="55" t="str">
        <f>VLOOKUP(B348,'FOLHA RESUMIDA'!C:D,2,0)</f>
        <v>THIANE NASCIMENTO PAIXAO</v>
      </c>
    </row>
    <row r="349" spans="1:9">
      <c r="A349" s="58">
        <v>1</v>
      </c>
      <c r="B349" s="63">
        <v>3046</v>
      </c>
      <c r="C349" s="59" t="s">
        <v>434</v>
      </c>
      <c r="D349" s="60">
        <v>4521.6499999999996</v>
      </c>
      <c r="E349" s="38">
        <f t="shared" si="10"/>
        <v>820.35999999999967</v>
      </c>
      <c r="F349" s="57">
        <f>IFERROR(VLOOKUP(B349,Plan1!B:D,3,0),"0,00")</f>
        <v>1424.57</v>
      </c>
      <c r="G349" s="60">
        <v>2276.7199999999998</v>
      </c>
      <c r="H349" s="38">
        <f t="shared" si="11"/>
        <v>3701.29</v>
      </c>
      <c r="I349" s="55" t="str">
        <f>VLOOKUP(B349,'FOLHA RESUMIDA'!C:D,2,0)</f>
        <v>RONALDO GOMINHO BISPO FILHO</v>
      </c>
    </row>
    <row r="350" spans="1:9">
      <c r="A350" s="58">
        <v>1</v>
      </c>
      <c r="B350" s="63">
        <v>3047</v>
      </c>
      <c r="C350" s="59" t="s">
        <v>283</v>
      </c>
      <c r="D350" s="60">
        <v>2570.4499999999998</v>
      </c>
      <c r="E350" s="38">
        <f t="shared" si="10"/>
        <v>510.51999999999953</v>
      </c>
      <c r="F350" s="57">
        <f>IFERROR(VLOOKUP(B350,Plan1!B:D,3,0),"0,00")</f>
        <v>641.53</v>
      </c>
      <c r="G350" s="60">
        <v>1418.4</v>
      </c>
      <c r="H350" s="38">
        <f t="shared" si="11"/>
        <v>2059.9300000000003</v>
      </c>
      <c r="I350" s="55" t="str">
        <f>VLOOKUP(B350,'FOLHA RESUMIDA'!C:D,2,0)</f>
        <v>SWEET GALLEGHER CAETANO COSTA</v>
      </c>
    </row>
    <row r="351" spans="1:9">
      <c r="A351" s="58">
        <v>1</v>
      </c>
      <c r="B351" s="63">
        <v>3049</v>
      </c>
      <c r="C351" s="59" t="s">
        <v>284</v>
      </c>
      <c r="D351" s="60">
        <v>5595.84</v>
      </c>
      <c r="E351" s="38">
        <f t="shared" si="10"/>
        <v>3001.67</v>
      </c>
      <c r="F351" s="57">
        <f>IFERROR(VLOOKUP(B351,Plan1!B:D,3,0),"0,00")</f>
        <v>1902.59</v>
      </c>
      <c r="G351" s="60">
        <v>691.58</v>
      </c>
      <c r="H351" s="38">
        <f t="shared" si="11"/>
        <v>2594.17</v>
      </c>
      <c r="I351" s="55" t="str">
        <f>VLOOKUP(B351,'FOLHA RESUMIDA'!C:D,2,0)</f>
        <v>DEBORA GUEDES NERES</v>
      </c>
    </row>
    <row r="352" spans="1:9">
      <c r="A352" s="58">
        <v>50</v>
      </c>
      <c r="B352" s="63">
        <v>3055</v>
      </c>
      <c r="C352" s="59" t="s">
        <v>426</v>
      </c>
      <c r="D352" s="60">
        <v>4189.92</v>
      </c>
      <c r="E352" s="38">
        <f t="shared" si="10"/>
        <v>979.5300000000002</v>
      </c>
      <c r="F352" s="57">
        <f>IFERROR(VLOOKUP(B352,Plan1!B:D,3,0),"0,00")</f>
        <v>1424.57</v>
      </c>
      <c r="G352" s="60">
        <v>1785.82</v>
      </c>
      <c r="H352" s="38">
        <f t="shared" si="11"/>
        <v>3210.39</v>
      </c>
      <c r="I352" s="55" t="str">
        <f>VLOOKUP(B352,'FOLHA RESUMIDA'!C:D,2,0)</f>
        <v>ANA PAULA SABINO L DE SOUZA</v>
      </c>
    </row>
    <row r="353" spans="1:9">
      <c r="A353" s="58">
        <v>1</v>
      </c>
      <c r="B353" s="63">
        <v>3057</v>
      </c>
      <c r="C353" s="59" t="s">
        <v>285</v>
      </c>
      <c r="D353" s="60">
        <v>1886.84</v>
      </c>
      <c r="E353" s="38">
        <f t="shared" si="10"/>
        <v>153.37999999999988</v>
      </c>
      <c r="F353" s="57">
        <f>IFERROR(VLOOKUP(B353,Plan1!B:D,3,0),"0,00")</f>
        <v>641.53</v>
      </c>
      <c r="G353" s="60">
        <v>1091.93</v>
      </c>
      <c r="H353" s="38">
        <f t="shared" si="11"/>
        <v>1733.46</v>
      </c>
      <c r="I353" s="55" t="str">
        <f>VLOOKUP(B353,'FOLHA RESUMIDA'!C:D,2,0)</f>
        <v>YANNE TALITA PEREIRA CALIXTO</v>
      </c>
    </row>
    <row r="354" spans="1:9">
      <c r="A354" s="58">
        <v>1</v>
      </c>
      <c r="B354" s="63">
        <v>3062</v>
      </c>
      <c r="C354" s="59" t="s">
        <v>286</v>
      </c>
      <c r="D354" s="60">
        <v>2248.39</v>
      </c>
      <c r="E354" s="38">
        <f t="shared" si="10"/>
        <v>591.69999999999982</v>
      </c>
      <c r="F354" s="57">
        <f>IFERROR(VLOOKUP(B354,Plan1!B:D,3,0),"0,00")</f>
        <v>904.22</v>
      </c>
      <c r="G354" s="60">
        <v>752.47</v>
      </c>
      <c r="H354" s="38">
        <f t="shared" si="11"/>
        <v>1656.69</v>
      </c>
      <c r="I354" s="55" t="str">
        <f>VLOOKUP(B354,'FOLHA RESUMIDA'!C:D,2,0)</f>
        <v>GRAZIELE MARIA DA SILVA</v>
      </c>
    </row>
    <row r="355" spans="1:9">
      <c r="A355" s="58">
        <v>1</v>
      </c>
      <c r="B355" s="63">
        <v>3063</v>
      </c>
      <c r="C355" s="59" t="s">
        <v>287</v>
      </c>
      <c r="D355" s="60">
        <v>2218.58</v>
      </c>
      <c r="E355" s="38">
        <f t="shared" si="10"/>
        <v>711.19999999999982</v>
      </c>
      <c r="F355" s="57">
        <f>IFERROR(VLOOKUP(B355,Plan1!B:D,3,0),"0,00")</f>
        <v>641.53</v>
      </c>
      <c r="G355" s="60">
        <v>865.85</v>
      </c>
      <c r="H355" s="38">
        <f t="shared" si="11"/>
        <v>1507.38</v>
      </c>
      <c r="I355" s="55" t="str">
        <f>VLOOKUP(B355,'FOLHA RESUMIDA'!C:D,2,0)</f>
        <v>DEYBISON AFONSO PEREIRA</v>
      </c>
    </row>
    <row r="356" spans="1:9">
      <c r="A356" s="58">
        <v>1</v>
      </c>
      <c r="B356" s="63">
        <v>3066</v>
      </c>
      <c r="C356" s="59" t="s">
        <v>288</v>
      </c>
      <c r="D356" s="60">
        <v>259.56</v>
      </c>
      <c r="E356" s="38">
        <f t="shared" si="10"/>
        <v>259.56</v>
      </c>
      <c r="F356" s="57" t="str">
        <f>IFERROR(VLOOKUP(B356,Plan1!B:D,3,0),"0,00")</f>
        <v>0,00</v>
      </c>
      <c r="G356" s="60">
        <v>0</v>
      </c>
      <c r="H356" s="38">
        <f t="shared" si="11"/>
        <v>0</v>
      </c>
      <c r="I356" s="55" t="str">
        <f>VLOOKUP(B356,'FOLHA RESUMIDA'!C:D,2,0)</f>
        <v>GENIVAL F DA SILVA JUNIOR</v>
      </c>
    </row>
    <row r="357" spans="1:9">
      <c r="A357" s="58">
        <v>1</v>
      </c>
      <c r="B357" s="63">
        <v>3067</v>
      </c>
      <c r="C357" s="59" t="s">
        <v>289</v>
      </c>
      <c r="D357" s="60">
        <v>2709.22</v>
      </c>
      <c r="E357" s="38">
        <f t="shared" si="10"/>
        <v>1216.0299999999997</v>
      </c>
      <c r="F357" s="57">
        <f>IFERROR(VLOOKUP(B357,Plan1!B:D,3,0),"0,00")</f>
        <v>921.13</v>
      </c>
      <c r="G357" s="60">
        <v>572.05999999999995</v>
      </c>
      <c r="H357" s="38">
        <f t="shared" si="11"/>
        <v>1493.19</v>
      </c>
      <c r="I357" s="55" t="str">
        <f>VLOOKUP(B357,'FOLHA RESUMIDA'!C:D,2,0)</f>
        <v>EMANUELA AMELIA DE A  AGUIAR</v>
      </c>
    </row>
    <row r="358" spans="1:9">
      <c r="A358" s="58">
        <v>16</v>
      </c>
      <c r="B358" s="63">
        <v>3069</v>
      </c>
      <c r="C358" s="59" t="s">
        <v>377</v>
      </c>
      <c r="D358" s="60">
        <v>2550.3000000000002</v>
      </c>
      <c r="E358" s="38">
        <f t="shared" si="10"/>
        <v>865.94000000000028</v>
      </c>
      <c r="F358" s="57">
        <f>IFERROR(VLOOKUP(B358,Plan1!B:D,3,0),"0,00")</f>
        <v>641.53</v>
      </c>
      <c r="G358" s="60">
        <v>1042.83</v>
      </c>
      <c r="H358" s="38">
        <f t="shared" si="11"/>
        <v>1684.36</v>
      </c>
      <c r="I358" s="55" t="str">
        <f>VLOOKUP(B358,'FOLHA RESUMIDA'!C:D,2,0)</f>
        <v>ANDRE LUIS MOTA PIRES</v>
      </c>
    </row>
    <row r="359" spans="1:9">
      <c r="A359" s="58">
        <v>1</v>
      </c>
      <c r="B359" s="63">
        <v>3081</v>
      </c>
      <c r="C359" s="59" t="s">
        <v>290</v>
      </c>
      <c r="D359" s="60">
        <v>1468.53</v>
      </c>
      <c r="E359" s="38">
        <f t="shared" si="10"/>
        <v>390.44000000000005</v>
      </c>
      <c r="F359" s="57">
        <f>IFERROR(VLOOKUP(B359,Plan1!B:D,3,0),"0,00")</f>
        <v>499.3</v>
      </c>
      <c r="G359" s="60">
        <v>578.79</v>
      </c>
      <c r="H359" s="38">
        <f t="shared" si="11"/>
        <v>1078.0899999999999</v>
      </c>
      <c r="I359" s="55" t="str">
        <f>VLOOKUP(B359,'FOLHA RESUMIDA'!C:D,2,0)</f>
        <v>MAILTON NOBRE DE MEDEIROS</v>
      </c>
    </row>
    <row r="360" spans="1:9">
      <c r="A360" s="58">
        <v>1</v>
      </c>
      <c r="B360" s="63">
        <v>3086</v>
      </c>
      <c r="C360" s="59" t="s">
        <v>378</v>
      </c>
      <c r="D360" s="60">
        <v>5731.89</v>
      </c>
      <c r="E360" s="38">
        <f t="shared" si="10"/>
        <v>1479.9500000000007</v>
      </c>
      <c r="F360" s="57">
        <f>IFERROR(VLOOKUP(B360,Plan1!B:D,3,0),"0,00")</f>
        <v>1424.57</v>
      </c>
      <c r="G360" s="60">
        <v>2827.37</v>
      </c>
      <c r="H360" s="38">
        <f t="shared" si="11"/>
        <v>4251.9399999999996</v>
      </c>
      <c r="I360" s="55" t="str">
        <f>VLOOKUP(B360,'FOLHA RESUMIDA'!C:D,2,0)</f>
        <v>DIMAS CARDOSO CAMPOS</v>
      </c>
    </row>
    <row r="361" spans="1:9">
      <c r="A361" s="58">
        <v>1</v>
      </c>
      <c r="B361" s="63">
        <v>3092</v>
      </c>
      <c r="C361" s="59" t="s">
        <v>604</v>
      </c>
      <c r="D361" s="60">
        <v>20981.1</v>
      </c>
      <c r="E361" s="38">
        <f t="shared" si="10"/>
        <v>7475.4699999999975</v>
      </c>
      <c r="F361" s="57">
        <f>IFERROR(VLOOKUP(B361,Plan1!B:D,3,0),"0,00")</f>
        <v>7133.57</v>
      </c>
      <c r="G361" s="60">
        <v>6372.06</v>
      </c>
      <c r="H361" s="38">
        <f t="shared" si="11"/>
        <v>13505.630000000001</v>
      </c>
      <c r="I361" s="55" t="str">
        <f>VLOOKUP(B361,'FOLHA RESUMIDA'!C:D,2,0)</f>
        <v>BETY ANNE DE A S CORDULA</v>
      </c>
    </row>
    <row r="362" spans="1:9">
      <c r="A362" s="58">
        <v>1</v>
      </c>
      <c r="B362" s="63">
        <v>3112</v>
      </c>
      <c r="C362" s="59" t="s">
        <v>292</v>
      </c>
      <c r="D362" s="60">
        <v>2709.22</v>
      </c>
      <c r="E362" s="38">
        <f t="shared" si="10"/>
        <v>773.24999999999977</v>
      </c>
      <c r="F362" s="57">
        <f>IFERROR(VLOOKUP(B362,Plan1!B:D,3,0),"0,00")</f>
        <v>921.13</v>
      </c>
      <c r="G362" s="60">
        <v>1014.84</v>
      </c>
      <c r="H362" s="38">
        <f t="shared" si="11"/>
        <v>1935.97</v>
      </c>
      <c r="I362" s="55" t="str">
        <f>VLOOKUP(B362,'FOLHA RESUMIDA'!C:D,2,0)</f>
        <v>DIEGO SCHMITH OLIVEIRA DE LIMA</v>
      </c>
    </row>
    <row r="363" spans="1:9">
      <c r="A363" s="58">
        <v>1</v>
      </c>
      <c r="B363" s="63">
        <v>3113</v>
      </c>
      <c r="C363" s="59" t="s">
        <v>293</v>
      </c>
      <c r="D363" s="60">
        <v>1886.84</v>
      </c>
      <c r="E363" s="38">
        <f t="shared" si="10"/>
        <v>556.70000000000005</v>
      </c>
      <c r="F363" s="57">
        <f>IFERROR(VLOOKUP(B363,Plan1!B:D,3,0),"0,00")</f>
        <v>641.53</v>
      </c>
      <c r="G363" s="60">
        <v>688.61</v>
      </c>
      <c r="H363" s="38">
        <f t="shared" si="11"/>
        <v>1330.1399999999999</v>
      </c>
      <c r="I363" s="55" t="str">
        <f>VLOOKUP(B363,'FOLHA RESUMIDA'!C:D,2,0)</f>
        <v>CYNTHIA MARIA REGIS SIQUEIRA</v>
      </c>
    </row>
    <row r="364" spans="1:9">
      <c r="A364" s="58">
        <v>1</v>
      </c>
      <c r="B364" s="63">
        <v>3132</v>
      </c>
      <c r="C364" s="59" t="s">
        <v>294</v>
      </c>
      <c r="D364" s="60">
        <v>3040.95</v>
      </c>
      <c r="E364" s="38">
        <f t="shared" si="10"/>
        <v>926.10999999999967</v>
      </c>
      <c r="F364" s="57">
        <f>IFERROR(VLOOKUP(B364,Plan1!B:D,3,0),"0,00")</f>
        <v>921.13</v>
      </c>
      <c r="G364" s="60">
        <v>1193.71</v>
      </c>
      <c r="H364" s="38">
        <f t="shared" si="11"/>
        <v>2114.84</v>
      </c>
      <c r="I364" s="55" t="str">
        <f>VLOOKUP(B364,'FOLHA RESUMIDA'!C:D,2,0)</f>
        <v>TALITA ANDREIA MARTINS GONZAGA</v>
      </c>
    </row>
    <row r="365" spans="1:9">
      <c r="A365" s="58">
        <v>1</v>
      </c>
      <c r="B365" s="63">
        <v>3134</v>
      </c>
      <c r="C365" s="59" t="s">
        <v>295</v>
      </c>
      <c r="D365" s="60">
        <v>2366.66</v>
      </c>
      <c r="E365" s="38">
        <f t="shared" si="10"/>
        <v>330.98999999999978</v>
      </c>
      <c r="F365" s="57">
        <f>IFERROR(VLOOKUP(B365,Plan1!B:D,3,0),"0,00")</f>
        <v>641.53</v>
      </c>
      <c r="G365" s="60">
        <v>1394.14</v>
      </c>
      <c r="H365" s="38">
        <f t="shared" si="11"/>
        <v>2035.67</v>
      </c>
      <c r="I365" s="55" t="str">
        <f>VLOOKUP(B365,'FOLHA RESUMIDA'!C:D,2,0)</f>
        <v>ESTEVAN DE ALMEIDA FALCAO</v>
      </c>
    </row>
    <row r="366" spans="1:9">
      <c r="A366" s="58">
        <v>1</v>
      </c>
      <c r="B366" s="63">
        <v>3135</v>
      </c>
      <c r="C366" s="59" t="s">
        <v>296</v>
      </c>
      <c r="D366" s="60">
        <v>10272.41</v>
      </c>
      <c r="E366" s="38">
        <f t="shared" si="10"/>
        <v>2632.5599999999995</v>
      </c>
      <c r="F366" s="57">
        <f>IFERROR(VLOOKUP(B366,Plan1!B:D,3,0),"0,00")</f>
        <v>3379.83</v>
      </c>
      <c r="G366" s="60">
        <v>4260.0200000000004</v>
      </c>
      <c r="H366" s="38">
        <f t="shared" si="11"/>
        <v>7639.85</v>
      </c>
      <c r="I366" s="55" t="str">
        <f>VLOOKUP(B366,'FOLHA RESUMIDA'!C:D,2,0)</f>
        <v>RAFAEL DE MENEZES E S PIRES</v>
      </c>
    </row>
    <row r="367" spans="1:9">
      <c r="A367" s="58">
        <v>1</v>
      </c>
      <c r="B367" s="63">
        <v>3136</v>
      </c>
      <c r="C367" s="59" t="s">
        <v>297</v>
      </c>
      <c r="D367" s="60">
        <v>4231.3999999999996</v>
      </c>
      <c r="E367" s="38">
        <f t="shared" si="10"/>
        <v>808.49999999999955</v>
      </c>
      <c r="F367" s="57">
        <f>IFERROR(VLOOKUP(B367,Plan1!B:D,3,0),"0,00")</f>
        <v>1078.42</v>
      </c>
      <c r="G367" s="60">
        <v>2344.48</v>
      </c>
      <c r="H367" s="38">
        <f t="shared" si="11"/>
        <v>3422.9</v>
      </c>
      <c r="I367" s="55" t="str">
        <f>VLOOKUP(B367,'FOLHA RESUMIDA'!C:D,2,0)</f>
        <v>ALEXANDER BEZERRA</v>
      </c>
    </row>
    <row r="368" spans="1:9">
      <c r="A368" s="58">
        <v>1</v>
      </c>
      <c r="B368" s="63">
        <v>3138</v>
      </c>
      <c r="C368" s="59" t="s">
        <v>298</v>
      </c>
      <c r="D368" s="60">
        <v>3040.95</v>
      </c>
      <c r="E368" s="38">
        <f t="shared" si="10"/>
        <v>831.77</v>
      </c>
      <c r="F368" s="57">
        <f>IFERROR(VLOOKUP(B368,Plan1!B:D,3,0),"0,00")</f>
        <v>921.13</v>
      </c>
      <c r="G368" s="60">
        <v>1288.05</v>
      </c>
      <c r="H368" s="38">
        <f t="shared" si="11"/>
        <v>2209.1799999999998</v>
      </c>
      <c r="I368" s="55" t="str">
        <f>VLOOKUP(B368,'FOLHA RESUMIDA'!C:D,2,0)</f>
        <v>MANUELA SILVA DE LIMA B DA PAZ</v>
      </c>
    </row>
    <row r="369" spans="1:9">
      <c r="A369" s="58">
        <v>1</v>
      </c>
      <c r="B369" s="63">
        <v>3139</v>
      </c>
      <c r="C369" s="59" t="s">
        <v>299</v>
      </c>
      <c r="D369" s="60">
        <v>1886.84</v>
      </c>
      <c r="E369" s="38">
        <f t="shared" si="10"/>
        <v>854.23</v>
      </c>
      <c r="F369" s="57">
        <f>IFERROR(VLOOKUP(B369,Plan1!B:D,3,0),"0,00")</f>
        <v>641.53</v>
      </c>
      <c r="G369" s="60">
        <v>391.08</v>
      </c>
      <c r="H369" s="38">
        <f t="shared" si="11"/>
        <v>1032.6099999999999</v>
      </c>
      <c r="I369" s="55" t="str">
        <f>VLOOKUP(B369,'FOLHA RESUMIDA'!C:D,2,0)</f>
        <v>JOAO ROBERTO  MACHADO ARAUJO</v>
      </c>
    </row>
    <row r="370" spans="1:9">
      <c r="A370" s="58">
        <v>1</v>
      </c>
      <c r="B370" s="63">
        <v>3141</v>
      </c>
      <c r="C370" s="59" t="s">
        <v>300</v>
      </c>
      <c r="D370" s="60">
        <v>2004.53</v>
      </c>
      <c r="E370" s="38">
        <f t="shared" si="10"/>
        <v>794.93000000000006</v>
      </c>
      <c r="F370" s="57">
        <f>IFERROR(VLOOKUP(B370,Plan1!B:D,3,0),"0,00")</f>
        <v>641.53</v>
      </c>
      <c r="G370" s="60">
        <v>568.07000000000005</v>
      </c>
      <c r="H370" s="38">
        <f t="shared" si="11"/>
        <v>1209.5999999999999</v>
      </c>
      <c r="I370" s="55" t="str">
        <f>VLOOKUP(B370,'FOLHA RESUMIDA'!C:D,2,0)</f>
        <v>LIVIA QUEIROZ DE OLIVEIRA</v>
      </c>
    </row>
    <row r="371" spans="1:9">
      <c r="A371" s="58">
        <v>1</v>
      </c>
      <c r="B371" s="63">
        <v>3147</v>
      </c>
      <c r="C371" s="59" t="s">
        <v>301</v>
      </c>
      <c r="D371" s="60">
        <v>1570.64</v>
      </c>
      <c r="E371" s="38">
        <f t="shared" si="10"/>
        <v>188.27999999999997</v>
      </c>
      <c r="F371" s="57">
        <f>IFERROR(VLOOKUP(B371,Plan1!B:D,3,0),"0,00")</f>
        <v>437.65</v>
      </c>
      <c r="G371" s="60">
        <v>944.71</v>
      </c>
      <c r="H371" s="38">
        <f t="shared" si="11"/>
        <v>1382.3600000000001</v>
      </c>
      <c r="I371" s="55" t="str">
        <f>VLOOKUP(B371,'FOLHA RESUMIDA'!C:D,2,0)</f>
        <v>ALZENIRA PEREIRA DA SILVA</v>
      </c>
    </row>
    <row r="372" spans="1:9">
      <c r="A372" s="58">
        <v>1</v>
      </c>
      <c r="B372" s="63">
        <v>3152</v>
      </c>
      <c r="C372" s="59" t="s">
        <v>302</v>
      </c>
      <c r="D372" s="60">
        <v>1302</v>
      </c>
      <c r="E372" s="38">
        <f t="shared" si="10"/>
        <v>164.11000000000013</v>
      </c>
      <c r="F372" s="57">
        <f>IFERROR(VLOOKUP(B372,Plan1!B:D,3,0),"0,00")</f>
        <v>437.65</v>
      </c>
      <c r="G372" s="60">
        <v>700.24</v>
      </c>
      <c r="H372" s="38">
        <f t="shared" si="11"/>
        <v>1137.8899999999999</v>
      </c>
      <c r="I372" s="55" t="str">
        <f>VLOOKUP(B372,'FOLHA RESUMIDA'!C:D,2,0)</f>
        <v>DANIEL CIRILO DOS SANTOS</v>
      </c>
    </row>
    <row r="373" spans="1:9">
      <c r="A373" s="58">
        <v>1</v>
      </c>
      <c r="B373" s="63">
        <v>3154</v>
      </c>
      <c r="C373" s="59" t="s">
        <v>303</v>
      </c>
      <c r="D373" s="60">
        <v>3332</v>
      </c>
      <c r="E373" s="38">
        <f t="shared" si="10"/>
        <v>469.2199999999998</v>
      </c>
      <c r="F373" s="57">
        <f>IFERROR(VLOOKUP(B373,Plan1!B:D,3,0),"0,00")</f>
        <v>930.65</v>
      </c>
      <c r="G373" s="60">
        <v>1932.13</v>
      </c>
      <c r="H373" s="38">
        <f t="shared" si="11"/>
        <v>2862.78</v>
      </c>
      <c r="I373" s="55" t="str">
        <f>VLOOKUP(B373,'FOLHA RESUMIDA'!C:D,2,0)</f>
        <v>DANIELLE D O A DE MIRANDA</v>
      </c>
    </row>
    <row r="374" spans="1:9">
      <c r="A374" s="58">
        <v>1</v>
      </c>
      <c r="B374" s="63">
        <v>3156</v>
      </c>
      <c r="C374" s="59" t="s">
        <v>304</v>
      </c>
      <c r="D374" s="60">
        <v>1302</v>
      </c>
      <c r="E374" s="38">
        <f t="shared" si="10"/>
        <v>782.1</v>
      </c>
      <c r="F374" s="57">
        <f>IFERROR(VLOOKUP(B374,Plan1!B:D,3,0),"0,00")</f>
        <v>128.72</v>
      </c>
      <c r="G374" s="60">
        <v>391.18</v>
      </c>
      <c r="H374" s="38">
        <f t="shared" si="11"/>
        <v>519.9</v>
      </c>
      <c r="I374" s="55" t="str">
        <f>VLOOKUP(B374,'FOLHA RESUMIDA'!C:D,2,0)</f>
        <v>GILVANEIDE LAURENTINO MARTINS</v>
      </c>
    </row>
    <row r="375" spans="1:9">
      <c r="A375" s="58">
        <v>1</v>
      </c>
      <c r="B375" s="63">
        <v>3160</v>
      </c>
      <c r="C375" s="59" t="s">
        <v>305</v>
      </c>
      <c r="D375" s="60">
        <v>2208.61</v>
      </c>
      <c r="E375" s="38">
        <f t="shared" si="10"/>
        <v>1567.0800000000002</v>
      </c>
      <c r="F375" s="57">
        <f>IFERROR(VLOOKUP(B375,Plan1!B:D,3,0),"0,00")</f>
        <v>641.53</v>
      </c>
      <c r="G375" s="60">
        <v>0</v>
      </c>
      <c r="H375" s="38">
        <f t="shared" si="11"/>
        <v>641.53</v>
      </c>
      <c r="I375" s="55" t="str">
        <f>VLOOKUP(B375,'FOLHA RESUMIDA'!C:D,2,0)</f>
        <v>LUCIANNA NUNES LIRA</v>
      </c>
    </row>
    <row r="376" spans="1:9">
      <c r="A376" s="58">
        <v>1</v>
      </c>
      <c r="B376" s="63">
        <v>3164</v>
      </c>
      <c r="C376" s="59" t="s">
        <v>306</v>
      </c>
      <c r="D376" s="60">
        <v>1886.84</v>
      </c>
      <c r="E376" s="38">
        <f t="shared" si="10"/>
        <v>167.28999999999996</v>
      </c>
      <c r="F376" s="57">
        <f>IFERROR(VLOOKUP(B376,Plan1!B:D,3,0),"0,00")</f>
        <v>641.53</v>
      </c>
      <c r="G376" s="60">
        <v>1078.02</v>
      </c>
      <c r="H376" s="38">
        <f t="shared" si="11"/>
        <v>1719.55</v>
      </c>
      <c r="I376" s="55" t="str">
        <f>VLOOKUP(B376,'FOLHA RESUMIDA'!C:D,2,0)</f>
        <v>MONIQUE FERRAZ PEREIRA</v>
      </c>
    </row>
    <row r="377" spans="1:9">
      <c r="A377" s="58">
        <v>1</v>
      </c>
      <c r="B377" s="63">
        <v>3165</v>
      </c>
      <c r="C377" s="59" t="s">
        <v>307</v>
      </c>
      <c r="D377" s="60">
        <v>2366.66</v>
      </c>
      <c r="E377" s="38">
        <f t="shared" si="10"/>
        <v>1260.0099999999998</v>
      </c>
      <c r="F377" s="57">
        <f>IFERROR(VLOOKUP(B377,Plan1!B:D,3,0),"0,00")</f>
        <v>641.53</v>
      </c>
      <c r="G377" s="60">
        <v>465.12</v>
      </c>
      <c r="H377" s="38">
        <f t="shared" si="11"/>
        <v>1106.6500000000001</v>
      </c>
      <c r="I377" s="55" t="str">
        <f>VLOOKUP(B377,'FOLHA RESUMIDA'!C:D,2,0)</f>
        <v>PATRICIA SERPA PEIXOTO</v>
      </c>
    </row>
    <row r="378" spans="1:9">
      <c r="A378" s="58">
        <v>1</v>
      </c>
      <c r="B378" s="63">
        <v>3167</v>
      </c>
      <c r="C378" s="59" t="s">
        <v>308</v>
      </c>
      <c r="D378" s="60">
        <v>15855.82</v>
      </c>
      <c r="E378" s="38">
        <f t="shared" si="10"/>
        <v>5440.9</v>
      </c>
      <c r="F378" s="57">
        <f>IFERROR(VLOOKUP(B378,Plan1!B:D,3,0),"0,00")</f>
        <v>2729.41</v>
      </c>
      <c r="G378" s="60">
        <v>7685.51</v>
      </c>
      <c r="H378" s="38">
        <f t="shared" si="11"/>
        <v>10414.92</v>
      </c>
      <c r="I378" s="55" t="str">
        <f>VLOOKUP(B378,'FOLHA RESUMIDA'!C:D,2,0)</f>
        <v>POLYANA BEZERRA SOUTO SANTOS</v>
      </c>
    </row>
    <row r="379" spans="1:9">
      <c r="A379" s="58">
        <v>1</v>
      </c>
      <c r="B379" s="63">
        <v>3169</v>
      </c>
      <c r="C379" s="59" t="s">
        <v>309</v>
      </c>
      <c r="D379" s="60">
        <v>2124.38</v>
      </c>
      <c r="E379" s="38">
        <f t="shared" si="10"/>
        <v>524.57000000000016</v>
      </c>
      <c r="F379" s="57">
        <f>IFERROR(VLOOKUP(B379,Plan1!B:D,3,0),"0,00")</f>
        <v>437.65</v>
      </c>
      <c r="G379" s="60">
        <v>1162.1600000000001</v>
      </c>
      <c r="H379" s="38">
        <f t="shared" si="11"/>
        <v>1599.81</v>
      </c>
      <c r="I379" s="55" t="str">
        <f>VLOOKUP(B379,'FOLHA RESUMIDA'!C:D,2,0)</f>
        <v>RENATA BEZERRA DA SILVA</v>
      </c>
    </row>
    <row r="380" spans="1:9">
      <c r="A380" s="58">
        <v>1</v>
      </c>
      <c r="B380" s="63">
        <v>3171</v>
      </c>
      <c r="C380" s="59" t="s">
        <v>310</v>
      </c>
      <c r="D380" s="60">
        <v>2456.94</v>
      </c>
      <c r="E380" s="38">
        <f t="shared" si="10"/>
        <v>981.48</v>
      </c>
      <c r="F380" s="57">
        <f>IFERROR(VLOOKUP(B380,Plan1!B:D,3,0),"0,00")</f>
        <v>641.53</v>
      </c>
      <c r="G380" s="60">
        <v>833.93</v>
      </c>
      <c r="H380" s="38">
        <f t="shared" si="11"/>
        <v>1475.46</v>
      </c>
      <c r="I380" s="55" t="str">
        <f>VLOOKUP(B380,'FOLHA RESUMIDA'!C:D,2,0)</f>
        <v>ROSY KELLY LIMA DA S PIMENTEL</v>
      </c>
    </row>
    <row r="381" spans="1:9">
      <c r="A381" s="58">
        <v>1</v>
      </c>
      <c r="B381" s="63">
        <v>3172</v>
      </c>
      <c r="C381" s="59" t="s">
        <v>311</v>
      </c>
      <c r="D381" s="60">
        <v>1302</v>
      </c>
      <c r="E381" s="38">
        <f t="shared" si="10"/>
        <v>295.40999999999997</v>
      </c>
      <c r="F381" s="57">
        <f>IFERROR(VLOOKUP(B381,Plan1!B:D,3,0),"0,00")</f>
        <v>437.65</v>
      </c>
      <c r="G381" s="60">
        <v>568.94000000000005</v>
      </c>
      <c r="H381" s="38">
        <f t="shared" si="11"/>
        <v>1006.59</v>
      </c>
      <c r="I381" s="55" t="str">
        <f>VLOOKUP(B381,'FOLHA RESUMIDA'!C:D,2,0)</f>
        <v>SAVIO BARCELOS DE MELO</v>
      </c>
    </row>
    <row r="382" spans="1:9">
      <c r="A382" s="58">
        <v>1</v>
      </c>
      <c r="B382" s="63">
        <v>3175</v>
      </c>
      <c r="C382" s="59" t="s">
        <v>312</v>
      </c>
      <c r="D382" s="60">
        <v>8359.41</v>
      </c>
      <c r="E382" s="38">
        <f t="shared" si="10"/>
        <v>3622.5599999999995</v>
      </c>
      <c r="F382" s="57">
        <f>IFERROR(VLOOKUP(B382,Plan1!B:D,3,0),"0,00")</f>
        <v>2729.41</v>
      </c>
      <c r="G382" s="60">
        <v>2007.44</v>
      </c>
      <c r="H382" s="38">
        <f t="shared" si="11"/>
        <v>4736.8500000000004</v>
      </c>
      <c r="I382" s="55" t="str">
        <f>VLOOKUP(B382,'FOLHA RESUMIDA'!C:D,2,0)</f>
        <v>VIVIANE SOARES DE JESUS</v>
      </c>
    </row>
    <row r="383" spans="1:9">
      <c r="A383" s="58">
        <v>1</v>
      </c>
      <c r="B383" s="63">
        <v>3177</v>
      </c>
      <c r="C383" s="59" t="s">
        <v>313</v>
      </c>
      <c r="D383" s="60">
        <v>10008.89</v>
      </c>
      <c r="E383" s="38">
        <f t="shared" si="10"/>
        <v>9537.64</v>
      </c>
      <c r="F383" s="57" t="str">
        <f>IFERROR(VLOOKUP(B383,Plan1!B:D,3,0),"0,00")</f>
        <v>0,00</v>
      </c>
      <c r="G383" s="60">
        <v>471.25</v>
      </c>
      <c r="H383" s="38">
        <f t="shared" si="11"/>
        <v>471.25</v>
      </c>
      <c r="I383" s="55" t="str">
        <f>VLOOKUP(B383,'FOLHA RESUMIDA'!C:D,2,0)</f>
        <v>DEMOSTENES FIGUEIREDO DE SOUSA</v>
      </c>
    </row>
    <row r="384" spans="1:9">
      <c r="A384" s="58">
        <v>1</v>
      </c>
      <c r="B384" s="63">
        <v>3178</v>
      </c>
      <c r="C384" s="59" t="s">
        <v>314</v>
      </c>
      <c r="D384" s="60">
        <v>12115.59</v>
      </c>
      <c r="E384" s="38">
        <f t="shared" si="10"/>
        <v>7930.67</v>
      </c>
      <c r="F384" s="57">
        <f>IFERROR(VLOOKUP(B384,Plan1!B:D,3,0),"0,00")</f>
        <v>2729.41</v>
      </c>
      <c r="G384" s="60">
        <v>1455.51</v>
      </c>
      <c r="H384" s="38">
        <f t="shared" si="11"/>
        <v>4184.92</v>
      </c>
      <c r="I384" s="55" t="str">
        <f>VLOOKUP(B384,'FOLHA RESUMIDA'!C:D,2,0)</f>
        <v>HOSANA SUELEM S DE MIRANDA</v>
      </c>
    </row>
    <row r="385" spans="1:9">
      <c r="A385" s="58">
        <v>1</v>
      </c>
      <c r="B385" s="63">
        <v>3180</v>
      </c>
      <c r="C385" s="59" t="s">
        <v>315</v>
      </c>
      <c r="D385" s="60">
        <v>8160.37</v>
      </c>
      <c r="E385" s="38">
        <f t="shared" si="10"/>
        <v>2356.1500000000005</v>
      </c>
      <c r="F385" s="57">
        <f>IFERROR(VLOOKUP(B385,Plan1!B:D,3,0),"0,00")</f>
        <v>2729.41</v>
      </c>
      <c r="G385" s="60">
        <v>3074.81</v>
      </c>
      <c r="H385" s="38">
        <f t="shared" si="11"/>
        <v>5804.2199999999993</v>
      </c>
      <c r="I385" s="55" t="str">
        <f>VLOOKUP(B385,'FOLHA RESUMIDA'!C:D,2,0)</f>
        <v>CAIO CESAR DE A R SILVA</v>
      </c>
    </row>
    <row r="386" spans="1:9">
      <c r="A386" s="58">
        <v>1</v>
      </c>
      <c r="B386" s="63">
        <v>3182</v>
      </c>
      <c r="C386" s="59" t="s">
        <v>316</v>
      </c>
      <c r="D386" s="60">
        <v>2291.96</v>
      </c>
      <c r="E386" s="38">
        <f t="shared" si="10"/>
        <v>1108.43</v>
      </c>
      <c r="F386" s="57">
        <f>IFERROR(VLOOKUP(B386,Plan1!B:D,3,0),"0,00")</f>
        <v>471.71</v>
      </c>
      <c r="G386" s="60">
        <v>711.82</v>
      </c>
      <c r="H386" s="38">
        <f t="shared" si="11"/>
        <v>1183.53</v>
      </c>
      <c r="I386" s="55" t="str">
        <f>VLOOKUP(B386,'FOLHA RESUMIDA'!C:D,2,0)</f>
        <v>VANELLY FERREIRA DE SOUZA</v>
      </c>
    </row>
    <row r="387" spans="1:9">
      <c r="A387" s="58">
        <v>1</v>
      </c>
      <c r="B387" s="63">
        <v>3183</v>
      </c>
      <c r="C387" s="59" t="s">
        <v>317</v>
      </c>
      <c r="D387" s="60">
        <v>2366.66</v>
      </c>
      <c r="E387" s="38">
        <f t="shared" si="10"/>
        <v>546.78</v>
      </c>
      <c r="F387" s="57">
        <f>IFERROR(VLOOKUP(B387,Plan1!B:D,3,0),"0,00")</f>
        <v>641.53</v>
      </c>
      <c r="G387" s="60">
        <v>1178.3499999999999</v>
      </c>
      <c r="H387" s="38">
        <f t="shared" si="11"/>
        <v>1819.8799999999999</v>
      </c>
      <c r="I387" s="55" t="str">
        <f>VLOOKUP(B387,'FOLHA RESUMIDA'!C:D,2,0)</f>
        <v>DALETE VICENTE DE LIMA</v>
      </c>
    </row>
    <row r="388" spans="1:9">
      <c r="A388" s="58">
        <v>1</v>
      </c>
      <c r="B388" s="63">
        <v>3194</v>
      </c>
      <c r="C388" s="59" t="s">
        <v>318</v>
      </c>
      <c r="D388" s="60">
        <v>10272.41</v>
      </c>
      <c r="E388" s="38">
        <f t="shared" si="10"/>
        <v>4644.3099999999995</v>
      </c>
      <c r="F388" s="57">
        <f>IFERROR(VLOOKUP(B388,Plan1!B:D,3,0),"0,00")</f>
        <v>3379.83</v>
      </c>
      <c r="G388" s="60">
        <v>2248.27</v>
      </c>
      <c r="H388" s="38">
        <f t="shared" si="11"/>
        <v>5628.1</v>
      </c>
      <c r="I388" s="55" t="str">
        <f>VLOOKUP(B388,'FOLHA RESUMIDA'!C:D,2,0)</f>
        <v>ODAYANNA KESSY F MONTEIRO</v>
      </c>
    </row>
    <row r="389" spans="1:9">
      <c r="A389" s="58">
        <v>1</v>
      </c>
      <c r="B389" s="63">
        <v>3201</v>
      </c>
      <c r="C389" s="59" t="s">
        <v>319</v>
      </c>
      <c r="D389" s="60">
        <v>1468.53</v>
      </c>
      <c r="E389" s="38">
        <f t="shared" si="10"/>
        <v>481.09999999999991</v>
      </c>
      <c r="F389" s="57">
        <f>IFERROR(VLOOKUP(B389,Plan1!B:D,3,0),"0,00")</f>
        <v>499.3</v>
      </c>
      <c r="G389" s="60">
        <v>488.13</v>
      </c>
      <c r="H389" s="38">
        <f t="shared" si="11"/>
        <v>987.43000000000006</v>
      </c>
      <c r="I389" s="55" t="str">
        <f>VLOOKUP(B389,'FOLHA RESUMIDA'!C:D,2,0)</f>
        <v>LUCIENE TORRES GALINDO DE MELO</v>
      </c>
    </row>
    <row r="390" spans="1:9">
      <c r="A390" s="58">
        <v>1</v>
      </c>
      <c r="B390" s="63">
        <v>3208</v>
      </c>
      <c r="C390" s="59" t="s">
        <v>320</v>
      </c>
      <c r="D390" s="60">
        <v>4405.6099999999997</v>
      </c>
      <c r="E390" s="38">
        <f t="shared" ref="E390:E453" si="12">D390-H390</f>
        <v>701.51999999999953</v>
      </c>
      <c r="F390" s="57">
        <f>IFERROR(VLOOKUP(B390,Plan1!B:D,3,0),"0,00")</f>
        <v>1497.91</v>
      </c>
      <c r="G390" s="60">
        <v>2206.1799999999998</v>
      </c>
      <c r="H390" s="38">
        <f t="shared" ref="H390:H453" si="13">F390+G390</f>
        <v>3704.09</v>
      </c>
      <c r="I390" s="55" t="str">
        <f>VLOOKUP(B390,'FOLHA RESUMIDA'!C:D,2,0)</f>
        <v>FABIOLA LAPORTE DE A TRINDADE</v>
      </c>
    </row>
    <row r="391" spans="1:9">
      <c r="A391" s="58">
        <v>1</v>
      </c>
      <c r="B391" s="63">
        <v>3220</v>
      </c>
      <c r="C391" s="59" t="s">
        <v>321</v>
      </c>
      <c r="D391" s="60">
        <v>8322.24</v>
      </c>
      <c r="E391" s="38">
        <f t="shared" si="12"/>
        <v>2058.34</v>
      </c>
      <c r="F391" s="57">
        <f>IFERROR(VLOOKUP(B391,Plan1!B:D,3,0),"0,00")</f>
        <v>2829.56</v>
      </c>
      <c r="G391" s="60">
        <v>3434.34</v>
      </c>
      <c r="H391" s="38">
        <f t="shared" si="13"/>
        <v>6263.9</v>
      </c>
      <c r="I391" s="55" t="str">
        <f>VLOOKUP(B391,'FOLHA RESUMIDA'!C:D,2,0)</f>
        <v>RENATA RODRIGUES C DE MELO</v>
      </c>
    </row>
    <row r="392" spans="1:9">
      <c r="A392" s="58">
        <v>1</v>
      </c>
      <c r="B392" s="63">
        <v>3221</v>
      </c>
      <c r="C392" s="59" t="s">
        <v>322</v>
      </c>
      <c r="D392" s="60">
        <v>3507.54</v>
      </c>
      <c r="E392" s="38">
        <f t="shared" si="12"/>
        <v>1788.74</v>
      </c>
      <c r="F392" s="57">
        <f>IFERROR(VLOOKUP(B392,Plan1!B:D,3,0),"0,00")</f>
        <v>1258.23</v>
      </c>
      <c r="G392" s="60">
        <v>460.57</v>
      </c>
      <c r="H392" s="38">
        <f t="shared" si="13"/>
        <v>1718.8</v>
      </c>
      <c r="I392" s="55" t="str">
        <f>VLOOKUP(B392,'FOLHA RESUMIDA'!C:D,2,0)</f>
        <v>MARIA ERLANI BARBOSA SILVA</v>
      </c>
    </row>
    <row r="393" spans="1:9">
      <c r="A393" s="58">
        <v>1</v>
      </c>
      <c r="B393" s="63">
        <v>3228</v>
      </c>
      <c r="C393" s="59" t="s">
        <v>433</v>
      </c>
      <c r="D393" s="60">
        <v>1886.84</v>
      </c>
      <c r="E393" s="38">
        <f t="shared" si="12"/>
        <v>353.37999999999988</v>
      </c>
      <c r="F393" s="57">
        <f>IFERROR(VLOOKUP(B393,Plan1!B:D,3,0),"0,00")</f>
        <v>641.53</v>
      </c>
      <c r="G393" s="60">
        <v>891.93</v>
      </c>
      <c r="H393" s="38">
        <f t="shared" si="13"/>
        <v>1533.46</v>
      </c>
      <c r="I393" s="55" t="str">
        <f>VLOOKUP(B393,'FOLHA RESUMIDA'!C:D,2,0)</f>
        <v>RENATO VELOSO LINO DE OLIVEIRA</v>
      </c>
    </row>
    <row r="394" spans="1:9">
      <c r="A394" s="58">
        <v>1</v>
      </c>
      <c r="B394" s="63">
        <v>3229</v>
      </c>
      <c r="C394" s="59" t="s">
        <v>323</v>
      </c>
      <c r="D394" s="60">
        <v>2709.22</v>
      </c>
      <c r="E394" s="38">
        <f t="shared" si="12"/>
        <v>1463.4999999999998</v>
      </c>
      <c r="F394" s="57">
        <f>IFERROR(VLOOKUP(B394,Plan1!B:D,3,0),"0,00")</f>
        <v>921.13</v>
      </c>
      <c r="G394" s="60">
        <v>324.58999999999997</v>
      </c>
      <c r="H394" s="38">
        <f t="shared" si="13"/>
        <v>1245.72</v>
      </c>
      <c r="I394" s="55" t="str">
        <f>VLOOKUP(B394,'FOLHA RESUMIDA'!C:D,2,0)</f>
        <v>WELTON FERNANDES DE PAULA</v>
      </c>
    </row>
    <row r="395" spans="1:9">
      <c r="A395" s="58">
        <v>1</v>
      </c>
      <c r="B395" s="63">
        <v>3232</v>
      </c>
      <c r="C395" s="59" t="s">
        <v>324</v>
      </c>
      <c r="D395" s="60">
        <v>1886.84</v>
      </c>
      <c r="E395" s="38">
        <f t="shared" si="12"/>
        <v>477.20000000000005</v>
      </c>
      <c r="F395" s="57">
        <f>IFERROR(VLOOKUP(B395,Plan1!B:D,3,0),"0,00")</f>
        <v>641.53</v>
      </c>
      <c r="G395" s="60">
        <v>768.11</v>
      </c>
      <c r="H395" s="38">
        <f t="shared" si="13"/>
        <v>1409.6399999999999</v>
      </c>
      <c r="I395" s="55" t="str">
        <f>VLOOKUP(B395,'FOLHA RESUMIDA'!C:D,2,0)</f>
        <v>MARCOS ANTONIO SILVA DE LIMA</v>
      </c>
    </row>
    <row r="396" spans="1:9">
      <c r="A396" s="58">
        <v>1</v>
      </c>
      <c r="B396" s="63">
        <v>3233</v>
      </c>
      <c r="C396" s="59" t="s">
        <v>325</v>
      </c>
      <c r="D396" s="60">
        <v>559.12</v>
      </c>
      <c r="E396" s="38">
        <f t="shared" si="12"/>
        <v>559.12</v>
      </c>
      <c r="F396" s="57" t="str">
        <f>IFERROR(VLOOKUP(B396,Plan1!B:D,3,0),"0,00")</f>
        <v>0,00</v>
      </c>
      <c r="G396" s="60">
        <v>0</v>
      </c>
      <c r="H396" s="38">
        <f t="shared" si="13"/>
        <v>0</v>
      </c>
      <c r="I396" s="55" t="str">
        <f>VLOOKUP(B396,'FOLHA RESUMIDA'!C:D,2,0)</f>
        <v>MARIANA JOYCE BEZERRA DA SILVA</v>
      </c>
    </row>
    <row r="397" spans="1:9">
      <c r="A397" s="58">
        <v>1</v>
      </c>
      <c r="B397" s="63">
        <v>3234</v>
      </c>
      <c r="C397" s="59" t="s">
        <v>326</v>
      </c>
      <c r="D397" s="60">
        <v>6580.71</v>
      </c>
      <c r="E397" s="38">
        <f t="shared" si="12"/>
        <v>1748.5699999999997</v>
      </c>
      <c r="F397" s="57">
        <f>IFERROR(VLOOKUP(B397,Plan1!B:D,3,0),"0,00")</f>
        <v>2473.36</v>
      </c>
      <c r="G397" s="60">
        <v>2358.7800000000002</v>
      </c>
      <c r="H397" s="38">
        <f t="shared" si="13"/>
        <v>4832.1400000000003</v>
      </c>
      <c r="I397" s="55" t="str">
        <f>VLOOKUP(B397,'FOLHA RESUMIDA'!C:D,2,0)</f>
        <v>SANDRO FERREIRA BEZERRA</v>
      </c>
    </row>
    <row r="398" spans="1:9">
      <c r="A398" s="58">
        <v>1</v>
      </c>
      <c r="B398" s="63">
        <v>3237</v>
      </c>
      <c r="C398" s="59" t="s">
        <v>327</v>
      </c>
      <c r="D398" s="60">
        <v>1886.84</v>
      </c>
      <c r="E398" s="38">
        <f t="shared" si="12"/>
        <v>353.37999999999988</v>
      </c>
      <c r="F398" s="57">
        <f>IFERROR(VLOOKUP(B398,Plan1!B:D,3,0),"0,00")</f>
        <v>641.53</v>
      </c>
      <c r="G398" s="60">
        <v>891.93</v>
      </c>
      <c r="H398" s="38">
        <f t="shared" si="13"/>
        <v>1533.46</v>
      </c>
      <c r="I398" s="55" t="str">
        <f>VLOOKUP(B398,'FOLHA RESUMIDA'!C:D,2,0)</f>
        <v>LIVIA MARIA DE MORAES</v>
      </c>
    </row>
    <row r="399" spans="1:9">
      <c r="A399" s="58">
        <v>1</v>
      </c>
      <c r="B399" s="63">
        <v>3241</v>
      </c>
      <c r="C399" s="59" t="s">
        <v>328</v>
      </c>
      <c r="D399" s="60">
        <v>5139.4799999999996</v>
      </c>
      <c r="E399" s="38">
        <f t="shared" si="12"/>
        <v>2632.8999999999996</v>
      </c>
      <c r="F399" s="57" t="str">
        <f>IFERROR(VLOOKUP(B399,Plan1!B:D,3,0),"0,00")</f>
        <v>0,00</v>
      </c>
      <c r="G399" s="60">
        <v>2506.58</v>
      </c>
      <c r="H399" s="38">
        <f t="shared" si="13"/>
        <v>2506.58</v>
      </c>
      <c r="I399" s="55" t="str">
        <f>VLOOKUP(B399,'FOLHA RESUMIDA'!C:D,2,0)</f>
        <v>EDNALDO LUIZ TRAJANO</v>
      </c>
    </row>
    <row r="400" spans="1:9">
      <c r="A400" s="58">
        <v>1</v>
      </c>
      <c r="B400" s="63">
        <v>3242</v>
      </c>
      <c r="C400" s="59" t="s">
        <v>329</v>
      </c>
      <c r="D400" s="60">
        <v>2997.22</v>
      </c>
      <c r="E400" s="38">
        <f t="shared" si="12"/>
        <v>756.2199999999998</v>
      </c>
      <c r="F400" s="57">
        <f>IFERROR(VLOOKUP(B400,Plan1!B:D,3,0),"0,00")</f>
        <v>921.13</v>
      </c>
      <c r="G400" s="60">
        <v>1319.87</v>
      </c>
      <c r="H400" s="38">
        <f t="shared" si="13"/>
        <v>2241</v>
      </c>
      <c r="I400" s="55" t="str">
        <f>VLOOKUP(B400,'FOLHA RESUMIDA'!C:D,2,0)</f>
        <v>CLAUDIO HENRIQUE G DE OLIVEIRA</v>
      </c>
    </row>
    <row r="401" spans="1:13">
      <c r="A401" s="58">
        <v>1</v>
      </c>
      <c r="B401" s="63">
        <v>3245</v>
      </c>
      <c r="C401" s="59" t="s">
        <v>330</v>
      </c>
      <c r="D401" s="60">
        <v>10506.55</v>
      </c>
      <c r="E401" s="38">
        <f t="shared" si="12"/>
        <v>3418.0499999999993</v>
      </c>
      <c r="F401" s="57">
        <f>IFERROR(VLOOKUP(B401,Plan1!B:D,3,0),"0,00")</f>
        <v>3572.23</v>
      </c>
      <c r="G401" s="60">
        <v>3516.27</v>
      </c>
      <c r="H401" s="38">
        <f t="shared" si="13"/>
        <v>7088.5</v>
      </c>
      <c r="I401" s="55" t="str">
        <f>VLOOKUP(B401,'FOLHA RESUMIDA'!C:D,2,0)</f>
        <v>EUGENIO PACELLI R DE ARAUJO</v>
      </c>
    </row>
    <row r="402" spans="1:13">
      <c r="A402" s="58">
        <v>1</v>
      </c>
      <c r="B402" s="63">
        <v>3247</v>
      </c>
      <c r="C402" s="59" t="s">
        <v>331</v>
      </c>
      <c r="D402" s="60">
        <v>9388.2800000000007</v>
      </c>
      <c r="E402" s="38">
        <f t="shared" si="12"/>
        <v>2313.2800000000007</v>
      </c>
      <c r="F402" s="57">
        <f>IFERROR(VLOOKUP(B402,Plan1!B:D,3,0),"0,00")</f>
        <v>3504.23</v>
      </c>
      <c r="G402" s="60">
        <v>3570.77</v>
      </c>
      <c r="H402" s="38">
        <f t="shared" si="13"/>
        <v>7075</v>
      </c>
      <c r="I402" s="55" t="str">
        <f>VLOOKUP(B402,'FOLHA RESUMIDA'!C:D,2,0)</f>
        <v>LEONARDO ARAUJO PAES BARRETO</v>
      </c>
    </row>
    <row r="403" spans="1:13">
      <c r="A403" s="58">
        <v>1</v>
      </c>
      <c r="B403" s="63">
        <v>3249</v>
      </c>
      <c r="C403" s="59" t="s">
        <v>332</v>
      </c>
      <c r="D403" s="60">
        <v>4895.13</v>
      </c>
      <c r="E403" s="38">
        <f t="shared" si="12"/>
        <v>1723.3100000000004</v>
      </c>
      <c r="F403" s="57">
        <f>IFERROR(VLOOKUP(B403,Plan1!B:D,3,0),"0,00")</f>
        <v>1664.34</v>
      </c>
      <c r="G403" s="60">
        <v>1507.48</v>
      </c>
      <c r="H403" s="38">
        <f t="shared" si="13"/>
        <v>3171.8199999999997</v>
      </c>
      <c r="I403" s="55" t="str">
        <f>VLOOKUP(B403,'FOLHA RESUMIDA'!C:D,2,0)</f>
        <v>LUCIANA MARIA BASTO DE AQUINO</v>
      </c>
    </row>
    <row r="404" spans="1:13">
      <c r="A404" s="58">
        <v>1</v>
      </c>
      <c r="B404" s="63">
        <v>3250</v>
      </c>
      <c r="C404" s="59" t="s">
        <v>333</v>
      </c>
      <c r="D404" s="60">
        <v>5711.15</v>
      </c>
      <c r="E404" s="38">
        <f t="shared" si="12"/>
        <v>1428.6299999999992</v>
      </c>
      <c r="F404" s="57">
        <f>IFERROR(VLOOKUP(B404,Plan1!B:D,3,0),"0,00")</f>
        <v>1497.91</v>
      </c>
      <c r="G404" s="60">
        <v>2784.61</v>
      </c>
      <c r="H404" s="38">
        <f t="shared" si="13"/>
        <v>4282.5200000000004</v>
      </c>
      <c r="I404" s="55" t="str">
        <f>VLOOKUP(B404,'FOLHA RESUMIDA'!C:D,2,0)</f>
        <v>GERMANA DE MELO LOBO FREIRE</v>
      </c>
    </row>
    <row r="405" spans="1:13">
      <c r="A405" s="58">
        <v>1</v>
      </c>
      <c r="B405" s="63">
        <v>3256</v>
      </c>
      <c r="C405" s="59" t="s">
        <v>334</v>
      </c>
      <c r="D405" s="60">
        <v>4895.13</v>
      </c>
      <c r="E405" s="38">
        <f t="shared" si="12"/>
        <v>1670.5</v>
      </c>
      <c r="F405" s="57">
        <f>IFERROR(VLOOKUP(B405,Plan1!B:D,3,0),"0,00")</f>
        <v>1664.34</v>
      </c>
      <c r="G405" s="60">
        <v>1560.29</v>
      </c>
      <c r="H405" s="38">
        <f t="shared" si="13"/>
        <v>3224.63</v>
      </c>
      <c r="I405" s="55" t="str">
        <f>VLOOKUP(B405,'FOLHA RESUMIDA'!C:D,2,0)</f>
        <v>JOAO ALFREDO SOARES DE AVELLAR</v>
      </c>
    </row>
    <row r="406" spans="1:13">
      <c r="A406" s="58">
        <v>1</v>
      </c>
      <c r="B406" s="63">
        <v>3263</v>
      </c>
      <c r="C406" s="59" t="s">
        <v>335</v>
      </c>
      <c r="D406" s="60">
        <v>8322.24</v>
      </c>
      <c r="E406" s="38">
        <f t="shared" si="12"/>
        <v>2149.9499999999998</v>
      </c>
      <c r="F406" s="57">
        <f>IFERROR(VLOOKUP(B406,Plan1!B:D,3,0),"0,00")</f>
        <v>2829.56</v>
      </c>
      <c r="G406" s="60">
        <v>3342.73</v>
      </c>
      <c r="H406" s="38">
        <f t="shared" si="13"/>
        <v>6172.29</v>
      </c>
      <c r="I406" s="55" t="str">
        <f>VLOOKUP(B406,'FOLHA RESUMIDA'!C:D,2,0)</f>
        <v>ANA CECILIA DE SENA T SOUZA</v>
      </c>
    </row>
    <row r="407" spans="1:13">
      <c r="A407" s="58">
        <v>1</v>
      </c>
      <c r="B407" s="63">
        <v>3281</v>
      </c>
      <c r="C407" s="59" t="s">
        <v>336</v>
      </c>
      <c r="D407" s="60">
        <v>3634.75</v>
      </c>
      <c r="E407" s="38">
        <f t="shared" si="12"/>
        <v>765.77</v>
      </c>
      <c r="F407" s="57">
        <f>IFERROR(VLOOKUP(B407,Plan1!B:D,3,0),"0,00")</f>
        <v>833.98</v>
      </c>
      <c r="G407" s="60">
        <v>2035</v>
      </c>
      <c r="H407" s="38">
        <f t="shared" si="13"/>
        <v>2868.98</v>
      </c>
      <c r="I407" s="55" t="str">
        <f>VLOOKUP(B407,'FOLHA RESUMIDA'!C:D,2,0)</f>
        <v>PAULO AUGUSTO DA SILVA</v>
      </c>
    </row>
    <row r="408" spans="1:13">
      <c r="A408" s="58">
        <v>1</v>
      </c>
      <c r="B408" s="63">
        <v>3283</v>
      </c>
      <c r="C408" s="59" t="s">
        <v>337</v>
      </c>
      <c r="D408" s="60">
        <v>8322.25</v>
      </c>
      <c r="E408" s="38">
        <f t="shared" si="12"/>
        <v>2058.34</v>
      </c>
      <c r="F408" s="57">
        <f>IFERROR(VLOOKUP(B408,Plan1!B:D,3,0),"0,00")</f>
        <v>2829.56</v>
      </c>
      <c r="G408" s="60">
        <v>3434.35</v>
      </c>
      <c r="H408" s="38">
        <f t="shared" si="13"/>
        <v>6263.91</v>
      </c>
      <c r="I408" s="55" t="str">
        <f>VLOOKUP(B408,'FOLHA RESUMIDA'!C:D,2,0)</f>
        <v>MANUELA A DE SENA L VENTURA</v>
      </c>
    </row>
    <row r="409" spans="1:13">
      <c r="A409" s="58">
        <v>1</v>
      </c>
      <c r="B409" s="63">
        <v>3289</v>
      </c>
      <c r="C409" s="59" t="s">
        <v>338</v>
      </c>
      <c r="D409" s="60">
        <v>20981.1</v>
      </c>
      <c r="E409" s="38">
        <f t="shared" si="12"/>
        <v>5539.5199999999986</v>
      </c>
      <c r="F409" s="57">
        <f>IFERROR(VLOOKUP(B409,Plan1!B:D,3,0),"0,00")</f>
        <v>7133.57</v>
      </c>
      <c r="G409" s="60">
        <v>8308.01</v>
      </c>
      <c r="H409" s="38">
        <f t="shared" si="13"/>
        <v>15441.58</v>
      </c>
      <c r="I409" s="55" t="str">
        <f>VLOOKUP(B409,'FOLHA RESUMIDA'!C:D,2,0)</f>
        <v>JOSE NIVALDO BRAYNER DE ARAUJO</v>
      </c>
    </row>
    <row r="410" spans="1:13">
      <c r="A410" s="58">
        <v>1</v>
      </c>
      <c r="B410" s="63">
        <v>3312</v>
      </c>
      <c r="C410" s="59" t="s">
        <v>339</v>
      </c>
      <c r="D410" s="60">
        <v>8322.24</v>
      </c>
      <c r="E410" s="38">
        <f t="shared" si="12"/>
        <v>2058.34</v>
      </c>
      <c r="F410" s="57">
        <f>IFERROR(VLOOKUP(B410,Plan1!B:D,3,0),"0,00")</f>
        <v>2829.56</v>
      </c>
      <c r="G410" s="60">
        <v>3434.34</v>
      </c>
      <c r="H410" s="38">
        <f t="shared" si="13"/>
        <v>6263.9</v>
      </c>
      <c r="I410" s="55" t="str">
        <f>VLOOKUP(B410,'FOLHA RESUMIDA'!C:D,2,0)</f>
        <v>DIMAS PEREIRA DANTAS</v>
      </c>
    </row>
    <row r="411" spans="1:13">
      <c r="A411" s="58">
        <v>1</v>
      </c>
      <c r="B411" s="63">
        <v>3314</v>
      </c>
      <c r="C411" s="59" t="s">
        <v>340</v>
      </c>
      <c r="D411" s="60">
        <v>4895.13</v>
      </c>
      <c r="E411" s="38">
        <f t="shared" si="12"/>
        <v>2263.79</v>
      </c>
      <c r="F411" s="57">
        <f>IFERROR(VLOOKUP(B411,Plan1!B:D,3,0),"0,00")</f>
        <v>1664.34</v>
      </c>
      <c r="G411" s="60">
        <v>967</v>
      </c>
      <c r="H411" s="38">
        <f t="shared" si="13"/>
        <v>2631.34</v>
      </c>
      <c r="I411" s="55" t="str">
        <f>VLOOKUP(B411,'FOLHA RESUMIDA'!C:D,2,0)</f>
        <v>LUIZ ANTONIO GRANJA DE MENEZES</v>
      </c>
    </row>
    <row r="412" spans="1:13">
      <c r="A412" s="58">
        <v>1</v>
      </c>
      <c r="B412" s="63">
        <v>3316</v>
      </c>
      <c r="C412" s="59" t="s">
        <v>341</v>
      </c>
      <c r="D412" s="60">
        <v>1468.53</v>
      </c>
      <c r="E412" s="38">
        <f t="shared" si="12"/>
        <v>115.73000000000002</v>
      </c>
      <c r="F412" s="57">
        <f>IFERROR(VLOOKUP(B412,Plan1!B:D,3,0),"0,00")</f>
        <v>499.3</v>
      </c>
      <c r="G412" s="60">
        <v>853.5</v>
      </c>
      <c r="H412" s="38">
        <f t="shared" si="13"/>
        <v>1352.8</v>
      </c>
      <c r="I412" s="55" t="str">
        <f>VLOOKUP(B412,'FOLHA RESUMIDA'!C:D,2,0)</f>
        <v>MAYARA CRISTINA NUNES DE LIRA</v>
      </c>
    </row>
    <row r="413" spans="1:13">
      <c r="A413" s="58">
        <v>1</v>
      </c>
      <c r="B413" s="63">
        <v>3317</v>
      </c>
      <c r="C413" s="59" t="s">
        <v>342</v>
      </c>
      <c r="D413" s="60">
        <v>1886.86</v>
      </c>
      <c r="E413" s="38">
        <f t="shared" si="12"/>
        <v>481.13999999999987</v>
      </c>
      <c r="F413" s="57">
        <f>IFERROR(VLOOKUP(B413,Plan1!B:D,3,0),"0,00")</f>
        <v>641.53</v>
      </c>
      <c r="G413" s="60">
        <v>764.19</v>
      </c>
      <c r="H413" s="38">
        <f t="shared" si="13"/>
        <v>1405.72</v>
      </c>
      <c r="I413" s="55" t="str">
        <f>VLOOKUP(B413,'FOLHA RESUMIDA'!C:D,2,0)</f>
        <v>KATIA CRISTINA B DA SILVA</v>
      </c>
    </row>
    <row r="414" spans="1:13">
      <c r="A414" s="58">
        <v>1</v>
      </c>
      <c r="B414" s="63">
        <v>3322</v>
      </c>
      <c r="C414" s="59" t="s">
        <v>343</v>
      </c>
      <c r="D414" s="60">
        <v>2734.94</v>
      </c>
      <c r="E414" s="38">
        <f t="shared" si="12"/>
        <v>685.77</v>
      </c>
      <c r="F414" s="57">
        <f>IFERROR(VLOOKUP(B414,Plan1!B:D,3,0),"0,00")</f>
        <v>641.53</v>
      </c>
      <c r="G414" s="60">
        <v>1407.64</v>
      </c>
      <c r="H414" s="38">
        <f t="shared" si="13"/>
        <v>2049.17</v>
      </c>
      <c r="I414" s="55" t="str">
        <f>VLOOKUP(B414,'FOLHA RESUMIDA'!C:D,2,0)</f>
        <v>JOSEFINA DA SILVA RODRIGUES</v>
      </c>
    </row>
    <row r="415" spans="1:13">
      <c r="A415" s="58">
        <v>1</v>
      </c>
      <c r="B415" s="63">
        <v>3324</v>
      </c>
      <c r="C415" s="59" t="s">
        <v>344</v>
      </c>
      <c r="D415" s="60">
        <v>9056.5499999999993</v>
      </c>
      <c r="E415" s="38">
        <f t="shared" si="12"/>
        <v>4433.3799999999992</v>
      </c>
      <c r="F415" s="57">
        <f>IFERROR(VLOOKUP(B415,Plan1!B:D,3,0),"0,00")</f>
        <v>3079.23</v>
      </c>
      <c r="G415" s="60">
        <v>1543.94</v>
      </c>
      <c r="H415" s="38">
        <f t="shared" si="13"/>
        <v>4623.17</v>
      </c>
      <c r="I415" s="55" t="str">
        <f>VLOOKUP(B415,'FOLHA RESUMIDA'!C:D,2,0)</f>
        <v>ANDRE LUIZ DE MOURA MELO</v>
      </c>
    </row>
    <row r="416" spans="1:13" s="9" customFormat="1">
      <c r="A416" s="58">
        <v>1</v>
      </c>
      <c r="B416" s="63">
        <v>3325</v>
      </c>
      <c r="C416" s="59" t="s">
        <v>345</v>
      </c>
      <c r="D416" s="60">
        <v>8322.24</v>
      </c>
      <c r="E416" s="38">
        <f t="shared" si="12"/>
        <v>4221.29</v>
      </c>
      <c r="F416" s="57">
        <f>IFERROR(VLOOKUP(B416,Plan1!B:D,3,0),"0,00")</f>
        <v>2829.56</v>
      </c>
      <c r="G416" s="60">
        <v>1271.3900000000001</v>
      </c>
      <c r="H416" s="38">
        <f t="shared" si="13"/>
        <v>4100.95</v>
      </c>
      <c r="I416" s="55" t="str">
        <f>VLOOKUP(B416,'FOLHA RESUMIDA'!C:D,2,0)</f>
        <v>MANOEL DE LIMA BARBOSA</v>
      </c>
      <c r="L416" s="10"/>
      <c r="M416" s="10"/>
    </row>
    <row r="417" spans="1:9">
      <c r="A417" s="58">
        <v>1</v>
      </c>
      <c r="B417" s="63">
        <v>3327</v>
      </c>
      <c r="C417" s="59" t="s">
        <v>346</v>
      </c>
      <c r="D417" s="60">
        <v>8322.24</v>
      </c>
      <c r="E417" s="38">
        <f t="shared" si="12"/>
        <v>2006.21</v>
      </c>
      <c r="F417" s="57">
        <f>IFERROR(VLOOKUP(B417,Plan1!B:D,3,0),"0,00")</f>
        <v>2829.56</v>
      </c>
      <c r="G417" s="60">
        <v>3486.47</v>
      </c>
      <c r="H417" s="38">
        <f t="shared" si="13"/>
        <v>6316.03</v>
      </c>
      <c r="I417" s="55" t="str">
        <f>VLOOKUP(B417,'FOLHA RESUMIDA'!C:D,2,0)</f>
        <v>NATALIA DOURADO DA FONTE</v>
      </c>
    </row>
    <row r="418" spans="1:9">
      <c r="A418" s="58">
        <v>1</v>
      </c>
      <c r="B418" s="63">
        <v>3328</v>
      </c>
      <c r="C418" s="59" t="s">
        <v>347</v>
      </c>
      <c r="D418" s="60">
        <v>4895.13</v>
      </c>
      <c r="E418" s="38">
        <f t="shared" si="12"/>
        <v>1499.1900000000005</v>
      </c>
      <c r="F418" s="57">
        <f>IFERROR(VLOOKUP(B418,Plan1!B:D,3,0),"0,00")</f>
        <v>1664.34</v>
      </c>
      <c r="G418" s="60">
        <v>1731.6</v>
      </c>
      <c r="H418" s="38">
        <f t="shared" si="13"/>
        <v>3395.9399999999996</v>
      </c>
      <c r="I418" s="55" t="str">
        <f>VLOOKUP(B418,'FOLHA RESUMIDA'!C:D,2,0)</f>
        <v>VINICIUS JOSE OLIVEIRA D SOUSA</v>
      </c>
    </row>
    <row r="419" spans="1:9">
      <c r="A419" s="58">
        <v>1</v>
      </c>
      <c r="B419" s="63">
        <v>3333</v>
      </c>
      <c r="C419" s="59" t="s">
        <v>348</v>
      </c>
      <c r="D419" s="60">
        <v>1958.5</v>
      </c>
      <c r="E419" s="38">
        <f t="shared" si="12"/>
        <v>484.94000000000005</v>
      </c>
      <c r="F419" s="57">
        <f>IFERROR(VLOOKUP(B419,Plan1!B:D,3,0),"0,00")</f>
        <v>480.73</v>
      </c>
      <c r="G419" s="60">
        <v>992.83</v>
      </c>
      <c r="H419" s="38">
        <f t="shared" si="13"/>
        <v>1473.56</v>
      </c>
      <c r="I419" s="55" t="str">
        <f>VLOOKUP(B419,'FOLHA RESUMIDA'!C:D,2,0)</f>
        <v>JOSE HIGO MARQUES RENER</v>
      </c>
    </row>
    <row r="420" spans="1:9">
      <c r="A420" s="58">
        <v>1</v>
      </c>
      <c r="B420" s="63">
        <v>3336</v>
      </c>
      <c r="C420" s="59" t="s">
        <v>349</v>
      </c>
      <c r="D420" s="60">
        <v>1805.47</v>
      </c>
      <c r="E420" s="38">
        <f t="shared" si="12"/>
        <v>847.8</v>
      </c>
      <c r="F420" s="57">
        <f>IFERROR(VLOOKUP(B420,Plan1!B:D,3,0),"0,00")</f>
        <v>480.73</v>
      </c>
      <c r="G420" s="60">
        <v>476.94</v>
      </c>
      <c r="H420" s="38">
        <f t="shared" si="13"/>
        <v>957.67000000000007</v>
      </c>
      <c r="I420" s="55" t="str">
        <f>VLOOKUP(B420,'FOLHA RESUMIDA'!C:D,2,0)</f>
        <v>MICHELLI HELENA LIMA DA SILVA</v>
      </c>
    </row>
    <row r="421" spans="1:9">
      <c r="A421" s="58">
        <v>1</v>
      </c>
      <c r="B421" s="63">
        <v>3338</v>
      </c>
      <c r="C421" s="59" t="s">
        <v>350</v>
      </c>
      <c r="D421" s="60">
        <v>4895.13</v>
      </c>
      <c r="E421" s="38">
        <f t="shared" si="12"/>
        <v>962.26000000000022</v>
      </c>
      <c r="F421" s="57">
        <f>IFERROR(VLOOKUP(B421,Plan1!B:D,3,0),"0,00")</f>
        <v>1664.34</v>
      </c>
      <c r="G421" s="60">
        <v>2268.5300000000002</v>
      </c>
      <c r="H421" s="38">
        <f t="shared" si="13"/>
        <v>3932.87</v>
      </c>
      <c r="I421" s="55" t="str">
        <f>VLOOKUP(B421,'FOLHA RESUMIDA'!C:D,2,0)</f>
        <v>IAN THIAGO DE LIMA BARBOSA</v>
      </c>
    </row>
    <row r="422" spans="1:9">
      <c r="A422" s="58">
        <v>1</v>
      </c>
      <c r="B422" s="63">
        <v>3339</v>
      </c>
      <c r="C422" s="59" t="s">
        <v>351</v>
      </c>
      <c r="D422" s="60">
        <v>4105.2700000000004</v>
      </c>
      <c r="E422" s="38">
        <f t="shared" si="12"/>
        <v>2584.9000000000005</v>
      </c>
      <c r="F422" s="57">
        <f>IFERROR(VLOOKUP(B422,Plan1!B:D,3,0),"0,00")</f>
        <v>492.63</v>
      </c>
      <c r="G422" s="60">
        <v>1027.74</v>
      </c>
      <c r="H422" s="38">
        <f t="shared" si="13"/>
        <v>1520.37</v>
      </c>
      <c r="I422" s="55" t="str">
        <f>VLOOKUP(B422,'FOLHA RESUMIDA'!C:D,2,0)</f>
        <v>ANA CAROLINA CALLAND ROSA</v>
      </c>
    </row>
    <row r="423" spans="1:9">
      <c r="A423" s="58">
        <v>1</v>
      </c>
      <c r="B423" s="63">
        <v>3340</v>
      </c>
      <c r="C423" s="59" t="s">
        <v>352</v>
      </c>
      <c r="D423" s="60">
        <v>8653.9699999999993</v>
      </c>
      <c r="E423" s="38">
        <f t="shared" si="12"/>
        <v>2843.08</v>
      </c>
      <c r="F423" s="57">
        <f>IFERROR(VLOOKUP(B423,Plan1!B:D,3,0),"0,00")</f>
        <v>2829.56</v>
      </c>
      <c r="G423" s="60">
        <v>2981.33</v>
      </c>
      <c r="H423" s="38">
        <f t="shared" si="13"/>
        <v>5810.8899999999994</v>
      </c>
      <c r="I423" s="55" t="str">
        <f>VLOOKUP(B423,'FOLHA RESUMIDA'!C:D,2,0)</f>
        <v>SANDRO MARQUES TEIXEIRA</v>
      </c>
    </row>
    <row r="424" spans="1:9">
      <c r="A424" s="58">
        <v>1</v>
      </c>
      <c r="B424" s="63">
        <v>3341</v>
      </c>
      <c r="C424" s="59" t="s">
        <v>353</v>
      </c>
      <c r="D424" s="60">
        <v>4405.6099999999997</v>
      </c>
      <c r="E424" s="38">
        <f t="shared" si="12"/>
        <v>782.72999999999956</v>
      </c>
      <c r="F424" s="57">
        <f>IFERROR(VLOOKUP(B424,Plan1!B:D,3,0),"0,00")</f>
        <v>1497.91</v>
      </c>
      <c r="G424" s="60">
        <v>2124.9699999999998</v>
      </c>
      <c r="H424" s="38">
        <f t="shared" si="13"/>
        <v>3622.88</v>
      </c>
      <c r="I424" s="55" t="str">
        <f>VLOOKUP(B424,'FOLHA RESUMIDA'!C:D,2,0)</f>
        <v>JOSE VICTOR M A BARBOSA</v>
      </c>
    </row>
    <row r="425" spans="1:9">
      <c r="A425" s="58">
        <v>1</v>
      </c>
      <c r="B425" s="63">
        <v>3343</v>
      </c>
      <c r="C425" s="59" t="s">
        <v>354</v>
      </c>
      <c r="D425" s="60">
        <v>1468.53</v>
      </c>
      <c r="E425" s="38">
        <f t="shared" si="12"/>
        <v>115.73000000000002</v>
      </c>
      <c r="F425" s="57">
        <f>IFERROR(VLOOKUP(B425,Plan1!B:D,3,0),"0,00")</f>
        <v>499.3</v>
      </c>
      <c r="G425" s="60">
        <v>853.5</v>
      </c>
      <c r="H425" s="38">
        <f t="shared" si="13"/>
        <v>1352.8</v>
      </c>
      <c r="I425" s="55" t="str">
        <f>VLOOKUP(B425,'FOLHA RESUMIDA'!C:D,2,0)</f>
        <v>MARCELO MONTEIRO DE C. FILHO</v>
      </c>
    </row>
    <row r="426" spans="1:9">
      <c r="A426" s="58">
        <v>1</v>
      </c>
      <c r="B426" s="63">
        <v>3344</v>
      </c>
      <c r="C426" s="59" t="s">
        <v>355</v>
      </c>
      <c r="D426" s="60">
        <v>1805.47</v>
      </c>
      <c r="E426" s="38">
        <f t="shared" si="12"/>
        <v>552.26</v>
      </c>
      <c r="F426" s="57">
        <f>IFERROR(VLOOKUP(B426,Plan1!B:D,3,0),"0,00")</f>
        <v>480.73</v>
      </c>
      <c r="G426" s="60">
        <v>772.48</v>
      </c>
      <c r="H426" s="38">
        <f t="shared" si="13"/>
        <v>1253.21</v>
      </c>
      <c r="I426" s="55" t="str">
        <f>VLOOKUP(B426,'FOLHA RESUMIDA'!C:D,2,0)</f>
        <v>JEANE DE ALMEIDA C REVOREDO</v>
      </c>
    </row>
    <row r="427" spans="1:9">
      <c r="A427" s="58">
        <v>1</v>
      </c>
      <c r="B427" s="63">
        <v>3345</v>
      </c>
      <c r="C427" s="59" t="s">
        <v>356</v>
      </c>
      <c r="D427" s="60">
        <v>1637.31</v>
      </c>
      <c r="E427" s="38">
        <f t="shared" si="12"/>
        <v>980.21999999999991</v>
      </c>
      <c r="F427" s="57">
        <f>IFERROR(VLOOKUP(B427,Plan1!B:D,3,0),"0,00")</f>
        <v>480.73</v>
      </c>
      <c r="G427" s="60">
        <v>176.36</v>
      </c>
      <c r="H427" s="38">
        <f t="shared" si="13"/>
        <v>657.09</v>
      </c>
      <c r="I427" s="55" t="str">
        <f>VLOOKUP(B427,'FOLHA RESUMIDA'!C:D,2,0)</f>
        <v>ELIZABETE BARBOSA W D OLIVEIRA</v>
      </c>
    </row>
    <row r="428" spans="1:9">
      <c r="A428" s="58">
        <v>1</v>
      </c>
      <c r="B428" s="63">
        <v>3346</v>
      </c>
      <c r="C428" s="59" t="s">
        <v>357</v>
      </c>
      <c r="D428" s="60">
        <v>1958.95</v>
      </c>
      <c r="E428" s="38">
        <f t="shared" si="12"/>
        <v>532.62000000000012</v>
      </c>
      <c r="F428" s="57">
        <f>IFERROR(VLOOKUP(B428,Plan1!B:D,3,0),"0,00")</f>
        <v>437.65</v>
      </c>
      <c r="G428" s="60">
        <v>988.68</v>
      </c>
      <c r="H428" s="38">
        <f t="shared" si="13"/>
        <v>1426.33</v>
      </c>
      <c r="I428" s="55" t="str">
        <f>VLOOKUP(B428,'FOLHA RESUMIDA'!C:D,2,0)</f>
        <v>EMANOELLA RAFAELA D S A SILVA</v>
      </c>
    </row>
    <row r="429" spans="1:9">
      <c r="A429" s="58">
        <v>1</v>
      </c>
      <c r="B429" s="63">
        <v>3348</v>
      </c>
      <c r="C429" s="59" t="s">
        <v>358</v>
      </c>
      <c r="D429" s="60">
        <v>1603.57</v>
      </c>
      <c r="E429" s="38">
        <f t="shared" si="12"/>
        <v>914.77</v>
      </c>
      <c r="F429" s="57">
        <f>IFERROR(VLOOKUP(B429,Plan1!B:D,3,0),"0,00")</f>
        <v>282.77999999999997</v>
      </c>
      <c r="G429" s="60">
        <v>406.02</v>
      </c>
      <c r="H429" s="38">
        <f t="shared" si="13"/>
        <v>688.8</v>
      </c>
      <c r="I429" s="55" t="str">
        <f>VLOOKUP(B429,'FOLHA RESUMIDA'!C:D,2,0)</f>
        <v>KARLA FERREIRA DA SILVA</v>
      </c>
    </row>
    <row r="430" spans="1:9">
      <c r="A430" s="58">
        <v>1</v>
      </c>
      <c r="B430" s="63">
        <v>3349</v>
      </c>
      <c r="C430" s="59" t="s">
        <v>359</v>
      </c>
      <c r="D430" s="60">
        <v>1130.3699999999999</v>
      </c>
      <c r="E430" s="38">
        <f t="shared" si="12"/>
        <v>452.55999999999995</v>
      </c>
      <c r="F430" s="57">
        <f>IFERROR(VLOOKUP(B430,Plan1!B:D,3,0),"0,00")</f>
        <v>437.65</v>
      </c>
      <c r="G430" s="60">
        <v>240.16</v>
      </c>
      <c r="H430" s="38">
        <f t="shared" si="13"/>
        <v>677.81</v>
      </c>
      <c r="I430" s="55" t="str">
        <f>VLOOKUP(B430,'FOLHA RESUMIDA'!C:D,2,0)</f>
        <v>NILZA PEREIRA DA SILVA</v>
      </c>
    </row>
    <row r="431" spans="1:9">
      <c r="A431" s="58">
        <v>1</v>
      </c>
      <c r="B431" s="63">
        <v>3351</v>
      </c>
      <c r="C431" s="59" t="s">
        <v>360</v>
      </c>
      <c r="D431" s="60">
        <v>2025.28</v>
      </c>
      <c r="E431" s="38">
        <f t="shared" si="12"/>
        <v>1078.05</v>
      </c>
      <c r="F431" s="57">
        <f>IFERROR(VLOOKUP(B431,Plan1!B:D,3,0),"0,00")</f>
        <v>437.65</v>
      </c>
      <c r="G431" s="60">
        <v>509.58</v>
      </c>
      <c r="H431" s="38">
        <f t="shared" si="13"/>
        <v>947.23</v>
      </c>
      <c r="I431" s="55" t="str">
        <f>VLOOKUP(B431,'FOLHA RESUMIDA'!C:D,2,0)</f>
        <v>SIMONE ARAUJO DE ALMEIDA</v>
      </c>
    </row>
    <row r="432" spans="1:9">
      <c r="A432" s="58">
        <v>1</v>
      </c>
      <c r="B432" s="63">
        <v>3352</v>
      </c>
      <c r="C432" s="59" t="s">
        <v>361</v>
      </c>
      <c r="D432" s="60">
        <v>2218.59</v>
      </c>
      <c r="E432" s="38">
        <f t="shared" si="12"/>
        <v>1078.8300000000002</v>
      </c>
      <c r="F432" s="57">
        <f>IFERROR(VLOOKUP(B432,Plan1!B:D,3,0),"0,00")</f>
        <v>641.53</v>
      </c>
      <c r="G432" s="60">
        <v>498.23</v>
      </c>
      <c r="H432" s="38">
        <f t="shared" si="13"/>
        <v>1139.76</v>
      </c>
      <c r="I432" s="55" t="str">
        <f>VLOOKUP(B432,'FOLHA RESUMIDA'!C:D,2,0)</f>
        <v>CARLA SABRINA DE FREITAS LIMA</v>
      </c>
    </row>
    <row r="433" spans="1:9">
      <c r="A433" s="58">
        <v>1</v>
      </c>
      <c r="B433" s="63">
        <v>3353</v>
      </c>
      <c r="C433" s="59" t="s">
        <v>362</v>
      </c>
      <c r="D433" s="60">
        <v>1413.92</v>
      </c>
      <c r="E433" s="38">
        <f t="shared" si="12"/>
        <v>181.51999999999998</v>
      </c>
      <c r="F433" s="57">
        <f>IFERROR(VLOOKUP(B433,Plan1!B:D,3,0),"0,00")</f>
        <v>480.73</v>
      </c>
      <c r="G433" s="60">
        <v>751.67</v>
      </c>
      <c r="H433" s="38">
        <f t="shared" si="13"/>
        <v>1232.4000000000001</v>
      </c>
      <c r="I433" s="55" t="str">
        <f>VLOOKUP(B433,'FOLHA RESUMIDA'!C:D,2,0)</f>
        <v>LUCIO ANDRE DA SILVA</v>
      </c>
    </row>
    <row r="434" spans="1:9">
      <c r="A434" s="58">
        <v>1</v>
      </c>
      <c r="B434" s="63">
        <v>3355</v>
      </c>
      <c r="C434" s="59" t="s">
        <v>363</v>
      </c>
      <c r="D434" s="60">
        <v>1630.77</v>
      </c>
      <c r="E434" s="38">
        <f t="shared" si="12"/>
        <v>529.36000000000013</v>
      </c>
      <c r="F434" s="57">
        <f>IFERROR(VLOOKUP(B434,Plan1!B:D,3,0),"0,00")</f>
        <v>480.73</v>
      </c>
      <c r="G434" s="60">
        <v>620.67999999999995</v>
      </c>
      <c r="H434" s="38">
        <f t="shared" si="13"/>
        <v>1101.4099999999999</v>
      </c>
      <c r="I434" s="55" t="str">
        <f>VLOOKUP(B434,'FOLHA RESUMIDA'!C:D,2,0)</f>
        <v>ANA CAROLINE GOMES PEREIRA</v>
      </c>
    </row>
    <row r="435" spans="1:9">
      <c r="A435" s="58">
        <v>1</v>
      </c>
      <c r="B435" s="63">
        <v>3356</v>
      </c>
      <c r="C435" s="59" t="s">
        <v>364</v>
      </c>
      <c r="D435" s="60">
        <v>1436.32</v>
      </c>
      <c r="E435" s="38">
        <f t="shared" si="12"/>
        <v>259.45000000000005</v>
      </c>
      <c r="F435" s="57">
        <f>IFERROR(VLOOKUP(B435,Plan1!B:D,3,0),"0,00")</f>
        <v>437.65</v>
      </c>
      <c r="G435" s="60">
        <v>739.22</v>
      </c>
      <c r="H435" s="38">
        <f t="shared" si="13"/>
        <v>1176.8699999999999</v>
      </c>
      <c r="I435" s="55" t="str">
        <f>VLOOKUP(B435,'FOLHA RESUMIDA'!C:D,2,0)</f>
        <v>MARIA GABRIELLY DE S SANTOS</v>
      </c>
    </row>
    <row r="436" spans="1:9">
      <c r="A436" s="58">
        <v>1</v>
      </c>
      <c r="B436" s="63">
        <v>3358</v>
      </c>
      <c r="C436" s="59" t="s">
        <v>365</v>
      </c>
      <c r="D436" s="60">
        <v>20981.1</v>
      </c>
      <c r="E436" s="38">
        <f t="shared" si="12"/>
        <v>5937.32</v>
      </c>
      <c r="F436" s="57">
        <f>IFERROR(VLOOKUP(B436,Plan1!B:D,3,0),"0,00")</f>
        <v>7133.57</v>
      </c>
      <c r="G436" s="60">
        <v>7910.21</v>
      </c>
      <c r="H436" s="38">
        <f t="shared" si="13"/>
        <v>15043.779999999999</v>
      </c>
      <c r="I436" s="55" t="str">
        <f>VLOOKUP(B436,'FOLHA RESUMIDA'!C:D,2,0)</f>
        <v>SERGIO LUIZ DE NORONHA</v>
      </c>
    </row>
    <row r="437" spans="1:9">
      <c r="A437" s="58">
        <v>1</v>
      </c>
      <c r="B437" s="63">
        <v>3359</v>
      </c>
      <c r="C437" s="59" t="s">
        <v>366</v>
      </c>
      <c r="D437" s="60">
        <v>8322.24</v>
      </c>
      <c r="E437" s="38">
        <f t="shared" si="12"/>
        <v>2058.34</v>
      </c>
      <c r="F437" s="57">
        <f>IFERROR(VLOOKUP(B437,Plan1!B:D,3,0),"0,00")</f>
        <v>2829.56</v>
      </c>
      <c r="G437" s="60">
        <v>3434.34</v>
      </c>
      <c r="H437" s="38">
        <f t="shared" si="13"/>
        <v>6263.9</v>
      </c>
      <c r="I437" s="55" t="str">
        <f>VLOOKUP(B437,'FOLHA RESUMIDA'!C:D,2,0)</f>
        <v>ALICE ANA BARBOSA ROSENDO</v>
      </c>
    </row>
    <row r="438" spans="1:9">
      <c r="A438" s="58">
        <v>1</v>
      </c>
      <c r="B438" s="63">
        <v>3361</v>
      </c>
      <c r="C438" s="59" t="s">
        <v>367</v>
      </c>
      <c r="D438" s="60">
        <v>4008.46</v>
      </c>
      <c r="E438" s="38">
        <f t="shared" si="12"/>
        <v>1066.83</v>
      </c>
      <c r="F438" s="57">
        <f>IFERROR(VLOOKUP(B438,Plan1!B:D,3,0),"0,00")</f>
        <v>665.73</v>
      </c>
      <c r="G438" s="60">
        <v>2275.9</v>
      </c>
      <c r="H438" s="38">
        <f t="shared" si="13"/>
        <v>2941.63</v>
      </c>
      <c r="I438" s="55" t="str">
        <f>VLOOKUP(B438,'FOLHA RESUMIDA'!C:D,2,0)</f>
        <v>DANIELLY C. DO NASCIMENTO</v>
      </c>
    </row>
    <row r="439" spans="1:9">
      <c r="A439" s="58">
        <v>1</v>
      </c>
      <c r="B439" s="63">
        <v>3362</v>
      </c>
      <c r="C439" s="59" t="s">
        <v>368</v>
      </c>
      <c r="D439" s="60">
        <v>3589.75</v>
      </c>
      <c r="E439" s="38">
        <f t="shared" si="12"/>
        <v>827.48999999999978</v>
      </c>
      <c r="F439" s="57">
        <f>IFERROR(VLOOKUP(B439,Plan1!B:D,3,0),"0,00")</f>
        <v>665.73</v>
      </c>
      <c r="G439" s="60">
        <v>2096.5300000000002</v>
      </c>
      <c r="H439" s="38">
        <f t="shared" si="13"/>
        <v>2762.26</v>
      </c>
      <c r="I439" s="55" t="str">
        <f>VLOOKUP(B439,'FOLHA RESUMIDA'!C:D,2,0)</f>
        <v>LEANDRA NASCIMENTO ESTEFANIO</v>
      </c>
    </row>
    <row r="440" spans="1:9">
      <c r="A440" s="58">
        <v>1</v>
      </c>
      <c r="B440" s="63">
        <v>3364</v>
      </c>
      <c r="C440" s="59" t="s">
        <v>369</v>
      </c>
      <c r="D440" s="60">
        <v>1958.93</v>
      </c>
      <c r="E440" s="38">
        <f t="shared" si="12"/>
        <v>373.35000000000014</v>
      </c>
      <c r="F440" s="57">
        <f>IFERROR(VLOOKUP(B440,Plan1!B:D,3,0),"0,00")</f>
        <v>480.74</v>
      </c>
      <c r="G440" s="60">
        <v>1104.8399999999999</v>
      </c>
      <c r="H440" s="38">
        <f t="shared" si="13"/>
        <v>1585.58</v>
      </c>
      <c r="I440" s="55" t="str">
        <f>VLOOKUP(B440,'FOLHA RESUMIDA'!C:D,2,0)</f>
        <v>ADRIANO JOSE MARTINS DA SILVA</v>
      </c>
    </row>
    <row r="441" spans="1:9">
      <c r="A441" s="58">
        <v>1</v>
      </c>
      <c r="B441" s="63">
        <v>3366</v>
      </c>
      <c r="C441" s="59" t="s">
        <v>370</v>
      </c>
      <c r="D441" s="60">
        <v>8322.24</v>
      </c>
      <c r="E441" s="38">
        <f t="shared" si="12"/>
        <v>2751.8599999999997</v>
      </c>
      <c r="F441" s="57">
        <f>IFERROR(VLOOKUP(B441,Plan1!B:D,3,0),"0,00")</f>
        <v>2829.56</v>
      </c>
      <c r="G441" s="60">
        <v>2740.82</v>
      </c>
      <c r="H441" s="38">
        <f t="shared" si="13"/>
        <v>5570.38</v>
      </c>
      <c r="I441" s="55" t="str">
        <f>VLOOKUP(B441,'FOLHA RESUMIDA'!C:D,2,0)</f>
        <v>JOSE RICARDO OLIVEIRA CHAGAS</v>
      </c>
    </row>
    <row r="442" spans="1:9">
      <c r="A442" s="58">
        <v>1</v>
      </c>
      <c r="B442" s="63">
        <v>3367</v>
      </c>
      <c r="C442" s="59" t="s">
        <v>488</v>
      </c>
      <c r="D442" s="60">
        <v>5226.8599999999997</v>
      </c>
      <c r="E442" s="38">
        <f t="shared" si="12"/>
        <v>941.94999999999982</v>
      </c>
      <c r="F442" s="57">
        <f>IFERROR(VLOOKUP(B442,Plan1!B:D,3,0),"0,00")</f>
        <v>1664.34</v>
      </c>
      <c r="G442" s="60">
        <v>2620.5700000000002</v>
      </c>
      <c r="H442" s="38">
        <f t="shared" si="13"/>
        <v>4284.91</v>
      </c>
      <c r="I442" s="55" t="str">
        <f>VLOOKUP(B442,'FOLHA RESUMIDA'!C:D,2,0)</f>
        <v>ROBERTA BARBOSA  DE A PACHECO</v>
      </c>
    </row>
    <row r="443" spans="1:9">
      <c r="A443" s="58">
        <v>1</v>
      </c>
      <c r="B443" s="63">
        <v>3370</v>
      </c>
      <c r="C443" s="59" t="s">
        <v>487</v>
      </c>
      <c r="D443" s="60">
        <v>9056.5499999999993</v>
      </c>
      <c r="E443" s="38">
        <f t="shared" si="12"/>
        <v>2260.2699999999986</v>
      </c>
      <c r="F443" s="57">
        <f>IFERROR(VLOOKUP(B443,Plan1!B:D,3,0),"0,00")</f>
        <v>3079.23</v>
      </c>
      <c r="G443" s="60">
        <v>3717.05</v>
      </c>
      <c r="H443" s="38">
        <f t="shared" si="13"/>
        <v>6796.2800000000007</v>
      </c>
      <c r="I443" s="55" t="str">
        <f>VLOOKUP(B443,'FOLHA RESUMIDA'!C:D,2,0)</f>
        <v>LITIO TADEU C R  DOS SANTOS</v>
      </c>
    </row>
    <row r="444" spans="1:9">
      <c r="A444" s="58">
        <v>1</v>
      </c>
      <c r="B444" s="63">
        <v>3373</v>
      </c>
      <c r="C444" s="59" t="s">
        <v>494</v>
      </c>
      <c r="D444" s="60">
        <v>8322.24</v>
      </c>
      <c r="E444" s="38">
        <f t="shared" si="12"/>
        <v>2977.6000000000004</v>
      </c>
      <c r="F444" s="57">
        <f>IFERROR(VLOOKUP(B444,Plan1!B:D,3,0),"0,00")</f>
        <v>2829.56</v>
      </c>
      <c r="G444" s="60">
        <v>2515.08</v>
      </c>
      <c r="H444" s="38">
        <f t="shared" si="13"/>
        <v>5344.6399999999994</v>
      </c>
      <c r="I444" s="55" t="str">
        <f>VLOOKUP(B444,'FOLHA RESUMIDA'!C:D,2,0)</f>
        <v>LEANDRO RAMOS M DE ANDRADE</v>
      </c>
    </row>
    <row r="445" spans="1:9">
      <c r="A445" s="58">
        <v>1</v>
      </c>
      <c r="B445" s="63">
        <v>3375</v>
      </c>
      <c r="C445" s="59" t="s">
        <v>495</v>
      </c>
      <c r="D445" s="60">
        <v>16644.48</v>
      </c>
      <c r="E445" s="38">
        <f t="shared" si="12"/>
        <v>2571.2700000000004</v>
      </c>
      <c r="F445" s="57">
        <f>IFERROR(VLOOKUP(B445,Plan1!B:D,3,0),"0,00")</f>
        <v>2829.56</v>
      </c>
      <c r="G445" s="60">
        <v>11243.65</v>
      </c>
      <c r="H445" s="38">
        <f t="shared" si="13"/>
        <v>14073.21</v>
      </c>
      <c r="I445" s="55" t="str">
        <f>VLOOKUP(B445,'FOLHA RESUMIDA'!C:D,2,0)</f>
        <v>LETICIA LIRA DE SOUSA</v>
      </c>
    </row>
    <row r="446" spans="1:9">
      <c r="A446" s="58">
        <v>1</v>
      </c>
      <c r="B446" s="63">
        <v>3376</v>
      </c>
      <c r="C446" s="59" t="s">
        <v>498</v>
      </c>
      <c r="D446" s="60">
        <v>1318.91</v>
      </c>
      <c r="E446" s="38">
        <f t="shared" si="12"/>
        <v>322.34000000000015</v>
      </c>
      <c r="F446" s="57">
        <f>IFERROR(VLOOKUP(B446,Plan1!B:D,3,0),"0,00")</f>
        <v>437.65</v>
      </c>
      <c r="G446" s="60">
        <v>558.91999999999996</v>
      </c>
      <c r="H446" s="38">
        <f t="shared" si="13"/>
        <v>996.56999999999994</v>
      </c>
      <c r="I446" s="55" t="str">
        <f>VLOOKUP(B446,'FOLHA RESUMIDA'!C:D,2,0)</f>
        <v>SILVIA LUIZA DE SOUZA E SILVA</v>
      </c>
    </row>
    <row r="447" spans="1:9">
      <c r="A447" s="58">
        <v>1</v>
      </c>
      <c r="B447" s="63">
        <v>3378</v>
      </c>
      <c r="C447" s="59" t="s">
        <v>501</v>
      </c>
      <c r="D447" s="60">
        <v>8322.24</v>
      </c>
      <c r="E447" s="38">
        <f t="shared" si="12"/>
        <v>3604.6399999999994</v>
      </c>
      <c r="F447" s="57">
        <f>IFERROR(VLOOKUP(B447,Plan1!B:D,3,0),"0,00")</f>
        <v>2829.56</v>
      </c>
      <c r="G447" s="60">
        <v>1888.04</v>
      </c>
      <c r="H447" s="38">
        <f t="shared" si="13"/>
        <v>4717.6000000000004</v>
      </c>
      <c r="I447" s="55" t="str">
        <f>VLOOKUP(B447,'FOLHA RESUMIDA'!C:D,2,0)</f>
        <v>EDIVALDO MANOEL DA SILVA FILHO</v>
      </c>
    </row>
    <row r="448" spans="1:9">
      <c r="A448" s="58">
        <v>1</v>
      </c>
      <c r="B448" s="63">
        <v>3379</v>
      </c>
      <c r="C448" s="59" t="s">
        <v>502</v>
      </c>
      <c r="D448" s="60">
        <v>4895.13</v>
      </c>
      <c r="E448" s="38">
        <f t="shared" si="12"/>
        <v>1272.7000000000003</v>
      </c>
      <c r="F448" s="57">
        <f>IFERROR(VLOOKUP(B448,Plan1!B:D,3,0),"0,00")</f>
        <v>1664.34</v>
      </c>
      <c r="G448" s="60">
        <v>1958.09</v>
      </c>
      <c r="H448" s="38">
        <f t="shared" si="13"/>
        <v>3622.43</v>
      </c>
      <c r="I448" s="55" t="str">
        <f>VLOOKUP(B448,'FOLHA RESUMIDA'!C:D,2,0)</f>
        <v>ITAMAR XAVIER DE SA</v>
      </c>
    </row>
    <row r="449" spans="1:9">
      <c r="A449" s="58">
        <v>1</v>
      </c>
      <c r="B449" s="63">
        <v>3381</v>
      </c>
      <c r="C449" s="59" t="s">
        <v>503</v>
      </c>
      <c r="D449" s="60">
        <v>1948.35</v>
      </c>
      <c r="E449" s="38">
        <f t="shared" si="12"/>
        <v>172.82999999999993</v>
      </c>
      <c r="F449" s="57">
        <f>IFERROR(VLOOKUP(B449,Plan1!B:D,3,0),"0,00")</f>
        <v>499.3</v>
      </c>
      <c r="G449" s="60">
        <v>1276.22</v>
      </c>
      <c r="H449" s="38">
        <f t="shared" si="13"/>
        <v>1775.52</v>
      </c>
      <c r="I449" s="55" t="str">
        <f>VLOOKUP(B449,'FOLHA RESUMIDA'!C:D,2,0)</f>
        <v>MARIA VITORIA ALVES VILA NOVA</v>
      </c>
    </row>
    <row r="450" spans="1:9">
      <c r="A450" s="58">
        <v>1</v>
      </c>
      <c r="B450" s="63">
        <v>3382</v>
      </c>
      <c r="C450" s="59" t="s">
        <v>504</v>
      </c>
      <c r="D450" s="60">
        <v>9660.32</v>
      </c>
      <c r="E450" s="38">
        <f t="shared" si="12"/>
        <v>4424.33</v>
      </c>
      <c r="F450" s="57">
        <f>IFERROR(VLOOKUP(B450,Plan1!B:D,3,0),"0,00")</f>
        <v>3079.23</v>
      </c>
      <c r="G450" s="60">
        <v>2156.7600000000002</v>
      </c>
      <c r="H450" s="38">
        <f t="shared" si="13"/>
        <v>5235.99</v>
      </c>
      <c r="I450" s="55" t="str">
        <f>VLOOKUP(B450,'FOLHA RESUMIDA'!C:D,2,0)</f>
        <v>FERNANDA DA SILVA P DE ANDRADE</v>
      </c>
    </row>
    <row r="451" spans="1:9">
      <c r="A451" s="58">
        <v>1</v>
      </c>
      <c r="B451" s="63">
        <v>3383</v>
      </c>
      <c r="C451" s="59" t="s">
        <v>506</v>
      </c>
      <c r="D451" s="60">
        <v>22555.37</v>
      </c>
      <c r="E451" s="38">
        <f t="shared" si="12"/>
        <v>5920.32</v>
      </c>
      <c r="F451" s="57">
        <f>IFERROR(VLOOKUP(B451,Plan1!B:D,3,0),"0,00")</f>
        <v>7668.83</v>
      </c>
      <c r="G451" s="60">
        <v>8966.2199999999993</v>
      </c>
      <c r="H451" s="38">
        <f t="shared" si="13"/>
        <v>16635.05</v>
      </c>
      <c r="I451" s="55" t="str">
        <f>VLOOKUP(B451,'FOLHA RESUMIDA'!C:D,2,0)</f>
        <v>PLINIO ANTONIO L P FILHO</v>
      </c>
    </row>
    <row r="452" spans="1:9">
      <c r="A452" s="58">
        <v>1</v>
      </c>
      <c r="B452" s="63">
        <v>3384</v>
      </c>
      <c r="C452" s="59" t="s">
        <v>509</v>
      </c>
      <c r="D452" s="60">
        <v>8322.24</v>
      </c>
      <c r="E452" s="38">
        <f t="shared" si="12"/>
        <v>1954.08</v>
      </c>
      <c r="F452" s="57">
        <f>IFERROR(VLOOKUP(B452,Plan1!B:D,3,0),"0,00")</f>
        <v>2829.56</v>
      </c>
      <c r="G452" s="60">
        <v>3538.6</v>
      </c>
      <c r="H452" s="38">
        <f t="shared" si="13"/>
        <v>6368.16</v>
      </c>
      <c r="I452" s="55" t="str">
        <f>VLOOKUP(B452,'FOLHA RESUMIDA'!C:D,2,0)</f>
        <v>ADRIANA LOPES NOBREGA F BARROS</v>
      </c>
    </row>
    <row r="453" spans="1:9">
      <c r="A453" s="58">
        <v>1</v>
      </c>
      <c r="B453" s="63">
        <v>3386</v>
      </c>
      <c r="C453" s="59" t="s">
        <v>511</v>
      </c>
      <c r="D453" s="60">
        <v>4405.6099999999997</v>
      </c>
      <c r="E453" s="38">
        <f t="shared" si="12"/>
        <v>884.32999999999947</v>
      </c>
      <c r="F453" s="57">
        <f>IFERROR(VLOOKUP(B453,Plan1!B:D,3,0),"0,00")</f>
        <v>499.3</v>
      </c>
      <c r="G453" s="60">
        <v>3021.98</v>
      </c>
      <c r="H453" s="38">
        <f t="shared" si="13"/>
        <v>3521.28</v>
      </c>
      <c r="I453" s="55" t="str">
        <f>VLOOKUP(B453,'FOLHA RESUMIDA'!C:D,2,0)</f>
        <v>EWERTON RODRIGO PAZ DE SANTANA</v>
      </c>
    </row>
    <row r="454" spans="1:9">
      <c r="A454" s="58">
        <v>1</v>
      </c>
      <c r="B454" s="63">
        <v>3387</v>
      </c>
      <c r="C454" s="59" t="s">
        <v>512</v>
      </c>
      <c r="D454" s="60">
        <v>8322.24</v>
      </c>
      <c r="E454" s="38">
        <f t="shared" ref="E454:E473" si="14">D454-H454</f>
        <v>2143.87</v>
      </c>
      <c r="F454" s="57">
        <f>IFERROR(VLOOKUP(B454,Plan1!B:D,3,0),"0,00")</f>
        <v>2829.56</v>
      </c>
      <c r="G454" s="60">
        <v>3348.81</v>
      </c>
      <c r="H454" s="38">
        <f t="shared" ref="H454:H473" si="15">F454+G454</f>
        <v>6178.37</v>
      </c>
      <c r="I454" s="55" t="str">
        <f>VLOOKUP(B454,'FOLHA RESUMIDA'!C:D,2,0)</f>
        <v>ELHO WENIO DA SILVA</v>
      </c>
    </row>
    <row r="455" spans="1:9">
      <c r="A455" s="58">
        <v>1</v>
      </c>
      <c r="B455" s="63">
        <v>3388</v>
      </c>
      <c r="C455" s="59" t="s">
        <v>515</v>
      </c>
      <c r="D455" s="60">
        <v>8224.26</v>
      </c>
      <c r="E455" s="38">
        <f t="shared" si="14"/>
        <v>1979.2600000000002</v>
      </c>
      <c r="F455" s="57">
        <f>IFERROR(VLOOKUP(B455,Plan1!B:D,3,0),"0,00")</f>
        <v>1664.34</v>
      </c>
      <c r="G455" s="60">
        <v>4580.66</v>
      </c>
      <c r="H455" s="38">
        <f t="shared" si="15"/>
        <v>6245</v>
      </c>
      <c r="I455" s="55" t="str">
        <f>VLOOKUP(B455,'FOLHA RESUMIDA'!C:D,2,0)</f>
        <v>SERGIO GOUVEIA LOYO</v>
      </c>
    </row>
    <row r="456" spans="1:9">
      <c r="A456" s="58">
        <v>1</v>
      </c>
      <c r="B456" s="63">
        <v>3389</v>
      </c>
      <c r="C456" s="59" t="s">
        <v>517</v>
      </c>
      <c r="D456" s="60">
        <v>5237.78</v>
      </c>
      <c r="E456" s="38">
        <f t="shared" si="14"/>
        <v>3585.3799999999997</v>
      </c>
      <c r="F456" s="57" t="str">
        <f>IFERROR(VLOOKUP(B456,Plan1!B:D,3,0),"0,00")</f>
        <v>0,00</v>
      </c>
      <c r="G456" s="60">
        <v>1652.4</v>
      </c>
      <c r="H456" s="38">
        <f t="shared" si="15"/>
        <v>1652.4</v>
      </c>
      <c r="I456" s="55" t="str">
        <f>VLOOKUP(B456,'FOLHA RESUMIDA'!C:D,2,0)</f>
        <v>ALBERTO AFFONSO F M  TRINDADE</v>
      </c>
    </row>
    <row r="457" spans="1:9">
      <c r="A457" s="58">
        <v>1</v>
      </c>
      <c r="B457" s="63">
        <v>3390</v>
      </c>
      <c r="C457" s="59" t="s">
        <v>516</v>
      </c>
      <c r="D457" s="60">
        <v>1302</v>
      </c>
      <c r="E457" s="38">
        <f t="shared" si="14"/>
        <v>232.72000000000003</v>
      </c>
      <c r="F457" s="57">
        <f>IFERROR(VLOOKUP(B457,Plan1!B:D,3,0),"0,00")</f>
        <v>437.65</v>
      </c>
      <c r="G457" s="60">
        <v>631.63</v>
      </c>
      <c r="H457" s="38">
        <f t="shared" si="15"/>
        <v>1069.28</v>
      </c>
      <c r="I457" s="55" t="str">
        <f>VLOOKUP(B457,'FOLHA RESUMIDA'!C:D,2,0)</f>
        <v>ELISABETH DE ARAUJO LOPES</v>
      </c>
    </row>
    <row r="458" spans="1:9">
      <c r="A458" s="58">
        <v>1</v>
      </c>
      <c r="B458" s="63">
        <v>3392</v>
      </c>
      <c r="C458" s="59" t="s">
        <v>564</v>
      </c>
      <c r="D458" s="60">
        <v>8322.24</v>
      </c>
      <c r="E458" s="38">
        <f t="shared" si="14"/>
        <v>2155.83</v>
      </c>
      <c r="F458" s="57">
        <f>IFERROR(VLOOKUP(B458,Plan1!B:D,3,0),"0,00")</f>
        <v>2829.56</v>
      </c>
      <c r="G458" s="60">
        <v>3336.85</v>
      </c>
      <c r="H458" s="38">
        <f t="shared" si="15"/>
        <v>6166.41</v>
      </c>
      <c r="I458" s="55" t="str">
        <f>VLOOKUP(B458,'FOLHA RESUMIDA'!C:D,2,0)</f>
        <v>MARCILIO BATISTA M MOURA</v>
      </c>
    </row>
    <row r="459" spans="1:9">
      <c r="A459" s="58">
        <v>1</v>
      </c>
      <c r="B459" s="63">
        <v>3393</v>
      </c>
      <c r="C459" s="59" t="s">
        <v>565</v>
      </c>
      <c r="D459" s="60">
        <v>8322.24</v>
      </c>
      <c r="E459" s="38">
        <f t="shared" si="14"/>
        <v>2525.0100000000002</v>
      </c>
      <c r="F459" s="57">
        <f>IFERROR(VLOOKUP(B459,Plan1!B:D,3,0),"0,00")</f>
        <v>2829.56</v>
      </c>
      <c r="G459" s="60">
        <v>2967.67</v>
      </c>
      <c r="H459" s="38">
        <f t="shared" si="15"/>
        <v>5797.23</v>
      </c>
      <c r="I459" s="55" t="str">
        <f>VLOOKUP(B459,'FOLHA RESUMIDA'!C:D,2,0)</f>
        <v>STEFANI FARIAS DA SILVA</v>
      </c>
    </row>
    <row r="460" spans="1:9">
      <c r="A460" s="58">
        <v>1</v>
      </c>
      <c r="B460" s="63">
        <v>3394</v>
      </c>
      <c r="C460" s="59" t="s">
        <v>566</v>
      </c>
      <c r="D460" s="60">
        <v>5226.8599999999997</v>
      </c>
      <c r="E460" s="38">
        <f t="shared" si="14"/>
        <v>2423.9799999999996</v>
      </c>
      <c r="F460" s="57">
        <f>IFERROR(VLOOKUP(B460,Plan1!B:D,3,0),"0,00")</f>
        <v>1664.34</v>
      </c>
      <c r="G460" s="60">
        <v>1138.54</v>
      </c>
      <c r="H460" s="38">
        <f t="shared" si="15"/>
        <v>2802.88</v>
      </c>
      <c r="I460" s="55" t="str">
        <f>VLOOKUP(B460,'FOLHA RESUMIDA'!C:D,2,0)</f>
        <v>EMANOEL ESTANISLAU GOUVEIA</v>
      </c>
    </row>
    <row r="461" spans="1:9">
      <c r="A461" s="58">
        <v>1</v>
      </c>
      <c r="B461" s="63">
        <v>3395</v>
      </c>
      <c r="C461" s="59" t="s">
        <v>567</v>
      </c>
      <c r="D461" s="60">
        <v>3513.56</v>
      </c>
      <c r="E461" s="38">
        <f t="shared" si="14"/>
        <v>1368.48</v>
      </c>
      <c r="F461" s="57">
        <f>IFERROR(VLOOKUP(B461,Plan1!B:D,3,0),"0,00")</f>
        <v>1081.82</v>
      </c>
      <c r="G461" s="60">
        <v>1063.26</v>
      </c>
      <c r="H461" s="38">
        <f t="shared" si="15"/>
        <v>2145.08</v>
      </c>
      <c r="I461" s="55" t="str">
        <f>VLOOKUP(B461,'FOLHA RESUMIDA'!C:D,2,0)</f>
        <v>ALBERTO ANACLETO BARBOSA</v>
      </c>
    </row>
    <row r="462" spans="1:9">
      <c r="A462" s="58">
        <v>1</v>
      </c>
      <c r="B462" s="63">
        <v>3396</v>
      </c>
      <c r="C462" s="59" t="s">
        <v>568</v>
      </c>
      <c r="D462" s="60">
        <v>3181.83</v>
      </c>
      <c r="E462" s="38">
        <f t="shared" si="14"/>
        <v>690.43000000000029</v>
      </c>
      <c r="F462" s="57">
        <f>IFERROR(VLOOKUP(B462,Plan1!B:D,3,0),"0,00")</f>
        <v>1081.82</v>
      </c>
      <c r="G462" s="60">
        <v>1409.58</v>
      </c>
      <c r="H462" s="38">
        <f t="shared" si="15"/>
        <v>2491.3999999999996</v>
      </c>
      <c r="I462" s="55" t="str">
        <f>VLOOKUP(B462,'FOLHA RESUMIDA'!C:D,2,0)</f>
        <v>SUYANE KELLY DE SOUZA</v>
      </c>
    </row>
    <row r="463" spans="1:9">
      <c r="A463" s="58">
        <v>1</v>
      </c>
      <c r="B463" s="63">
        <v>3397</v>
      </c>
      <c r="C463" s="59" t="s">
        <v>569</v>
      </c>
      <c r="D463" s="60">
        <v>1468.53</v>
      </c>
      <c r="E463" s="38">
        <f t="shared" si="14"/>
        <v>115.73000000000002</v>
      </c>
      <c r="F463" s="57">
        <f>IFERROR(VLOOKUP(B463,Plan1!B:D,3,0),"0,00")</f>
        <v>499.3</v>
      </c>
      <c r="G463" s="60">
        <v>853.5</v>
      </c>
      <c r="H463" s="38">
        <f t="shared" si="15"/>
        <v>1352.8</v>
      </c>
      <c r="I463" s="55" t="str">
        <f>VLOOKUP(B463,'FOLHA RESUMIDA'!C:D,2,0)</f>
        <v>GENIMAR TAVARES GANDOLFO</v>
      </c>
    </row>
    <row r="464" spans="1:9">
      <c r="A464" s="58">
        <v>1</v>
      </c>
      <c r="B464" s="63">
        <v>3398</v>
      </c>
      <c r="C464" s="59" t="s">
        <v>592</v>
      </c>
      <c r="D464" s="60">
        <v>1468.53</v>
      </c>
      <c r="E464" s="38">
        <f t="shared" si="14"/>
        <v>241.43000000000006</v>
      </c>
      <c r="F464" s="57">
        <f>IFERROR(VLOOKUP(B464,Plan1!B:D,3,0),"0,00")</f>
        <v>499.3</v>
      </c>
      <c r="G464" s="60">
        <v>727.8</v>
      </c>
      <c r="H464" s="38">
        <f t="shared" si="15"/>
        <v>1227.0999999999999</v>
      </c>
      <c r="I464" s="55" t="str">
        <f>VLOOKUP(B464,'FOLHA RESUMIDA'!C:D,2,0)</f>
        <v>RINALDO SOARES DE BARROS</v>
      </c>
    </row>
    <row r="465" spans="1:14">
      <c r="A465" s="58">
        <v>1</v>
      </c>
      <c r="B465" s="63">
        <v>3400</v>
      </c>
      <c r="C465" s="59" t="s">
        <v>594</v>
      </c>
      <c r="D465" s="60">
        <v>9545.51</v>
      </c>
      <c r="E465" s="38">
        <f t="shared" si="14"/>
        <v>6116.34</v>
      </c>
      <c r="F465" s="57">
        <f>IFERROR(VLOOKUP(B465,Plan1!B:D,3,0),"0,00")</f>
        <v>1497.91</v>
      </c>
      <c r="G465" s="60">
        <v>1931.26</v>
      </c>
      <c r="H465" s="38">
        <f t="shared" si="15"/>
        <v>3429.17</v>
      </c>
      <c r="I465" s="55" t="str">
        <f>VLOOKUP(B465,'FOLHA RESUMIDA'!C:D,2,0)</f>
        <v>LUCIANO ALVES DE S JUNIOR</v>
      </c>
    </row>
    <row r="466" spans="1:14">
      <c r="A466" s="58">
        <v>1</v>
      </c>
      <c r="B466" s="63">
        <v>3401</v>
      </c>
      <c r="C466" s="59" t="s">
        <v>595</v>
      </c>
      <c r="D466" s="60">
        <v>1633.73</v>
      </c>
      <c r="E466" s="38">
        <f t="shared" si="14"/>
        <v>565.13999999999987</v>
      </c>
      <c r="F466" s="57">
        <f>IFERROR(VLOOKUP(B466,Plan1!B:D,3,0),"0,00")</f>
        <v>437.65</v>
      </c>
      <c r="G466" s="60">
        <v>630.94000000000005</v>
      </c>
      <c r="H466" s="38">
        <f t="shared" si="15"/>
        <v>1068.5900000000001</v>
      </c>
      <c r="I466" s="55" t="str">
        <f>VLOOKUP(B466,'FOLHA RESUMIDA'!C:D,2,0)</f>
        <v>TATIANE RAPHAELLA S DA SILVA N</v>
      </c>
    </row>
    <row r="467" spans="1:14">
      <c r="A467" s="58">
        <v>1</v>
      </c>
      <c r="B467" s="63">
        <v>3403</v>
      </c>
      <c r="C467" s="59" t="s">
        <v>596</v>
      </c>
      <c r="D467" s="60">
        <v>6167.85</v>
      </c>
      <c r="E467" s="38">
        <f t="shared" si="14"/>
        <v>5860.4400000000005</v>
      </c>
      <c r="F467" s="57" t="str">
        <f>IFERROR(VLOOKUP(B467,Plan1!B:D,3,0),"0,00")</f>
        <v>0,00</v>
      </c>
      <c r="G467" s="60">
        <v>307.41000000000003</v>
      </c>
      <c r="H467" s="38">
        <f t="shared" si="15"/>
        <v>307.41000000000003</v>
      </c>
      <c r="I467" s="55" t="str">
        <f>VLOOKUP(B467,'FOLHA RESUMIDA'!C:D,2,0)</f>
        <v>ITAMAR MARIA SILVA DE MELO</v>
      </c>
    </row>
    <row r="468" spans="1:14">
      <c r="A468" s="58">
        <v>1</v>
      </c>
      <c r="B468" s="63">
        <v>3408</v>
      </c>
      <c r="C468" s="59" t="s">
        <v>598</v>
      </c>
      <c r="D468" s="60">
        <v>8322.24</v>
      </c>
      <c r="E468" s="38">
        <f t="shared" si="14"/>
        <v>2058.34</v>
      </c>
      <c r="F468" s="57">
        <f>IFERROR(VLOOKUP(B468,Plan1!B:D,3,0),"0,00")</f>
        <v>2829.56</v>
      </c>
      <c r="G468" s="60">
        <v>3434.34</v>
      </c>
      <c r="H468" s="38">
        <f t="shared" si="15"/>
        <v>6263.9</v>
      </c>
      <c r="I468" s="55" t="str">
        <f>VLOOKUP(B468,'FOLHA RESUMIDA'!C:D,2,0)</f>
        <v>POLYANA KARINE G BARREIROS</v>
      </c>
    </row>
    <row r="469" spans="1:14">
      <c r="A469" s="58">
        <v>1</v>
      </c>
      <c r="B469" s="63">
        <v>3409</v>
      </c>
      <c r="C469" s="59" t="s">
        <v>599</v>
      </c>
      <c r="D469" s="60">
        <v>8322.24</v>
      </c>
      <c r="E469" s="38">
        <f t="shared" si="14"/>
        <v>2057.2399999999998</v>
      </c>
      <c r="F469" s="57">
        <f>IFERROR(VLOOKUP(B469,Plan1!B:D,3,0),"0,00")</f>
        <v>2829.56</v>
      </c>
      <c r="G469" s="60">
        <v>3435.44</v>
      </c>
      <c r="H469" s="38">
        <f t="shared" si="15"/>
        <v>6265</v>
      </c>
      <c r="I469" s="55" t="str">
        <f>VLOOKUP(B469,'FOLHA RESUMIDA'!C:D,2,0)</f>
        <v>SIMONE CARLA ALVES PEREIRA</v>
      </c>
    </row>
    <row r="470" spans="1:14">
      <c r="A470" s="58">
        <v>1</v>
      </c>
      <c r="B470" s="63">
        <v>3410</v>
      </c>
      <c r="C470" s="59" t="s">
        <v>602</v>
      </c>
      <c r="D470" s="60">
        <v>1468.53</v>
      </c>
      <c r="E470" s="38">
        <f t="shared" si="14"/>
        <v>391.81999999999994</v>
      </c>
      <c r="F470" s="57">
        <f>IFERROR(VLOOKUP(B470,Plan1!B:D,3,0),"0,00")</f>
        <v>499.3</v>
      </c>
      <c r="G470" s="60">
        <v>577.41</v>
      </c>
      <c r="H470" s="38">
        <f t="shared" si="15"/>
        <v>1076.71</v>
      </c>
      <c r="I470" s="55" t="str">
        <f>VLOOKUP(B470,'FOLHA RESUMIDA'!C:D,2,0)</f>
        <v>SARA MEDEIROS C CABRAL</v>
      </c>
    </row>
    <row r="471" spans="1:14">
      <c r="A471" s="58">
        <v>1</v>
      </c>
      <c r="B471" s="63">
        <v>8249</v>
      </c>
      <c r="C471" s="59" t="s">
        <v>371</v>
      </c>
      <c r="D471" s="60">
        <v>3181.83</v>
      </c>
      <c r="E471" s="38">
        <f t="shared" si="14"/>
        <v>1780.87</v>
      </c>
      <c r="F471" s="57">
        <f>IFERROR(VLOOKUP(B471,Plan1!B:D,3,0),"0,00")</f>
        <v>1081.82</v>
      </c>
      <c r="G471" s="60">
        <v>319.14</v>
      </c>
      <c r="H471" s="38">
        <f t="shared" si="15"/>
        <v>1400.96</v>
      </c>
      <c r="I471" s="55" t="str">
        <f>VLOOKUP(B471,'FOLHA RESUMIDA'!C:D,2,0)</f>
        <v>SELMA BEZERRA DE CARVALHO</v>
      </c>
      <c r="M471" s="19"/>
      <c r="N471" s="18"/>
    </row>
    <row r="472" spans="1:14">
      <c r="A472" s="68" t="s">
        <v>439</v>
      </c>
      <c r="B472" s="55"/>
      <c r="C472" s="55"/>
      <c r="D472" s="61">
        <f>SUM(D5:D471)</f>
        <v>2033037.69</v>
      </c>
      <c r="E472" s="38">
        <f t="shared" si="14"/>
        <v>1365320.12</v>
      </c>
      <c r="F472" s="57" t="str">
        <f>IFERROR(VLOOKUP(B472,Plan1!B:D,3,0),"0,00")</f>
        <v>0,00</v>
      </c>
      <c r="G472" s="61">
        <f t="shared" ref="G472" si="16">SUM(G5:G471)</f>
        <v>667717.56999999983</v>
      </c>
      <c r="H472" s="38">
        <f t="shared" si="15"/>
        <v>667717.56999999983</v>
      </c>
      <c r="I472" s="55" t="e">
        <f>VLOOKUP(B472,'FOLHA RESUMIDA'!C:D,2,0)</f>
        <v>#N/A</v>
      </c>
    </row>
    <row r="473" spans="1:14" s="54" customFormat="1">
      <c r="D473" s="62">
        <v>2033037.69</v>
      </c>
      <c r="E473" s="38">
        <f t="shared" si="14"/>
        <v>1365320.12</v>
      </c>
      <c r="F473" s="57" t="str">
        <f>IFERROR(VLOOKUP(B473,Plan1!B:D,3,0),"0,00")</f>
        <v>0,00</v>
      </c>
      <c r="G473" s="62">
        <v>667717.56999999995</v>
      </c>
      <c r="H473" s="38">
        <f t="shared" si="15"/>
        <v>667717.56999999995</v>
      </c>
      <c r="I473" s="55" t="e">
        <f>VLOOKUP(B473,'FOLHA RESUMIDA'!C:D,2,0)</f>
        <v>#N/A</v>
      </c>
      <c r="L473" s="6"/>
      <c r="M473" s="6"/>
    </row>
    <row r="474" spans="1:14" s="54" customFormat="1">
      <c r="D474" s="18"/>
      <c r="E474" s="38"/>
      <c r="F474" s="57"/>
      <c r="G474" s="18"/>
      <c r="H474" s="38"/>
      <c r="I474" s="55"/>
      <c r="L474" s="6"/>
      <c r="M474" s="6"/>
    </row>
    <row r="475" spans="1:14">
      <c r="E475" s="38"/>
      <c r="F475" s="47"/>
      <c r="H475" s="38"/>
      <c r="I475" s="55"/>
    </row>
    <row r="476" spans="1:14">
      <c r="E476" s="38"/>
      <c r="F476" s="47"/>
      <c r="H476" s="38"/>
      <c r="I476" s="55"/>
    </row>
    <row r="477" spans="1:14">
      <c r="E477" s="38"/>
      <c r="F477" s="47"/>
      <c r="H477" s="38"/>
      <c r="I477" s="55"/>
    </row>
    <row r="478" spans="1:14" s="54" customFormat="1">
      <c r="D478" s="18"/>
      <c r="E478" s="38"/>
      <c r="F478" s="60"/>
      <c r="G478" s="18"/>
      <c r="H478" s="38"/>
      <c r="I478" s="55"/>
      <c r="L478" s="6"/>
      <c r="M478" s="6"/>
    </row>
    <row r="479" spans="1:14" s="54" customFormat="1">
      <c r="D479" s="18"/>
      <c r="E479" s="38"/>
      <c r="F479" s="60"/>
      <c r="G479" s="18"/>
      <c r="H479" s="38"/>
      <c r="I479" s="55"/>
      <c r="L479" s="6"/>
      <c r="M479" s="6"/>
    </row>
    <row r="480" spans="1:14" s="54" customFormat="1">
      <c r="D480" s="18"/>
      <c r="E480" s="38"/>
      <c r="F480" s="60"/>
      <c r="G480" s="18"/>
      <c r="H480" s="38"/>
      <c r="I480" s="55"/>
      <c r="L480" s="6"/>
      <c r="M480" s="6"/>
    </row>
    <row r="481" spans="4:13" s="54" customFormat="1">
      <c r="D481" s="18"/>
      <c r="E481" s="38"/>
      <c r="F481" s="60"/>
      <c r="G481" s="18"/>
      <c r="H481" s="38"/>
      <c r="I481" s="55"/>
      <c r="L481" s="6"/>
      <c r="M481" s="6"/>
    </row>
    <row r="482" spans="4:13">
      <c r="E482" s="61"/>
      <c r="F482" s="61"/>
      <c r="H482" s="61"/>
    </row>
    <row r="483" spans="4:13">
      <c r="E483" s="38"/>
      <c r="F483" s="47"/>
      <c r="H483" s="38"/>
    </row>
    <row r="484" spans="4:13">
      <c r="E484" s="38"/>
      <c r="F484" s="47"/>
      <c r="H484" s="38"/>
    </row>
    <row r="485" spans="4:13">
      <c r="E485" s="38"/>
      <c r="F485" s="47"/>
      <c r="H485" s="38"/>
      <c r="I485" s="55"/>
    </row>
    <row r="486" spans="4:13" s="54" customFormat="1">
      <c r="D486" s="18"/>
      <c r="E486" s="38"/>
      <c r="F486" s="57"/>
      <c r="G486" s="18"/>
      <c r="H486" s="38"/>
      <c r="I486" s="55"/>
      <c r="L486" s="6"/>
      <c r="M486" s="6"/>
    </row>
    <row r="487" spans="4:13" s="54" customFormat="1">
      <c r="D487" s="18"/>
      <c r="E487" s="38"/>
      <c r="F487" s="57"/>
      <c r="G487" s="18"/>
      <c r="H487" s="38"/>
      <c r="I487" s="55"/>
      <c r="L487" s="6"/>
      <c r="M487" s="6"/>
    </row>
    <row r="488" spans="4:13">
      <c r="E488" s="38"/>
      <c r="F488" s="57"/>
      <c r="H488" s="38"/>
    </row>
    <row r="489" spans="4:13">
      <c r="E489" s="38"/>
      <c r="F489" s="47"/>
      <c r="H489" s="38"/>
    </row>
    <row r="490" spans="4:13">
      <c r="E490" s="38"/>
      <c r="F490" s="47"/>
      <c r="H490" s="38"/>
    </row>
    <row r="491" spans="4:13">
      <c r="E491" s="38"/>
      <c r="F491" s="47"/>
      <c r="H491" s="38"/>
    </row>
  </sheetData>
  <autoFilter ref="A4:I491"/>
  <sortState ref="A5:H666">
    <sortCondition ref="B5:B666"/>
  </sortState>
  <conditionalFormatting sqref="B472">
    <cfRule type="duplicateValues" dxfId="28" priority="1"/>
  </conditionalFormatting>
  <pageMargins left="0.78740157499999996" right="0.78740157499999996" top="0.984251969" bottom="0.984251969" header="0.4921259845" footer="0.49212598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E462"/>
  <sheetViews>
    <sheetView workbookViewId="0">
      <selection sqref="A1:D1048576"/>
    </sheetView>
  </sheetViews>
  <sheetFormatPr defaultRowHeight="12"/>
  <cols>
    <col min="1" max="1" width="5" style="54" customWidth="1"/>
    <col min="2" max="2" width="8" style="54" bestFit="1" customWidth="1"/>
    <col min="3" max="3" width="34.28515625" style="54" bestFit="1" customWidth="1"/>
    <col min="4" max="4" width="13.140625" style="18" bestFit="1" customWidth="1"/>
    <col min="5" max="5" width="31.7109375" style="22" bestFit="1" customWidth="1"/>
    <col min="6" max="16384" width="9.140625" style="22"/>
  </cols>
  <sheetData>
    <row r="2" spans="1:5">
      <c r="A2" s="54" t="s">
        <v>610</v>
      </c>
    </row>
    <row r="4" spans="1:5">
      <c r="A4" s="54" t="s">
        <v>0</v>
      </c>
      <c r="B4" s="54" t="s">
        <v>1</v>
      </c>
      <c r="C4" s="54" t="s">
        <v>2</v>
      </c>
      <c r="D4" s="18" t="s">
        <v>510</v>
      </c>
    </row>
    <row r="5" spans="1:5">
      <c r="A5" s="63">
        <v>1</v>
      </c>
      <c r="B5" s="63">
        <v>200</v>
      </c>
      <c r="C5" s="59" t="s">
        <v>3</v>
      </c>
      <c r="D5" s="60">
        <v>1633.4</v>
      </c>
      <c r="E5" s="22" t="str">
        <f>IFERROR(VLOOKUP(B5,ABRIL!B:C,2,0),"")</f>
        <v>MARIA DO CARMO DE SOUSA</v>
      </c>
    </row>
    <row r="6" spans="1:5">
      <c r="A6" s="63">
        <v>1</v>
      </c>
      <c r="B6" s="63">
        <v>397</v>
      </c>
      <c r="C6" s="59" t="s">
        <v>4</v>
      </c>
      <c r="D6" s="60">
        <v>1700.27</v>
      </c>
      <c r="E6" s="22" t="str">
        <f>IFERROR(VLOOKUP(B6,ABRIL!B:C,2,0),"")</f>
        <v>MARIA AMARA MEDEIROS</v>
      </c>
    </row>
    <row r="7" spans="1:5">
      <c r="A7" s="63">
        <v>1</v>
      </c>
      <c r="B7" s="63">
        <v>508</v>
      </c>
      <c r="C7" s="59" t="s">
        <v>5</v>
      </c>
      <c r="D7" s="60">
        <v>1728.07</v>
      </c>
      <c r="E7" s="22" t="str">
        <f>IFERROR(VLOOKUP(B7,ABRIL!B:C,2,0),"")</f>
        <v>SANDRA EMIDIO PEREIRA</v>
      </c>
    </row>
    <row r="8" spans="1:5">
      <c r="A8" s="63">
        <v>1</v>
      </c>
      <c r="B8" s="63">
        <v>510</v>
      </c>
      <c r="C8" s="59" t="s">
        <v>6</v>
      </c>
      <c r="D8" s="60">
        <v>1400.4</v>
      </c>
      <c r="E8" s="22" t="str">
        <f>IFERROR(VLOOKUP(B8,ABRIL!B:C,2,0),"")</f>
        <v>FRANCISCO FERREIRA DE SOUSA</v>
      </c>
    </row>
    <row r="9" spans="1:5">
      <c r="A9" s="63">
        <v>1</v>
      </c>
      <c r="B9" s="63">
        <v>542</v>
      </c>
      <c r="C9" s="59" t="s">
        <v>7</v>
      </c>
      <c r="D9" s="60">
        <v>673.61</v>
      </c>
      <c r="E9" s="22" t="str">
        <f>IFERROR(VLOOKUP(B9,ABRIL!B:C,2,0),"")</f>
        <v>ANA MARTA MARCELINO DA SILVA</v>
      </c>
    </row>
    <row r="10" spans="1:5">
      <c r="A10" s="63">
        <v>1</v>
      </c>
      <c r="B10" s="63">
        <v>788</v>
      </c>
      <c r="C10" s="59" t="s">
        <v>8</v>
      </c>
      <c r="D10" s="60">
        <v>1140.33</v>
      </c>
      <c r="E10" s="22" t="str">
        <f>IFERROR(VLOOKUP(B10,ABRIL!B:C,2,0),"")</f>
        <v>IVONEIDE FRANCISCA S ALMEIDA</v>
      </c>
    </row>
    <row r="11" spans="1:5">
      <c r="A11" s="63">
        <v>1</v>
      </c>
      <c r="B11" s="63">
        <v>830</v>
      </c>
      <c r="C11" s="59" t="s">
        <v>9</v>
      </c>
      <c r="D11" s="60">
        <v>1702.19</v>
      </c>
      <c r="E11" s="22" t="str">
        <f>IFERROR(VLOOKUP(B11,ABRIL!B:C,2,0),"")</f>
        <v>CARLOS ANTONIO DA SILVA</v>
      </c>
    </row>
    <row r="12" spans="1:5">
      <c r="A12" s="63">
        <v>1</v>
      </c>
      <c r="B12" s="63">
        <v>863</v>
      </c>
      <c r="C12" s="59" t="s">
        <v>10</v>
      </c>
      <c r="D12" s="60">
        <v>863.33</v>
      </c>
      <c r="E12" s="22" t="str">
        <f>IFERROR(VLOOKUP(B12,ABRIL!B:C,2,0),"")</f>
        <v>JOSE AMARO DOS SANTOS</v>
      </c>
    </row>
    <row r="13" spans="1:5">
      <c r="A13" s="63">
        <v>1</v>
      </c>
      <c r="B13" s="63">
        <v>871</v>
      </c>
      <c r="C13" s="59" t="s">
        <v>11</v>
      </c>
      <c r="D13" s="60">
        <v>1830.47</v>
      </c>
      <c r="E13" s="22" t="str">
        <f>IFERROR(VLOOKUP(B13,ABRIL!B:C,2,0),"")</f>
        <v>MARIA LUISA P DE LEMOS</v>
      </c>
    </row>
    <row r="14" spans="1:5">
      <c r="A14" s="63">
        <v>1</v>
      </c>
      <c r="B14" s="63">
        <v>996</v>
      </c>
      <c r="C14" s="59" t="s">
        <v>13</v>
      </c>
      <c r="D14" s="60">
        <v>1339.32</v>
      </c>
      <c r="E14" s="22" t="str">
        <f>IFERROR(VLOOKUP(B14,ABRIL!B:C,2,0),"")</f>
        <v>FIRMINO SIQUEIRA DA SILVA</v>
      </c>
    </row>
    <row r="15" spans="1:5">
      <c r="A15" s="63">
        <v>1</v>
      </c>
      <c r="B15" s="63">
        <v>1008</v>
      </c>
      <c r="C15" s="59" t="s">
        <v>14</v>
      </c>
      <c r="D15" s="60">
        <v>745.77</v>
      </c>
      <c r="E15" s="22" t="str">
        <f>IFERROR(VLOOKUP(B15,ABRIL!B:C,2,0),"")</f>
        <v>MARIO JOSE DO NASCIMENTO</v>
      </c>
    </row>
    <row r="16" spans="1:5">
      <c r="A16" s="63">
        <v>1</v>
      </c>
      <c r="B16" s="63">
        <v>1037</v>
      </c>
      <c r="C16" s="59" t="s">
        <v>15</v>
      </c>
      <c r="D16" s="60">
        <v>1275.54</v>
      </c>
      <c r="E16" s="22" t="str">
        <f>IFERROR(VLOOKUP(B16,ABRIL!B:C,2,0),"")</f>
        <v>DAVI INACIO FILHO</v>
      </c>
    </row>
    <row r="17" spans="1:5">
      <c r="A17" s="63">
        <v>1</v>
      </c>
      <c r="B17" s="63">
        <v>1051</v>
      </c>
      <c r="C17" s="59" t="s">
        <v>16</v>
      </c>
      <c r="D17" s="60">
        <v>6858.44</v>
      </c>
      <c r="E17" s="22" t="str">
        <f>IFERROR(VLOOKUP(B17,ABRIL!B:C,2,0),"")</f>
        <v>GEORGE HAROLD DE B  WALMSLEY</v>
      </c>
    </row>
    <row r="18" spans="1:5">
      <c r="A18" s="63">
        <v>1</v>
      </c>
      <c r="B18" s="63">
        <v>1056</v>
      </c>
      <c r="C18" s="59" t="s">
        <v>17</v>
      </c>
      <c r="D18" s="60">
        <v>1543.94</v>
      </c>
      <c r="E18" s="22" t="str">
        <f>IFERROR(VLOOKUP(B18,ABRIL!B:C,2,0),"")</f>
        <v>VALERIA MARIA DA SILVA</v>
      </c>
    </row>
    <row r="19" spans="1:5">
      <c r="A19" s="63">
        <v>1</v>
      </c>
      <c r="B19" s="63">
        <v>1071</v>
      </c>
      <c r="C19" s="59" t="s">
        <v>18</v>
      </c>
      <c r="D19" s="60">
        <v>710.26</v>
      </c>
      <c r="E19" s="22" t="str">
        <f>IFERROR(VLOOKUP(B19,ABRIL!B:C,2,0),"")</f>
        <v>MARIA JOSE DA HORA</v>
      </c>
    </row>
    <row r="20" spans="1:5">
      <c r="A20" s="63">
        <v>1</v>
      </c>
      <c r="B20" s="63">
        <v>1080</v>
      </c>
      <c r="C20" s="59" t="s">
        <v>19</v>
      </c>
      <c r="D20" s="60">
        <v>1400.4</v>
      </c>
      <c r="E20" s="22" t="str">
        <f>IFERROR(VLOOKUP(B20,ABRIL!B:C,2,0),"")</f>
        <v>VALDIRENE ANDRE PEREIRA</v>
      </c>
    </row>
    <row r="21" spans="1:5">
      <c r="A21" s="63">
        <v>1</v>
      </c>
      <c r="B21" s="63">
        <v>1099</v>
      </c>
      <c r="C21" s="59" t="s">
        <v>20</v>
      </c>
      <c r="D21" s="60">
        <v>1275.54</v>
      </c>
      <c r="E21" s="22" t="str">
        <f>IFERROR(VLOOKUP(B21,ABRIL!B:C,2,0),"")</f>
        <v>VALERIA DA SILVA SOUZA</v>
      </c>
    </row>
    <row r="22" spans="1:5">
      <c r="A22" s="63">
        <v>1</v>
      </c>
      <c r="B22" s="63">
        <v>1126</v>
      </c>
      <c r="C22" s="59" t="s">
        <v>21</v>
      </c>
      <c r="D22" s="60">
        <v>2189.44</v>
      </c>
      <c r="E22" s="22" t="str">
        <f>IFERROR(VLOOKUP(B22,ABRIL!B:C,2,0),"")</f>
        <v>ALUISIO GOMES FERREIRA FILHO</v>
      </c>
    </row>
    <row r="23" spans="1:5">
      <c r="A23" s="63">
        <v>10</v>
      </c>
      <c r="B23" s="63">
        <v>1135</v>
      </c>
      <c r="C23" s="59" t="s">
        <v>372</v>
      </c>
      <c r="D23" s="60">
        <v>1152.1099999999999</v>
      </c>
      <c r="E23" s="22" t="str">
        <f>IFERROR(VLOOKUP(B23,ABRIL!B:C,2,0),"")</f>
        <v>ANTONIO LUIZ DOS SANTOS</v>
      </c>
    </row>
    <row r="24" spans="1:5">
      <c r="A24" s="63">
        <v>1</v>
      </c>
      <c r="B24" s="63">
        <v>1159</v>
      </c>
      <c r="C24" s="59" t="s">
        <v>22</v>
      </c>
      <c r="D24" s="60">
        <v>568.44000000000005</v>
      </c>
      <c r="E24" s="22" t="str">
        <f>IFERROR(VLOOKUP(B24,ABRIL!B:C,2,0),"")</f>
        <v>VERA LUCIA MARIA C  DA SILVA</v>
      </c>
    </row>
    <row r="25" spans="1:5">
      <c r="A25" s="63">
        <v>1</v>
      </c>
      <c r="B25" s="63">
        <v>1164</v>
      </c>
      <c r="C25" s="59" t="s">
        <v>23</v>
      </c>
      <c r="D25" s="60">
        <v>1787.3</v>
      </c>
      <c r="E25" s="22" t="str">
        <f>IFERROR(VLOOKUP(B25,ABRIL!B:C,2,0),"")</f>
        <v>TERESINHA MARIA DE F  FELIX</v>
      </c>
    </row>
    <row r="26" spans="1:5">
      <c r="A26" s="63">
        <v>1</v>
      </c>
      <c r="B26" s="63">
        <v>1169</v>
      </c>
      <c r="C26" s="59" t="s">
        <v>24</v>
      </c>
      <c r="D26" s="60">
        <v>1101.8499999999999</v>
      </c>
      <c r="E26" s="22" t="str">
        <f>IFERROR(VLOOKUP(B26,ABRIL!B:C,2,0),"")</f>
        <v>MARIA DO CARMO SANTOS</v>
      </c>
    </row>
    <row r="27" spans="1:5">
      <c r="A27" s="63">
        <v>1</v>
      </c>
      <c r="B27" s="63">
        <v>1177</v>
      </c>
      <c r="C27" s="59" t="s">
        <v>25</v>
      </c>
      <c r="D27" s="60">
        <v>1270.2</v>
      </c>
      <c r="E27" s="22" t="str">
        <f>IFERROR(VLOOKUP(B27,ABRIL!B:C,2,0),"")</f>
        <v>SELMA MARIA P DO NASCIMENTO</v>
      </c>
    </row>
    <row r="28" spans="1:5">
      <c r="A28" s="63">
        <v>1</v>
      </c>
      <c r="B28" s="63">
        <v>1221</v>
      </c>
      <c r="C28" s="59" t="s">
        <v>26</v>
      </c>
      <c r="D28" s="60">
        <v>3247.59</v>
      </c>
      <c r="E28" s="22" t="str">
        <f>IFERROR(VLOOKUP(B28,ABRIL!B:C,2,0),"")</f>
        <v>JOSE CARLOS TENORIO DE MELO</v>
      </c>
    </row>
    <row r="29" spans="1:5">
      <c r="A29" s="63">
        <v>1</v>
      </c>
      <c r="B29" s="63">
        <v>1229</v>
      </c>
      <c r="C29" s="59" t="s">
        <v>27</v>
      </c>
      <c r="D29" s="60">
        <v>1339.32</v>
      </c>
      <c r="E29" s="22" t="str">
        <f>IFERROR(VLOOKUP(B29,ABRIL!B:C,2,0),"")</f>
        <v>IVANETE RODRIGUES DOS SANTOS</v>
      </c>
    </row>
    <row r="30" spans="1:5">
      <c r="A30" s="63">
        <v>1</v>
      </c>
      <c r="B30" s="63">
        <v>1243</v>
      </c>
      <c r="C30" s="59" t="s">
        <v>28</v>
      </c>
      <c r="D30" s="60">
        <v>863.33</v>
      </c>
      <c r="E30" s="22" t="str">
        <f>IFERROR(VLOOKUP(B30,ABRIL!B:C,2,0),"")</f>
        <v>MARIA EUGENIA VILARIM LIMA</v>
      </c>
    </row>
    <row r="31" spans="1:5">
      <c r="A31" s="63">
        <v>1</v>
      </c>
      <c r="B31" s="63">
        <v>1258</v>
      </c>
      <c r="C31" s="59" t="s">
        <v>29</v>
      </c>
      <c r="D31" s="60">
        <v>2069.33</v>
      </c>
      <c r="E31" s="22" t="str">
        <f>IFERROR(VLOOKUP(B31,ABRIL!B:C,2,0),"")</f>
        <v>ADIGALENE RODRIGUES DA SILVA</v>
      </c>
    </row>
    <row r="32" spans="1:5">
      <c r="A32" s="63">
        <v>1</v>
      </c>
      <c r="B32" s="63">
        <v>1267</v>
      </c>
      <c r="C32" s="59" t="s">
        <v>30</v>
      </c>
      <c r="D32" s="60">
        <v>7004.3</v>
      </c>
      <c r="E32" s="22" t="str">
        <f>IFERROR(VLOOKUP(B32,ABRIL!B:C,2,0),"")</f>
        <v>MARCO AURELIO O DE OLIVEIRA</v>
      </c>
    </row>
    <row r="33" spans="1:5">
      <c r="A33" s="63">
        <v>1</v>
      </c>
      <c r="B33" s="63">
        <v>1269</v>
      </c>
      <c r="C33" s="59" t="s">
        <v>31</v>
      </c>
      <c r="D33" s="60">
        <v>644.23</v>
      </c>
      <c r="E33" s="22" t="str">
        <f>IFERROR(VLOOKUP(B33,ABRIL!B:C,2,0),"")</f>
        <v>VALDECY FERREIRA DA COSTA</v>
      </c>
    </row>
    <row r="34" spans="1:5">
      <c r="A34" s="63">
        <v>1</v>
      </c>
      <c r="B34" s="63">
        <v>1328</v>
      </c>
      <c r="C34" s="59" t="s">
        <v>32</v>
      </c>
      <c r="D34" s="60">
        <v>1270.2</v>
      </c>
      <c r="E34" s="22" t="str">
        <f>IFERROR(VLOOKUP(B34,ABRIL!B:C,2,0),"")</f>
        <v>LIZETE ALFREDINA DA SILVA</v>
      </c>
    </row>
    <row r="35" spans="1:5">
      <c r="A35" s="63">
        <v>1</v>
      </c>
      <c r="B35" s="63">
        <v>1330</v>
      </c>
      <c r="C35" s="59" t="s">
        <v>33</v>
      </c>
      <c r="D35" s="60">
        <v>1156.95</v>
      </c>
      <c r="E35" s="22" t="str">
        <f>IFERROR(VLOOKUP(B35,ABRIL!B:C,2,0),"")</f>
        <v>IVANISE MARIA DA LUZ SANTOS</v>
      </c>
    </row>
    <row r="36" spans="1:5">
      <c r="A36" s="63">
        <v>1</v>
      </c>
      <c r="B36" s="63">
        <v>1333</v>
      </c>
      <c r="C36" s="59" t="s">
        <v>34</v>
      </c>
      <c r="D36" s="60">
        <v>1275.54</v>
      </c>
      <c r="E36" s="22" t="str">
        <f>IFERROR(VLOOKUP(B36,ABRIL!B:C,2,0),"")</f>
        <v>JORGE CUNHA OLIVEIRA</v>
      </c>
    </row>
    <row r="37" spans="1:5">
      <c r="A37" s="63">
        <v>1</v>
      </c>
      <c r="B37" s="63">
        <v>1337</v>
      </c>
      <c r="C37" s="59" t="s">
        <v>35</v>
      </c>
      <c r="D37" s="60">
        <v>1582.18</v>
      </c>
      <c r="E37" s="22" t="str">
        <f>IFERROR(VLOOKUP(B37,ABRIL!B:C,2,0),"")</f>
        <v>ROSILDA BARBOSA DOS SANTOS</v>
      </c>
    </row>
    <row r="38" spans="1:5">
      <c r="A38" s="63">
        <v>1</v>
      </c>
      <c r="B38" s="63">
        <v>1363</v>
      </c>
      <c r="C38" s="59" t="s">
        <v>36</v>
      </c>
      <c r="D38" s="60">
        <v>1680.01</v>
      </c>
      <c r="E38" s="22" t="str">
        <f>IFERROR(VLOOKUP(B38,ABRIL!B:C,2,0),"")</f>
        <v>JOSE CARLOS FERREIRA DE ARRUDA</v>
      </c>
    </row>
    <row r="39" spans="1:5">
      <c r="A39" s="63">
        <v>1</v>
      </c>
      <c r="B39" s="63">
        <v>1369</v>
      </c>
      <c r="C39" s="59" t="s">
        <v>37</v>
      </c>
      <c r="D39" s="60">
        <v>859.72</v>
      </c>
      <c r="E39" s="22" t="str">
        <f>IFERROR(VLOOKUP(B39,ABRIL!B:C,2,0),"")</f>
        <v>ELIANE BATISTA DE CASTILHO</v>
      </c>
    </row>
    <row r="40" spans="1:5">
      <c r="A40" s="63">
        <v>1</v>
      </c>
      <c r="B40" s="63">
        <v>1393</v>
      </c>
      <c r="C40" s="59" t="s">
        <v>38</v>
      </c>
      <c r="D40" s="60">
        <v>1270.2</v>
      </c>
      <c r="E40" s="22" t="str">
        <f>IFERROR(VLOOKUP(B40,ABRIL!B:C,2,0),"")</f>
        <v>MANOEL CORREIA DOS SANTOS</v>
      </c>
    </row>
    <row r="41" spans="1:5">
      <c r="A41" s="63">
        <v>1</v>
      </c>
      <c r="B41" s="63">
        <v>1413</v>
      </c>
      <c r="C41" s="59" t="s">
        <v>39</v>
      </c>
      <c r="D41" s="60">
        <v>8541.23</v>
      </c>
      <c r="E41" s="22" t="str">
        <f>IFERROR(VLOOKUP(B41,ABRIL!B:C,2,0),"")</f>
        <v>LEDUAR GUEDES DE LIMA</v>
      </c>
    </row>
    <row r="42" spans="1:5">
      <c r="A42" s="63">
        <v>1</v>
      </c>
      <c r="B42" s="63">
        <v>1418</v>
      </c>
      <c r="C42" s="59" t="s">
        <v>40</v>
      </c>
      <c r="D42" s="60">
        <v>2036.94</v>
      </c>
      <c r="E42" s="22" t="str">
        <f>IFERROR(VLOOKUP(B42,ABRIL!B:C,2,0),"")</f>
        <v>ELVIS GOMES PEREIRA</v>
      </c>
    </row>
    <row r="43" spans="1:5">
      <c r="A43" s="63">
        <v>1</v>
      </c>
      <c r="B43" s="63">
        <v>1427</v>
      </c>
      <c r="C43" s="59" t="s">
        <v>41</v>
      </c>
      <c r="D43" s="60">
        <v>4554.3500000000004</v>
      </c>
      <c r="E43" s="22" t="str">
        <f>IFERROR(VLOOKUP(B43,ABRIL!B:C,2,0),"")</f>
        <v>ANA MARIA ELOI DA H  DA SILVA</v>
      </c>
    </row>
    <row r="44" spans="1:5">
      <c r="A44" s="63">
        <v>1</v>
      </c>
      <c r="B44" s="63">
        <v>1429</v>
      </c>
      <c r="C44" s="59" t="s">
        <v>42</v>
      </c>
      <c r="D44" s="60">
        <v>1661.26</v>
      </c>
      <c r="E44" s="22" t="str">
        <f>IFERROR(VLOOKUP(B44,ABRIL!B:C,2,0),"")</f>
        <v>JOSE HENRIQUE DA PAZ</v>
      </c>
    </row>
    <row r="45" spans="1:5">
      <c r="A45" s="63">
        <v>1</v>
      </c>
      <c r="B45" s="63">
        <v>1454</v>
      </c>
      <c r="C45" s="59" t="s">
        <v>43</v>
      </c>
      <c r="D45" s="60">
        <v>1521.03</v>
      </c>
      <c r="E45" s="22" t="str">
        <f>IFERROR(VLOOKUP(B45,ABRIL!B:C,2,0),"")</f>
        <v>MAURICIO LOPES DA SILVA</v>
      </c>
    </row>
    <row r="46" spans="1:5">
      <c r="A46" s="63">
        <v>1</v>
      </c>
      <c r="B46" s="63">
        <v>1475</v>
      </c>
      <c r="C46" s="59" t="s">
        <v>44</v>
      </c>
      <c r="D46" s="60">
        <v>1270.2</v>
      </c>
      <c r="E46" s="22" t="str">
        <f>IFERROR(VLOOKUP(B46,ABRIL!B:C,2,0),"")</f>
        <v>MARTA ARAUJO DA F  SANTANA</v>
      </c>
    </row>
    <row r="47" spans="1:5">
      <c r="A47" s="63">
        <v>1</v>
      </c>
      <c r="B47" s="63">
        <v>1483</v>
      </c>
      <c r="C47" s="59" t="s">
        <v>45</v>
      </c>
      <c r="D47" s="60">
        <v>208.9</v>
      </c>
      <c r="E47" s="22" t="str">
        <f>IFERROR(VLOOKUP(B47,ABRIL!B:C,2,0),"")</f>
        <v>REGINA LEANDRO SANTOS DE LIMA</v>
      </c>
    </row>
    <row r="48" spans="1:5">
      <c r="A48" s="63">
        <v>1</v>
      </c>
      <c r="B48" s="63">
        <v>1522</v>
      </c>
      <c r="C48" s="59" t="s">
        <v>46</v>
      </c>
      <c r="D48" s="60">
        <v>613.55999999999995</v>
      </c>
      <c r="E48" s="22" t="str">
        <f>IFERROR(VLOOKUP(B48,ABRIL!B:C,2,0),"")</f>
        <v>TEREZINHA P  DA SILVA CORREIA</v>
      </c>
    </row>
    <row r="49" spans="1:5">
      <c r="A49" s="63">
        <v>1</v>
      </c>
      <c r="B49" s="63">
        <v>1536</v>
      </c>
      <c r="C49" s="59" t="s">
        <v>47</v>
      </c>
      <c r="D49" s="60">
        <v>1152.1099999999999</v>
      </c>
      <c r="E49" s="22" t="str">
        <f>IFERROR(VLOOKUP(B49,ABRIL!B:C,2,0),"")</f>
        <v>MARIA ADRIAO DA SILVA</v>
      </c>
    </row>
    <row r="50" spans="1:5">
      <c r="A50" s="63">
        <v>1</v>
      </c>
      <c r="B50" s="63">
        <v>1545</v>
      </c>
      <c r="C50" s="59" t="s">
        <v>48</v>
      </c>
      <c r="D50" s="60">
        <v>1377.06</v>
      </c>
      <c r="E50" s="22" t="str">
        <f>IFERROR(VLOOKUP(B50,ABRIL!B:C,2,0),"")</f>
        <v>HERON VILAR DE ANDRADE</v>
      </c>
    </row>
    <row r="51" spans="1:5">
      <c r="A51" s="63">
        <v>1</v>
      </c>
      <c r="B51" s="63">
        <v>1549</v>
      </c>
      <c r="C51" s="59" t="s">
        <v>49</v>
      </c>
      <c r="D51" s="60">
        <v>1333.71</v>
      </c>
      <c r="E51" s="22" t="str">
        <f>IFERROR(VLOOKUP(B51,ABRIL!B:C,2,0),"")</f>
        <v>JOSE JOAQUIM DA SILVA FILHO</v>
      </c>
    </row>
    <row r="52" spans="1:5">
      <c r="A52" s="63">
        <v>1</v>
      </c>
      <c r="B52" s="63">
        <v>1553</v>
      </c>
      <c r="C52" s="59" t="s">
        <v>50</v>
      </c>
      <c r="D52" s="60">
        <v>1275.54</v>
      </c>
      <c r="E52" s="22" t="str">
        <f>IFERROR(VLOOKUP(B52,ABRIL!B:C,2,0),"")</f>
        <v>MARIA DO CARMO A DOS SANTOS</v>
      </c>
    </row>
    <row r="53" spans="1:5">
      <c r="A53" s="63">
        <v>1</v>
      </c>
      <c r="B53" s="63">
        <v>1554</v>
      </c>
      <c r="C53" s="59" t="s">
        <v>51</v>
      </c>
      <c r="D53" s="60">
        <v>1970.5</v>
      </c>
      <c r="E53" s="22" t="str">
        <f>IFERROR(VLOOKUP(B53,ABRIL!B:C,2,0),"")</f>
        <v>SONEIDE P DO NASCIMENTO CORREA</v>
      </c>
    </row>
    <row r="54" spans="1:5">
      <c r="A54" s="63">
        <v>1</v>
      </c>
      <c r="B54" s="63">
        <v>1561</v>
      </c>
      <c r="C54" s="59" t="s">
        <v>52</v>
      </c>
      <c r="D54" s="60">
        <v>613.55999999999995</v>
      </c>
      <c r="E54" s="22" t="str">
        <f>IFERROR(VLOOKUP(B54,ABRIL!B:C,2,0),"")</f>
        <v>ANDRE LUIZ MACIEL FERREIRA</v>
      </c>
    </row>
    <row r="55" spans="1:5">
      <c r="A55" s="63">
        <v>1</v>
      </c>
      <c r="B55" s="63">
        <v>1588</v>
      </c>
      <c r="C55" s="59" t="s">
        <v>53</v>
      </c>
      <c r="D55" s="60">
        <v>189.48</v>
      </c>
      <c r="E55" s="22" t="str">
        <f>IFERROR(VLOOKUP(B55,ABRIL!B:C,2,0),"")</f>
        <v>MARIA ANDREA DOS SANTOS</v>
      </c>
    </row>
    <row r="56" spans="1:5">
      <c r="A56" s="63">
        <v>1</v>
      </c>
      <c r="B56" s="63">
        <v>1589</v>
      </c>
      <c r="C56" s="59" t="s">
        <v>54</v>
      </c>
      <c r="D56" s="60">
        <v>613.55999999999995</v>
      </c>
      <c r="E56" s="22" t="str">
        <f>IFERROR(VLOOKUP(B56,ABRIL!B:C,2,0),"")</f>
        <v>SEVERINA DE SANTANA NEVES</v>
      </c>
    </row>
    <row r="57" spans="1:5">
      <c r="A57" s="63">
        <v>1</v>
      </c>
      <c r="B57" s="63">
        <v>1596</v>
      </c>
      <c r="C57" s="59" t="s">
        <v>55</v>
      </c>
      <c r="D57" s="60">
        <v>863.33</v>
      </c>
      <c r="E57" s="22" t="str">
        <f>IFERROR(VLOOKUP(B57,ABRIL!B:C,2,0),"")</f>
        <v>IVANE FRANCISCO DE AZEVEDO</v>
      </c>
    </row>
    <row r="58" spans="1:5">
      <c r="A58" s="63">
        <v>1</v>
      </c>
      <c r="B58" s="63">
        <v>1597</v>
      </c>
      <c r="C58" s="59" t="s">
        <v>56</v>
      </c>
      <c r="D58" s="60">
        <v>1270.2</v>
      </c>
      <c r="E58" s="22" t="str">
        <f>IFERROR(VLOOKUP(B58,ABRIL!B:C,2,0),"")</f>
        <v>DILMA NEUZA DAS MERCES</v>
      </c>
    </row>
    <row r="59" spans="1:5">
      <c r="A59" s="63">
        <v>1</v>
      </c>
      <c r="B59" s="63">
        <v>1631</v>
      </c>
      <c r="C59" s="59" t="s">
        <v>57</v>
      </c>
      <c r="D59" s="60">
        <v>783.07</v>
      </c>
      <c r="E59" s="22" t="str">
        <f>IFERROR(VLOOKUP(B59,ABRIL!B:C,2,0),"")</f>
        <v>GERSON MARTINS DA SILVA</v>
      </c>
    </row>
    <row r="60" spans="1:5">
      <c r="A60" s="63">
        <v>1</v>
      </c>
      <c r="B60" s="63">
        <v>1641</v>
      </c>
      <c r="C60" s="59" t="s">
        <v>58</v>
      </c>
      <c r="D60" s="60">
        <v>783.07</v>
      </c>
      <c r="E60" s="22" t="str">
        <f>IFERROR(VLOOKUP(B60,ABRIL!B:C,2,0),"")</f>
        <v>JOAO FELICIANO ALVES</v>
      </c>
    </row>
    <row r="61" spans="1:5">
      <c r="A61" s="63">
        <v>1</v>
      </c>
      <c r="B61" s="63">
        <v>1650</v>
      </c>
      <c r="C61" s="59" t="s">
        <v>59</v>
      </c>
      <c r="D61" s="60">
        <v>313.35000000000002</v>
      </c>
      <c r="E61" s="22" t="str">
        <f>IFERROR(VLOOKUP(B61,ABRIL!B:C,2,0),"")</f>
        <v>JANETE MARIA DA SILVA</v>
      </c>
    </row>
    <row r="62" spans="1:5">
      <c r="A62" s="63">
        <v>1</v>
      </c>
      <c r="B62" s="63">
        <v>1652</v>
      </c>
      <c r="C62" s="59" t="s">
        <v>60</v>
      </c>
      <c r="D62" s="60">
        <v>710.26</v>
      </c>
      <c r="E62" s="22" t="str">
        <f>IFERROR(VLOOKUP(B62,ABRIL!B:C,2,0),"")</f>
        <v>ROMILDO NUNES DIAS</v>
      </c>
    </row>
    <row r="63" spans="1:5">
      <c r="A63" s="63">
        <v>1</v>
      </c>
      <c r="B63" s="63">
        <v>1665</v>
      </c>
      <c r="C63" s="59" t="s">
        <v>61</v>
      </c>
      <c r="D63" s="60">
        <v>783.07</v>
      </c>
      <c r="E63" s="22" t="str">
        <f>IFERROR(VLOOKUP(B63,ABRIL!B:C,2,0),"")</f>
        <v>LUZIA BERNARDO DE SOUSA</v>
      </c>
    </row>
    <row r="64" spans="1:5">
      <c r="A64" s="63">
        <v>1</v>
      </c>
      <c r="B64" s="63">
        <v>1672</v>
      </c>
      <c r="C64" s="59" t="s">
        <v>62</v>
      </c>
      <c r="D64" s="60">
        <v>783.07</v>
      </c>
      <c r="E64" s="22" t="str">
        <f>IFERROR(VLOOKUP(B64,ABRIL!B:C,2,0),"")</f>
        <v>JOSE KENNEDY DA SILVA</v>
      </c>
    </row>
    <row r="65" spans="1:5">
      <c r="A65" s="63">
        <v>1</v>
      </c>
      <c r="B65" s="63">
        <v>1674</v>
      </c>
      <c r="C65" s="59" t="s">
        <v>63</v>
      </c>
      <c r="D65" s="60">
        <v>473.7</v>
      </c>
      <c r="E65" s="22" t="str">
        <f>IFERROR(VLOOKUP(B65,ABRIL!B:C,2,0),"")</f>
        <v>MARIA HELENA FERREIRA DA SILVA</v>
      </c>
    </row>
    <row r="66" spans="1:5">
      <c r="A66" s="63">
        <v>16</v>
      </c>
      <c r="B66" s="63">
        <v>1682</v>
      </c>
      <c r="C66" s="59" t="s">
        <v>391</v>
      </c>
      <c r="D66" s="60">
        <v>1364.21</v>
      </c>
      <c r="E66" s="22" t="str">
        <f>IFERROR(VLOOKUP(B66,ABRIL!B:C,2,0),"")</f>
        <v>MOISES MARTINS DE MELO NETO</v>
      </c>
    </row>
    <row r="67" spans="1:5">
      <c r="A67" s="63">
        <v>10</v>
      </c>
      <c r="B67" s="63">
        <v>1683</v>
      </c>
      <c r="C67" s="59" t="s">
        <v>427</v>
      </c>
      <c r="D67" s="60">
        <v>1364.21</v>
      </c>
      <c r="E67" s="22" t="str">
        <f>IFERROR(VLOOKUP(B67,ABRIL!B:C,2,0),"")</f>
        <v>ADEMIR LOPES DA SILVA</v>
      </c>
    </row>
    <row r="68" spans="1:5">
      <c r="A68" s="63">
        <v>51</v>
      </c>
      <c r="B68" s="63">
        <v>1726</v>
      </c>
      <c r="C68" s="59" t="s">
        <v>428</v>
      </c>
      <c r="D68" s="60">
        <v>1364.21</v>
      </c>
      <c r="E68" s="22" t="str">
        <f>IFERROR(VLOOKUP(B68,ABRIL!B:C,2,0),"")</f>
        <v>JOSE CARLOS VIEIRA</v>
      </c>
    </row>
    <row r="69" spans="1:5">
      <c r="A69" s="63">
        <v>1</v>
      </c>
      <c r="B69" s="63">
        <v>1749</v>
      </c>
      <c r="C69" s="59" t="s">
        <v>65</v>
      </c>
      <c r="D69" s="60">
        <v>779.79</v>
      </c>
      <c r="E69" s="22" t="str">
        <f>IFERROR(VLOOKUP(B69,ABRIL!B:C,2,0),"")</f>
        <v>MANOEL MARTINS LEITE NETO</v>
      </c>
    </row>
    <row r="70" spans="1:5">
      <c r="A70" s="63">
        <v>1</v>
      </c>
      <c r="B70" s="63">
        <v>1774</v>
      </c>
      <c r="C70" s="59" t="s">
        <v>66</v>
      </c>
      <c r="D70" s="60">
        <v>822.23</v>
      </c>
      <c r="E70" s="22" t="str">
        <f>IFERROR(VLOOKUP(B70,ABRIL!B:C,2,0),"")</f>
        <v>FRANCISCO DE ASSIS BEZERRA</v>
      </c>
    </row>
    <row r="71" spans="1:5">
      <c r="A71" s="63">
        <v>1</v>
      </c>
      <c r="B71" s="63">
        <v>1794</v>
      </c>
      <c r="C71" s="59" t="s">
        <v>67</v>
      </c>
      <c r="D71" s="60">
        <v>1470.43</v>
      </c>
      <c r="E71" s="22" t="str">
        <f>IFERROR(VLOOKUP(B71,ABRIL!B:C,2,0),"")</f>
        <v>LUCIENE MARIA DE ANDRADE</v>
      </c>
    </row>
    <row r="72" spans="1:5">
      <c r="A72" s="63">
        <v>1</v>
      </c>
      <c r="B72" s="63">
        <v>1796</v>
      </c>
      <c r="C72" s="59" t="s">
        <v>68</v>
      </c>
      <c r="D72" s="60">
        <v>644.23</v>
      </c>
      <c r="E72" s="22" t="str">
        <f>IFERROR(VLOOKUP(B72,ABRIL!B:C,2,0),"")</f>
        <v>NEUZA ANUNCIACAO COELHO</v>
      </c>
    </row>
    <row r="73" spans="1:5">
      <c r="A73" s="63">
        <v>1</v>
      </c>
      <c r="B73" s="63">
        <v>1809</v>
      </c>
      <c r="C73" s="59" t="s">
        <v>69</v>
      </c>
      <c r="D73" s="60">
        <v>1097.24</v>
      </c>
      <c r="E73" s="22" t="str">
        <f>IFERROR(VLOOKUP(B73,ABRIL!B:C,2,0),"")</f>
        <v>JOSE IRANILDO DE ANDRADE SILVA</v>
      </c>
    </row>
    <row r="74" spans="1:5">
      <c r="A74" s="63">
        <v>1</v>
      </c>
      <c r="B74" s="63">
        <v>1821</v>
      </c>
      <c r="C74" s="59" t="s">
        <v>70</v>
      </c>
      <c r="D74" s="60">
        <v>1394.09</v>
      </c>
      <c r="E74" s="22" t="str">
        <f>IFERROR(VLOOKUP(B74,ABRIL!B:C,2,0),"")</f>
        <v>CARLOS STENIO DE DEUS</v>
      </c>
    </row>
    <row r="75" spans="1:5">
      <c r="A75" s="63">
        <v>1</v>
      </c>
      <c r="B75" s="63">
        <v>1822</v>
      </c>
      <c r="C75" s="59" t="s">
        <v>71</v>
      </c>
      <c r="D75" s="60">
        <v>584.33000000000004</v>
      </c>
      <c r="E75" s="22" t="str">
        <f>IFERROR(VLOOKUP(B75,ABRIL!B:C,2,0),"")</f>
        <v>GILMAR BEZERRA DE OLIVEIRA</v>
      </c>
    </row>
    <row r="76" spans="1:5">
      <c r="A76" s="63">
        <v>1</v>
      </c>
      <c r="B76" s="63">
        <v>1906</v>
      </c>
      <c r="C76" s="59" t="s">
        <v>72</v>
      </c>
      <c r="D76" s="60">
        <v>1209.72</v>
      </c>
      <c r="E76" s="22" t="str">
        <f>IFERROR(VLOOKUP(B76,ABRIL!B:C,2,0),"")</f>
        <v>IZABEL CRISTINA F DE ARRUDA</v>
      </c>
    </row>
    <row r="77" spans="1:5">
      <c r="A77" s="63">
        <v>1</v>
      </c>
      <c r="B77" s="63">
        <v>1908</v>
      </c>
      <c r="C77" s="59" t="s">
        <v>73</v>
      </c>
      <c r="D77" s="60">
        <v>2516.91</v>
      </c>
      <c r="E77" s="22" t="str">
        <f>IFERROR(VLOOKUP(B77,ABRIL!B:C,2,0),"")</f>
        <v>LUCIA MARIA ARAUJO LAVOR</v>
      </c>
    </row>
    <row r="78" spans="1:5">
      <c r="A78" s="63">
        <v>1</v>
      </c>
      <c r="B78" s="63">
        <v>1909</v>
      </c>
      <c r="C78" s="59" t="s">
        <v>74</v>
      </c>
      <c r="D78" s="60">
        <v>1049.3900000000001</v>
      </c>
      <c r="E78" s="22" t="str">
        <f>IFERROR(VLOOKUP(B78,ABRIL!B:C,2,0),"")</f>
        <v>IVANILDO BATISTA DA SILVA</v>
      </c>
    </row>
    <row r="79" spans="1:5">
      <c r="A79" s="63">
        <v>1</v>
      </c>
      <c r="B79" s="63">
        <v>1916</v>
      </c>
      <c r="C79" s="59" t="s">
        <v>387</v>
      </c>
      <c r="D79" s="60">
        <v>964.04</v>
      </c>
      <c r="E79" s="22" t="str">
        <f>IFERROR(VLOOKUP(B79,ABRIL!B:C,2,0),"")</f>
        <v>FABIOLA ALBUQUERQUE PINHEIRO</v>
      </c>
    </row>
    <row r="80" spans="1:5">
      <c r="A80" s="63">
        <v>1</v>
      </c>
      <c r="B80" s="63">
        <v>1921</v>
      </c>
      <c r="C80" s="59" t="s">
        <v>75</v>
      </c>
      <c r="D80" s="60">
        <v>4039.37</v>
      </c>
      <c r="E80" s="22" t="str">
        <f>IFERROR(VLOOKUP(B80,ABRIL!B:C,2,0),"")</f>
        <v>MARCIA APARECIDA DA SILVA</v>
      </c>
    </row>
    <row r="81" spans="1:5">
      <c r="A81" s="63">
        <v>1</v>
      </c>
      <c r="B81" s="63">
        <v>1924</v>
      </c>
      <c r="C81" s="59" t="s">
        <v>76</v>
      </c>
      <c r="D81" s="60">
        <v>2464.12</v>
      </c>
      <c r="E81" s="22" t="str">
        <f>IFERROR(VLOOKUP(B81,ABRIL!B:C,2,0),"")</f>
        <v>CARLOS HENRIQUE LIMA DE MELO</v>
      </c>
    </row>
    <row r="82" spans="1:5">
      <c r="A82" s="63">
        <v>1</v>
      </c>
      <c r="B82" s="63">
        <v>1927</v>
      </c>
      <c r="C82" s="59" t="s">
        <v>77</v>
      </c>
      <c r="D82" s="60">
        <v>1832.23</v>
      </c>
      <c r="E82" s="22" t="str">
        <f>IFERROR(VLOOKUP(B82,ABRIL!B:C,2,0),"")</f>
        <v>RITA DE CASSIA CHAGAS</v>
      </c>
    </row>
    <row r="83" spans="1:5">
      <c r="A83" s="63">
        <v>1</v>
      </c>
      <c r="B83" s="63">
        <v>1932</v>
      </c>
      <c r="C83" s="59" t="s">
        <v>78</v>
      </c>
      <c r="D83" s="60">
        <v>2332.9299999999998</v>
      </c>
      <c r="E83" s="22" t="str">
        <f>IFERROR(VLOOKUP(B83,ABRIL!B:C,2,0),"")</f>
        <v>ROSILENE MARIA ANACLETO</v>
      </c>
    </row>
    <row r="84" spans="1:5">
      <c r="A84" s="63">
        <v>1</v>
      </c>
      <c r="B84" s="63">
        <v>1937</v>
      </c>
      <c r="C84" s="59" t="s">
        <v>79</v>
      </c>
      <c r="D84" s="60">
        <v>1133.71</v>
      </c>
      <c r="E84" s="22" t="str">
        <f>IFERROR(VLOOKUP(B84,ABRIL!B:C,2,0),"")</f>
        <v>RILDA MARIA DA SILVA</v>
      </c>
    </row>
    <row r="85" spans="1:5">
      <c r="A85" s="63">
        <v>1</v>
      </c>
      <c r="B85" s="63">
        <v>1980</v>
      </c>
      <c r="C85" s="59" t="s">
        <v>80</v>
      </c>
      <c r="D85" s="60">
        <v>4291.41</v>
      </c>
      <c r="E85" s="22" t="str">
        <f>IFERROR(VLOOKUP(B85,ABRIL!B:C,2,0),"")</f>
        <v>MANOEL NETO DINIZ</v>
      </c>
    </row>
    <row r="86" spans="1:5">
      <c r="A86" s="63">
        <v>1</v>
      </c>
      <c r="B86" s="63">
        <v>1994</v>
      </c>
      <c r="C86" s="59" t="s">
        <v>82</v>
      </c>
      <c r="D86" s="60">
        <v>1600.78</v>
      </c>
      <c r="E86" s="22" t="str">
        <f>IFERROR(VLOOKUP(B86,ABRIL!B:C,2,0),"")</f>
        <v>PAULO JOSE DA SILVA</v>
      </c>
    </row>
    <row r="87" spans="1:5">
      <c r="A87" s="63">
        <v>1</v>
      </c>
      <c r="B87" s="63">
        <v>1999</v>
      </c>
      <c r="C87" s="59" t="s">
        <v>83</v>
      </c>
      <c r="D87" s="60">
        <v>902.7</v>
      </c>
      <c r="E87" s="22" t="str">
        <f>IFERROR(VLOOKUP(B87,ABRIL!B:C,2,0),"")</f>
        <v>ELIAS RIBEIRO DA SILVA FILHO</v>
      </c>
    </row>
    <row r="88" spans="1:5">
      <c r="A88" s="63">
        <v>1</v>
      </c>
      <c r="B88" s="63">
        <v>2008</v>
      </c>
      <c r="C88" s="59" t="s">
        <v>84</v>
      </c>
      <c r="D88" s="60">
        <v>1214.8</v>
      </c>
      <c r="E88" s="22" t="str">
        <f>IFERROR(VLOOKUP(B88,ABRIL!B:C,2,0),"")</f>
        <v>AMAURI GONCALO DA SILVA</v>
      </c>
    </row>
    <row r="89" spans="1:5">
      <c r="A89" s="63">
        <v>1</v>
      </c>
      <c r="B89" s="63">
        <v>2014</v>
      </c>
      <c r="C89" s="59" t="s">
        <v>85</v>
      </c>
      <c r="D89" s="60">
        <v>822.23</v>
      </c>
      <c r="E89" s="22" t="str">
        <f>IFERROR(VLOOKUP(B89,ABRIL!B:C,2,0),"")</f>
        <v>SOLANGE NASCIMENTO DE LIMA</v>
      </c>
    </row>
    <row r="90" spans="1:5">
      <c r="A90" s="63">
        <v>1</v>
      </c>
      <c r="B90" s="63">
        <v>2015</v>
      </c>
      <c r="C90" s="59" t="s">
        <v>86</v>
      </c>
      <c r="D90" s="60">
        <v>3586.33</v>
      </c>
      <c r="E90" s="22" t="str">
        <f>IFERROR(VLOOKUP(B90,ABRIL!B:C,2,0),"")</f>
        <v>MARIA SANDRA PONTES MENDONCA</v>
      </c>
    </row>
    <row r="91" spans="1:5">
      <c r="A91" s="63">
        <v>1</v>
      </c>
      <c r="B91" s="63">
        <v>2019</v>
      </c>
      <c r="C91" s="59" t="s">
        <v>87</v>
      </c>
      <c r="D91" s="60">
        <v>742.65</v>
      </c>
      <c r="E91" s="22" t="str">
        <f>IFERROR(VLOOKUP(B91,ABRIL!B:C,2,0),"")</f>
        <v>MARCOS DO NASCIMENTO</v>
      </c>
    </row>
    <row r="92" spans="1:5">
      <c r="A92" s="63">
        <v>1</v>
      </c>
      <c r="B92" s="63">
        <v>2038</v>
      </c>
      <c r="C92" s="59" t="s">
        <v>88</v>
      </c>
      <c r="D92" s="60">
        <v>1252.29</v>
      </c>
      <c r="E92" s="22" t="str">
        <f>IFERROR(VLOOKUP(B92,ABRIL!B:C,2,0),"")</f>
        <v>IRONILDA FERREIRA DA SILVA</v>
      </c>
    </row>
    <row r="93" spans="1:5">
      <c r="A93" s="63">
        <v>1</v>
      </c>
      <c r="B93" s="63">
        <v>2043</v>
      </c>
      <c r="C93" s="59" t="s">
        <v>89</v>
      </c>
      <c r="D93" s="60">
        <v>1049.3900000000001</v>
      </c>
      <c r="E93" s="22" t="str">
        <f>IFERROR(VLOOKUP(B93,ABRIL!B:C,2,0),"")</f>
        <v>JOAO LUIZ BRAGA DE PONTES</v>
      </c>
    </row>
    <row r="94" spans="1:5">
      <c r="A94" s="63">
        <v>1</v>
      </c>
      <c r="B94" s="63">
        <v>2052</v>
      </c>
      <c r="C94" s="59" t="s">
        <v>90</v>
      </c>
      <c r="D94" s="60">
        <v>1214.8</v>
      </c>
      <c r="E94" s="22" t="str">
        <f>IFERROR(VLOOKUP(B94,ABRIL!B:C,2,0),"")</f>
        <v>JOSE FERNANDO PEREIRA DA COSTA</v>
      </c>
    </row>
    <row r="95" spans="1:5">
      <c r="A95" s="63">
        <v>1</v>
      </c>
      <c r="B95" s="63">
        <v>2063</v>
      </c>
      <c r="C95" s="59" t="s">
        <v>91</v>
      </c>
      <c r="D95" s="60">
        <v>5078.07</v>
      </c>
      <c r="E95" s="22" t="str">
        <f>IFERROR(VLOOKUP(B95,ABRIL!B:C,2,0),"")</f>
        <v>JOAQUIM PEDRO CARNEIRO C NETO</v>
      </c>
    </row>
    <row r="96" spans="1:5">
      <c r="A96" s="63">
        <v>1</v>
      </c>
      <c r="B96" s="63">
        <v>2069</v>
      </c>
      <c r="C96" s="59" t="s">
        <v>92</v>
      </c>
      <c r="D96" s="60">
        <v>6476.05</v>
      </c>
      <c r="E96" s="22" t="str">
        <f>IFERROR(VLOOKUP(B96,ABRIL!B:C,2,0),"")</f>
        <v>SELMA VERONICA VIEIRA RAMOS</v>
      </c>
    </row>
    <row r="97" spans="1:5">
      <c r="A97" s="63">
        <v>1</v>
      </c>
      <c r="B97" s="63">
        <v>2086</v>
      </c>
      <c r="C97" s="59" t="s">
        <v>93</v>
      </c>
      <c r="D97" s="60">
        <v>893.17</v>
      </c>
      <c r="E97" s="22" t="str">
        <f>IFERROR(VLOOKUP(B97,ABRIL!B:C,2,0),"")</f>
        <v>ALBANITA LUCIANA DA SILVA</v>
      </c>
    </row>
    <row r="98" spans="1:5">
      <c r="A98" s="63">
        <v>1</v>
      </c>
      <c r="B98" s="63">
        <v>2092</v>
      </c>
      <c r="C98" s="59" t="s">
        <v>94</v>
      </c>
      <c r="D98" s="60">
        <v>818.78</v>
      </c>
      <c r="E98" s="22" t="str">
        <f>IFERROR(VLOOKUP(B98,ABRIL!B:C,2,0),"")</f>
        <v>REINALDO PEREIRA DA SILVA</v>
      </c>
    </row>
    <row r="99" spans="1:5">
      <c r="A99" s="63">
        <v>1</v>
      </c>
      <c r="B99" s="63">
        <v>2093</v>
      </c>
      <c r="C99" s="59" t="s">
        <v>95</v>
      </c>
      <c r="D99" s="60">
        <v>742.65</v>
      </c>
      <c r="E99" s="22" t="str">
        <f>IFERROR(VLOOKUP(B99,ABRIL!B:C,2,0),"")</f>
        <v>GILBERTO RIBEIRO DA SILVA</v>
      </c>
    </row>
    <row r="100" spans="1:5">
      <c r="A100" s="63">
        <v>51</v>
      </c>
      <c r="B100" s="63">
        <v>2096</v>
      </c>
      <c r="C100" s="59" t="s">
        <v>379</v>
      </c>
      <c r="D100" s="60">
        <v>1364.21</v>
      </c>
      <c r="E100" s="22" t="str">
        <f>IFERROR(VLOOKUP(B100,ABRIL!B:C,2,0),"")</f>
        <v>MARCELO MORAIS DE OLIVEIRA</v>
      </c>
    </row>
    <row r="101" spans="1:5">
      <c r="A101" s="63">
        <v>1</v>
      </c>
      <c r="B101" s="63">
        <v>2101</v>
      </c>
      <c r="C101" s="59" t="s">
        <v>96</v>
      </c>
      <c r="D101" s="60">
        <v>1049.3900000000001</v>
      </c>
      <c r="E101" s="22" t="str">
        <f>IFERROR(VLOOKUP(B101,ABRIL!B:C,2,0),"")</f>
        <v>JOSE LUCIANO CANDIDO DA SILVA</v>
      </c>
    </row>
    <row r="102" spans="1:5">
      <c r="A102" s="63">
        <v>16</v>
      </c>
      <c r="B102" s="63">
        <v>2115</v>
      </c>
      <c r="C102" s="59" t="s">
        <v>392</v>
      </c>
      <c r="D102" s="60">
        <v>1364.21</v>
      </c>
      <c r="E102" s="22" t="str">
        <f>IFERROR(VLOOKUP(B102,ABRIL!B:C,2,0),"")</f>
        <v>SEVERINO JOSE RAMOS DE SOUZA</v>
      </c>
    </row>
    <row r="103" spans="1:5">
      <c r="A103" s="63">
        <v>1</v>
      </c>
      <c r="B103" s="63">
        <v>2117</v>
      </c>
      <c r="C103" s="59" t="s">
        <v>97</v>
      </c>
      <c r="D103" s="60">
        <v>783.07</v>
      </c>
      <c r="E103" s="22" t="str">
        <f>IFERROR(VLOOKUP(B103,ABRIL!B:C,2,0),"")</f>
        <v>WILSON JOSE QUEIROZ DE LIMA</v>
      </c>
    </row>
    <row r="104" spans="1:5">
      <c r="A104" s="63">
        <v>1</v>
      </c>
      <c r="B104" s="63">
        <v>2120</v>
      </c>
      <c r="C104" s="59" t="s">
        <v>98</v>
      </c>
      <c r="D104" s="60">
        <v>832.43</v>
      </c>
      <c r="E104" s="22" t="str">
        <f>IFERROR(VLOOKUP(B104,ABRIL!B:C,2,0),"")</f>
        <v>ANTONIO SOARES DE MELO</v>
      </c>
    </row>
    <row r="105" spans="1:5">
      <c r="A105" s="63">
        <v>1</v>
      </c>
      <c r="B105" s="63">
        <v>2121</v>
      </c>
      <c r="C105" s="59" t="s">
        <v>99</v>
      </c>
      <c r="D105" s="60">
        <v>742.65</v>
      </c>
      <c r="E105" s="22" t="str">
        <f>IFERROR(VLOOKUP(B105,ABRIL!B:C,2,0),"")</f>
        <v>SAMUEL MAURICIO</v>
      </c>
    </row>
    <row r="106" spans="1:5">
      <c r="A106" s="63">
        <v>1</v>
      </c>
      <c r="B106" s="63">
        <v>2122</v>
      </c>
      <c r="C106" s="59" t="s">
        <v>100</v>
      </c>
      <c r="D106" s="60">
        <v>742.65</v>
      </c>
      <c r="E106" s="22" t="str">
        <f>IFERROR(VLOOKUP(B106,ABRIL!B:C,2,0),"")</f>
        <v>JOSE MARIO MACHADO G  LINS</v>
      </c>
    </row>
    <row r="107" spans="1:5">
      <c r="A107" s="63">
        <v>10</v>
      </c>
      <c r="B107" s="63">
        <v>2124</v>
      </c>
      <c r="C107" s="59" t="s">
        <v>383</v>
      </c>
      <c r="D107" s="60">
        <v>1364.21</v>
      </c>
      <c r="E107" s="22" t="str">
        <f>IFERROR(VLOOKUP(B107,ABRIL!B:C,2,0),"")</f>
        <v>JOSE ALVES FIGUEIREDO FILHO</v>
      </c>
    </row>
    <row r="108" spans="1:5">
      <c r="A108" s="63">
        <v>1</v>
      </c>
      <c r="B108" s="63">
        <v>2125</v>
      </c>
      <c r="C108" s="59" t="s">
        <v>101</v>
      </c>
      <c r="D108" s="60">
        <v>1436.56</v>
      </c>
      <c r="E108" s="22" t="str">
        <f>IFERROR(VLOOKUP(B108,ABRIL!B:C,2,0),"")</f>
        <v>GILMAR GALVAO SANTANA</v>
      </c>
    </row>
    <row r="109" spans="1:5">
      <c r="A109" s="63">
        <v>1</v>
      </c>
      <c r="B109" s="63">
        <v>2126</v>
      </c>
      <c r="C109" s="59" t="s">
        <v>102</v>
      </c>
      <c r="D109" s="60">
        <v>680.56</v>
      </c>
      <c r="E109" s="22" t="str">
        <f>IFERROR(VLOOKUP(B109,ABRIL!B:C,2,0),"")</f>
        <v>JAFFE JOSE LIMA XAVIER</v>
      </c>
    </row>
    <row r="110" spans="1:5">
      <c r="A110" s="63">
        <v>1</v>
      </c>
      <c r="B110" s="63">
        <v>2128</v>
      </c>
      <c r="C110" s="59" t="s">
        <v>103</v>
      </c>
      <c r="D110" s="60">
        <v>3176.86</v>
      </c>
      <c r="E110" s="22" t="str">
        <f>IFERROR(VLOOKUP(B110,ABRIL!B:C,2,0),"")</f>
        <v>JORGE DA SILVA LIMA</v>
      </c>
    </row>
    <row r="111" spans="1:5">
      <c r="A111" s="63">
        <v>1</v>
      </c>
      <c r="B111" s="63">
        <v>2129</v>
      </c>
      <c r="C111" s="59" t="s">
        <v>104</v>
      </c>
      <c r="D111" s="60">
        <v>673.61</v>
      </c>
      <c r="E111" s="22" t="str">
        <f>IFERROR(VLOOKUP(B111,ABRIL!B:C,2,0),"")</f>
        <v>RICARDO JORGE XAVIER</v>
      </c>
    </row>
    <row r="112" spans="1:5">
      <c r="A112" s="63">
        <v>1</v>
      </c>
      <c r="B112" s="63">
        <v>2130</v>
      </c>
      <c r="C112" s="59" t="s">
        <v>105</v>
      </c>
      <c r="D112" s="60">
        <v>673.61</v>
      </c>
      <c r="E112" s="22" t="str">
        <f>IFERROR(VLOOKUP(B112,ABRIL!B:C,2,0),"")</f>
        <v>HELVIO MOZART MONTENEGRO</v>
      </c>
    </row>
    <row r="113" spans="1:5">
      <c r="A113" s="63">
        <v>1</v>
      </c>
      <c r="B113" s="63">
        <v>2131</v>
      </c>
      <c r="C113" s="59" t="s">
        <v>106</v>
      </c>
      <c r="D113" s="60">
        <v>918.76</v>
      </c>
      <c r="E113" s="22" t="str">
        <f>IFERROR(VLOOKUP(B113,ABRIL!B:C,2,0),"")</f>
        <v>ALEXANDRE BARBOSA DA SILVA</v>
      </c>
    </row>
    <row r="114" spans="1:5">
      <c r="A114" s="63">
        <v>1</v>
      </c>
      <c r="B114" s="63">
        <v>2134</v>
      </c>
      <c r="C114" s="59" t="s">
        <v>107</v>
      </c>
      <c r="D114" s="60">
        <v>1156.95</v>
      </c>
      <c r="E114" s="22" t="str">
        <f>IFERROR(VLOOKUP(B114,ABRIL!B:C,2,0),"")</f>
        <v>ROSIVALDO SATIRO DOS SANTOS</v>
      </c>
    </row>
    <row r="115" spans="1:5">
      <c r="A115" s="63">
        <v>1</v>
      </c>
      <c r="B115" s="63">
        <v>2136</v>
      </c>
      <c r="C115" s="59" t="s">
        <v>108</v>
      </c>
      <c r="D115" s="60">
        <v>956.05</v>
      </c>
      <c r="E115" s="22" t="str">
        <f>IFERROR(VLOOKUP(B115,ABRIL!B:C,2,0),"")</f>
        <v>GESIEL DAVID DE CASTRO</v>
      </c>
    </row>
    <row r="116" spans="1:5">
      <c r="A116" s="63">
        <v>1</v>
      </c>
      <c r="B116" s="63">
        <v>2137</v>
      </c>
      <c r="C116" s="59" t="s">
        <v>109</v>
      </c>
      <c r="D116" s="60">
        <v>2901.79</v>
      </c>
      <c r="E116" s="22" t="str">
        <f>IFERROR(VLOOKUP(B116,ABRIL!B:C,2,0),"")</f>
        <v>FRANCISCO DE ASSIS DE OLIVEIRA</v>
      </c>
    </row>
    <row r="117" spans="1:5">
      <c r="A117" s="63">
        <v>1</v>
      </c>
      <c r="B117" s="63">
        <v>2140</v>
      </c>
      <c r="C117" s="59" t="s">
        <v>110</v>
      </c>
      <c r="D117" s="60">
        <v>1955.17</v>
      </c>
      <c r="E117" s="22" t="str">
        <f>IFERROR(VLOOKUP(B117,ABRIL!B:C,2,0),"")</f>
        <v>LUCIENE PEREIRA DE A NASCIMENT</v>
      </c>
    </row>
    <row r="118" spans="1:5">
      <c r="A118" s="63">
        <v>1</v>
      </c>
      <c r="B118" s="63">
        <v>2142</v>
      </c>
      <c r="C118" s="59" t="s">
        <v>111</v>
      </c>
      <c r="D118" s="60">
        <v>1861.49</v>
      </c>
      <c r="E118" s="22" t="str">
        <f>IFERROR(VLOOKUP(B118,ABRIL!B:C,2,0),"")</f>
        <v>LAERCIO LUIZ SANTOS A  ASSIS</v>
      </c>
    </row>
    <row r="119" spans="1:5">
      <c r="A119" s="63">
        <v>1</v>
      </c>
      <c r="B119" s="63">
        <v>2143</v>
      </c>
      <c r="C119" s="59" t="s">
        <v>112</v>
      </c>
      <c r="D119" s="60">
        <v>676.44</v>
      </c>
      <c r="E119" s="22" t="str">
        <f>IFERROR(VLOOKUP(B119,ABRIL!B:C,2,0),"")</f>
        <v>RUBEM JOSE DOS S DE PAULA</v>
      </c>
    </row>
    <row r="120" spans="1:5">
      <c r="A120" s="63">
        <v>1</v>
      </c>
      <c r="B120" s="63">
        <v>2145</v>
      </c>
      <c r="C120" s="59" t="s">
        <v>113</v>
      </c>
      <c r="D120" s="60">
        <v>1156.95</v>
      </c>
      <c r="E120" s="22" t="str">
        <f>IFERROR(VLOOKUP(B120,ABRIL!B:C,2,0),"")</f>
        <v>EVERALDO DA SILVA CABRAL</v>
      </c>
    </row>
    <row r="121" spans="1:5">
      <c r="A121" s="63">
        <v>1</v>
      </c>
      <c r="B121" s="63">
        <v>2146</v>
      </c>
      <c r="C121" s="59" t="s">
        <v>114</v>
      </c>
      <c r="D121" s="60">
        <v>999.41</v>
      </c>
      <c r="E121" s="22" t="str">
        <f>IFERROR(VLOOKUP(B121,ABRIL!B:C,2,0),"")</f>
        <v>ROGERIO BARROS DOS SANTOS</v>
      </c>
    </row>
    <row r="122" spans="1:5">
      <c r="A122" s="63">
        <v>1</v>
      </c>
      <c r="B122" s="63">
        <v>2149</v>
      </c>
      <c r="C122" s="59" t="s">
        <v>115</v>
      </c>
      <c r="D122" s="60">
        <v>999.41</v>
      </c>
      <c r="E122" s="22" t="str">
        <f>IFERROR(VLOOKUP(B122,ABRIL!B:C,2,0),"")</f>
        <v>CARLOS AUGUSTO O  DA SILVA</v>
      </c>
    </row>
    <row r="123" spans="1:5">
      <c r="A123" s="63">
        <v>16</v>
      </c>
      <c r="B123" s="63">
        <v>2151</v>
      </c>
      <c r="C123" s="59" t="s">
        <v>116</v>
      </c>
      <c r="D123" s="60">
        <v>1042.53</v>
      </c>
      <c r="E123" s="22" t="str">
        <f>IFERROR(VLOOKUP(B123,ABRIL!B:C,2,0),"")</f>
        <v>JUREMA MARIA BONGALHARDO</v>
      </c>
    </row>
    <row r="124" spans="1:5">
      <c r="A124" s="63">
        <v>1</v>
      </c>
      <c r="B124" s="63">
        <v>2153</v>
      </c>
      <c r="C124" s="59" t="s">
        <v>117</v>
      </c>
      <c r="D124" s="60">
        <v>1214.8</v>
      </c>
      <c r="E124" s="22" t="str">
        <f>IFERROR(VLOOKUP(B124,ABRIL!B:C,2,0),"")</f>
        <v>SERGIO PEREIRA DA COSTA</v>
      </c>
    </row>
    <row r="125" spans="1:5">
      <c r="A125" s="63">
        <v>1</v>
      </c>
      <c r="B125" s="63">
        <v>2156</v>
      </c>
      <c r="C125" s="59" t="s">
        <v>118</v>
      </c>
      <c r="D125" s="60">
        <v>1152.1099999999999</v>
      </c>
      <c r="E125" s="22" t="str">
        <f>IFERROR(VLOOKUP(B125,ABRIL!B:C,2,0),"")</f>
        <v>EDLEUSA LUCIA BATISTA DA SILVA</v>
      </c>
    </row>
    <row r="126" spans="1:5">
      <c r="A126" s="63">
        <v>1</v>
      </c>
      <c r="B126" s="63">
        <v>2159</v>
      </c>
      <c r="C126" s="59" t="s">
        <v>119</v>
      </c>
      <c r="D126" s="60">
        <v>2155.9699999999998</v>
      </c>
      <c r="E126" s="22" t="str">
        <f>IFERROR(VLOOKUP(B126,ABRIL!B:C,2,0),"")</f>
        <v>FREDERICO JOSE C  DA NOBREGA</v>
      </c>
    </row>
    <row r="127" spans="1:5">
      <c r="A127" s="63">
        <v>1</v>
      </c>
      <c r="B127" s="63">
        <v>2161</v>
      </c>
      <c r="C127" s="59" t="s">
        <v>120</v>
      </c>
      <c r="D127" s="60">
        <v>1600.78</v>
      </c>
      <c r="E127" s="22" t="str">
        <f>IFERROR(VLOOKUP(B127,ABRIL!B:C,2,0),"")</f>
        <v>WLADIMIR MACHADO DO E  SANTO</v>
      </c>
    </row>
    <row r="128" spans="1:5">
      <c r="A128" s="63">
        <v>1</v>
      </c>
      <c r="B128" s="63">
        <v>2181</v>
      </c>
      <c r="C128" s="59" t="s">
        <v>121</v>
      </c>
      <c r="D128" s="60">
        <v>3935.81</v>
      </c>
      <c r="E128" s="22" t="str">
        <f>IFERROR(VLOOKUP(B128,ABRIL!B:C,2,0),"")</f>
        <v>ELCY SILVA DE ARAUJO</v>
      </c>
    </row>
    <row r="129" spans="1:5">
      <c r="A129" s="63">
        <v>1</v>
      </c>
      <c r="B129" s="63">
        <v>2274</v>
      </c>
      <c r="C129" s="59" t="s">
        <v>122</v>
      </c>
      <c r="D129" s="60">
        <v>5706.86</v>
      </c>
      <c r="E129" s="22" t="str">
        <f>IFERROR(VLOOKUP(B129,ABRIL!B:C,2,0),"")</f>
        <v>DJALMA LIMA DE OLIVEIRA DANTAS</v>
      </c>
    </row>
    <row r="130" spans="1:5">
      <c r="A130" s="63">
        <v>1</v>
      </c>
      <c r="B130" s="63">
        <v>2280</v>
      </c>
      <c r="C130" s="59" t="s">
        <v>123</v>
      </c>
      <c r="D130" s="60">
        <v>1081.82</v>
      </c>
      <c r="E130" s="22" t="str">
        <f>IFERROR(VLOOKUP(B130,ABRIL!B:C,2,0),"")</f>
        <v>JACQUELINE CESAR DE GUSMAO</v>
      </c>
    </row>
    <row r="131" spans="1:5">
      <c r="A131" s="63">
        <v>1</v>
      </c>
      <c r="B131" s="63">
        <v>2291</v>
      </c>
      <c r="C131" s="59" t="s">
        <v>124</v>
      </c>
      <c r="D131" s="60">
        <v>1497.91</v>
      </c>
      <c r="E131" s="22" t="str">
        <f>IFERROR(VLOOKUP(B131,ABRIL!B:C,2,0),"")</f>
        <v>PAULO PEDROSA VICTOR NETO</v>
      </c>
    </row>
    <row r="132" spans="1:5">
      <c r="A132" s="63">
        <v>1</v>
      </c>
      <c r="B132" s="63">
        <v>2295</v>
      </c>
      <c r="C132" s="59" t="s">
        <v>125</v>
      </c>
      <c r="D132" s="60">
        <v>1497.91</v>
      </c>
      <c r="E132" s="22" t="str">
        <f>IFERROR(VLOOKUP(B132,ABRIL!B:C,2,0),"")</f>
        <v>VINCENZO PAPARIELLO</v>
      </c>
    </row>
    <row r="133" spans="1:5">
      <c r="A133" s="63">
        <v>1</v>
      </c>
      <c r="B133" s="63">
        <v>2308</v>
      </c>
      <c r="C133" s="59" t="s">
        <v>126</v>
      </c>
      <c r="D133" s="60">
        <v>1081.82</v>
      </c>
      <c r="E133" s="22" t="str">
        <f>IFERROR(VLOOKUP(B133,ABRIL!B:C,2,0),"")</f>
        <v>ADEILDO CARLOS DIAS BEZERRA</v>
      </c>
    </row>
    <row r="134" spans="1:5">
      <c r="A134" s="63">
        <v>1</v>
      </c>
      <c r="B134" s="63">
        <v>2330</v>
      </c>
      <c r="C134" s="59" t="s">
        <v>127</v>
      </c>
      <c r="D134" s="60">
        <v>2357</v>
      </c>
      <c r="E134" s="22" t="str">
        <f>IFERROR(VLOOKUP(B134,ABRIL!B:C,2,0),"")</f>
        <v>ERICK RENAN PEREIRA DE ACIOLI</v>
      </c>
    </row>
    <row r="135" spans="1:5">
      <c r="A135" s="63">
        <v>1</v>
      </c>
      <c r="B135" s="63">
        <v>2337</v>
      </c>
      <c r="C135" s="59" t="s">
        <v>128</v>
      </c>
      <c r="D135" s="60">
        <v>1943.01</v>
      </c>
      <c r="E135" s="22" t="str">
        <f>IFERROR(VLOOKUP(B135,ABRIL!B:C,2,0),"")</f>
        <v>FLAVIA PATRICIA M  MEDEIROS</v>
      </c>
    </row>
    <row r="136" spans="1:5">
      <c r="A136" s="63">
        <v>1</v>
      </c>
      <c r="B136" s="63">
        <v>2339</v>
      </c>
      <c r="C136" s="59" t="s">
        <v>129</v>
      </c>
      <c r="D136" s="60">
        <v>3216.25</v>
      </c>
      <c r="E136" s="22" t="str">
        <f>IFERROR(VLOOKUP(B136,ABRIL!B:C,2,0),"")</f>
        <v>DEBORAH BEZERRA MONTEIRO</v>
      </c>
    </row>
    <row r="137" spans="1:5">
      <c r="A137" s="63">
        <v>1</v>
      </c>
      <c r="B137" s="63">
        <v>2342</v>
      </c>
      <c r="C137" s="59" t="s">
        <v>130</v>
      </c>
      <c r="D137" s="60">
        <v>2729.41</v>
      </c>
      <c r="E137" s="22" t="str">
        <f>IFERROR(VLOOKUP(B137,ABRIL!B:C,2,0),"")</f>
        <v>MARCOS ANDRE CUNHA DE OLIVEIRA</v>
      </c>
    </row>
    <row r="138" spans="1:5">
      <c r="A138" s="63">
        <v>1</v>
      </c>
      <c r="B138" s="63">
        <v>2344</v>
      </c>
      <c r="C138" s="59" t="s">
        <v>131</v>
      </c>
      <c r="D138" s="60">
        <v>2729.41</v>
      </c>
      <c r="E138" s="22" t="str">
        <f>IFERROR(VLOOKUP(B138,ABRIL!B:C,2,0),"")</f>
        <v>AMANDA TATIANE C  DE OLIVEIRA</v>
      </c>
    </row>
    <row r="139" spans="1:5">
      <c r="A139" s="63">
        <v>1</v>
      </c>
      <c r="B139" s="63">
        <v>2351</v>
      </c>
      <c r="C139" s="59" t="s">
        <v>132</v>
      </c>
      <c r="D139" s="60">
        <v>81.84</v>
      </c>
      <c r="E139" s="22" t="str">
        <f>IFERROR(VLOOKUP(B139,ABRIL!B:C,2,0),"")</f>
        <v>CLAUDIA SALVINA DE SANTANA</v>
      </c>
    </row>
    <row r="140" spans="1:5">
      <c r="A140" s="63">
        <v>1</v>
      </c>
      <c r="B140" s="63">
        <v>2363</v>
      </c>
      <c r="C140" s="59" t="s">
        <v>133</v>
      </c>
      <c r="D140" s="60">
        <v>676.45</v>
      </c>
      <c r="E140" s="22" t="str">
        <f>IFERROR(VLOOKUP(B140,ABRIL!B:C,2,0),"")</f>
        <v>MIRIAM ALVES BASTOS DA SILVA</v>
      </c>
    </row>
    <row r="141" spans="1:5">
      <c r="A141" s="63">
        <v>1</v>
      </c>
      <c r="B141" s="63">
        <v>2367</v>
      </c>
      <c r="C141" s="59" t="s">
        <v>134</v>
      </c>
      <c r="D141" s="60">
        <v>641.53</v>
      </c>
      <c r="E141" s="22" t="str">
        <f>IFERROR(VLOOKUP(B141,ABRIL!B:C,2,0),"")</f>
        <v>PRISCILLA RODRIGUES P DA SILVA</v>
      </c>
    </row>
    <row r="142" spans="1:5">
      <c r="A142" s="63">
        <v>1</v>
      </c>
      <c r="B142" s="63">
        <v>2382</v>
      </c>
      <c r="C142" s="59" t="s">
        <v>136</v>
      </c>
      <c r="D142" s="60">
        <v>4206.66</v>
      </c>
      <c r="E142" s="22" t="str">
        <f>IFERROR(VLOOKUP(B142,ABRIL!B:C,2,0),"")</f>
        <v>AILA KARLA MOTA SANTANA</v>
      </c>
    </row>
    <row r="143" spans="1:5">
      <c r="A143" s="63">
        <v>1</v>
      </c>
      <c r="B143" s="63">
        <v>2384</v>
      </c>
      <c r="C143" s="59" t="s">
        <v>137</v>
      </c>
      <c r="D143" s="60">
        <v>641.53</v>
      </c>
      <c r="E143" s="22" t="str">
        <f>IFERROR(VLOOKUP(B143,ABRIL!B:C,2,0),"")</f>
        <v>KATIA MIRANDA DE ARAUJO LOPES</v>
      </c>
    </row>
    <row r="144" spans="1:5">
      <c r="A144" s="63">
        <v>1</v>
      </c>
      <c r="B144" s="63">
        <v>2392</v>
      </c>
      <c r="C144" s="59" t="s">
        <v>138</v>
      </c>
      <c r="D144" s="60">
        <v>1427.93</v>
      </c>
      <c r="E144" s="22" t="str">
        <f>IFERROR(VLOOKUP(B144,ABRIL!B:C,2,0),"")</f>
        <v>KLEYTON DA SILVA A PEREIRA</v>
      </c>
    </row>
    <row r="145" spans="1:5">
      <c r="A145" s="63">
        <v>1</v>
      </c>
      <c r="B145" s="63">
        <v>2406</v>
      </c>
      <c r="C145" s="59" t="s">
        <v>139</v>
      </c>
      <c r="D145" s="60">
        <v>504.77</v>
      </c>
      <c r="E145" s="22" t="str">
        <f>IFERROR(VLOOKUP(B145,ABRIL!B:C,2,0),"")</f>
        <v>DEYSE MARIA DOS SANTOS SILVA</v>
      </c>
    </row>
    <row r="146" spans="1:5">
      <c r="A146" s="63">
        <v>1</v>
      </c>
      <c r="B146" s="63">
        <v>2415</v>
      </c>
      <c r="C146" s="59" t="s">
        <v>140</v>
      </c>
      <c r="D146" s="60">
        <v>4206.66</v>
      </c>
      <c r="E146" s="22" t="str">
        <f>IFERROR(VLOOKUP(B146,ABRIL!B:C,2,0),"")</f>
        <v>SILVIA RENATA QUEIROZ DE FARIA</v>
      </c>
    </row>
    <row r="147" spans="1:5">
      <c r="A147" s="63">
        <v>1</v>
      </c>
      <c r="B147" s="63">
        <v>2417</v>
      </c>
      <c r="C147" s="59" t="s">
        <v>141</v>
      </c>
      <c r="D147" s="60">
        <v>556.51</v>
      </c>
      <c r="E147" s="22" t="str">
        <f>IFERROR(VLOOKUP(B147,ABRIL!B:C,2,0),"")</f>
        <v>ZILDA FRUTUOSO DA SILVA</v>
      </c>
    </row>
    <row r="148" spans="1:5">
      <c r="A148" s="63">
        <v>1</v>
      </c>
      <c r="B148" s="63">
        <v>2420</v>
      </c>
      <c r="C148" s="59" t="s">
        <v>142</v>
      </c>
      <c r="D148" s="60">
        <v>4206.66</v>
      </c>
      <c r="E148" s="22" t="str">
        <f>IFERROR(VLOOKUP(B148,ABRIL!B:C,2,0),"")</f>
        <v>TEREZA RAQUEL F ALMEIDA</v>
      </c>
    </row>
    <row r="149" spans="1:5">
      <c r="A149" s="63">
        <v>1</v>
      </c>
      <c r="B149" s="63">
        <v>2421</v>
      </c>
      <c r="C149" s="59" t="s">
        <v>143</v>
      </c>
      <c r="D149" s="60">
        <v>2017.01</v>
      </c>
      <c r="E149" s="22" t="str">
        <f>IFERROR(VLOOKUP(B149,ABRIL!B:C,2,0),"")</f>
        <v>ANA CLAUDIA NUNES DE MOURA</v>
      </c>
    </row>
    <row r="150" spans="1:5">
      <c r="A150" s="63">
        <v>1</v>
      </c>
      <c r="B150" s="63">
        <v>2437</v>
      </c>
      <c r="C150" s="59" t="s">
        <v>144</v>
      </c>
      <c r="D150" s="60">
        <v>641.53</v>
      </c>
      <c r="E150" s="22" t="str">
        <f>IFERROR(VLOOKUP(B150,ABRIL!B:C,2,0),"")</f>
        <v>CLAUDILENE DE LIMA</v>
      </c>
    </row>
    <row r="151" spans="1:5">
      <c r="A151" s="63">
        <v>1</v>
      </c>
      <c r="B151" s="63">
        <v>2440</v>
      </c>
      <c r="C151" s="59" t="s">
        <v>145</v>
      </c>
      <c r="D151" s="60">
        <v>1113.3399999999999</v>
      </c>
      <c r="E151" s="22" t="str">
        <f>IFERROR(VLOOKUP(B151,ABRIL!B:C,2,0),"")</f>
        <v>ELIANE MOREIRA DE SOUZA</v>
      </c>
    </row>
    <row r="152" spans="1:5">
      <c r="A152" s="63">
        <v>1</v>
      </c>
      <c r="B152" s="63">
        <v>2443</v>
      </c>
      <c r="C152" s="59" t="s">
        <v>514</v>
      </c>
      <c r="D152" s="60">
        <v>556.51</v>
      </c>
      <c r="E152" s="22" t="str">
        <f>IFERROR(VLOOKUP(B152,ABRIL!B:C,2,0),"")</f>
        <v>GEYZA JANAINA FERREIRA L ALVES</v>
      </c>
    </row>
    <row r="153" spans="1:5">
      <c r="A153" s="63">
        <v>1</v>
      </c>
      <c r="B153" s="63">
        <v>2448</v>
      </c>
      <c r="C153" s="59" t="s">
        <v>146</v>
      </c>
      <c r="D153" s="60">
        <v>993.4</v>
      </c>
      <c r="E153" s="22" t="str">
        <f>IFERROR(VLOOKUP(B153,ABRIL!B:C,2,0),"")</f>
        <v>JULIO CESAR DA SILVA</v>
      </c>
    </row>
    <row r="154" spans="1:5">
      <c r="A154" s="63">
        <v>1</v>
      </c>
      <c r="B154" s="63">
        <v>2451</v>
      </c>
      <c r="C154" s="59" t="s">
        <v>147</v>
      </c>
      <c r="D154" s="60">
        <v>947.85</v>
      </c>
      <c r="E154" s="22" t="str">
        <f>IFERROR(VLOOKUP(B154,ABRIL!B:C,2,0),"")</f>
        <v>MANUELLA BOMFIM DA SILVA</v>
      </c>
    </row>
    <row r="155" spans="1:5">
      <c r="A155" s="63">
        <v>1</v>
      </c>
      <c r="B155" s="63">
        <v>2460</v>
      </c>
      <c r="C155" s="59" t="s">
        <v>148</v>
      </c>
      <c r="D155" s="60">
        <v>556.51</v>
      </c>
      <c r="E155" s="22" t="str">
        <f>IFERROR(VLOOKUP(B155,ABRIL!B:C,2,0),"")</f>
        <v>VIVIANE OLIMPIO DOS SANTOS</v>
      </c>
    </row>
    <row r="156" spans="1:5">
      <c r="A156" s="63">
        <v>1</v>
      </c>
      <c r="B156" s="63">
        <v>2468</v>
      </c>
      <c r="C156" s="59" t="s">
        <v>149</v>
      </c>
      <c r="D156" s="60">
        <v>2643.21</v>
      </c>
      <c r="E156" s="22" t="str">
        <f>IFERROR(VLOOKUP(B156,ABRIL!B:C,2,0),"")</f>
        <v>ANA GERTRUDES DE A F GUERRA</v>
      </c>
    </row>
    <row r="157" spans="1:5">
      <c r="A157" s="63">
        <v>1</v>
      </c>
      <c r="B157" s="63">
        <v>2474</v>
      </c>
      <c r="C157" s="59" t="s">
        <v>150</v>
      </c>
      <c r="D157" s="60">
        <v>4406.3900000000003</v>
      </c>
      <c r="E157" s="22" t="str">
        <f>IFERROR(VLOOKUP(B157,ABRIL!B:C,2,0),"")</f>
        <v>MARIA ROSEANE DOS A CLEMENTINO</v>
      </c>
    </row>
    <row r="158" spans="1:5">
      <c r="A158" s="63">
        <v>50</v>
      </c>
      <c r="B158" s="63">
        <v>2478</v>
      </c>
      <c r="C158" s="59" t="s">
        <v>423</v>
      </c>
      <c r="D158" s="60">
        <v>1731.59</v>
      </c>
      <c r="E158" s="22" t="str">
        <f>IFERROR(VLOOKUP(B158,ABRIL!B:C,2,0),"")</f>
        <v>ROGERIO MOURA VIEIRA</v>
      </c>
    </row>
    <row r="159" spans="1:5">
      <c r="A159" s="63">
        <v>20</v>
      </c>
      <c r="B159" s="63">
        <v>2481</v>
      </c>
      <c r="C159" s="59" t="s">
        <v>396</v>
      </c>
      <c r="D159" s="60">
        <v>1731.59</v>
      </c>
      <c r="E159" s="22" t="str">
        <f>IFERROR(VLOOKUP(B159,ABRIL!B:C,2,0),"")</f>
        <v>RAFAELLA MICHELLE DE L MIRANDA</v>
      </c>
    </row>
    <row r="160" spans="1:5">
      <c r="A160" s="63">
        <v>39</v>
      </c>
      <c r="B160" s="63">
        <v>2484</v>
      </c>
      <c r="C160" s="59" t="s">
        <v>416</v>
      </c>
      <c r="D160" s="60">
        <v>1818.17</v>
      </c>
      <c r="E160" s="22" t="str">
        <f>IFERROR(VLOOKUP(B160,ABRIL!B:C,2,0),"")</f>
        <v>ARLEY ANDERSON TAVARES MOREIRA</v>
      </c>
    </row>
    <row r="161" spans="1:5">
      <c r="A161" s="63">
        <v>1</v>
      </c>
      <c r="B161" s="63">
        <v>2493</v>
      </c>
      <c r="C161" s="59" t="s">
        <v>151</v>
      </c>
      <c r="D161" s="60">
        <v>1460.01</v>
      </c>
      <c r="E161" s="22" t="str">
        <f>IFERROR(VLOOKUP(B161,ABRIL!B:C,2,0),"")</f>
        <v>CRISTIANE R  DE O  GONCALVES</v>
      </c>
    </row>
    <row r="162" spans="1:5">
      <c r="A162" s="63">
        <v>1</v>
      </c>
      <c r="B162" s="63">
        <v>2498</v>
      </c>
      <c r="C162" s="59" t="s">
        <v>152</v>
      </c>
      <c r="D162" s="60">
        <v>641.53</v>
      </c>
      <c r="E162" s="22" t="str">
        <f>IFERROR(VLOOKUP(B162,ABRIL!B:C,2,0),"")</f>
        <v>TEREZINHA DE J  DE L  M  NETA</v>
      </c>
    </row>
    <row r="163" spans="1:5">
      <c r="A163" s="63">
        <v>1</v>
      </c>
      <c r="B163" s="63">
        <v>2502</v>
      </c>
      <c r="C163" s="59" t="s">
        <v>153</v>
      </c>
      <c r="D163" s="60">
        <v>641.53</v>
      </c>
      <c r="E163" s="22" t="str">
        <f>IFERROR(VLOOKUP(B163,ABRIL!B:C,2,0),"")</f>
        <v>PAULO ROBERTO DA SILVA CUNHA</v>
      </c>
    </row>
    <row r="164" spans="1:5">
      <c r="A164" s="63">
        <v>1</v>
      </c>
      <c r="B164" s="63">
        <v>2503</v>
      </c>
      <c r="C164" s="59" t="s">
        <v>154</v>
      </c>
      <c r="D164" s="60">
        <v>1731.59</v>
      </c>
      <c r="E164" s="22" t="str">
        <f>IFERROR(VLOOKUP(B164,ABRIL!B:C,2,0),"")</f>
        <v>TACIZO LUIZ PEREIRA DA SILVA</v>
      </c>
    </row>
    <row r="165" spans="1:5">
      <c r="A165" s="63">
        <v>1</v>
      </c>
      <c r="B165" s="63">
        <v>2504</v>
      </c>
      <c r="C165" s="59" t="s">
        <v>155</v>
      </c>
      <c r="D165" s="60">
        <v>499.3</v>
      </c>
      <c r="E165" s="22" t="str">
        <f>IFERROR(VLOOKUP(B165,ABRIL!B:C,2,0),"")</f>
        <v>RIVALDO GOMES DA SILVA</v>
      </c>
    </row>
    <row r="166" spans="1:5">
      <c r="A166" s="63">
        <v>1</v>
      </c>
      <c r="B166" s="63">
        <v>2506</v>
      </c>
      <c r="C166" s="59" t="s">
        <v>156</v>
      </c>
      <c r="D166" s="60">
        <v>499.3</v>
      </c>
      <c r="E166" s="22" t="str">
        <f>IFERROR(VLOOKUP(B166,ABRIL!B:C,2,0),"")</f>
        <v>IVETE ANTONIETA B  DE CARVALHO</v>
      </c>
    </row>
    <row r="167" spans="1:5">
      <c r="A167" s="63">
        <v>1</v>
      </c>
      <c r="B167" s="63">
        <v>2507</v>
      </c>
      <c r="C167" s="59" t="s">
        <v>157</v>
      </c>
      <c r="D167" s="60">
        <v>499.3</v>
      </c>
      <c r="E167" s="22" t="str">
        <f>IFERROR(VLOOKUP(B167,ABRIL!B:C,2,0),"")</f>
        <v>ANANIAS TEIXEIRA DE LIMA</v>
      </c>
    </row>
    <row r="168" spans="1:5">
      <c r="A168" s="63">
        <v>1</v>
      </c>
      <c r="B168" s="63">
        <v>2508</v>
      </c>
      <c r="C168" s="59" t="s">
        <v>158</v>
      </c>
      <c r="D168" s="60">
        <v>1081.82</v>
      </c>
      <c r="E168" s="22" t="str">
        <f>IFERROR(VLOOKUP(B168,ABRIL!B:C,2,0),"")</f>
        <v>JOSE ALEXANDRE DE BARROS ALVES</v>
      </c>
    </row>
    <row r="169" spans="1:5">
      <c r="A169" s="63">
        <v>1</v>
      </c>
      <c r="B169" s="63">
        <v>2509</v>
      </c>
      <c r="C169" s="59" t="s">
        <v>159</v>
      </c>
      <c r="D169" s="60">
        <v>220.28</v>
      </c>
      <c r="E169" s="22" t="str">
        <f>IFERROR(VLOOKUP(B169,ABRIL!B:C,2,0),"")</f>
        <v>ALDEMIR NASCIMENTO DA SILVA</v>
      </c>
    </row>
    <row r="170" spans="1:5">
      <c r="A170" s="63">
        <v>1</v>
      </c>
      <c r="B170" s="63">
        <v>2512</v>
      </c>
      <c r="C170" s="59" t="s">
        <v>408</v>
      </c>
      <c r="D170" s="60">
        <v>1731.59</v>
      </c>
      <c r="E170" s="22" t="str">
        <f>IFERROR(VLOOKUP(B170,ABRIL!B:C,2,0),"")</f>
        <v>JOSENILDO JOSE TORRES</v>
      </c>
    </row>
    <row r="171" spans="1:5">
      <c r="A171" s="63">
        <v>1</v>
      </c>
      <c r="B171" s="63">
        <v>2514</v>
      </c>
      <c r="C171" s="59" t="s">
        <v>160</v>
      </c>
      <c r="D171" s="60">
        <v>953.22</v>
      </c>
      <c r="E171" s="22" t="str">
        <f>IFERROR(VLOOKUP(B171,ABRIL!B:C,2,0),"")</f>
        <v>JULIANA CAVALCANTI DE SOUSA</v>
      </c>
    </row>
    <row r="172" spans="1:5">
      <c r="A172" s="63">
        <v>1</v>
      </c>
      <c r="B172" s="63">
        <v>2518</v>
      </c>
      <c r="C172" s="59" t="s">
        <v>407</v>
      </c>
      <c r="D172" s="60">
        <v>673.61</v>
      </c>
      <c r="E172" s="22" t="str">
        <f>IFERROR(VLOOKUP(B172,ABRIL!B:C,2,0),"")</f>
        <v>ROSA MARIA BARROS VALOES</v>
      </c>
    </row>
    <row r="173" spans="1:5">
      <c r="A173" s="63">
        <v>1</v>
      </c>
      <c r="B173" s="63">
        <v>2520</v>
      </c>
      <c r="C173" s="59" t="s">
        <v>409</v>
      </c>
      <c r="D173" s="60">
        <v>673.61</v>
      </c>
      <c r="E173" s="22" t="str">
        <f>IFERROR(VLOOKUP(B173,ABRIL!B:C,2,0),"")</f>
        <v>SELMA CRISTIANIA LIMA RORIZ</v>
      </c>
    </row>
    <row r="174" spans="1:5">
      <c r="A174" s="63">
        <v>39</v>
      </c>
      <c r="B174" s="63">
        <v>2523</v>
      </c>
      <c r="C174" s="59" t="s">
        <v>417</v>
      </c>
      <c r="D174" s="60">
        <v>746.61</v>
      </c>
      <c r="E174" s="22" t="str">
        <f>IFERROR(VLOOKUP(B174,ABRIL!B:C,2,0),"")</f>
        <v>JANISSON COELHO DE VASCONCELOS</v>
      </c>
    </row>
    <row r="175" spans="1:5">
      <c r="A175" s="63">
        <v>10</v>
      </c>
      <c r="B175" s="63">
        <v>2525</v>
      </c>
      <c r="C175" s="59" t="s">
        <v>373</v>
      </c>
      <c r="D175" s="60">
        <v>746.61</v>
      </c>
      <c r="E175" s="22" t="str">
        <f>IFERROR(VLOOKUP(B175,ABRIL!B:C,2,0),"")</f>
        <v>FABIANE TAVARES DE SOUZA</v>
      </c>
    </row>
    <row r="176" spans="1:5">
      <c r="A176" s="63">
        <v>1</v>
      </c>
      <c r="B176" s="63">
        <v>2526</v>
      </c>
      <c r="C176" s="59" t="s">
        <v>161</v>
      </c>
      <c r="D176" s="60">
        <v>833.98</v>
      </c>
      <c r="E176" s="22" t="str">
        <f>IFERROR(VLOOKUP(B176,ABRIL!B:C,2,0),"")</f>
        <v>JARBAS FERREIRA DE LIMA JUNIOR</v>
      </c>
    </row>
    <row r="177" spans="1:5">
      <c r="A177" s="63">
        <v>1</v>
      </c>
      <c r="B177" s="63">
        <v>2530</v>
      </c>
      <c r="C177" s="59" t="s">
        <v>162</v>
      </c>
      <c r="D177" s="60">
        <v>556.51</v>
      </c>
      <c r="E177" s="22" t="str">
        <f>IFERROR(VLOOKUP(B177,ABRIL!B:C,2,0),"")</f>
        <v>ARLEILDA MENDES DA SILVA</v>
      </c>
    </row>
    <row r="178" spans="1:5">
      <c r="A178" s="63">
        <v>1</v>
      </c>
      <c r="B178" s="63">
        <v>2534</v>
      </c>
      <c r="C178" s="59" t="s">
        <v>163</v>
      </c>
      <c r="D178" s="60">
        <v>556.51</v>
      </c>
      <c r="E178" s="22" t="str">
        <f>IFERROR(VLOOKUP(B178,ABRIL!B:C,2,0),"")</f>
        <v>EMANUEL MESSIAS RIBEIRO COSTA</v>
      </c>
    </row>
    <row r="179" spans="1:5">
      <c r="A179" s="63">
        <v>1</v>
      </c>
      <c r="B179" s="63">
        <v>2539</v>
      </c>
      <c r="C179" s="59" t="s">
        <v>164</v>
      </c>
      <c r="D179" s="60">
        <v>435.81</v>
      </c>
      <c r="E179" s="22" t="str">
        <f>IFERROR(VLOOKUP(B179,ABRIL!B:C,2,0),"")</f>
        <v>JOSENILDA BEZERRA DA SILVA</v>
      </c>
    </row>
    <row r="180" spans="1:5">
      <c r="A180" s="63">
        <v>1</v>
      </c>
      <c r="B180" s="63">
        <v>2541</v>
      </c>
      <c r="C180" s="59" t="s">
        <v>165</v>
      </c>
      <c r="D180" s="60">
        <v>1184.92</v>
      </c>
      <c r="E180" s="22" t="str">
        <f>IFERROR(VLOOKUP(B180,ABRIL!B:C,2,0),"")</f>
        <v>MARCELA SALLES DA SILVA</v>
      </c>
    </row>
    <row r="181" spans="1:5">
      <c r="A181" s="63">
        <v>59</v>
      </c>
      <c r="B181" s="63">
        <v>2547</v>
      </c>
      <c r="C181" s="59" t="s">
        <v>436</v>
      </c>
      <c r="D181" s="60">
        <v>396.24</v>
      </c>
      <c r="E181" s="22" t="str">
        <f>IFERROR(VLOOKUP(B181,ABRIL!B:C,2,0),"")</f>
        <v>CYNTHIA RODRIGUES DE ALMEIDA</v>
      </c>
    </row>
    <row r="182" spans="1:5">
      <c r="A182" s="63">
        <v>1</v>
      </c>
      <c r="B182" s="63">
        <v>2548</v>
      </c>
      <c r="C182" s="59" t="s">
        <v>166</v>
      </c>
      <c r="D182" s="60">
        <v>1239.8800000000001</v>
      </c>
      <c r="E182" s="22" t="str">
        <f>IFERROR(VLOOKUP(B182,ABRIL!B:C,2,0),"")</f>
        <v>ELIANA PEREIRA SANTANA</v>
      </c>
    </row>
    <row r="183" spans="1:5">
      <c r="A183" s="63">
        <v>1</v>
      </c>
      <c r="B183" s="63">
        <v>2559</v>
      </c>
      <c r="C183" s="59" t="s">
        <v>380</v>
      </c>
      <c r="D183" s="60">
        <v>673.61</v>
      </c>
      <c r="E183" s="22" t="str">
        <f>IFERROR(VLOOKUP(B183,ABRIL!B:C,2,0),"")</f>
        <v>SANDRO DE MIRANDA SANTOS</v>
      </c>
    </row>
    <row r="184" spans="1:5">
      <c r="A184" s="63">
        <v>1</v>
      </c>
      <c r="B184" s="63">
        <v>2562</v>
      </c>
      <c r="C184" s="59" t="s">
        <v>398</v>
      </c>
      <c r="D184" s="60">
        <v>1731.59</v>
      </c>
      <c r="E184" s="22" t="str">
        <f>IFERROR(VLOOKUP(B184,ABRIL!B:C,2,0),"")</f>
        <v>ERIKA MARQUES BEZERRA</v>
      </c>
    </row>
    <row r="185" spans="1:5">
      <c r="A185" s="63">
        <v>1</v>
      </c>
      <c r="B185" s="63">
        <v>2574</v>
      </c>
      <c r="C185" s="59" t="s">
        <v>168</v>
      </c>
      <c r="D185" s="60">
        <v>1493.69</v>
      </c>
      <c r="E185" s="22" t="str">
        <f>IFERROR(VLOOKUP(B185,ABRIL!B:C,2,0),"")</f>
        <v>ANDERSON SANTOS DE LIMA FARIAS</v>
      </c>
    </row>
    <row r="186" spans="1:5">
      <c r="A186" s="63">
        <v>1</v>
      </c>
      <c r="B186" s="63">
        <v>2577</v>
      </c>
      <c r="C186" s="59" t="s">
        <v>169</v>
      </c>
      <c r="D186" s="60">
        <v>953.22</v>
      </c>
      <c r="E186" s="22" t="str">
        <f>IFERROR(VLOOKUP(B186,ABRIL!B:C,2,0),"")</f>
        <v>CARLA CRISTINA OLIVEIRA MATOS</v>
      </c>
    </row>
    <row r="187" spans="1:5">
      <c r="A187" s="63">
        <v>1</v>
      </c>
      <c r="B187" s="63">
        <v>2584</v>
      </c>
      <c r="C187" s="59" t="s">
        <v>170</v>
      </c>
      <c r="D187" s="60">
        <v>673.61</v>
      </c>
      <c r="E187" s="22" t="str">
        <f>IFERROR(VLOOKUP(B187,ABRIL!B:C,2,0),"")</f>
        <v>HELIA MARIA ALEXANDRE DE SOUZA</v>
      </c>
    </row>
    <row r="188" spans="1:5">
      <c r="A188" s="63">
        <v>1</v>
      </c>
      <c r="B188" s="63">
        <v>2585</v>
      </c>
      <c r="C188" s="59" t="s">
        <v>171</v>
      </c>
      <c r="D188" s="60">
        <v>673.61</v>
      </c>
      <c r="E188" s="22" t="str">
        <f>IFERROR(VLOOKUP(B188,ABRIL!B:C,2,0),"")</f>
        <v>HELIO DO N BARBOZA JUNIOR</v>
      </c>
    </row>
    <row r="189" spans="1:5">
      <c r="A189" s="63">
        <v>1</v>
      </c>
      <c r="B189" s="63">
        <v>2586</v>
      </c>
      <c r="C189" s="59" t="s">
        <v>381</v>
      </c>
      <c r="D189" s="60">
        <v>953.22</v>
      </c>
      <c r="E189" s="22" t="str">
        <f>IFERROR(VLOOKUP(B189,ABRIL!B:C,2,0),"")</f>
        <v>JAQUELINE P F DE OLIVEIRA</v>
      </c>
    </row>
    <row r="190" spans="1:5">
      <c r="A190" s="63">
        <v>1</v>
      </c>
      <c r="B190" s="63">
        <v>2588</v>
      </c>
      <c r="C190" s="59" t="s">
        <v>172</v>
      </c>
      <c r="D190" s="60">
        <v>1460.01</v>
      </c>
      <c r="E190" s="22" t="str">
        <f>IFERROR(VLOOKUP(B190,ABRIL!B:C,2,0),"")</f>
        <v>JOSE NEVES DA SILVA JUNIOR</v>
      </c>
    </row>
    <row r="191" spans="1:5">
      <c r="A191" s="63">
        <v>1</v>
      </c>
      <c r="B191" s="63">
        <v>2596</v>
      </c>
      <c r="C191" s="59" t="s">
        <v>410</v>
      </c>
      <c r="D191" s="60">
        <v>495.3</v>
      </c>
      <c r="E191" s="22" t="str">
        <f>IFERROR(VLOOKUP(B191,ABRIL!B:C,2,0),"")</f>
        <v>WELLIDA CRISTIANE DE M  GUERRA</v>
      </c>
    </row>
    <row r="192" spans="1:5">
      <c r="A192" s="63">
        <v>59</v>
      </c>
      <c r="B192" s="63">
        <v>2604</v>
      </c>
      <c r="C192" s="59" t="s">
        <v>437</v>
      </c>
      <c r="D192" s="60">
        <v>1731.59</v>
      </c>
      <c r="E192" s="22" t="str">
        <f>IFERROR(VLOOKUP(B192,ABRIL!B:C,2,0),"")</f>
        <v>JAMINE K  G  DA ROCHA MARTINS</v>
      </c>
    </row>
    <row r="193" spans="1:5">
      <c r="A193" s="63">
        <v>1</v>
      </c>
      <c r="B193" s="63">
        <v>2614</v>
      </c>
      <c r="C193" s="59" t="s">
        <v>173</v>
      </c>
      <c r="D193" s="60">
        <v>923.5</v>
      </c>
      <c r="E193" s="22" t="str">
        <f>IFERROR(VLOOKUP(B193,ABRIL!B:C,2,0),"")</f>
        <v>EDVANIA GOMES DE SOUZA PONTES</v>
      </c>
    </row>
    <row r="194" spans="1:5">
      <c r="A194" s="63">
        <v>1</v>
      </c>
      <c r="B194" s="63">
        <v>2618</v>
      </c>
      <c r="C194" s="59" t="s">
        <v>174</v>
      </c>
      <c r="D194" s="60">
        <v>556.51</v>
      </c>
      <c r="E194" s="22" t="str">
        <f>IFERROR(VLOOKUP(B194,ABRIL!B:C,2,0),"")</f>
        <v>MARIA DA CONCEICAO O DOS SANTO</v>
      </c>
    </row>
    <row r="195" spans="1:5">
      <c r="A195" s="63">
        <v>1</v>
      </c>
      <c r="B195" s="63">
        <v>2623</v>
      </c>
      <c r="C195" s="59" t="s">
        <v>175</v>
      </c>
      <c r="D195" s="60">
        <v>504.76</v>
      </c>
      <c r="E195" s="22" t="str">
        <f>IFERROR(VLOOKUP(B195,ABRIL!B:C,2,0),"")</f>
        <v>RUTH BARBOSA DE ARAUJO</v>
      </c>
    </row>
    <row r="196" spans="1:5">
      <c r="A196" s="63">
        <v>1</v>
      </c>
      <c r="B196" s="63">
        <v>2627</v>
      </c>
      <c r="C196" s="59" t="s">
        <v>375</v>
      </c>
      <c r="D196" s="60">
        <v>2517.9899999999998</v>
      </c>
      <c r="E196" s="22" t="str">
        <f>IFERROR(VLOOKUP(B196,ABRIL!B:C,2,0),"")</f>
        <v>LIBNI DE MEDEIROS MELO</v>
      </c>
    </row>
    <row r="197" spans="1:5">
      <c r="A197" s="63">
        <v>1</v>
      </c>
      <c r="B197" s="63">
        <v>2628</v>
      </c>
      <c r="C197" s="59" t="s">
        <v>176</v>
      </c>
      <c r="D197" s="60">
        <v>1856.81</v>
      </c>
      <c r="E197" s="22" t="str">
        <f>IFERROR(VLOOKUP(B197,ABRIL!B:C,2,0),"")</f>
        <v>ADELE GOMES DE SANTANA</v>
      </c>
    </row>
    <row r="198" spans="1:5">
      <c r="A198" s="63">
        <v>1</v>
      </c>
      <c r="B198" s="63">
        <v>2634</v>
      </c>
      <c r="C198" s="59" t="s">
        <v>411</v>
      </c>
      <c r="D198" s="60">
        <v>673.61</v>
      </c>
      <c r="E198" s="22" t="str">
        <f>IFERROR(VLOOKUP(B198,ABRIL!B:C,2,0),"")</f>
        <v>KATHYWSKY MELO PINHEIRO</v>
      </c>
    </row>
    <row r="199" spans="1:5">
      <c r="A199" s="63">
        <v>1</v>
      </c>
      <c r="B199" s="63">
        <v>2642</v>
      </c>
      <c r="C199" s="59" t="s">
        <v>177</v>
      </c>
      <c r="D199" s="60">
        <v>1074.28</v>
      </c>
      <c r="E199" s="22" t="str">
        <f>IFERROR(VLOOKUP(B199,ABRIL!B:C,2,0),"")</f>
        <v>THAMIRYS CLAUDIA R  BATISTA</v>
      </c>
    </row>
    <row r="200" spans="1:5">
      <c r="A200" s="63">
        <v>48</v>
      </c>
      <c r="B200" s="63">
        <v>2644</v>
      </c>
      <c r="C200" s="59" t="s">
        <v>421</v>
      </c>
      <c r="D200" s="60">
        <v>1731.59</v>
      </c>
      <c r="E200" s="22" t="str">
        <f>IFERROR(VLOOKUP(B200,ABRIL!B:C,2,0),"")</f>
        <v>FABRICIO MENEZES DE SOUSA MELO</v>
      </c>
    </row>
    <row r="201" spans="1:5">
      <c r="A201" s="63">
        <v>59</v>
      </c>
      <c r="B201" s="63">
        <v>2651</v>
      </c>
      <c r="C201" s="59" t="s">
        <v>422</v>
      </c>
      <c r="D201" s="60">
        <v>1731.59</v>
      </c>
      <c r="E201" s="22" t="str">
        <f>IFERROR(VLOOKUP(B201,ABRIL!B:C,2,0),"")</f>
        <v>PAULO ANDRE R DOS SANTOS</v>
      </c>
    </row>
    <row r="202" spans="1:5">
      <c r="A202" s="63">
        <v>1</v>
      </c>
      <c r="B202" s="63">
        <v>2656</v>
      </c>
      <c r="C202" s="59" t="s">
        <v>178</v>
      </c>
      <c r="D202" s="60">
        <v>953.22</v>
      </c>
      <c r="E202" s="22" t="str">
        <f>IFERROR(VLOOKUP(B202,ABRIL!B:C,2,0),"")</f>
        <v>RAFAELLA ALVES DE ARAUJO SILVA</v>
      </c>
    </row>
    <row r="203" spans="1:5">
      <c r="A203" s="63">
        <v>1</v>
      </c>
      <c r="B203" s="63">
        <v>2659</v>
      </c>
      <c r="C203" s="59" t="s">
        <v>179</v>
      </c>
      <c r="D203" s="60">
        <v>2075.7600000000002</v>
      </c>
      <c r="E203" s="22" t="str">
        <f>IFERROR(VLOOKUP(B203,ABRIL!B:C,2,0),"")</f>
        <v>THIAGO SANTOS DE OLIVEIRA</v>
      </c>
    </row>
    <row r="204" spans="1:5">
      <c r="A204" s="63">
        <v>1</v>
      </c>
      <c r="B204" s="63">
        <v>2664</v>
      </c>
      <c r="C204" s="59" t="s">
        <v>180</v>
      </c>
      <c r="D204" s="60">
        <v>2729.41</v>
      </c>
      <c r="E204" s="22" t="str">
        <f>IFERROR(VLOOKUP(B204,ABRIL!B:C,2,0),"")</f>
        <v>BRUNO AIRES DOS SANTOS</v>
      </c>
    </row>
    <row r="205" spans="1:5">
      <c r="A205" s="63">
        <v>1</v>
      </c>
      <c r="B205" s="63">
        <v>2666</v>
      </c>
      <c r="C205" s="59" t="s">
        <v>182</v>
      </c>
      <c r="D205" s="60">
        <v>1460.01</v>
      </c>
      <c r="E205" s="22" t="str">
        <f>IFERROR(VLOOKUP(B205,ABRIL!B:C,2,0),"")</f>
        <v>RODRIGO VASCONCELOS DINIZ</v>
      </c>
    </row>
    <row r="206" spans="1:5">
      <c r="A206" s="63">
        <v>1</v>
      </c>
      <c r="B206" s="63">
        <v>2668</v>
      </c>
      <c r="C206" s="59" t="s">
        <v>183</v>
      </c>
      <c r="D206" s="60">
        <v>673.61</v>
      </c>
      <c r="E206" s="22" t="str">
        <f>IFERROR(VLOOKUP(B206,ABRIL!B:C,2,0),"")</f>
        <v>CARLA BRANDAO DE C  FIGUEIREDO</v>
      </c>
    </row>
    <row r="207" spans="1:5">
      <c r="A207" s="63">
        <v>1</v>
      </c>
      <c r="B207" s="63">
        <v>2671</v>
      </c>
      <c r="C207" s="59" t="s">
        <v>184</v>
      </c>
      <c r="D207" s="60">
        <v>556.51</v>
      </c>
      <c r="E207" s="22" t="str">
        <f>IFERROR(VLOOKUP(B207,ABRIL!B:C,2,0),"")</f>
        <v>KATIA ADRIANA F D SILVA SOARES</v>
      </c>
    </row>
    <row r="208" spans="1:5">
      <c r="A208" s="63">
        <v>1</v>
      </c>
      <c r="B208" s="63">
        <v>2672</v>
      </c>
      <c r="C208" s="59" t="s">
        <v>185</v>
      </c>
      <c r="D208" s="60">
        <v>530.01</v>
      </c>
      <c r="E208" s="22" t="str">
        <f>IFERROR(VLOOKUP(B208,ABRIL!B:C,2,0),"")</f>
        <v>IVANISE VIANA ALBUQUERQUE</v>
      </c>
    </row>
    <row r="209" spans="1:5">
      <c r="A209" s="63">
        <v>1</v>
      </c>
      <c r="B209" s="63">
        <v>2675</v>
      </c>
      <c r="C209" s="59" t="s">
        <v>186</v>
      </c>
      <c r="D209" s="60">
        <v>504.76</v>
      </c>
      <c r="E209" s="22" t="str">
        <f>IFERROR(VLOOKUP(B209,ABRIL!B:C,2,0),"")</f>
        <v>RUTE FERNANDES BORBA</v>
      </c>
    </row>
    <row r="210" spans="1:5">
      <c r="A210" s="63">
        <v>1</v>
      </c>
      <c r="B210" s="63">
        <v>2682</v>
      </c>
      <c r="C210" s="59" t="s">
        <v>187</v>
      </c>
      <c r="D210" s="60">
        <v>297.18</v>
      </c>
      <c r="E210" s="22" t="str">
        <f>IFERROR(VLOOKUP(B210,ABRIL!B:C,2,0),"")</f>
        <v>JENARIO LUCENA DA SILVA</v>
      </c>
    </row>
    <row r="211" spans="1:5">
      <c r="A211" s="63">
        <v>1</v>
      </c>
      <c r="B211" s="63">
        <v>2684</v>
      </c>
      <c r="C211" s="59" t="s">
        <v>384</v>
      </c>
      <c r="D211" s="60">
        <v>1731.59</v>
      </c>
      <c r="E211" s="22" t="str">
        <f>IFERROR(VLOOKUP(B211,ABRIL!B:C,2,0),"")</f>
        <v>DULCE NARIELE ANHAIA LEMES</v>
      </c>
    </row>
    <row r="212" spans="1:5">
      <c r="A212" s="63">
        <v>1</v>
      </c>
      <c r="B212" s="63">
        <v>2687</v>
      </c>
      <c r="C212" s="59" t="s">
        <v>188</v>
      </c>
      <c r="D212" s="60">
        <v>1040.5999999999999</v>
      </c>
      <c r="E212" s="22" t="str">
        <f>IFERROR(VLOOKUP(B212,ABRIL!B:C,2,0),"")</f>
        <v>MONICA MARIA G R F DE OLIVEIRA</v>
      </c>
    </row>
    <row r="213" spans="1:5">
      <c r="A213" s="63">
        <v>1</v>
      </c>
      <c r="B213" s="63">
        <v>2689</v>
      </c>
      <c r="C213" s="59" t="s">
        <v>593</v>
      </c>
      <c r="D213" s="60">
        <v>673.61</v>
      </c>
      <c r="E213" s="22" t="str">
        <f>IFERROR(VLOOKUP(B213,ABRIL!B:C,2,0),"")</f>
        <v>ILMA DE ALBUQUERQUE P MAIA</v>
      </c>
    </row>
    <row r="214" spans="1:5">
      <c r="A214" s="63">
        <v>1</v>
      </c>
      <c r="B214" s="63">
        <v>2697</v>
      </c>
      <c r="C214" s="59" t="s">
        <v>190</v>
      </c>
      <c r="D214" s="60">
        <v>297.18</v>
      </c>
      <c r="E214" s="22" t="str">
        <f>IFERROR(VLOOKUP(B214,ABRIL!B:C,2,0),"")</f>
        <v>ELIANA BEZERRA CARVALHO</v>
      </c>
    </row>
    <row r="215" spans="1:5">
      <c r="A215" s="63">
        <v>1</v>
      </c>
      <c r="B215" s="63">
        <v>2701</v>
      </c>
      <c r="C215" s="59" t="s">
        <v>191</v>
      </c>
      <c r="D215" s="60">
        <v>1040.5999999999999</v>
      </c>
      <c r="E215" s="22" t="str">
        <f>IFERROR(VLOOKUP(B215,ABRIL!B:C,2,0),"")</f>
        <v>PETULLA DE MOURA E SILVA</v>
      </c>
    </row>
    <row r="216" spans="1:5">
      <c r="A216" s="63">
        <v>1</v>
      </c>
      <c r="B216" s="63">
        <v>2702</v>
      </c>
      <c r="C216" s="59" t="s">
        <v>412</v>
      </c>
      <c r="D216" s="60">
        <v>2517.9899999999998</v>
      </c>
      <c r="E216" s="22" t="str">
        <f>IFERROR(VLOOKUP(B216,ABRIL!B:C,2,0),"")</f>
        <v>DANILO DAVI DA SILVA DIAS</v>
      </c>
    </row>
    <row r="217" spans="1:5">
      <c r="A217" s="63">
        <v>25</v>
      </c>
      <c r="B217" s="63">
        <v>2705</v>
      </c>
      <c r="C217" s="59" t="s">
        <v>413</v>
      </c>
      <c r="D217" s="60">
        <v>673.61</v>
      </c>
      <c r="E217" s="22" t="str">
        <f>IFERROR(VLOOKUP(B217,ABRIL!B:C,2,0),"")</f>
        <v>JOSINALDO OLIVEIRA DE ANDRADE</v>
      </c>
    </row>
    <row r="218" spans="1:5">
      <c r="A218" s="63">
        <v>50</v>
      </c>
      <c r="B218" s="63">
        <v>2706</v>
      </c>
      <c r="C218" s="59" t="s">
        <v>401</v>
      </c>
      <c r="D218" s="60">
        <v>1731.59</v>
      </c>
      <c r="E218" s="22" t="str">
        <f>IFERROR(VLOOKUP(B218,ABRIL!B:C,2,0),"")</f>
        <v>AMANDA FREITAS BASILIO</v>
      </c>
    </row>
    <row r="219" spans="1:5">
      <c r="A219" s="63">
        <v>1</v>
      </c>
      <c r="B219" s="63">
        <v>2707</v>
      </c>
      <c r="C219" s="59" t="s">
        <v>192</v>
      </c>
      <c r="D219" s="60">
        <v>953.22</v>
      </c>
      <c r="E219" s="22" t="str">
        <f>IFERROR(VLOOKUP(B219,ABRIL!B:C,2,0),"")</f>
        <v>ROMARIO LUIZ DO NASCIMENTO</v>
      </c>
    </row>
    <row r="220" spans="1:5">
      <c r="A220" s="63">
        <v>1</v>
      </c>
      <c r="B220" s="63">
        <v>2709</v>
      </c>
      <c r="C220" s="59" t="s">
        <v>193</v>
      </c>
      <c r="D220" s="60">
        <v>1460.01</v>
      </c>
      <c r="E220" s="22" t="str">
        <f>IFERROR(VLOOKUP(B220,ABRIL!B:C,2,0),"")</f>
        <v>KATIA DA CONCEICAO DA SILVA</v>
      </c>
    </row>
    <row r="221" spans="1:5">
      <c r="A221" s="63">
        <v>1</v>
      </c>
      <c r="B221" s="63">
        <v>2710</v>
      </c>
      <c r="C221" s="59" t="s">
        <v>194</v>
      </c>
      <c r="D221" s="60">
        <v>986.9</v>
      </c>
      <c r="E221" s="22" t="str">
        <f>IFERROR(VLOOKUP(B221,ABRIL!B:C,2,0),"")</f>
        <v>PAULA FRASSINETTI S L BELIAN</v>
      </c>
    </row>
    <row r="222" spans="1:5">
      <c r="A222" s="63">
        <v>1</v>
      </c>
      <c r="B222" s="63">
        <v>2712</v>
      </c>
      <c r="C222" s="59" t="s">
        <v>195</v>
      </c>
      <c r="D222" s="60">
        <v>986.9</v>
      </c>
      <c r="E222" s="22" t="str">
        <f>IFERROR(VLOOKUP(B222,ABRIL!B:C,2,0),"")</f>
        <v>AUGUSTO CESAR N  A  DA SILVA</v>
      </c>
    </row>
    <row r="223" spans="1:5">
      <c r="A223" s="63">
        <v>1</v>
      </c>
      <c r="B223" s="63">
        <v>2717</v>
      </c>
      <c r="C223" s="59" t="s">
        <v>196</v>
      </c>
      <c r="D223" s="60">
        <v>2517.9899999999998</v>
      </c>
      <c r="E223" s="22" t="str">
        <f>IFERROR(VLOOKUP(B223,ABRIL!B:C,2,0),"")</f>
        <v>MARCIA ANDREA F SECUNDINO</v>
      </c>
    </row>
    <row r="224" spans="1:5">
      <c r="A224" s="63">
        <v>1</v>
      </c>
      <c r="B224" s="63">
        <v>2719</v>
      </c>
      <c r="C224" s="59" t="s">
        <v>388</v>
      </c>
      <c r="D224" s="60">
        <v>707.29</v>
      </c>
      <c r="E224" s="22" t="str">
        <f>IFERROR(VLOOKUP(B224,ABRIL!B:C,2,0),"")</f>
        <v>DANIELLE MEDEIROS PONTES</v>
      </c>
    </row>
    <row r="225" spans="1:5">
      <c r="A225" s="63">
        <v>51</v>
      </c>
      <c r="B225" s="63">
        <v>2720</v>
      </c>
      <c r="C225" s="59" t="s">
        <v>414</v>
      </c>
      <c r="D225" s="60">
        <v>673.61</v>
      </c>
      <c r="E225" s="22" t="str">
        <f>IFERROR(VLOOKUP(B225,ABRIL!B:C,2,0),"")</f>
        <v>JONATAS BERNARDINO R  DA SILVA</v>
      </c>
    </row>
    <row r="226" spans="1:5">
      <c r="A226" s="63">
        <v>50</v>
      </c>
      <c r="B226" s="63">
        <v>2721</v>
      </c>
      <c r="C226" s="59" t="s">
        <v>424</v>
      </c>
      <c r="D226" s="60">
        <v>746.61</v>
      </c>
      <c r="E226" s="22" t="str">
        <f>IFERROR(VLOOKUP(B226,ABRIL!B:C,2,0),"")</f>
        <v>CLECIO JOSE DA SILVA</v>
      </c>
    </row>
    <row r="227" spans="1:5">
      <c r="A227" s="63">
        <v>1</v>
      </c>
      <c r="B227" s="63">
        <v>2726</v>
      </c>
      <c r="C227" s="59" t="s">
        <v>197</v>
      </c>
      <c r="D227" s="60">
        <v>1593.19</v>
      </c>
      <c r="E227" s="22" t="str">
        <f>IFERROR(VLOOKUP(B227,ABRIL!B:C,2,0),"")</f>
        <v>MARIA GILVANEIDE SANTOS LIMA</v>
      </c>
    </row>
    <row r="228" spans="1:5">
      <c r="A228" s="63">
        <v>1</v>
      </c>
      <c r="B228" s="63">
        <v>2732</v>
      </c>
      <c r="C228" s="59" t="s">
        <v>198</v>
      </c>
      <c r="D228" s="60">
        <v>673.61</v>
      </c>
      <c r="E228" s="22" t="str">
        <f>IFERROR(VLOOKUP(B228,ABRIL!B:C,2,0),"")</f>
        <v>LILIANE DA SILVA SALVADOR</v>
      </c>
    </row>
    <row r="229" spans="1:5">
      <c r="A229" s="63">
        <v>47</v>
      </c>
      <c r="B229" s="63">
        <v>2736</v>
      </c>
      <c r="C229" s="59" t="s">
        <v>419</v>
      </c>
      <c r="D229" s="60">
        <v>746.61</v>
      </c>
      <c r="E229" s="22" t="str">
        <f>IFERROR(VLOOKUP(B229,ABRIL!B:C,2,0),"")</f>
        <v>LUCENILDO JOSE DA SILVA</v>
      </c>
    </row>
    <row r="230" spans="1:5">
      <c r="A230" s="63">
        <v>1</v>
      </c>
      <c r="B230" s="63">
        <v>2748</v>
      </c>
      <c r="C230" s="59" t="s">
        <v>199</v>
      </c>
      <c r="D230" s="60">
        <v>504.76</v>
      </c>
      <c r="E230" s="22" t="str">
        <f>IFERROR(VLOOKUP(B230,ABRIL!B:C,2,0),"")</f>
        <v>LEONINO CLEMENTE DA SILVA</v>
      </c>
    </row>
    <row r="231" spans="1:5">
      <c r="A231" s="63">
        <v>1</v>
      </c>
      <c r="B231" s="63">
        <v>2751</v>
      </c>
      <c r="C231" s="59" t="s">
        <v>200</v>
      </c>
      <c r="D231" s="60">
        <v>613.55999999999995</v>
      </c>
      <c r="E231" s="22" t="str">
        <f>IFERROR(VLOOKUP(B231,ABRIL!B:C,2,0),"")</f>
        <v>DENNYS RYAN GUILHERME PEREIRA</v>
      </c>
    </row>
    <row r="232" spans="1:5">
      <c r="A232" s="63">
        <v>1</v>
      </c>
      <c r="B232" s="63">
        <v>2757</v>
      </c>
      <c r="C232" s="59" t="s">
        <v>201</v>
      </c>
      <c r="D232" s="60">
        <v>556.51</v>
      </c>
      <c r="E232" s="22" t="str">
        <f>IFERROR(VLOOKUP(B232,ABRIL!B:C,2,0),"")</f>
        <v>CLAUDIA REGINA NEVES DE MELO</v>
      </c>
    </row>
    <row r="233" spans="1:5">
      <c r="A233" s="63">
        <v>1</v>
      </c>
      <c r="B233" s="63">
        <v>2766</v>
      </c>
      <c r="C233" s="59" t="s">
        <v>202</v>
      </c>
      <c r="D233" s="60">
        <v>641.53</v>
      </c>
      <c r="E233" s="22" t="str">
        <f>IFERROR(VLOOKUP(B233,ABRIL!B:C,2,0),"")</f>
        <v>EMANOEL VIEIRA LAURIA</v>
      </c>
    </row>
    <row r="234" spans="1:5">
      <c r="A234" s="63">
        <v>1</v>
      </c>
      <c r="B234" s="63">
        <v>2768</v>
      </c>
      <c r="C234" s="59" t="s">
        <v>203</v>
      </c>
      <c r="D234" s="60">
        <v>556.51</v>
      </c>
      <c r="E234" s="22" t="str">
        <f>IFERROR(VLOOKUP(B234,ABRIL!B:C,2,0),"")</f>
        <v>IZABEL LUIZA SOARES DE SOUZA</v>
      </c>
    </row>
    <row r="235" spans="1:5">
      <c r="A235" s="63">
        <v>1</v>
      </c>
      <c r="B235" s="63">
        <v>2770</v>
      </c>
      <c r="C235" s="59" t="s">
        <v>204</v>
      </c>
      <c r="D235" s="60">
        <v>457.84</v>
      </c>
      <c r="E235" s="22" t="str">
        <f>IFERROR(VLOOKUP(B235,ABRIL!B:C,2,0),"")</f>
        <v>JOSE PIMENTEL SILVA</v>
      </c>
    </row>
    <row r="236" spans="1:5">
      <c r="A236" s="63">
        <v>1</v>
      </c>
      <c r="B236" s="63">
        <v>2772</v>
      </c>
      <c r="C236" s="59" t="s">
        <v>403</v>
      </c>
      <c r="D236" s="60">
        <v>673.61</v>
      </c>
      <c r="E236" s="22" t="str">
        <f>IFERROR(VLOOKUP(B236,ABRIL!B:C,2,0),"")</f>
        <v>CARMEM ALUISIA LEITE DE ANDRAD</v>
      </c>
    </row>
    <row r="237" spans="1:5">
      <c r="A237" s="63">
        <v>1</v>
      </c>
      <c r="B237" s="63">
        <v>2773</v>
      </c>
      <c r="C237" s="59" t="s">
        <v>205</v>
      </c>
      <c r="D237" s="60">
        <v>641.53</v>
      </c>
      <c r="E237" s="22" t="str">
        <f>IFERROR(VLOOKUP(B237,ABRIL!B:C,2,0),"")</f>
        <v>WALDNER NERTAM F  DE ALENCAR</v>
      </c>
    </row>
    <row r="238" spans="1:5">
      <c r="A238" s="63">
        <v>1</v>
      </c>
      <c r="B238" s="63">
        <v>2775</v>
      </c>
      <c r="C238" s="59" t="s">
        <v>206</v>
      </c>
      <c r="D238" s="60">
        <v>580.53</v>
      </c>
      <c r="E238" s="22" t="str">
        <f>IFERROR(VLOOKUP(B238,ABRIL!B:C,2,0),"")</f>
        <v>MARCELA FREITAS DA C SALLES</v>
      </c>
    </row>
    <row r="239" spans="1:5">
      <c r="A239" s="63">
        <v>1</v>
      </c>
      <c r="B239" s="63">
        <v>2779</v>
      </c>
      <c r="C239" s="59" t="s">
        <v>207</v>
      </c>
      <c r="D239" s="60">
        <v>893.17</v>
      </c>
      <c r="E239" s="22" t="str">
        <f>IFERROR(VLOOKUP(B239,ABRIL!B:C,2,0),"")</f>
        <v>THAIS REGINA BORGES LOPES</v>
      </c>
    </row>
    <row r="240" spans="1:5">
      <c r="A240" s="63">
        <v>1</v>
      </c>
      <c r="B240" s="63">
        <v>2782</v>
      </c>
      <c r="C240" s="59" t="s">
        <v>208</v>
      </c>
      <c r="D240" s="60">
        <v>504.76</v>
      </c>
      <c r="E240" s="22" t="str">
        <f>IFERROR(VLOOKUP(B240,ABRIL!B:C,2,0),"")</f>
        <v>ELVIS ALVES DA COSTA</v>
      </c>
    </row>
    <row r="241" spans="1:5">
      <c r="A241" s="63">
        <v>1</v>
      </c>
      <c r="B241" s="63">
        <v>2784</v>
      </c>
      <c r="C241" s="59" t="s">
        <v>209</v>
      </c>
      <c r="D241" s="60">
        <v>530</v>
      </c>
      <c r="E241" s="22" t="str">
        <f>IFERROR(VLOOKUP(B241,ABRIL!B:C,2,0),"")</f>
        <v>FERNANDO ALVES DO NASCIMENTO</v>
      </c>
    </row>
    <row r="242" spans="1:5">
      <c r="A242" s="63">
        <v>1</v>
      </c>
      <c r="B242" s="63">
        <v>2785</v>
      </c>
      <c r="C242" s="59" t="s">
        <v>210</v>
      </c>
      <c r="D242" s="60">
        <v>504.77</v>
      </c>
      <c r="E242" s="22" t="str">
        <f>IFERROR(VLOOKUP(B242,ABRIL!B:C,2,0),"")</f>
        <v>JEANNE D ARC PEDROSA PESSOA</v>
      </c>
    </row>
    <row r="243" spans="1:5">
      <c r="A243" s="63">
        <v>1</v>
      </c>
      <c r="B243" s="63">
        <v>2788</v>
      </c>
      <c r="C243" s="59" t="s">
        <v>211</v>
      </c>
      <c r="D243" s="60">
        <v>556.51</v>
      </c>
      <c r="E243" s="22" t="str">
        <f>IFERROR(VLOOKUP(B243,ABRIL!B:C,2,0),"")</f>
        <v>ROSANIA EMIDIA PEREIRA</v>
      </c>
    </row>
    <row r="244" spans="1:5">
      <c r="A244" s="63">
        <v>1</v>
      </c>
      <c r="B244" s="63">
        <v>2790</v>
      </c>
      <c r="C244" s="59" t="s">
        <v>212</v>
      </c>
      <c r="D244" s="60">
        <v>1040.5999999999999</v>
      </c>
      <c r="E244" s="22" t="str">
        <f>IFERROR(VLOOKUP(B244,ABRIL!B:C,2,0),"")</f>
        <v>ROSANA DE FATIMA UCHOA  AREDE</v>
      </c>
    </row>
    <row r="245" spans="1:5">
      <c r="A245" s="63">
        <v>1</v>
      </c>
      <c r="B245" s="63">
        <v>2791</v>
      </c>
      <c r="C245" s="59" t="s">
        <v>213</v>
      </c>
      <c r="D245" s="60">
        <v>1943.01</v>
      </c>
      <c r="E245" s="22" t="str">
        <f>IFERROR(VLOOKUP(B245,ABRIL!B:C,2,0),"")</f>
        <v>JOSIMAR SILVA</v>
      </c>
    </row>
    <row r="246" spans="1:5">
      <c r="A246" s="63">
        <v>1</v>
      </c>
      <c r="B246" s="63">
        <v>2797</v>
      </c>
      <c r="C246" s="59" t="s">
        <v>214</v>
      </c>
      <c r="D246" s="60">
        <v>472.36</v>
      </c>
      <c r="E246" s="22" t="str">
        <f>IFERROR(VLOOKUP(B246,ABRIL!B:C,2,0),"")</f>
        <v>JULIANA SILVA CEDRIM</v>
      </c>
    </row>
    <row r="247" spans="1:5">
      <c r="A247" s="63">
        <v>1</v>
      </c>
      <c r="B247" s="63">
        <v>2798</v>
      </c>
      <c r="C247" s="59" t="s">
        <v>215</v>
      </c>
      <c r="D247" s="60">
        <v>1460.01</v>
      </c>
      <c r="E247" s="22" t="str">
        <f>IFERROR(VLOOKUP(B247,ABRIL!B:C,2,0),"")</f>
        <v>MARCO ANDRE ANTUNES CORREIA</v>
      </c>
    </row>
    <row r="248" spans="1:5">
      <c r="A248" s="63">
        <v>20</v>
      </c>
      <c r="B248" s="63">
        <v>2799</v>
      </c>
      <c r="C248" s="59" t="s">
        <v>397</v>
      </c>
      <c r="D248" s="60">
        <v>746.61</v>
      </c>
      <c r="E248" s="22" t="str">
        <f>IFERROR(VLOOKUP(B248,ABRIL!B:C,2,0),"")</f>
        <v>ALYSSON FABIO O FLORENCIO</v>
      </c>
    </row>
    <row r="249" spans="1:5">
      <c r="A249" s="63">
        <v>1</v>
      </c>
      <c r="B249" s="63">
        <v>2801</v>
      </c>
      <c r="C249" s="59" t="s">
        <v>216</v>
      </c>
      <c r="D249" s="60">
        <v>1876.85</v>
      </c>
      <c r="E249" s="22" t="str">
        <f>IFERROR(VLOOKUP(B249,ABRIL!B:C,2,0),"")</f>
        <v>VALERIA JALES DA SILVA</v>
      </c>
    </row>
    <row r="250" spans="1:5">
      <c r="A250" s="63">
        <v>1</v>
      </c>
      <c r="B250" s="63">
        <v>2806</v>
      </c>
      <c r="C250" s="59" t="s">
        <v>217</v>
      </c>
      <c r="D250" s="60">
        <v>1566.19</v>
      </c>
      <c r="E250" s="22" t="str">
        <f>IFERROR(VLOOKUP(B250,ABRIL!B:C,2,0),"")</f>
        <v>ANA APARECIDA DE ANDRADE LIMA</v>
      </c>
    </row>
    <row r="251" spans="1:5">
      <c r="A251" s="63">
        <v>1</v>
      </c>
      <c r="B251" s="63">
        <v>2808</v>
      </c>
      <c r="C251" s="59" t="s">
        <v>404</v>
      </c>
      <c r="D251" s="60">
        <v>707.29</v>
      </c>
      <c r="E251" s="22" t="str">
        <f>IFERROR(VLOOKUP(B251,ABRIL!B:C,2,0),"")</f>
        <v>GABRIELA FERNANDA M  G  CEAN</v>
      </c>
    </row>
    <row r="252" spans="1:5">
      <c r="A252" s="63">
        <v>1</v>
      </c>
      <c r="B252" s="63">
        <v>2816</v>
      </c>
      <c r="C252" s="59" t="s">
        <v>218</v>
      </c>
      <c r="D252" s="60">
        <v>940.57</v>
      </c>
      <c r="E252" s="22" t="str">
        <f>IFERROR(VLOOKUP(B252,ABRIL!B:C,2,0),"")</f>
        <v>MIRIAM DA SILVA FONSECA</v>
      </c>
    </row>
    <row r="253" spans="1:5">
      <c r="A253" s="63">
        <v>1</v>
      </c>
      <c r="B253" s="63">
        <v>2819</v>
      </c>
      <c r="C253" s="59" t="s">
        <v>219</v>
      </c>
      <c r="D253" s="60">
        <v>2937.26</v>
      </c>
      <c r="E253" s="22" t="str">
        <f>IFERROR(VLOOKUP(B253,ABRIL!B:C,2,0),"")</f>
        <v>RAFAEL LEITAO DE A  G DA SILVA</v>
      </c>
    </row>
    <row r="254" spans="1:5">
      <c r="A254" s="63">
        <v>1</v>
      </c>
      <c r="B254" s="63">
        <v>2820</v>
      </c>
      <c r="C254" s="59" t="s">
        <v>220</v>
      </c>
      <c r="D254" s="60">
        <v>1856.81</v>
      </c>
      <c r="E254" s="22" t="str">
        <f>IFERROR(VLOOKUP(B254,ABRIL!B:C,2,0),"")</f>
        <v>ROSIANE SANTOS BRITO</v>
      </c>
    </row>
    <row r="255" spans="1:5">
      <c r="A255" s="63">
        <v>25</v>
      </c>
      <c r="B255" s="63">
        <v>2821</v>
      </c>
      <c r="C255" s="59" t="s">
        <v>405</v>
      </c>
      <c r="D255" s="60">
        <v>1649.13</v>
      </c>
      <c r="E255" s="22" t="str">
        <f>IFERROR(VLOOKUP(B255,ABRIL!B:C,2,0),"")</f>
        <v>HERBET CANDEIA MAIA</v>
      </c>
    </row>
    <row r="256" spans="1:5">
      <c r="A256" s="63">
        <v>1</v>
      </c>
      <c r="B256" s="63">
        <v>2823</v>
      </c>
      <c r="C256" s="59" t="s">
        <v>389</v>
      </c>
      <c r="D256" s="60">
        <v>673.61</v>
      </c>
      <c r="E256" s="22" t="str">
        <f>IFERROR(VLOOKUP(B256,ABRIL!B:C,2,0),"")</f>
        <v>ADRIANA MARIA DA SILVA</v>
      </c>
    </row>
    <row r="257" spans="1:5">
      <c r="A257" s="63">
        <v>16</v>
      </c>
      <c r="B257" s="63">
        <v>2827</v>
      </c>
      <c r="C257" s="59" t="s">
        <v>415</v>
      </c>
      <c r="D257" s="60">
        <v>746.61</v>
      </c>
      <c r="E257" s="22" t="str">
        <f>IFERROR(VLOOKUP(B257,ABRIL!B:C,2,0),"")</f>
        <v>FABIO BARBOSA S  DE LIMA</v>
      </c>
    </row>
    <row r="258" spans="1:5">
      <c r="A258" s="63">
        <v>1</v>
      </c>
      <c r="B258" s="63">
        <v>2831</v>
      </c>
      <c r="C258" s="59" t="s">
        <v>221</v>
      </c>
      <c r="D258" s="60">
        <v>1856.81</v>
      </c>
      <c r="E258" s="22" t="str">
        <f>IFERROR(VLOOKUP(B258,ABRIL!B:C,2,0),"")</f>
        <v>AMANDA BEZERRA MASCARENHAS</v>
      </c>
    </row>
    <row r="259" spans="1:5">
      <c r="A259" s="63">
        <v>1</v>
      </c>
      <c r="B259" s="63">
        <v>2833</v>
      </c>
      <c r="C259" s="59" t="s">
        <v>222</v>
      </c>
      <c r="D259" s="60">
        <v>1382.53</v>
      </c>
      <c r="E259" s="22" t="str">
        <f>IFERROR(VLOOKUP(B259,ABRIL!B:C,2,0),"")</f>
        <v>JAMESSON AMANCIO DA ROCHA</v>
      </c>
    </row>
    <row r="260" spans="1:5">
      <c r="A260" s="63">
        <v>1</v>
      </c>
      <c r="B260" s="63">
        <v>2834</v>
      </c>
      <c r="C260" s="59" t="s">
        <v>223</v>
      </c>
      <c r="D260" s="60">
        <v>953.22</v>
      </c>
      <c r="E260" s="22" t="str">
        <f>IFERROR(VLOOKUP(B260,ABRIL!B:C,2,0),"")</f>
        <v>LUIZ F  DE LIMA CAVALCANTI</v>
      </c>
    </row>
    <row r="261" spans="1:5">
      <c r="A261" s="63">
        <v>1</v>
      </c>
      <c r="B261" s="63">
        <v>2835</v>
      </c>
      <c r="C261" s="59" t="s">
        <v>431</v>
      </c>
      <c r="D261" s="60">
        <v>673.61</v>
      </c>
      <c r="E261" s="22" t="str">
        <f>IFERROR(VLOOKUP(B261,ABRIL!B:C,2,0),"")</f>
        <v>JOSE MARCELO DE FRANCA MATOS</v>
      </c>
    </row>
    <row r="262" spans="1:5">
      <c r="A262" s="63">
        <v>50</v>
      </c>
      <c r="B262" s="63">
        <v>2836</v>
      </c>
      <c r="C262" s="59" t="s">
        <v>425</v>
      </c>
      <c r="D262" s="60">
        <v>1066.99</v>
      </c>
      <c r="E262" s="22" t="str">
        <f>IFERROR(VLOOKUP(B262,ABRIL!B:C,2,0),"")</f>
        <v>MONALISA MARIA LEANDRO RIBEIRO</v>
      </c>
    </row>
    <row r="263" spans="1:5">
      <c r="A263" s="63">
        <v>1</v>
      </c>
      <c r="B263" s="63">
        <v>2837</v>
      </c>
      <c r="C263" s="59" t="s">
        <v>224</v>
      </c>
      <c r="D263" s="60">
        <v>1460.01</v>
      </c>
      <c r="E263" s="22" t="str">
        <f>IFERROR(VLOOKUP(B263,ABRIL!B:C,2,0),"")</f>
        <v>BEZALIEL ROSA DOS S JUNIOR</v>
      </c>
    </row>
    <row r="264" spans="1:5">
      <c r="A264" s="63">
        <v>51</v>
      </c>
      <c r="B264" s="63">
        <v>2838</v>
      </c>
      <c r="C264" s="59" t="s">
        <v>393</v>
      </c>
      <c r="D264" s="60">
        <v>746.61</v>
      </c>
      <c r="E264" s="22" t="str">
        <f>IFERROR(VLOOKUP(B264,ABRIL!B:C,2,0),"")</f>
        <v>CAIO CEZAR F  E  DO NASCIMENTO</v>
      </c>
    </row>
    <row r="265" spans="1:5">
      <c r="A265" s="63">
        <v>1</v>
      </c>
      <c r="B265" s="63">
        <v>2839</v>
      </c>
      <c r="C265" s="59" t="s">
        <v>225</v>
      </c>
      <c r="D265" s="60">
        <v>1566.19</v>
      </c>
      <c r="E265" s="22" t="str">
        <f>IFERROR(VLOOKUP(B265,ABRIL!B:C,2,0),"")</f>
        <v>ANGELINA MEDEIROS VERONESE</v>
      </c>
    </row>
    <row r="266" spans="1:5">
      <c r="A266" s="63">
        <v>1</v>
      </c>
      <c r="B266" s="63">
        <v>2849</v>
      </c>
      <c r="C266" s="59" t="s">
        <v>226</v>
      </c>
      <c r="D266" s="60">
        <v>457.84</v>
      </c>
      <c r="E266" s="22" t="str">
        <f>IFERROR(VLOOKUP(B266,ABRIL!B:C,2,0),"")</f>
        <v>JULIANA CESAR MARTINS DE LIMA</v>
      </c>
    </row>
    <row r="267" spans="1:5">
      <c r="A267" s="63">
        <v>1</v>
      </c>
      <c r="B267" s="63">
        <v>2850</v>
      </c>
      <c r="C267" s="59" t="s">
        <v>227</v>
      </c>
      <c r="D267" s="60">
        <v>403.97</v>
      </c>
      <c r="E267" s="22" t="str">
        <f>IFERROR(VLOOKUP(B267,ABRIL!B:C,2,0),"")</f>
        <v>JAMERSON A  RAFAEL DE LIMA</v>
      </c>
    </row>
    <row r="268" spans="1:5">
      <c r="A268" s="63">
        <v>1</v>
      </c>
      <c r="B268" s="63">
        <v>2853</v>
      </c>
      <c r="C268" s="59" t="s">
        <v>228</v>
      </c>
      <c r="D268" s="60">
        <v>504.77</v>
      </c>
      <c r="E268" s="22" t="str">
        <f>IFERROR(VLOOKUP(B268,ABRIL!B:C,2,0),"")</f>
        <v>ALCILEIDE MONTE DA SILVA LIMA</v>
      </c>
    </row>
    <row r="269" spans="1:5">
      <c r="A269" s="63">
        <v>1</v>
      </c>
      <c r="B269" s="63">
        <v>2854</v>
      </c>
      <c r="C269" s="59" t="s">
        <v>229</v>
      </c>
      <c r="D269" s="60">
        <v>504.77</v>
      </c>
      <c r="E269" s="22" t="str">
        <f>IFERROR(VLOOKUP(B269,ABRIL!B:C,2,0),"")</f>
        <v>ANDRE RICARDO CAMARA TORRES</v>
      </c>
    </row>
    <row r="270" spans="1:5">
      <c r="A270" s="63">
        <v>1</v>
      </c>
      <c r="B270" s="63">
        <v>2856</v>
      </c>
      <c r="C270" s="59" t="s">
        <v>230</v>
      </c>
      <c r="D270" s="60">
        <v>641.53</v>
      </c>
      <c r="E270" s="22" t="str">
        <f>IFERROR(VLOOKUP(B270,ABRIL!B:C,2,0),"")</f>
        <v>ALEXSANDRA DA SILVA M  CABRAL</v>
      </c>
    </row>
    <row r="271" spans="1:5">
      <c r="A271" s="63">
        <v>1</v>
      </c>
      <c r="B271" s="63">
        <v>2857</v>
      </c>
      <c r="C271" s="59" t="s">
        <v>231</v>
      </c>
      <c r="D271" s="60">
        <v>1110.5</v>
      </c>
      <c r="E271" s="22" t="str">
        <f>IFERROR(VLOOKUP(B271,ABRIL!B:C,2,0),"")</f>
        <v>CAROLINE ALVES LEAL</v>
      </c>
    </row>
    <row r="272" spans="1:5">
      <c r="A272" s="63">
        <v>1</v>
      </c>
      <c r="B272" s="63">
        <v>2860</v>
      </c>
      <c r="C272" s="59" t="s">
        <v>232</v>
      </c>
      <c r="D272" s="60">
        <v>457.84</v>
      </c>
      <c r="E272" s="22" t="str">
        <f>IFERROR(VLOOKUP(B272,ABRIL!B:C,2,0),"")</f>
        <v>ADRIANA MAYO DE SOUZA E SILVA</v>
      </c>
    </row>
    <row r="273" spans="1:5">
      <c r="A273" s="63">
        <v>1</v>
      </c>
      <c r="B273" s="63">
        <v>2864</v>
      </c>
      <c r="C273" s="59" t="s">
        <v>233</v>
      </c>
      <c r="D273" s="60">
        <v>809.61</v>
      </c>
      <c r="E273" s="22" t="str">
        <f>IFERROR(VLOOKUP(B273,ABRIL!B:C,2,0),"")</f>
        <v>DULCE HELENA PEREIRA</v>
      </c>
    </row>
    <row r="274" spans="1:5">
      <c r="A274" s="63">
        <v>1</v>
      </c>
      <c r="B274" s="63">
        <v>2866</v>
      </c>
      <c r="C274" s="59" t="s">
        <v>234</v>
      </c>
      <c r="D274" s="60">
        <v>824.83</v>
      </c>
      <c r="E274" s="22" t="str">
        <f>IFERROR(VLOOKUP(B274,ABRIL!B:C,2,0),"")</f>
        <v>LUCICLEIDE M  DE A  CAMPOS</v>
      </c>
    </row>
    <row r="275" spans="1:5">
      <c r="A275" s="63">
        <v>1</v>
      </c>
      <c r="B275" s="63">
        <v>2867</v>
      </c>
      <c r="C275" s="59" t="s">
        <v>235</v>
      </c>
      <c r="D275" s="60">
        <v>504.76</v>
      </c>
      <c r="E275" s="22" t="str">
        <f>IFERROR(VLOOKUP(B275,ABRIL!B:C,2,0),"")</f>
        <v>MARIA CONCEICAO D DO AMARAL</v>
      </c>
    </row>
    <row r="276" spans="1:5">
      <c r="A276" s="63">
        <v>1</v>
      </c>
      <c r="B276" s="63">
        <v>2869</v>
      </c>
      <c r="C276" s="59" t="s">
        <v>236</v>
      </c>
      <c r="D276" s="60">
        <v>457.84</v>
      </c>
      <c r="E276" s="22" t="str">
        <f>IFERROR(VLOOKUP(B276,ABRIL!B:C,2,0),"")</f>
        <v>RICARDO J FERNANDES DA CUNHA</v>
      </c>
    </row>
    <row r="277" spans="1:5">
      <c r="A277" s="63">
        <v>1</v>
      </c>
      <c r="B277" s="63">
        <v>2870</v>
      </c>
      <c r="C277" s="59" t="s">
        <v>237</v>
      </c>
      <c r="D277" s="60">
        <v>504.77</v>
      </c>
      <c r="E277" s="22" t="str">
        <f>IFERROR(VLOOKUP(B277,ABRIL!B:C,2,0),"")</f>
        <v>SUZANA VALERIA PINHEIRO</v>
      </c>
    </row>
    <row r="278" spans="1:5">
      <c r="A278" s="63">
        <v>1</v>
      </c>
      <c r="B278" s="63">
        <v>2871</v>
      </c>
      <c r="C278" s="59" t="s">
        <v>238</v>
      </c>
      <c r="D278" s="60">
        <v>504.77</v>
      </c>
      <c r="E278" s="22" t="str">
        <f>IFERROR(VLOOKUP(B278,ABRIL!B:C,2,0),"")</f>
        <v>SUZELY ARANTES DA S MELO</v>
      </c>
    </row>
    <row r="279" spans="1:5">
      <c r="A279" s="63">
        <v>16</v>
      </c>
      <c r="B279" s="63">
        <v>2873</v>
      </c>
      <c r="C279" s="59" t="s">
        <v>394</v>
      </c>
      <c r="D279" s="60">
        <v>1649.13</v>
      </c>
      <c r="E279" s="22" t="str">
        <f>IFERROR(VLOOKUP(B279,ABRIL!B:C,2,0),"")</f>
        <v>AURELIA RODRIGUES TORREIRO</v>
      </c>
    </row>
    <row r="280" spans="1:5">
      <c r="A280" s="63">
        <v>25</v>
      </c>
      <c r="B280" s="63">
        <v>2878</v>
      </c>
      <c r="C280" s="59" t="s">
        <v>406</v>
      </c>
      <c r="D280" s="60">
        <v>746.61</v>
      </c>
      <c r="E280" s="22" t="str">
        <f>IFERROR(VLOOKUP(B280,ABRIL!B:C,2,0),"")</f>
        <v>JAMSON ALESSANDRO DA SILVA</v>
      </c>
    </row>
    <row r="281" spans="1:5">
      <c r="A281" s="63">
        <v>1</v>
      </c>
      <c r="B281" s="63">
        <v>2887</v>
      </c>
      <c r="C281" s="59" t="s">
        <v>239</v>
      </c>
      <c r="D281" s="60">
        <v>673.61</v>
      </c>
      <c r="E281" s="22" t="str">
        <f>IFERROR(VLOOKUP(B281,ABRIL!B:C,2,0),"")</f>
        <v>MARIA EUZENI DA SILVA GARCEZ</v>
      </c>
    </row>
    <row r="282" spans="1:5">
      <c r="A282" s="63">
        <v>1</v>
      </c>
      <c r="B282" s="63">
        <v>2889</v>
      </c>
      <c r="C282" s="59" t="s">
        <v>240</v>
      </c>
      <c r="D282" s="60">
        <v>779.79</v>
      </c>
      <c r="E282" s="22" t="str">
        <f>IFERROR(VLOOKUP(B282,ABRIL!B:C,2,0),"")</f>
        <v>EJANE FERREIRA TEXEIRA</v>
      </c>
    </row>
    <row r="283" spans="1:5">
      <c r="A283" s="63">
        <v>1</v>
      </c>
      <c r="B283" s="63">
        <v>2890</v>
      </c>
      <c r="C283" s="59" t="s">
        <v>241</v>
      </c>
      <c r="D283" s="60">
        <v>457.84</v>
      </c>
      <c r="E283" s="22" t="str">
        <f>IFERROR(VLOOKUP(B283,ABRIL!B:C,2,0),"")</f>
        <v>CLELIO FIRMINO SILVA</v>
      </c>
    </row>
    <row r="284" spans="1:5">
      <c r="A284" s="63">
        <v>1</v>
      </c>
      <c r="B284" s="63">
        <v>2891</v>
      </c>
      <c r="C284" s="59" t="s">
        <v>242</v>
      </c>
      <c r="D284" s="60">
        <v>480.73</v>
      </c>
      <c r="E284" s="22" t="str">
        <f>IFERROR(VLOOKUP(B284,ABRIL!B:C,2,0),"")</f>
        <v>ERICK MEDEIROS</v>
      </c>
    </row>
    <row r="285" spans="1:5">
      <c r="A285" s="63">
        <v>1</v>
      </c>
      <c r="B285" s="63">
        <v>2894</v>
      </c>
      <c r="C285" s="59" t="s">
        <v>243</v>
      </c>
      <c r="D285" s="60">
        <v>252.38</v>
      </c>
      <c r="E285" s="22" t="str">
        <f>IFERROR(VLOOKUP(B285,ABRIL!B:C,2,0),"")</f>
        <v>JOELNA DINIZ PEREIRA DE SOUSA</v>
      </c>
    </row>
    <row r="286" spans="1:5">
      <c r="A286" s="63">
        <v>1</v>
      </c>
      <c r="B286" s="63">
        <v>2895</v>
      </c>
      <c r="C286" s="59" t="s">
        <v>244</v>
      </c>
      <c r="D286" s="60">
        <v>457.84</v>
      </c>
      <c r="E286" s="22" t="str">
        <f>IFERROR(VLOOKUP(B286,ABRIL!B:C,2,0),"")</f>
        <v>KLEBER DE OLIVEIRA GALDINO</v>
      </c>
    </row>
    <row r="287" spans="1:5">
      <c r="A287" s="63">
        <v>47</v>
      </c>
      <c r="B287" s="63">
        <v>2904</v>
      </c>
      <c r="C287" s="59" t="s">
        <v>420</v>
      </c>
      <c r="D287" s="60">
        <v>673.61</v>
      </c>
      <c r="E287" s="22" t="str">
        <f>IFERROR(VLOOKUP(B287,ABRIL!B:C,2,0),"")</f>
        <v>ANTONIO S ALVES DE O JUNIOR</v>
      </c>
    </row>
    <row r="288" spans="1:5">
      <c r="A288" s="63">
        <v>1</v>
      </c>
      <c r="B288" s="63">
        <v>2906</v>
      </c>
      <c r="C288" s="59" t="s">
        <v>390</v>
      </c>
      <c r="D288" s="60">
        <v>1649.13</v>
      </c>
      <c r="E288" s="22" t="str">
        <f>IFERROR(VLOOKUP(B288,ABRIL!B:C,2,0),"")</f>
        <v>ARTHUR A SANTOS WANDERLEY</v>
      </c>
    </row>
    <row r="289" spans="1:5">
      <c r="A289" s="63">
        <v>1</v>
      </c>
      <c r="B289" s="63">
        <v>2907</v>
      </c>
      <c r="C289" s="59" t="s">
        <v>245</v>
      </c>
      <c r="D289" s="60">
        <v>653.79999999999995</v>
      </c>
      <c r="E289" s="22" t="str">
        <f>IFERROR(VLOOKUP(B289,ABRIL!B:C,2,0),"")</f>
        <v>JOELINE LIMA DO NASCIMENTO</v>
      </c>
    </row>
    <row r="290" spans="1:5">
      <c r="A290" s="63">
        <v>1</v>
      </c>
      <c r="B290" s="63">
        <v>2909</v>
      </c>
      <c r="C290" s="59" t="s">
        <v>246</v>
      </c>
      <c r="D290" s="60">
        <v>673.61</v>
      </c>
      <c r="E290" s="22" t="str">
        <f>IFERROR(VLOOKUP(B290,ABRIL!B:C,2,0),"")</f>
        <v>ROBSON CARNEIRO DA SILVA</v>
      </c>
    </row>
    <row r="291" spans="1:5">
      <c r="A291" s="63">
        <v>1</v>
      </c>
      <c r="B291" s="63">
        <v>2910</v>
      </c>
      <c r="C291" s="59" t="s">
        <v>247</v>
      </c>
      <c r="D291" s="60">
        <v>1986.69</v>
      </c>
      <c r="E291" s="22" t="str">
        <f>IFERROR(VLOOKUP(B291,ABRIL!B:C,2,0),"")</f>
        <v>JOSE VITAL DUARTE JUNIOR</v>
      </c>
    </row>
    <row r="292" spans="1:5">
      <c r="A292" s="63">
        <v>1</v>
      </c>
      <c r="B292" s="63">
        <v>2911</v>
      </c>
      <c r="C292" s="59" t="s">
        <v>248</v>
      </c>
      <c r="D292" s="60">
        <v>504.76</v>
      </c>
      <c r="E292" s="22" t="str">
        <f>IFERROR(VLOOKUP(B292,ABRIL!B:C,2,0),"")</f>
        <v>ALDJANE MARIA DOS SANTOS</v>
      </c>
    </row>
    <row r="293" spans="1:5">
      <c r="A293" s="63">
        <v>1</v>
      </c>
      <c r="B293" s="63">
        <v>2913</v>
      </c>
      <c r="C293" s="59" t="s">
        <v>249</v>
      </c>
      <c r="D293" s="60">
        <v>504.76</v>
      </c>
      <c r="E293" s="22" t="str">
        <f>IFERROR(VLOOKUP(B293,ABRIL!B:C,2,0),"")</f>
        <v>CRISTIANE MARIA DA SILVA</v>
      </c>
    </row>
    <row r="294" spans="1:5">
      <c r="A294" s="63">
        <v>1</v>
      </c>
      <c r="B294" s="63">
        <v>2915</v>
      </c>
      <c r="C294" s="59" t="s">
        <v>250</v>
      </c>
      <c r="D294" s="60">
        <v>504.76</v>
      </c>
      <c r="E294" s="22" t="str">
        <f>IFERROR(VLOOKUP(B294,ABRIL!B:C,2,0),"")</f>
        <v>HAMILTON LINO ALVES</v>
      </c>
    </row>
    <row r="295" spans="1:5">
      <c r="A295" s="63">
        <v>1</v>
      </c>
      <c r="B295" s="63">
        <v>2917</v>
      </c>
      <c r="C295" s="59" t="s">
        <v>251</v>
      </c>
      <c r="D295" s="60">
        <v>530</v>
      </c>
      <c r="E295" s="22" t="str">
        <f>IFERROR(VLOOKUP(B295,ABRIL!B:C,2,0),"")</f>
        <v>LUCICLEIDE PEREIRA DEODATO</v>
      </c>
    </row>
    <row r="296" spans="1:5">
      <c r="A296" s="63">
        <v>1</v>
      </c>
      <c r="B296" s="63">
        <v>2918</v>
      </c>
      <c r="C296" s="59" t="s">
        <v>252</v>
      </c>
      <c r="D296" s="60">
        <v>457.84</v>
      </c>
      <c r="E296" s="22" t="str">
        <f>IFERROR(VLOOKUP(B296,ABRIL!B:C,2,0),"")</f>
        <v>MARIA DAS NEVES DE BARROS</v>
      </c>
    </row>
    <row r="297" spans="1:5">
      <c r="A297" s="63">
        <v>1</v>
      </c>
      <c r="B297" s="63">
        <v>2921</v>
      </c>
      <c r="C297" s="59" t="s">
        <v>253</v>
      </c>
      <c r="D297" s="60">
        <v>14.85</v>
      </c>
      <c r="E297" s="22" t="str">
        <f>IFERROR(VLOOKUP(B297,ABRIL!B:C,2,0),"")</f>
        <v>TIAGO MANOEL DE SOUSA LEITE</v>
      </c>
    </row>
    <row r="298" spans="1:5">
      <c r="A298" s="63">
        <v>1</v>
      </c>
      <c r="B298" s="63">
        <v>2922</v>
      </c>
      <c r="C298" s="59" t="s">
        <v>254</v>
      </c>
      <c r="D298" s="60">
        <v>530</v>
      </c>
      <c r="E298" s="22" t="str">
        <f>IFERROR(VLOOKUP(B298,ABRIL!B:C,2,0),"")</f>
        <v>XENIA KELY VERISSIMO DINIZ</v>
      </c>
    </row>
    <row r="299" spans="1:5">
      <c r="A299" s="63">
        <v>1</v>
      </c>
      <c r="B299" s="63">
        <v>2924</v>
      </c>
      <c r="C299" s="59" t="s">
        <v>255</v>
      </c>
      <c r="D299" s="60">
        <v>1266.1099999999999</v>
      </c>
      <c r="E299" s="22" t="str">
        <f>IFERROR(VLOOKUP(B299,ABRIL!B:C,2,0),"")</f>
        <v>MARCO AURELIO DE ARAUJO</v>
      </c>
    </row>
    <row r="300" spans="1:5">
      <c r="A300" s="63">
        <v>1</v>
      </c>
      <c r="B300" s="63">
        <v>2926</v>
      </c>
      <c r="C300" s="59" t="s">
        <v>256</v>
      </c>
      <c r="D300" s="60">
        <v>556.52</v>
      </c>
      <c r="E300" s="22" t="str">
        <f>IFERROR(VLOOKUP(B300,ABRIL!B:C,2,0),"")</f>
        <v>ANTONIO CARLOS DE LUNA MATOS</v>
      </c>
    </row>
    <row r="301" spans="1:5">
      <c r="A301" s="63">
        <v>1</v>
      </c>
      <c r="B301" s="63">
        <v>2927</v>
      </c>
      <c r="C301" s="59" t="s">
        <v>257</v>
      </c>
      <c r="D301" s="60">
        <v>504.77</v>
      </c>
      <c r="E301" s="22" t="str">
        <f>IFERROR(VLOOKUP(B301,ABRIL!B:C,2,0),"")</f>
        <v>DEYVISON MACHADO DA SILVA</v>
      </c>
    </row>
    <row r="302" spans="1:5">
      <c r="A302" s="63">
        <v>1</v>
      </c>
      <c r="B302" s="63">
        <v>2930</v>
      </c>
      <c r="C302" s="59" t="s">
        <v>258</v>
      </c>
      <c r="D302" s="60">
        <v>556.52</v>
      </c>
      <c r="E302" s="22" t="str">
        <f>IFERROR(VLOOKUP(B302,ABRIL!B:C,2,0),"")</f>
        <v>JOSE AURICELIO C DE ARAUJO</v>
      </c>
    </row>
    <row r="303" spans="1:5">
      <c r="A303" s="63">
        <v>1</v>
      </c>
      <c r="B303" s="63">
        <v>2931</v>
      </c>
      <c r="C303" s="59" t="s">
        <v>259</v>
      </c>
      <c r="D303" s="60">
        <v>784.37</v>
      </c>
      <c r="E303" s="22" t="str">
        <f>IFERROR(VLOOKUP(B303,ABRIL!B:C,2,0),"")</f>
        <v>JOSILENE FARIAS DOS SANTOS ALM</v>
      </c>
    </row>
    <row r="304" spans="1:5">
      <c r="A304" s="63">
        <v>1</v>
      </c>
      <c r="B304" s="63">
        <v>2933</v>
      </c>
      <c r="C304" s="59" t="s">
        <v>260</v>
      </c>
      <c r="D304" s="60">
        <v>504.76</v>
      </c>
      <c r="E304" s="22" t="str">
        <f>IFERROR(VLOOKUP(B304,ABRIL!B:C,2,0),"")</f>
        <v>LUCY DIAS DE ANDRADE</v>
      </c>
    </row>
    <row r="305" spans="1:5">
      <c r="A305" s="63">
        <v>1</v>
      </c>
      <c r="B305" s="63">
        <v>2936</v>
      </c>
      <c r="C305" s="59" t="s">
        <v>261</v>
      </c>
      <c r="D305" s="60">
        <v>504.76</v>
      </c>
      <c r="E305" s="22" t="str">
        <f>IFERROR(VLOOKUP(B305,ABRIL!B:C,2,0),"")</f>
        <v>ROSIMERE SOARES DA SILVA</v>
      </c>
    </row>
    <row r="306" spans="1:5">
      <c r="A306" s="63">
        <v>1</v>
      </c>
      <c r="B306" s="63">
        <v>2937</v>
      </c>
      <c r="C306" s="59" t="s">
        <v>262</v>
      </c>
      <c r="D306" s="60">
        <v>457.84</v>
      </c>
      <c r="E306" s="22" t="str">
        <f>IFERROR(VLOOKUP(B306,ABRIL!B:C,2,0),"")</f>
        <v>SANDRA REGINA V DOS SANTOS</v>
      </c>
    </row>
    <row r="307" spans="1:5">
      <c r="A307" s="63">
        <v>1</v>
      </c>
      <c r="B307" s="63">
        <v>2941</v>
      </c>
      <c r="C307" s="59" t="s">
        <v>263</v>
      </c>
      <c r="D307" s="60">
        <v>1073.54</v>
      </c>
      <c r="E307" s="22" t="str">
        <f>IFERROR(VLOOKUP(B307,ABRIL!B:C,2,0),"")</f>
        <v>DANIELLE MARIA P NASCIMENTO</v>
      </c>
    </row>
    <row r="308" spans="1:5">
      <c r="A308" s="63">
        <v>1</v>
      </c>
      <c r="B308" s="63">
        <v>2942</v>
      </c>
      <c r="C308" s="59" t="s">
        <v>264</v>
      </c>
      <c r="D308" s="60">
        <v>504.77</v>
      </c>
      <c r="E308" s="22" t="str">
        <f>IFERROR(VLOOKUP(B308,ABRIL!B:C,2,0),"")</f>
        <v>ELIDIANE BARROS DA CRUZ</v>
      </c>
    </row>
    <row r="309" spans="1:5">
      <c r="A309" s="63">
        <v>1</v>
      </c>
      <c r="B309" s="63">
        <v>2943</v>
      </c>
      <c r="C309" s="59" t="s">
        <v>265</v>
      </c>
      <c r="D309" s="60">
        <v>457.84</v>
      </c>
      <c r="E309" s="22" t="str">
        <f>IFERROR(VLOOKUP(B309,ABRIL!B:C,2,0),"")</f>
        <v>MARIA JOSE GUILHERME</v>
      </c>
    </row>
    <row r="310" spans="1:5">
      <c r="A310" s="63">
        <v>59</v>
      </c>
      <c r="B310" s="63">
        <v>2962</v>
      </c>
      <c r="C310" s="59" t="s">
        <v>438</v>
      </c>
      <c r="D310" s="60">
        <v>714.52</v>
      </c>
      <c r="E310" s="22" t="str">
        <f>IFERROR(VLOOKUP(B310,ABRIL!B:C,2,0),"")</f>
        <v>GYSELLE SANTOS AZEVEDO</v>
      </c>
    </row>
    <row r="311" spans="1:5">
      <c r="A311" s="63">
        <v>1</v>
      </c>
      <c r="B311" s="63">
        <v>2969</v>
      </c>
      <c r="C311" s="59" t="s">
        <v>266</v>
      </c>
      <c r="D311" s="60">
        <v>1008.52</v>
      </c>
      <c r="E311" s="22" t="str">
        <f>IFERROR(VLOOKUP(B311,ABRIL!B:C,2,0),"")</f>
        <v>LEYRIANE TELMA V FARIAS</v>
      </c>
    </row>
    <row r="312" spans="1:5">
      <c r="A312" s="63">
        <v>3</v>
      </c>
      <c r="B312" s="63">
        <v>2970</v>
      </c>
      <c r="C312" s="59" t="s">
        <v>376</v>
      </c>
      <c r="D312" s="60">
        <v>641.53</v>
      </c>
      <c r="E312" s="22" t="str">
        <f>IFERROR(VLOOKUP(B312,ABRIL!B:C,2,0),"")</f>
        <v>DAYANE M VALENCA DE OLIVEIRA</v>
      </c>
    </row>
    <row r="313" spans="1:5">
      <c r="A313" s="63">
        <v>10</v>
      </c>
      <c r="B313" s="63">
        <v>2971</v>
      </c>
      <c r="C313" s="59" t="s">
        <v>429</v>
      </c>
      <c r="D313" s="60">
        <v>641.53</v>
      </c>
      <c r="E313" s="22" t="str">
        <f>IFERROR(VLOOKUP(B313,ABRIL!B:C,2,0),"")</f>
        <v>LETYCIA THAISA V FARIAS</v>
      </c>
    </row>
    <row r="314" spans="1:5">
      <c r="A314" s="63">
        <v>3</v>
      </c>
      <c r="B314" s="63">
        <v>2973</v>
      </c>
      <c r="C314" s="59" t="s">
        <v>385</v>
      </c>
      <c r="D314" s="60">
        <v>714.52</v>
      </c>
      <c r="E314" s="22" t="str">
        <f>IFERROR(VLOOKUP(B314,ABRIL!B:C,2,0),"")</f>
        <v>ELDERSON GOMES DA CUNHA</v>
      </c>
    </row>
    <row r="315" spans="1:5">
      <c r="A315" s="63">
        <v>23</v>
      </c>
      <c r="B315" s="63">
        <v>2977</v>
      </c>
      <c r="C315" s="59" t="s">
        <v>399</v>
      </c>
      <c r="D315" s="60">
        <v>1424.57</v>
      </c>
      <c r="E315" s="22" t="str">
        <f>IFERROR(VLOOKUP(B315,ABRIL!B:C,2,0),"")</f>
        <v>VENILTON CARLOS M CARDOSO</v>
      </c>
    </row>
    <row r="316" spans="1:5">
      <c r="A316" s="63">
        <v>23</v>
      </c>
      <c r="B316" s="63">
        <v>2978</v>
      </c>
      <c r="C316" s="59" t="s">
        <v>400</v>
      </c>
      <c r="D316" s="60">
        <v>714.52</v>
      </c>
      <c r="E316" s="22" t="str">
        <f>IFERROR(VLOOKUP(B316,ABRIL!B:C,2,0),"")</f>
        <v>CARLOS BRUNO GOMES MACEDO</v>
      </c>
    </row>
    <row r="317" spans="1:5">
      <c r="A317" s="63">
        <v>1</v>
      </c>
      <c r="B317" s="63">
        <v>2982</v>
      </c>
      <c r="C317" s="59" t="s">
        <v>267</v>
      </c>
      <c r="D317" s="60">
        <v>1116.18</v>
      </c>
      <c r="E317" s="22" t="str">
        <f>IFERROR(VLOOKUP(B317,ABRIL!B:C,2,0),"")</f>
        <v>CINTIA MARIA LEITE DO N AVELAR</v>
      </c>
    </row>
    <row r="318" spans="1:5">
      <c r="A318" s="63">
        <v>1</v>
      </c>
      <c r="B318" s="63">
        <v>2983</v>
      </c>
      <c r="C318" s="59" t="s">
        <v>268</v>
      </c>
      <c r="D318" s="60">
        <v>921.13</v>
      </c>
      <c r="E318" s="22" t="str">
        <f>IFERROR(VLOOKUP(B318,ABRIL!B:C,2,0),"")</f>
        <v>EMILLY INOCENCIO DA SILVA</v>
      </c>
    </row>
    <row r="319" spans="1:5">
      <c r="A319" s="63">
        <v>1</v>
      </c>
      <c r="B319" s="63">
        <v>2991</v>
      </c>
      <c r="C319" s="59" t="s">
        <v>270</v>
      </c>
      <c r="D319" s="60">
        <v>921.13</v>
      </c>
      <c r="E319" s="22" t="str">
        <f>IFERROR(VLOOKUP(B319,ABRIL!B:C,2,0),"")</f>
        <v>MARILENE ARRUDA DE BARROS</v>
      </c>
    </row>
    <row r="320" spans="1:5">
      <c r="A320" s="63">
        <v>1</v>
      </c>
      <c r="B320" s="63">
        <v>2996</v>
      </c>
      <c r="C320" s="59" t="s">
        <v>271</v>
      </c>
      <c r="D320" s="60">
        <v>1943.01</v>
      </c>
      <c r="E320" s="22" t="str">
        <f>IFERROR(VLOOKUP(B320,ABRIL!B:C,2,0),"")</f>
        <v>LUCIANO BARROS COSTA</v>
      </c>
    </row>
    <row r="321" spans="1:5">
      <c r="A321" s="63">
        <v>1</v>
      </c>
      <c r="B321" s="63">
        <v>2998</v>
      </c>
      <c r="C321" s="59" t="s">
        <v>272</v>
      </c>
      <c r="D321" s="60">
        <v>4206.66</v>
      </c>
      <c r="E321" s="22" t="str">
        <f>IFERROR(VLOOKUP(B321,ABRIL!B:C,2,0),"")</f>
        <v>MIGUEL WILSON REGUEIRA RIBEIRO</v>
      </c>
    </row>
    <row r="322" spans="1:5">
      <c r="A322" s="63">
        <v>1</v>
      </c>
      <c r="B322" s="63">
        <v>3003</v>
      </c>
      <c r="C322" s="59" t="s">
        <v>273</v>
      </c>
      <c r="D322" s="60">
        <v>1395.79</v>
      </c>
      <c r="E322" s="22" t="str">
        <f>IFERROR(VLOOKUP(B322,ABRIL!B:C,2,0),"")</f>
        <v>CAETANO SILVA DIAS</v>
      </c>
    </row>
    <row r="323" spans="1:5">
      <c r="A323" s="63">
        <v>1</v>
      </c>
      <c r="B323" s="63">
        <v>3004</v>
      </c>
      <c r="C323" s="59" t="s">
        <v>274</v>
      </c>
      <c r="D323" s="60">
        <v>1395.79</v>
      </c>
      <c r="E323" s="22" t="str">
        <f>IFERROR(VLOOKUP(B323,ABRIL!B:C,2,0),"")</f>
        <v>ITHALO IGOR DANTAS E SILVA</v>
      </c>
    </row>
    <row r="324" spans="1:5">
      <c r="A324" s="63">
        <v>1</v>
      </c>
      <c r="B324" s="63">
        <v>3012</v>
      </c>
      <c r="C324" s="59" t="s">
        <v>275</v>
      </c>
      <c r="D324" s="60">
        <v>641.53</v>
      </c>
      <c r="E324" s="22" t="str">
        <f>IFERROR(VLOOKUP(B324,ABRIL!B:C,2,0),"")</f>
        <v>ESTELA FELIPE DE OLIVEIRA</v>
      </c>
    </row>
    <row r="325" spans="1:5">
      <c r="A325" s="63">
        <v>1</v>
      </c>
      <c r="B325" s="63">
        <v>3015</v>
      </c>
      <c r="C325" s="59" t="s">
        <v>276</v>
      </c>
      <c r="D325" s="60">
        <v>641.53</v>
      </c>
      <c r="E325" s="22" t="str">
        <f>IFERROR(VLOOKUP(B325,ABRIL!B:C,2,0),"")</f>
        <v>MARIA DANIELLE DE SOUZA SANTOS</v>
      </c>
    </row>
    <row r="326" spans="1:5">
      <c r="A326" s="63">
        <v>1</v>
      </c>
      <c r="B326" s="63">
        <v>3016</v>
      </c>
      <c r="C326" s="59" t="s">
        <v>277</v>
      </c>
      <c r="D326" s="60">
        <v>641.53</v>
      </c>
      <c r="E326" s="22" t="str">
        <f>IFERROR(VLOOKUP(B326,ABRIL!B:C,2,0),"")</f>
        <v>MARIANA SILVA MONTEIRO</v>
      </c>
    </row>
    <row r="327" spans="1:5">
      <c r="A327" s="63">
        <v>10</v>
      </c>
      <c r="B327" s="63">
        <v>3023</v>
      </c>
      <c r="C327" s="59" t="s">
        <v>395</v>
      </c>
      <c r="D327" s="60">
        <v>1424.57</v>
      </c>
      <c r="E327" s="22" t="str">
        <f>IFERROR(VLOOKUP(B327,ABRIL!B:C,2,0),"")</f>
        <v>SERGIO ARAUJO DE OLIVEIRA</v>
      </c>
    </row>
    <row r="328" spans="1:5">
      <c r="A328" s="63">
        <v>3</v>
      </c>
      <c r="B328" s="63">
        <v>3025</v>
      </c>
      <c r="C328" s="59" t="s">
        <v>432</v>
      </c>
      <c r="D328" s="60">
        <v>1424.57</v>
      </c>
      <c r="E328" s="22" t="str">
        <f>IFERROR(VLOOKUP(B328,ABRIL!B:C,2,0),"")</f>
        <v>MARIANA KAROLYNE G DE SOUZA</v>
      </c>
    </row>
    <row r="329" spans="1:5">
      <c r="A329" s="63">
        <v>48</v>
      </c>
      <c r="B329" s="63">
        <v>3027</v>
      </c>
      <c r="C329" s="59" t="s">
        <v>278</v>
      </c>
      <c r="D329" s="60">
        <v>1424.57</v>
      </c>
      <c r="E329" s="22" t="str">
        <f>IFERROR(VLOOKUP(B329,ABRIL!B:C,2,0),"")</f>
        <v>MARILIA MILENA R PIRES</v>
      </c>
    </row>
    <row r="330" spans="1:5">
      <c r="A330" s="63">
        <v>51</v>
      </c>
      <c r="B330" s="63">
        <v>3029</v>
      </c>
      <c r="C330" s="59" t="s">
        <v>430</v>
      </c>
      <c r="D330" s="60">
        <v>1424.57</v>
      </c>
      <c r="E330" s="22" t="str">
        <f>IFERROR(VLOOKUP(B330,ABRIL!B:C,2,0),"")</f>
        <v>RISOALDO DUARTE DA S JUNIOR</v>
      </c>
    </row>
    <row r="331" spans="1:5">
      <c r="A331" s="63">
        <v>1</v>
      </c>
      <c r="B331" s="63">
        <v>3031</v>
      </c>
      <c r="C331" s="59" t="s">
        <v>279</v>
      </c>
      <c r="D331" s="60">
        <v>2209.9899999999998</v>
      </c>
      <c r="E331" s="22" t="str">
        <f>IFERROR(VLOOKUP(B331,ABRIL!B:C,2,0),"")</f>
        <v>DENNYS LAPENDA FAGUNDES</v>
      </c>
    </row>
    <row r="332" spans="1:5">
      <c r="A332" s="63">
        <v>3</v>
      </c>
      <c r="B332" s="63">
        <v>3032</v>
      </c>
      <c r="C332" s="59" t="s">
        <v>374</v>
      </c>
      <c r="D332" s="60">
        <v>1424.57</v>
      </c>
      <c r="E332" s="22" t="str">
        <f>IFERROR(VLOOKUP(B332,ABRIL!B:C,2,0),"")</f>
        <v>KELEN CRISTINA DE AL F E SILVA</v>
      </c>
    </row>
    <row r="333" spans="1:5">
      <c r="A333" s="63">
        <v>1</v>
      </c>
      <c r="B333" s="63">
        <v>3036</v>
      </c>
      <c r="C333" s="59" t="s">
        <v>280</v>
      </c>
      <c r="D333" s="60">
        <v>641.53</v>
      </c>
      <c r="E333" s="22" t="str">
        <f>IFERROR(VLOOKUP(B333,ABRIL!B:C,2,0),"")</f>
        <v>CECILIA REGINA DO N S CABRAL</v>
      </c>
    </row>
    <row r="334" spans="1:5">
      <c r="A334" s="63">
        <v>1</v>
      </c>
      <c r="B334" s="63">
        <v>3037</v>
      </c>
      <c r="C334" s="59" t="s">
        <v>281</v>
      </c>
      <c r="D334" s="60">
        <v>437.65</v>
      </c>
      <c r="E334" s="22" t="str">
        <f>IFERROR(VLOOKUP(B334,ABRIL!B:C,2,0),"")</f>
        <v>JADON JORGE OLIVEIRA DA SILVA</v>
      </c>
    </row>
    <row r="335" spans="1:5">
      <c r="A335" s="63">
        <v>1</v>
      </c>
      <c r="B335" s="63">
        <v>3040</v>
      </c>
      <c r="C335" s="59" t="s">
        <v>282</v>
      </c>
      <c r="D335" s="60">
        <v>975.55</v>
      </c>
      <c r="E335" s="22" t="str">
        <f>IFERROR(VLOOKUP(B335,ABRIL!B:C,2,0),"")</f>
        <v>LORENA ESTHER L M CAVALCANTI</v>
      </c>
    </row>
    <row r="336" spans="1:5">
      <c r="A336" s="63">
        <v>1</v>
      </c>
      <c r="B336" s="63">
        <v>3046</v>
      </c>
      <c r="C336" s="59" t="s">
        <v>434</v>
      </c>
      <c r="D336" s="60">
        <v>1424.57</v>
      </c>
      <c r="E336" s="22" t="str">
        <f>IFERROR(VLOOKUP(B336,ABRIL!B:C,2,0),"")</f>
        <v>RONALDO GOMINHO BISPO FILHO</v>
      </c>
    </row>
    <row r="337" spans="1:5">
      <c r="A337" s="63">
        <v>1</v>
      </c>
      <c r="B337" s="63">
        <v>3047</v>
      </c>
      <c r="C337" s="59" t="s">
        <v>283</v>
      </c>
      <c r="D337" s="60">
        <v>641.53</v>
      </c>
      <c r="E337" s="22" t="str">
        <f>IFERROR(VLOOKUP(B337,ABRIL!B:C,2,0),"")</f>
        <v>SWEET GALLEGHER CAETANO COSTA</v>
      </c>
    </row>
    <row r="338" spans="1:5">
      <c r="A338" s="63">
        <v>1</v>
      </c>
      <c r="B338" s="63">
        <v>3049</v>
      </c>
      <c r="C338" s="59" t="s">
        <v>284</v>
      </c>
      <c r="D338" s="60">
        <v>1902.59</v>
      </c>
      <c r="E338" s="22" t="str">
        <f>IFERROR(VLOOKUP(B338,ABRIL!B:C,2,0),"")</f>
        <v>DEBORA GUEDES NERES</v>
      </c>
    </row>
    <row r="339" spans="1:5">
      <c r="A339" s="63">
        <v>50</v>
      </c>
      <c r="B339" s="63">
        <v>3055</v>
      </c>
      <c r="C339" s="59" t="s">
        <v>426</v>
      </c>
      <c r="D339" s="60">
        <v>1424.57</v>
      </c>
      <c r="E339" s="22" t="str">
        <f>IFERROR(VLOOKUP(B339,ABRIL!B:C,2,0),"")</f>
        <v>ANA PAULA SABINO L DE SOUZA</v>
      </c>
    </row>
    <row r="340" spans="1:5">
      <c r="A340" s="63">
        <v>1</v>
      </c>
      <c r="B340" s="63">
        <v>3057</v>
      </c>
      <c r="C340" s="59" t="s">
        <v>285</v>
      </c>
      <c r="D340" s="60">
        <v>641.53</v>
      </c>
      <c r="E340" s="22" t="str">
        <f>IFERROR(VLOOKUP(B340,ABRIL!B:C,2,0),"")</f>
        <v>YANNE TALITA PEREIRA CALIXTO</v>
      </c>
    </row>
    <row r="341" spans="1:5">
      <c r="A341" s="63">
        <v>1</v>
      </c>
      <c r="B341" s="63">
        <v>3062</v>
      </c>
      <c r="C341" s="59" t="s">
        <v>286</v>
      </c>
      <c r="D341" s="60">
        <v>904.22</v>
      </c>
      <c r="E341" s="22" t="str">
        <f>IFERROR(VLOOKUP(B341,ABRIL!B:C,2,0),"")</f>
        <v>GRAZIELE MARIA DA SILVA</v>
      </c>
    </row>
    <row r="342" spans="1:5">
      <c r="A342" s="63">
        <v>1</v>
      </c>
      <c r="B342" s="63">
        <v>3063</v>
      </c>
      <c r="C342" s="59" t="s">
        <v>287</v>
      </c>
      <c r="D342" s="60">
        <v>641.53</v>
      </c>
      <c r="E342" s="22" t="str">
        <f>IFERROR(VLOOKUP(B342,ABRIL!B:C,2,0),"")</f>
        <v>DEYBISON AFONSO PEREIRA</v>
      </c>
    </row>
    <row r="343" spans="1:5">
      <c r="A343" s="63">
        <v>1</v>
      </c>
      <c r="B343" s="63">
        <v>3067</v>
      </c>
      <c r="C343" s="59" t="s">
        <v>289</v>
      </c>
      <c r="D343" s="60">
        <v>921.13</v>
      </c>
      <c r="E343" s="22" t="str">
        <f>IFERROR(VLOOKUP(B343,ABRIL!B:C,2,0),"")</f>
        <v>EMANUELA AMELIA DE A  AGUIAR</v>
      </c>
    </row>
    <row r="344" spans="1:5">
      <c r="A344" s="63">
        <v>16</v>
      </c>
      <c r="B344" s="63">
        <v>3069</v>
      </c>
      <c r="C344" s="59" t="s">
        <v>377</v>
      </c>
      <c r="D344" s="60">
        <v>641.53</v>
      </c>
      <c r="E344" s="22" t="str">
        <f>IFERROR(VLOOKUP(B344,ABRIL!B:C,2,0),"")</f>
        <v>ANDRE LUIS MOTA PIRES</v>
      </c>
    </row>
    <row r="345" spans="1:5">
      <c r="A345" s="63">
        <v>1</v>
      </c>
      <c r="B345" s="63">
        <v>3081</v>
      </c>
      <c r="C345" s="59" t="s">
        <v>290</v>
      </c>
      <c r="D345" s="60">
        <v>499.3</v>
      </c>
      <c r="E345" s="22" t="str">
        <f>IFERROR(VLOOKUP(B345,ABRIL!B:C,2,0),"")</f>
        <v>MAILTON NOBRE DE MEDEIROS</v>
      </c>
    </row>
    <row r="346" spans="1:5">
      <c r="A346" s="63">
        <v>1</v>
      </c>
      <c r="B346" s="63">
        <v>3086</v>
      </c>
      <c r="C346" s="59" t="s">
        <v>378</v>
      </c>
      <c r="D346" s="60">
        <v>1424.57</v>
      </c>
      <c r="E346" s="22" t="str">
        <f>IFERROR(VLOOKUP(B346,ABRIL!B:C,2,0),"")</f>
        <v>DIMAS CARDOSO CAMPOS</v>
      </c>
    </row>
    <row r="347" spans="1:5">
      <c r="A347" s="63">
        <v>1</v>
      </c>
      <c r="B347" s="63">
        <v>3092</v>
      </c>
      <c r="C347" s="59" t="s">
        <v>604</v>
      </c>
      <c r="D347" s="60">
        <v>7133.57</v>
      </c>
      <c r="E347" s="22" t="str">
        <f>IFERROR(VLOOKUP(B347,ABRIL!B:C,2,0),"")</f>
        <v>BETY ANNE DE A SENNA</v>
      </c>
    </row>
    <row r="348" spans="1:5">
      <c r="A348" s="63">
        <v>1</v>
      </c>
      <c r="B348" s="63">
        <v>3112</v>
      </c>
      <c r="C348" s="59" t="s">
        <v>292</v>
      </c>
      <c r="D348" s="60">
        <v>921.13</v>
      </c>
      <c r="E348" s="22" t="str">
        <f>IFERROR(VLOOKUP(B348,ABRIL!B:C,2,0),"")</f>
        <v>DIEGO SCHMITH OLIVEIRA DE LIMA</v>
      </c>
    </row>
    <row r="349" spans="1:5">
      <c r="A349" s="63">
        <v>1</v>
      </c>
      <c r="B349" s="63">
        <v>3113</v>
      </c>
      <c r="C349" s="59" t="s">
        <v>293</v>
      </c>
      <c r="D349" s="60">
        <v>641.53</v>
      </c>
      <c r="E349" s="22" t="str">
        <f>IFERROR(VLOOKUP(B349,ABRIL!B:C,2,0),"")</f>
        <v>CYNTHIA MARIA REGIS SIQUEIRA</v>
      </c>
    </row>
    <row r="350" spans="1:5">
      <c r="A350" s="63">
        <v>1</v>
      </c>
      <c r="B350" s="63">
        <v>3132</v>
      </c>
      <c r="C350" s="59" t="s">
        <v>294</v>
      </c>
      <c r="D350" s="60">
        <v>921.13</v>
      </c>
      <c r="E350" s="22" t="str">
        <f>IFERROR(VLOOKUP(B350,ABRIL!B:C,2,0),"")</f>
        <v>TALITA ANDREIA MARTINS GONZAGA</v>
      </c>
    </row>
    <row r="351" spans="1:5">
      <c r="A351" s="63">
        <v>1</v>
      </c>
      <c r="B351" s="63">
        <v>3134</v>
      </c>
      <c r="C351" s="59" t="s">
        <v>295</v>
      </c>
      <c r="D351" s="60">
        <v>641.53</v>
      </c>
      <c r="E351" s="22" t="str">
        <f>IFERROR(VLOOKUP(B351,ABRIL!B:C,2,0),"")</f>
        <v>ESTEVAN DE ALMEIDA FALCAO</v>
      </c>
    </row>
    <row r="352" spans="1:5">
      <c r="A352" s="63">
        <v>1</v>
      </c>
      <c r="B352" s="63">
        <v>3135</v>
      </c>
      <c r="C352" s="59" t="s">
        <v>296</v>
      </c>
      <c r="D352" s="60">
        <v>3379.83</v>
      </c>
      <c r="E352" s="22" t="str">
        <f>IFERROR(VLOOKUP(B352,ABRIL!B:C,2,0),"")</f>
        <v>RAFAEL DE MENEZES E S PIRES</v>
      </c>
    </row>
    <row r="353" spans="1:5">
      <c r="A353" s="63">
        <v>1</v>
      </c>
      <c r="B353" s="63">
        <v>3136</v>
      </c>
      <c r="C353" s="59" t="s">
        <v>297</v>
      </c>
      <c r="D353" s="60">
        <v>1078.42</v>
      </c>
      <c r="E353" s="22" t="str">
        <f>IFERROR(VLOOKUP(B353,ABRIL!B:C,2,0),"")</f>
        <v>ALEXANDER BEZERRA</v>
      </c>
    </row>
    <row r="354" spans="1:5">
      <c r="A354" s="63">
        <v>1</v>
      </c>
      <c r="B354" s="63">
        <v>3138</v>
      </c>
      <c r="C354" s="59" t="s">
        <v>298</v>
      </c>
      <c r="D354" s="60">
        <v>921.13</v>
      </c>
      <c r="E354" s="22" t="str">
        <f>IFERROR(VLOOKUP(B354,ABRIL!B:C,2,0),"")</f>
        <v>MANUELA SILVA DE LIMA B DA PAZ</v>
      </c>
    </row>
    <row r="355" spans="1:5">
      <c r="A355" s="63">
        <v>1</v>
      </c>
      <c r="B355" s="63">
        <v>3139</v>
      </c>
      <c r="C355" s="59" t="s">
        <v>299</v>
      </c>
      <c r="D355" s="60">
        <v>641.53</v>
      </c>
      <c r="E355" s="22" t="str">
        <f>IFERROR(VLOOKUP(B355,ABRIL!B:C,2,0),"")</f>
        <v>JOAO ROBERTO  MACHADO ARAUJO</v>
      </c>
    </row>
    <row r="356" spans="1:5">
      <c r="A356" s="63">
        <v>1</v>
      </c>
      <c r="B356" s="63">
        <v>3141</v>
      </c>
      <c r="C356" s="59" t="s">
        <v>300</v>
      </c>
      <c r="D356" s="60">
        <v>641.53</v>
      </c>
      <c r="E356" s="22" t="str">
        <f>IFERROR(VLOOKUP(B356,ABRIL!B:C,2,0),"")</f>
        <v>LIVIA QUEIROZ DE OLIVEIRA</v>
      </c>
    </row>
    <row r="357" spans="1:5">
      <c r="A357" s="63">
        <v>1</v>
      </c>
      <c r="B357" s="63">
        <v>3147</v>
      </c>
      <c r="C357" s="59" t="s">
        <v>301</v>
      </c>
      <c r="D357" s="60">
        <v>437.65</v>
      </c>
      <c r="E357" s="22" t="str">
        <f>IFERROR(VLOOKUP(B357,ABRIL!B:C,2,0),"")</f>
        <v>ALZENIRA PEREIRA DA SILVA</v>
      </c>
    </row>
    <row r="358" spans="1:5">
      <c r="A358" s="63">
        <v>1</v>
      </c>
      <c r="B358" s="63">
        <v>3152</v>
      </c>
      <c r="C358" s="59" t="s">
        <v>302</v>
      </c>
      <c r="D358" s="60">
        <v>437.65</v>
      </c>
      <c r="E358" s="22" t="str">
        <f>IFERROR(VLOOKUP(B358,ABRIL!B:C,2,0),"")</f>
        <v>DANIEL CIRILO DOS SANTOS</v>
      </c>
    </row>
    <row r="359" spans="1:5">
      <c r="A359" s="63">
        <v>1</v>
      </c>
      <c r="B359" s="63">
        <v>3154</v>
      </c>
      <c r="C359" s="59" t="s">
        <v>303</v>
      </c>
      <c r="D359" s="60">
        <v>930.65</v>
      </c>
      <c r="E359" s="22" t="str">
        <f>IFERROR(VLOOKUP(B359,ABRIL!B:C,2,0),"")</f>
        <v>DANIELLE D O A DE MIRANDA</v>
      </c>
    </row>
    <row r="360" spans="1:5">
      <c r="A360" s="63">
        <v>1</v>
      </c>
      <c r="B360" s="63">
        <v>3156</v>
      </c>
      <c r="C360" s="59" t="s">
        <v>304</v>
      </c>
      <c r="D360" s="60">
        <v>128.72</v>
      </c>
      <c r="E360" s="22" t="str">
        <f>IFERROR(VLOOKUP(B360,ABRIL!B:C,2,0),"")</f>
        <v>GILVANEIDE LAURENTINO MARTINS</v>
      </c>
    </row>
    <row r="361" spans="1:5">
      <c r="A361" s="63">
        <v>1</v>
      </c>
      <c r="B361" s="63">
        <v>3160</v>
      </c>
      <c r="C361" s="59" t="s">
        <v>305</v>
      </c>
      <c r="D361" s="60">
        <v>641.53</v>
      </c>
      <c r="E361" s="22" t="str">
        <f>IFERROR(VLOOKUP(B361,ABRIL!B:C,2,0),"")</f>
        <v>LUCIANNA NUNES LIRA</v>
      </c>
    </row>
    <row r="362" spans="1:5">
      <c r="A362" s="63">
        <v>1</v>
      </c>
      <c r="B362" s="63">
        <v>3164</v>
      </c>
      <c r="C362" s="59" t="s">
        <v>306</v>
      </c>
      <c r="D362" s="60">
        <v>641.53</v>
      </c>
      <c r="E362" s="22" t="str">
        <f>IFERROR(VLOOKUP(B362,ABRIL!B:C,2,0),"")</f>
        <v>MONIQUE FERRAZ PEREIRA</v>
      </c>
    </row>
    <row r="363" spans="1:5">
      <c r="A363" s="63">
        <v>1</v>
      </c>
      <c r="B363" s="63">
        <v>3165</v>
      </c>
      <c r="C363" s="59" t="s">
        <v>307</v>
      </c>
      <c r="D363" s="60">
        <v>641.53</v>
      </c>
      <c r="E363" s="22" t="str">
        <f>IFERROR(VLOOKUP(B363,ABRIL!B:C,2,0),"")</f>
        <v>PATRICIA SERPA PEIXOTO</v>
      </c>
    </row>
    <row r="364" spans="1:5">
      <c r="A364" s="63">
        <v>1</v>
      </c>
      <c r="B364" s="63">
        <v>3167</v>
      </c>
      <c r="C364" s="59" t="s">
        <v>308</v>
      </c>
      <c r="D364" s="60">
        <v>2729.41</v>
      </c>
      <c r="E364" s="22" t="str">
        <f>IFERROR(VLOOKUP(B364,ABRIL!B:C,2,0),"")</f>
        <v>POLYANA BEZERRA SOUTO SANTOS</v>
      </c>
    </row>
    <row r="365" spans="1:5">
      <c r="A365" s="63">
        <v>1</v>
      </c>
      <c r="B365" s="63">
        <v>3169</v>
      </c>
      <c r="C365" s="59" t="s">
        <v>309</v>
      </c>
      <c r="D365" s="60">
        <v>437.65</v>
      </c>
      <c r="E365" s="22" t="str">
        <f>IFERROR(VLOOKUP(B365,ABRIL!B:C,2,0),"")</f>
        <v>RENATA BEZERRA DA SILVA</v>
      </c>
    </row>
    <row r="366" spans="1:5">
      <c r="A366" s="63">
        <v>1</v>
      </c>
      <c r="B366" s="63">
        <v>3171</v>
      </c>
      <c r="C366" s="59" t="s">
        <v>310</v>
      </c>
      <c r="D366" s="60">
        <v>641.53</v>
      </c>
      <c r="E366" s="22" t="str">
        <f>IFERROR(VLOOKUP(B366,ABRIL!B:C,2,0),"")</f>
        <v>ROSY KELLY LIMA DA S PIMENTEL</v>
      </c>
    </row>
    <row r="367" spans="1:5">
      <c r="A367" s="63">
        <v>1</v>
      </c>
      <c r="B367" s="63">
        <v>3172</v>
      </c>
      <c r="C367" s="59" t="s">
        <v>311</v>
      </c>
      <c r="D367" s="60">
        <v>437.65</v>
      </c>
      <c r="E367" s="22" t="str">
        <f>IFERROR(VLOOKUP(B367,ABRIL!B:C,2,0),"")</f>
        <v>SAVIO BARCELOS DE MELO</v>
      </c>
    </row>
    <row r="368" spans="1:5">
      <c r="A368" s="63">
        <v>1</v>
      </c>
      <c r="B368" s="63">
        <v>3175</v>
      </c>
      <c r="C368" s="59" t="s">
        <v>312</v>
      </c>
      <c r="D368" s="60">
        <v>2729.41</v>
      </c>
      <c r="E368" s="22" t="str">
        <f>IFERROR(VLOOKUP(B368,ABRIL!B:C,2,0),"")</f>
        <v>VIVIANE SOARES DE JESUS</v>
      </c>
    </row>
    <row r="369" spans="1:5">
      <c r="A369" s="63">
        <v>1</v>
      </c>
      <c r="B369" s="63">
        <v>3178</v>
      </c>
      <c r="C369" s="59" t="s">
        <v>314</v>
      </c>
      <c r="D369" s="60">
        <v>2729.41</v>
      </c>
      <c r="E369" s="22" t="str">
        <f>IFERROR(VLOOKUP(B369,ABRIL!B:C,2,0),"")</f>
        <v>HOSANA SUELEM S DE MIRANDA</v>
      </c>
    </row>
    <row r="370" spans="1:5">
      <c r="A370" s="63">
        <v>1</v>
      </c>
      <c r="B370" s="63">
        <v>3180</v>
      </c>
      <c r="C370" s="59" t="s">
        <v>315</v>
      </c>
      <c r="D370" s="60">
        <v>2729.41</v>
      </c>
      <c r="E370" s="22" t="str">
        <f>IFERROR(VLOOKUP(B370,ABRIL!B:C,2,0),"")</f>
        <v>CAIO CESAR DE A R SILVA</v>
      </c>
    </row>
    <row r="371" spans="1:5">
      <c r="A371" s="63">
        <v>1</v>
      </c>
      <c r="B371" s="63">
        <v>3182</v>
      </c>
      <c r="C371" s="59" t="s">
        <v>316</v>
      </c>
      <c r="D371" s="60">
        <v>471.71</v>
      </c>
      <c r="E371" s="22" t="str">
        <f>IFERROR(VLOOKUP(B371,ABRIL!B:C,2,0),"")</f>
        <v>VANELLY FERREIRA DE SOUZA</v>
      </c>
    </row>
    <row r="372" spans="1:5">
      <c r="A372" s="63">
        <v>1</v>
      </c>
      <c r="B372" s="63">
        <v>3183</v>
      </c>
      <c r="C372" s="59" t="s">
        <v>317</v>
      </c>
      <c r="D372" s="60">
        <v>641.53</v>
      </c>
      <c r="E372" s="22" t="str">
        <f>IFERROR(VLOOKUP(B372,ABRIL!B:C,2,0),"")</f>
        <v>DALETE VICENTE DE LIMA</v>
      </c>
    </row>
    <row r="373" spans="1:5">
      <c r="A373" s="63">
        <v>1</v>
      </c>
      <c r="B373" s="63">
        <v>3194</v>
      </c>
      <c r="C373" s="59" t="s">
        <v>318</v>
      </c>
      <c r="D373" s="60">
        <v>3379.83</v>
      </c>
      <c r="E373" s="22" t="str">
        <f>IFERROR(VLOOKUP(B373,ABRIL!B:C,2,0),"")</f>
        <v>ODAYANNA KESSY F MONTEIRO</v>
      </c>
    </row>
    <row r="374" spans="1:5">
      <c r="A374" s="63">
        <v>1</v>
      </c>
      <c r="B374" s="63">
        <v>3201</v>
      </c>
      <c r="C374" s="59" t="s">
        <v>319</v>
      </c>
      <c r="D374" s="60">
        <v>499.3</v>
      </c>
      <c r="E374" s="22" t="str">
        <f>IFERROR(VLOOKUP(B374,ABRIL!B:C,2,0),"")</f>
        <v>LUCIENE TORRES GALINDO DE MELO</v>
      </c>
    </row>
    <row r="375" spans="1:5">
      <c r="A375" s="63">
        <v>1</v>
      </c>
      <c r="B375" s="63">
        <v>3208</v>
      </c>
      <c r="C375" s="59" t="s">
        <v>320</v>
      </c>
      <c r="D375" s="60">
        <v>1497.91</v>
      </c>
      <c r="E375" s="22" t="str">
        <f>IFERROR(VLOOKUP(B375,ABRIL!B:C,2,0),"")</f>
        <v>FABIOLA LAPORTE DE A TRINDADE</v>
      </c>
    </row>
    <row r="376" spans="1:5">
      <c r="A376" s="63">
        <v>1</v>
      </c>
      <c r="B376" s="63">
        <v>3220</v>
      </c>
      <c r="C376" s="59" t="s">
        <v>321</v>
      </c>
      <c r="D376" s="60">
        <v>2829.56</v>
      </c>
      <c r="E376" s="22" t="str">
        <f>IFERROR(VLOOKUP(B376,ABRIL!B:C,2,0),"")</f>
        <v>RENATA RODRIGUES C DE MELO</v>
      </c>
    </row>
    <row r="377" spans="1:5">
      <c r="A377" s="63">
        <v>1</v>
      </c>
      <c r="B377" s="63">
        <v>3221</v>
      </c>
      <c r="C377" s="59" t="s">
        <v>322</v>
      </c>
      <c r="D377" s="60">
        <v>1258.23</v>
      </c>
      <c r="E377" s="22" t="str">
        <f>IFERROR(VLOOKUP(B377,ABRIL!B:C,2,0),"")</f>
        <v>MARIA ERLANI BARBOSA SILVA</v>
      </c>
    </row>
    <row r="378" spans="1:5">
      <c r="A378" s="63">
        <v>1</v>
      </c>
      <c r="B378" s="63">
        <v>3228</v>
      </c>
      <c r="C378" s="59" t="s">
        <v>433</v>
      </c>
      <c r="D378" s="60">
        <v>641.53</v>
      </c>
      <c r="E378" s="22" t="str">
        <f>IFERROR(VLOOKUP(B378,ABRIL!B:C,2,0),"")</f>
        <v>RENATO VELOSO LINO DE OLIVEIRA</v>
      </c>
    </row>
    <row r="379" spans="1:5">
      <c r="A379" s="63">
        <v>1</v>
      </c>
      <c r="B379" s="63">
        <v>3229</v>
      </c>
      <c r="C379" s="59" t="s">
        <v>323</v>
      </c>
      <c r="D379" s="60">
        <v>921.13</v>
      </c>
      <c r="E379" s="22" t="str">
        <f>IFERROR(VLOOKUP(B379,ABRIL!B:C,2,0),"")</f>
        <v>WELTON FERNANDES DE PAULA</v>
      </c>
    </row>
    <row r="380" spans="1:5">
      <c r="A380" s="63">
        <v>1</v>
      </c>
      <c r="B380" s="63">
        <v>3232</v>
      </c>
      <c r="C380" s="59" t="s">
        <v>324</v>
      </c>
      <c r="D380" s="60">
        <v>641.53</v>
      </c>
      <c r="E380" s="22" t="str">
        <f>IFERROR(VLOOKUP(B380,ABRIL!B:C,2,0),"")</f>
        <v>MARCOS ANTONIO SILVA DE LIMA</v>
      </c>
    </row>
    <row r="381" spans="1:5">
      <c r="A381" s="63">
        <v>1</v>
      </c>
      <c r="B381" s="63">
        <v>3234</v>
      </c>
      <c r="C381" s="59" t="s">
        <v>326</v>
      </c>
      <c r="D381" s="60">
        <v>2473.36</v>
      </c>
      <c r="E381" s="22" t="str">
        <f>IFERROR(VLOOKUP(B381,ABRIL!B:C,2,0),"")</f>
        <v>SANDRO FERREIRA BEZERRA</v>
      </c>
    </row>
    <row r="382" spans="1:5">
      <c r="A382" s="63">
        <v>1</v>
      </c>
      <c r="B382" s="63">
        <v>3237</v>
      </c>
      <c r="C382" s="59" t="s">
        <v>327</v>
      </c>
      <c r="D382" s="60">
        <v>641.53</v>
      </c>
      <c r="E382" s="22" t="str">
        <f>IFERROR(VLOOKUP(B382,ABRIL!B:C,2,0),"")</f>
        <v>LIVIA MARIA DE MORAES</v>
      </c>
    </row>
    <row r="383" spans="1:5">
      <c r="A383" s="63">
        <v>1</v>
      </c>
      <c r="B383" s="63">
        <v>3242</v>
      </c>
      <c r="C383" s="59" t="s">
        <v>329</v>
      </c>
      <c r="D383" s="60">
        <v>921.13</v>
      </c>
      <c r="E383" s="22" t="str">
        <f>IFERROR(VLOOKUP(B383,ABRIL!B:C,2,0),"")</f>
        <v>CLAUDIO HENRIQUE G DE OLIVEIRA</v>
      </c>
    </row>
    <row r="384" spans="1:5">
      <c r="A384" s="63">
        <v>1</v>
      </c>
      <c r="B384" s="63">
        <v>3245</v>
      </c>
      <c r="C384" s="59" t="s">
        <v>330</v>
      </c>
      <c r="D384" s="60">
        <v>3572.23</v>
      </c>
      <c r="E384" s="22" t="str">
        <f>IFERROR(VLOOKUP(B384,ABRIL!B:C,2,0),"")</f>
        <v>EUGENIO PACELLI R DE ARAUJO</v>
      </c>
    </row>
    <row r="385" spans="1:5">
      <c r="A385" s="63">
        <v>1</v>
      </c>
      <c r="B385" s="63">
        <v>3247</v>
      </c>
      <c r="C385" s="59" t="s">
        <v>331</v>
      </c>
      <c r="D385" s="60">
        <v>3504.23</v>
      </c>
      <c r="E385" s="22" t="str">
        <f>IFERROR(VLOOKUP(B385,ABRIL!B:C,2,0),"")</f>
        <v>LEONARDO ARAUJO PAES BARRETO</v>
      </c>
    </row>
    <row r="386" spans="1:5">
      <c r="A386" s="63">
        <v>1</v>
      </c>
      <c r="B386" s="63">
        <v>3249</v>
      </c>
      <c r="C386" s="59" t="s">
        <v>332</v>
      </c>
      <c r="D386" s="60">
        <v>1664.34</v>
      </c>
      <c r="E386" s="22" t="str">
        <f>IFERROR(VLOOKUP(B386,ABRIL!B:C,2,0),"")</f>
        <v>LUCIANA MARIA BASTO DE AQUINO</v>
      </c>
    </row>
    <row r="387" spans="1:5">
      <c r="A387" s="63">
        <v>1</v>
      </c>
      <c r="B387" s="63">
        <v>3250</v>
      </c>
      <c r="C387" s="59" t="s">
        <v>333</v>
      </c>
      <c r="D387" s="60">
        <v>1497.91</v>
      </c>
      <c r="E387" s="22" t="str">
        <f>IFERROR(VLOOKUP(B387,ABRIL!B:C,2,0),"")</f>
        <v>GERMANA DE MELO LOBO FREIRE</v>
      </c>
    </row>
    <row r="388" spans="1:5">
      <c r="A388" s="63">
        <v>1</v>
      </c>
      <c r="B388" s="63">
        <v>3256</v>
      </c>
      <c r="C388" s="59" t="s">
        <v>334</v>
      </c>
      <c r="D388" s="60">
        <v>1664.34</v>
      </c>
      <c r="E388" s="22" t="str">
        <f>IFERROR(VLOOKUP(B388,ABRIL!B:C,2,0),"")</f>
        <v>JOAO ALFREDO SOARES DE AVELLAR</v>
      </c>
    </row>
    <row r="389" spans="1:5">
      <c r="A389" s="63">
        <v>1</v>
      </c>
      <c r="B389" s="63">
        <v>3263</v>
      </c>
      <c r="C389" s="59" t="s">
        <v>335</v>
      </c>
      <c r="D389" s="60">
        <v>2829.56</v>
      </c>
      <c r="E389" s="22" t="str">
        <f>IFERROR(VLOOKUP(B389,ABRIL!B:C,2,0),"")</f>
        <v>ANA CECILIA DE SENA T SOUZA</v>
      </c>
    </row>
    <row r="390" spans="1:5">
      <c r="A390" s="63">
        <v>1</v>
      </c>
      <c r="B390" s="63">
        <v>3281</v>
      </c>
      <c r="C390" s="59" t="s">
        <v>336</v>
      </c>
      <c r="D390" s="60">
        <v>833.98</v>
      </c>
      <c r="E390" s="22" t="str">
        <f>IFERROR(VLOOKUP(B390,ABRIL!B:C,2,0),"")</f>
        <v>PAULO AUGUSTO DA SILVA</v>
      </c>
    </row>
    <row r="391" spans="1:5">
      <c r="A391" s="63">
        <v>1</v>
      </c>
      <c r="B391" s="63">
        <v>3283</v>
      </c>
      <c r="C391" s="59" t="s">
        <v>337</v>
      </c>
      <c r="D391" s="60">
        <v>2829.56</v>
      </c>
      <c r="E391" s="22" t="str">
        <f>IFERROR(VLOOKUP(B391,ABRIL!B:C,2,0),"")</f>
        <v>MANUELA A DE SENA L VENTURA</v>
      </c>
    </row>
    <row r="392" spans="1:5">
      <c r="A392" s="63">
        <v>1</v>
      </c>
      <c r="B392" s="63">
        <v>3289</v>
      </c>
      <c r="C392" s="59" t="s">
        <v>338</v>
      </c>
      <c r="D392" s="60">
        <v>7133.57</v>
      </c>
      <c r="E392" s="22" t="str">
        <f>IFERROR(VLOOKUP(B392,ABRIL!B:C,2,0),"")</f>
        <v>JOSE NIVALDO BRAYNER DE ARAUJO</v>
      </c>
    </row>
    <row r="393" spans="1:5">
      <c r="A393" s="63">
        <v>1</v>
      </c>
      <c r="B393" s="63">
        <v>3312</v>
      </c>
      <c r="C393" s="59" t="s">
        <v>339</v>
      </c>
      <c r="D393" s="60">
        <v>2829.56</v>
      </c>
      <c r="E393" s="22" t="str">
        <f>IFERROR(VLOOKUP(B393,ABRIL!B:C,2,0),"")</f>
        <v>DIMAS PEREIRA DANTAS</v>
      </c>
    </row>
    <row r="394" spans="1:5">
      <c r="A394" s="63">
        <v>1</v>
      </c>
      <c r="B394" s="63">
        <v>3314</v>
      </c>
      <c r="C394" s="59" t="s">
        <v>340</v>
      </c>
      <c r="D394" s="60">
        <v>1664.34</v>
      </c>
      <c r="E394" s="22" t="str">
        <f>IFERROR(VLOOKUP(B394,ABRIL!B:C,2,0),"")</f>
        <v>LUIZ ANTONIO GRANJA DE MENEZES</v>
      </c>
    </row>
    <row r="395" spans="1:5">
      <c r="A395" s="63">
        <v>1</v>
      </c>
      <c r="B395" s="63">
        <v>3316</v>
      </c>
      <c r="C395" s="59" t="s">
        <v>341</v>
      </c>
      <c r="D395" s="60">
        <v>499.3</v>
      </c>
      <c r="E395" s="22" t="str">
        <f>IFERROR(VLOOKUP(B395,ABRIL!B:C,2,0),"")</f>
        <v>MAYARA CRISTINA NUNES DE LIRA</v>
      </c>
    </row>
    <row r="396" spans="1:5">
      <c r="A396" s="63">
        <v>1</v>
      </c>
      <c r="B396" s="63">
        <v>3317</v>
      </c>
      <c r="C396" s="59" t="s">
        <v>342</v>
      </c>
      <c r="D396" s="60">
        <v>641.53</v>
      </c>
      <c r="E396" s="22" t="str">
        <f>IFERROR(VLOOKUP(B396,ABRIL!B:C,2,0),"")</f>
        <v>KATIA CRISTINA B DA SILVA</v>
      </c>
    </row>
    <row r="397" spans="1:5">
      <c r="A397" s="63">
        <v>1</v>
      </c>
      <c r="B397" s="63">
        <v>3322</v>
      </c>
      <c r="C397" s="59" t="s">
        <v>343</v>
      </c>
      <c r="D397" s="60">
        <v>641.53</v>
      </c>
      <c r="E397" s="22" t="str">
        <f>IFERROR(VLOOKUP(B397,ABRIL!B:C,2,0),"")</f>
        <v>JOSEFINA DA SILVA RODRIGUES</v>
      </c>
    </row>
    <row r="398" spans="1:5">
      <c r="A398" s="63">
        <v>1</v>
      </c>
      <c r="B398" s="63">
        <v>3324</v>
      </c>
      <c r="C398" s="59" t="s">
        <v>344</v>
      </c>
      <c r="D398" s="60">
        <v>3079.23</v>
      </c>
      <c r="E398" s="22" t="str">
        <f>IFERROR(VLOOKUP(B398,ABRIL!B:C,2,0),"")</f>
        <v>ANDRE LUIZ DE MOURA MELO</v>
      </c>
    </row>
    <row r="399" spans="1:5">
      <c r="A399" s="63">
        <v>1</v>
      </c>
      <c r="B399" s="63">
        <v>3325</v>
      </c>
      <c r="C399" s="59" t="s">
        <v>345</v>
      </c>
      <c r="D399" s="60">
        <v>2829.56</v>
      </c>
      <c r="E399" s="22" t="str">
        <f>IFERROR(VLOOKUP(B399,ABRIL!B:C,2,0),"")</f>
        <v>MANOEL DE LIMA BARBOSA</v>
      </c>
    </row>
    <row r="400" spans="1:5">
      <c r="A400" s="63">
        <v>1</v>
      </c>
      <c r="B400" s="63">
        <v>3327</v>
      </c>
      <c r="C400" s="59" t="s">
        <v>346</v>
      </c>
      <c r="D400" s="60">
        <v>2829.56</v>
      </c>
      <c r="E400" s="22" t="str">
        <f>IFERROR(VLOOKUP(B400,ABRIL!B:C,2,0),"")</f>
        <v>NATALIA DOURADO DA FONTE</v>
      </c>
    </row>
    <row r="401" spans="1:5">
      <c r="A401" s="63">
        <v>1</v>
      </c>
      <c r="B401" s="63">
        <v>3328</v>
      </c>
      <c r="C401" s="59" t="s">
        <v>347</v>
      </c>
      <c r="D401" s="60">
        <v>1664.34</v>
      </c>
      <c r="E401" s="22" t="str">
        <f>IFERROR(VLOOKUP(B401,ABRIL!B:C,2,0),"")</f>
        <v>VINICIUS JOSE OLIVEIRA D SOUSA</v>
      </c>
    </row>
    <row r="402" spans="1:5">
      <c r="A402" s="63">
        <v>1</v>
      </c>
      <c r="B402" s="63">
        <v>3333</v>
      </c>
      <c r="C402" s="59" t="s">
        <v>348</v>
      </c>
      <c r="D402" s="60">
        <v>480.73</v>
      </c>
      <c r="E402" s="22" t="str">
        <f>IFERROR(VLOOKUP(B402,ABRIL!B:C,2,0),"")</f>
        <v>JOSE HIGO MARQUES RENER</v>
      </c>
    </row>
    <row r="403" spans="1:5">
      <c r="A403" s="63">
        <v>1</v>
      </c>
      <c r="B403" s="63">
        <v>3336</v>
      </c>
      <c r="C403" s="59" t="s">
        <v>349</v>
      </c>
      <c r="D403" s="60">
        <v>480.73</v>
      </c>
      <c r="E403" s="22" t="str">
        <f>IFERROR(VLOOKUP(B403,ABRIL!B:C,2,0),"")</f>
        <v>MICHELLI HELENA LIMA DA SILVA</v>
      </c>
    </row>
    <row r="404" spans="1:5">
      <c r="A404" s="63">
        <v>1</v>
      </c>
      <c r="B404" s="63">
        <v>3338</v>
      </c>
      <c r="C404" s="59" t="s">
        <v>350</v>
      </c>
      <c r="D404" s="60">
        <v>1664.34</v>
      </c>
      <c r="E404" s="22" t="str">
        <f>IFERROR(VLOOKUP(B404,ABRIL!B:C,2,0),"")</f>
        <v>IAN THIAGO DE LIMA BARBOSA</v>
      </c>
    </row>
    <row r="405" spans="1:5">
      <c r="A405" s="63">
        <v>1</v>
      </c>
      <c r="B405" s="63">
        <v>3339</v>
      </c>
      <c r="C405" s="59" t="s">
        <v>351</v>
      </c>
      <c r="D405" s="60">
        <v>492.63</v>
      </c>
      <c r="E405" s="22" t="str">
        <f>IFERROR(VLOOKUP(B405,ABRIL!B:C,2,0),"")</f>
        <v>ANA CAROLINA CALLAND ROSA</v>
      </c>
    </row>
    <row r="406" spans="1:5">
      <c r="A406" s="63">
        <v>1</v>
      </c>
      <c r="B406" s="63">
        <v>3340</v>
      </c>
      <c r="C406" s="59" t="s">
        <v>352</v>
      </c>
      <c r="D406" s="60">
        <v>2829.56</v>
      </c>
      <c r="E406" s="22" t="str">
        <f>IFERROR(VLOOKUP(B406,ABRIL!B:C,2,0),"")</f>
        <v>SANDRO MARQUES TEIXEIRA</v>
      </c>
    </row>
    <row r="407" spans="1:5">
      <c r="A407" s="63">
        <v>1</v>
      </c>
      <c r="B407" s="63">
        <v>3341</v>
      </c>
      <c r="C407" s="59" t="s">
        <v>353</v>
      </c>
      <c r="D407" s="60">
        <v>1497.91</v>
      </c>
      <c r="E407" s="22" t="str">
        <f>IFERROR(VLOOKUP(B407,ABRIL!B:C,2,0),"")</f>
        <v>JOSE VICTOR M A BARBOSA</v>
      </c>
    </row>
    <row r="408" spans="1:5">
      <c r="A408" s="63">
        <v>1</v>
      </c>
      <c r="B408" s="63">
        <v>3343</v>
      </c>
      <c r="C408" s="59" t="s">
        <v>354</v>
      </c>
      <c r="D408" s="60">
        <v>499.3</v>
      </c>
      <c r="E408" s="22" t="str">
        <f>IFERROR(VLOOKUP(B408,ABRIL!B:C,2,0),"")</f>
        <v>MARCELO MONTEIRO DE C. FILHO</v>
      </c>
    </row>
    <row r="409" spans="1:5">
      <c r="A409" s="63">
        <v>1</v>
      </c>
      <c r="B409" s="63">
        <v>3344</v>
      </c>
      <c r="C409" s="59" t="s">
        <v>355</v>
      </c>
      <c r="D409" s="60">
        <v>480.73</v>
      </c>
      <c r="E409" s="22" t="str">
        <f>IFERROR(VLOOKUP(B409,ABRIL!B:C,2,0),"")</f>
        <v>JEANE DE ALMEIDA C REVOREDO</v>
      </c>
    </row>
    <row r="410" spans="1:5">
      <c r="A410" s="63">
        <v>1</v>
      </c>
      <c r="B410" s="63">
        <v>3345</v>
      </c>
      <c r="C410" s="59" t="s">
        <v>356</v>
      </c>
      <c r="D410" s="60">
        <v>480.73</v>
      </c>
      <c r="E410" s="22" t="str">
        <f>IFERROR(VLOOKUP(B410,ABRIL!B:C,2,0),"")</f>
        <v>ELIZABETE BARBOSA W D OLIVEIRA</v>
      </c>
    </row>
    <row r="411" spans="1:5">
      <c r="A411" s="63">
        <v>1</v>
      </c>
      <c r="B411" s="63">
        <v>3346</v>
      </c>
      <c r="C411" s="59" t="s">
        <v>357</v>
      </c>
      <c r="D411" s="60">
        <v>437.65</v>
      </c>
      <c r="E411" s="22" t="str">
        <f>IFERROR(VLOOKUP(B411,ABRIL!B:C,2,0),"")</f>
        <v>EMANOELLA RAFAELA D S A SILVA</v>
      </c>
    </row>
    <row r="412" spans="1:5">
      <c r="A412" s="63">
        <v>1</v>
      </c>
      <c r="B412" s="63">
        <v>3348</v>
      </c>
      <c r="C412" s="59" t="s">
        <v>358</v>
      </c>
      <c r="D412" s="60">
        <v>282.77999999999997</v>
      </c>
      <c r="E412" s="22" t="str">
        <f>IFERROR(VLOOKUP(B412,ABRIL!B:C,2,0),"")</f>
        <v>KARLA FERREIRA DA SILVA</v>
      </c>
    </row>
    <row r="413" spans="1:5">
      <c r="A413" s="63">
        <v>1</v>
      </c>
      <c r="B413" s="63">
        <v>3349</v>
      </c>
      <c r="C413" s="59" t="s">
        <v>359</v>
      </c>
      <c r="D413" s="60">
        <v>437.65</v>
      </c>
      <c r="E413" s="22" t="str">
        <f>IFERROR(VLOOKUP(B413,ABRIL!B:C,2,0),"")</f>
        <v>NILZA PEREIRA DA SILVA</v>
      </c>
    </row>
    <row r="414" spans="1:5">
      <c r="A414" s="63">
        <v>1</v>
      </c>
      <c r="B414" s="63">
        <v>3351</v>
      </c>
      <c r="C414" s="59" t="s">
        <v>360</v>
      </c>
      <c r="D414" s="60">
        <v>437.65</v>
      </c>
      <c r="E414" s="22" t="str">
        <f>IFERROR(VLOOKUP(B414,ABRIL!B:C,2,0),"")</f>
        <v>SIMONE ARAUJO DE ALMEIDA</v>
      </c>
    </row>
    <row r="415" spans="1:5">
      <c r="A415" s="63">
        <v>1</v>
      </c>
      <c r="B415" s="63">
        <v>3352</v>
      </c>
      <c r="C415" s="59" t="s">
        <v>361</v>
      </c>
      <c r="D415" s="60">
        <v>641.53</v>
      </c>
      <c r="E415" s="22" t="str">
        <f>IFERROR(VLOOKUP(B415,ABRIL!B:C,2,0),"")</f>
        <v>CARLA SABRINA DE FREITAS LIMA</v>
      </c>
    </row>
    <row r="416" spans="1:5">
      <c r="A416" s="63">
        <v>1</v>
      </c>
      <c r="B416" s="63">
        <v>3353</v>
      </c>
      <c r="C416" s="59" t="s">
        <v>362</v>
      </c>
      <c r="D416" s="60">
        <v>480.73</v>
      </c>
      <c r="E416" s="22" t="str">
        <f>IFERROR(VLOOKUP(B416,ABRIL!B:C,2,0),"")</f>
        <v>LUCIO ANDRE DA SILVA</v>
      </c>
    </row>
    <row r="417" spans="1:5">
      <c r="A417" s="63">
        <v>1</v>
      </c>
      <c r="B417" s="63">
        <v>3355</v>
      </c>
      <c r="C417" s="59" t="s">
        <v>363</v>
      </c>
      <c r="D417" s="60">
        <v>480.73</v>
      </c>
      <c r="E417" s="22" t="str">
        <f>IFERROR(VLOOKUP(B417,ABRIL!B:C,2,0),"")</f>
        <v>ANA CAROLINE GOMES PEREIRA</v>
      </c>
    </row>
    <row r="418" spans="1:5">
      <c r="A418" s="63">
        <v>1</v>
      </c>
      <c r="B418" s="63">
        <v>3356</v>
      </c>
      <c r="C418" s="59" t="s">
        <v>364</v>
      </c>
      <c r="D418" s="60">
        <v>437.65</v>
      </c>
      <c r="E418" s="22" t="str">
        <f>IFERROR(VLOOKUP(B418,ABRIL!B:C,2,0),"")</f>
        <v>MARIA GABRIELLY DE S SANTOS</v>
      </c>
    </row>
    <row r="419" spans="1:5">
      <c r="A419" s="63">
        <v>1</v>
      </c>
      <c r="B419" s="63">
        <v>3358</v>
      </c>
      <c r="C419" s="59" t="s">
        <v>365</v>
      </c>
      <c r="D419" s="60">
        <v>7133.57</v>
      </c>
      <c r="E419" s="22" t="str">
        <f>IFERROR(VLOOKUP(B419,ABRIL!B:C,2,0),"")</f>
        <v>SERGIO LUIZ DE NORONHA</v>
      </c>
    </row>
    <row r="420" spans="1:5">
      <c r="A420" s="63">
        <v>1</v>
      </c>
      <c r="B420" s="63">
        <v>3359</v>
      </c>
      <c r="C420" s="59" t="s">
        <v>366</v>
      </c>
      <c r="D420" s="60">
        <v>2829.56</v>
      </c>
      <c r="E420" s="22" t="str">
        <f>IFERROR(VLOOKUP(B420,ABRIL!B:C,2,0),"")</f>
        <v>ALICE ANA BARBOSA ROSENDO</v>
      </c>
    </row>
    <row r="421" spans="1:5">
      <c r="A421" s="63">
        <v>1</v>
      </c>
      <c r="B421" s="63">
        <v>3361</v>
      </c>
      <c r="C421" s="59" t="s">
        <v>367</v>
      </c>
      <c r="D421" s="60">
        <v>665.73</v>
      </c>
      <c r="E421" s="22" t="str">
        <f>IFERROR(VLOOKUP(B421,ABRIL!B:C,2,0),"")</f>
        <v>DANIELLY C. DO NASCIMENTO</v>
      </c>
    </row>
    <row r="422" spans="1:5">
      <c r="A422" s="63">
        <v>1</v>
      </c>
      <c r="B422" s="63">
        <v>3362</v>
      </c>
      <c r="C422" s="59" t="s">
        <v>368</v>
      </c>
      <c r="D422" s="60">
        <v>665.73</v>
      </c>
      <c r="E422" s="22" t="str">
        <f>IFERROR(VLOOKUP(B422,ABRIL!B:C,2,0),"")</f>
        <v>LEANDRA NASCIMENTO ESTEFANIO</v>
      </c>
    </row>
    <row r="423" spans="1:5">
      <c r="A423" s="63">
        <v>1</v>
      </c>
      <c r="B423" s="63">
        <v>3364</v>
      </c>
      <c r="C423" s="59" t="s">
        <v>369</v>
      </c>
      <c r="D423" s="60">
        <v>480.74</v>
      </c>
      <c r="E423" s="22" t="str">
        <f>IFERROR(VLOOKUP(B423,ABRIL!B:C,2,0),"")</f>
        <v>ADRIANO JOSE MARTINS DA SILVA</v>
      </c>
    </row>
    <row r="424" spans="1:5">
      <c r="A424" s="63">
        <v>1</v>
      </c>
      <c r="B424" s="63">
        <v>3366</v>
      </c>
      <c r="C424" s="59" t="s">
        <v>370</v>
      </c>
      <c r="D424" s="60">
        <v>2829.56</v>
      </c>
      <c r="E424" s="22" t="str">
        <f>IFERROR(VLOOKUP(B424,ABRIL!B:C,2,0),"")</f>
        <v>JOSE RICARDO OLIVEIRA CHAGAS</v>
      </c>
    </row>
    <row r="425" spans="1:5">
      <c r="A425" s="63">
        <v>1</v>
      </c>
      <c r="B425" s="63">
        <v>3367</v>
      </c>
      <c r="C425" s="59" t="s">
        <v>488</v>
      </c>
      <c r="D425" s="60">
        <v>1664.34</v>
      </c>
      <c r="E425" s="22" t="str">
        <f>IFERROR(VLOOKUP(B425,ABRIL!B:C,2,0),"")</f>
        <v>ROBERTA BARBOSA  DE A PACHECO</v>
      </c>
    </row>
    <row r="426" spans="1:5">
      <c r="A426" s="63">
        <v>1</v>
      </c>
      <c r="B426" s="63">
        <v>3370</v>
      </c>
      <c r="C426" s="59" t="s">
        <v>487</v>
      </c>
      <c r="D426" s="60">
        <v>3079.23</v>
      </c>
      <c r="E426" s="22" t="str">
        <f>IFERROR(VLOOKUP(B426,ABRIL!B:C,2,0),"")</f>
        <v>LITIO TADEU C R  DOS SANTOS</v>
      </c>
    </row>
    <row r="427" spans="1:5">
      <c r="A427" s="63">
        <v>1</v>
      </c>
      <c r="B427" s="63">
        <v>3373</v>
      </c>
      <c r="C427" s="59" t="s">
        <v>494</v>
      </c>
      <c r="D427" s="60">
        <v>2829.56</v>
      </c>
      <c r="E427" s="22" t="str">
        <f>IFERROR(VLOOKUP(B427,ABRIL!B:C,2,0),"")</f>
        <v>LEANDRO RAMOS M DE ANDRADE</v>
      </c>
    </row>
    <row r="428" spans="1:5">
      <c r="A428" s="63">
        <v>1</v>
      </c>
      <c r="B428" s="63">
        <v>3375</v>
      </c>
      <c r="C428" s="59" t="s">
        <v>495</v>
      </c>
      <c r="D428" s="60">
        <v>2829.56</v>
      </c>
      <c r="E428" s="22" t="str">
        <f>IFERROR(VLOOKUP(B428,ABRIL!B:C,2,0),"")</f>
        <v>LETICIA LIRA DE SOUSA</v>
      </c>
    </row>
    <row r="429" spans="1:5">
      <c r="A429" s="63">
        <v>1</v>
      </c>
      <c r="B429" s="63">
        <v>3376</v>
      </c>
      <c r="C429" s="59" t="s">
        <v>498</v>
      </c>
      <c r="D429" s="60">
        <v>437.65</v>
      </c>
      <c r="E429" s="22" t="str">
        <f>IFERROR(VLOOKUP(B429,ABRIL!B:C,2,0),"")</f>
        <v>SILVIA LUIZA DE SOUZA E SILVA</v>
      </c>
    </row>
    <row r="430" spans="1:5">
      <c r="A430" s="63">
        <v>1</v>
      </c>
      <c r="B430" s="63">
        <v>3378</v>
      </c>
      <c r="C430" s="59" t="s">
        <v>501</v>
      </c>
      <c r="D430" s="60">
        <v>2829.56</v>
      </c>
      <c r="E430" s="22" t="str">
        <f>IFERROR(VLOOKUP(B430,ABRIL!B:C,2,0),"")</f>
        <v>EDIVALDO MANOEL DA SILVA FILHO</v>
      </c>
    </row>
    <row r="431" spans="1:5">
      <c r="A431" s="63">
        <v>1</v>
      </c>
      <c r="B431" s="63">
        <v>3379</v>
      </c>
      <c r="C431" s="59" t="s">
        <v>502</v>
      </c>
      <c r="D431" s="60">
        <v>1664.34</v>
      </c>
      <c r="E431" s="22" t="str">
        <f>IFERROR(VLOOKUP(B431,ABRIL!B:C,2,0),"")</f>
        <v>ITAMAR XAVIER DE SA</v>
      </c>
    </row>
    <row r="432" spans="1:5">
      <c r="A432" s="63">
        <v>1</v>
      </c>
      <c r="B432" s="63">
        <v>3381</v>
      </c>
      <c r="C432" s="59" t="s">
        <v>503</v>
      </c>
      <c r="D432" s="60">
        <v>499.3</v>
      </c>
      <c r="E432" s="22" t="str">
        <f>IFERROR(VLOOKUP(B432,ABRIL!B:C,2,0),"")</f>
        <v>MARIA VITORIA ALVES VILA NOVA</v>
      </c>
    </row>
    <row r="433" spans="1:5">
      <c r="A433" s="63">
        <v>1</v>
      </c>
      <c r="B433" s="63">
        <v>3382</v>
      </c>
      <c r="C433" s="59" t="s">
        <v>504</v>
      </c>
      <c r="D433" s="60">
        <v>3079.23</v>
      </c>
      <c r="E433" s="22" t="str">
        <f>IFERROR(VLOOKUP(B433,ABRIL!B:C,2,0),"")</f>
        <v>FERNANDA DA SILVA P DE ANDRADE</v>
      </c>
    </row>
    <row r="434" spans="1:5">
      <c r="A434" s="63">
        <v>1</v>
      </c>
      <c r="B434" s="63">
        <v>3383</v>
      </c>
      <c r="C434" s="59" t="s">
        <v>506</v>
      </c>
      <c r="D434" s="60">
        <v>7668.83</v>
      </c>
      <c r="E434" s="22" t="str">
        <f>IFERROR(VLOOKUP(B434,ABRIL!B:C,2,0),"")</f>
        <v>PLINIO ANTONIO L P FILHO</v>
      </c>
    </row>
    <row r="435" spans="1:5">
      <c r="A435" s="63">
        <v>1</v>
      </c>
      <c r="B435" s="63">
        <v>3384</v>
      </c>
      <c r="C435" s="59" t="s">
        <v>509</v>
      </c>
      <c r="D435" s="60">
        <v>2829.56</v>
      </c>
      <c r="E435" s="22" t="str">
        <f>IFERROR(VLOOKUP(B435,ABRIL!B:C,2,0),"")</f>
        <v>ADRIANA LOPES NOBREGA F BARROS</v>
      </c>
    </row>
    <row r="436" spans="1:5">
      <c r="A436" s="63">
        <v>1</v>
      </c>
      <c r="B436" s="63">
        <v>3386</v>
      </c>
      <c r="C436" s="59" t="s">
        <v>511</v>
      </c>
      <c r="D436" s="60">
        <v>499.3</v>
      </c>
      <c r="E436" s="22" t="str">
        <f>IFERROR(VLOOKUP(B436,ABRIL!B:C,2,0),"")</f>
        <v>EWERTON RODRIGO PAZ DE SANTANA</v>
      </c>
    </row>
    <row r="437" spans="1:5">
      <c r="A437" s="63">
        <v>1</v>
      </c>
      <c r="B437" s="63">
        <v>3387</v>
      </c>
      <c r="C437" s="59" t="s">
        <v>512</v>
      </c>
      <c r="D437" s="60">
        <v>2829.56</v>
      </c>
      <c r="E437" s="22" t="str">
        <f>IFERROR(VLOOKUP(B437,ABRIL!B:C,2,0),"")</f>
        <v>ELHO WENIO DA SILVA</v>
      </c>
    </row>
    <row r="438" spans="1:5">
      <c r="A438" s="63">
        <v>1</v>
      </c>
      <c r="B438" s="63">
        <v>3388</v>
      </c>
      <c r="C438" s="59" t="s">
        <v>515</v>
      </c>
      <c r="D438" s="60">
        <v>1664.34</v>
      </c>
      <c r="E438" s="22" t="str">
        <f>IFERROR(VLOOKUP(B438,ABRIL!B:C,2,0),"")</f>
        <v>SERGIO GOUVEIA LOYO</v>
      </c>
    </row>
    <row r="439" spans="1:5">
      <c r="A439" s="63">
        <v>1</v>
      </c>
      <c r="B439" s="63">
        <v>3390</v>
      </c>
      <c r="C439" s="59" t="s">
        <v>516</v>
      </c>
      <c r="D439" s="60">
        <v>437.65</v>
      </c>
      <c r="E439" s="22" t="str">
        <f>IFERROR(VLOOKUP(B439,ABRIL!B:C,2,0),"")</f>
        <v>ELISABETH DE ARAUJO LOPES</v>
      </c>
    </row>
    <row r="440" spans="1:5">
      <c r="A440" s="63">
        <v>1</v>
      </c>
      <c r="B440" s="63">
        <v>3392</v>
      </c>
      <c r="C440" s="59" t="s">
        <v>564</v>
      </c>
      <c r="D440" s="60">
        <v>2829.56</v>
      </c>
      <c r="E440" s="22" t="str">
        <f>IFERROR(VLOOKUP(B440,ABRIL!B:C,2,0),"")</f>
        <v>MARCILIO BATISTA M MOURA</v>
      </c>
    </row>
    <row r="441" spans="1:5">
      <c r="A441" s="63">
        <v>1</v>
      </c>
      <c r="B441" s="63">
        <v>3393</v>
      </c>
      <c r="C441" s="59" t="s">
        <v>565</v>
      </c>
      <c r="D441" s="60">
        <v>2829.56</v>
      </c>
      <c r="E441" s="22" t="str">
        <f>IFERROR(VLOOKUP(B441,ABRIL!B:C,2,0),"")</f>
        <v>STEFANI FARIAS DA SILVA</v>
      </c>
    </row>
    <row r="442" spans="1:5">
      <c r="A442" s="63">
        <v>1</v>
      </c>
      <c r="B442" s="63">
        <v>3394</v>
      </c>
      <c r="C442" s="59" t="s">
        <v>566</v>
      </c>
      <c r="D442" s="60">
        <v>1664.34</v>
      </c>
      <c r="E442" s="22" t="str">
        <f>IFERROR(VLOOKUP(B442,ABRIL!B:C,2,0),"")</f>
        <v>EMANOEL ESTANISLAU GOUVEIA</v>
      </c>
    </row>
    <row r="443" spans="1:5">
      <c r="A443" s="63">
        <v>1</v>
      </c>
      <c r="B443" s="63">
        <v>3395</v>
      </c>
      <c r="C443" s="59" t="s">
        <v>567</v>
      </c>
      <c r="D443" s="60">
        <v>1081.82</v>
      </c>
      <c r="E443" s="22" t="str">
        <f>IFERROR(VLOOKUP(B443,ABRIL!B:C,2,0),"")</f>
        <v>ALBERTO ANACLETO BARBOSA</v>
      </c>
    </row>
    <row r="444" spans="1:5">
      <c r="A444" s="63">
        <v>1</v>
      </c>
      <c r="B444" s="63">
        <v>3396</v>
      </c>
      <c r="C444" s="59" t="s">
        <v>568</v>
      </c>
      <c r="D444" s="60">
        <v>1081.82</v>
      </c>
      <c r="E444" s="22" t="str">
        <f>IFERROR(VLOOKUP(B444,ABRIL!B:C,2,0),"")</f>
        <v>SUYANE KELLY DE SOUZA</v>
      </c>
    </row>
    <row r="445" spans="1:5">
      <c r="A445" s="63">
        <v>1</v>
      </c>
      <c r="B445" s="63">
        <v>3397</v>
      </c>
      <c r="C445" s="59" t="s">
        <v>569</v>
      </c>
      <c r="D445" s="60">
        <v>499.3</v>
      </c>
      <c r="E445" s="22" t="str">
        <f>IFERROR(VLOOKUP(B445,ABRIL!B:C,2,0),"")</f>
        <v>GENIMAR TAVARES GANDOLFO</v>
      </c>
    </row>
    <row r="446" spans="1:5">
      <c r="A446" s="63">
        <v>1</v>
      </c>
      <c r="B446" s="63">
        <v>3398</v>
      </c>
      <c r="C446" s="59" t="s">
        <v>592</v>
      </c>
      <c r="D446" s="60">
        <v>499.3</v>
      </c>
      <c r="E446" s="22" t="str">
        <f>IFERROR(VLOOKUP(B446,ABRIL!B:C,2,0),"")</f>
        <v>RINALDO SOARES DE BARROS</v>
      </c>
    </row>
    <row r="447" spans="1:5">
      <c r="A447" s="63">
        <v>1</v>
      </c>
      <c r="B447" s="63">
        <v>3400</v>
      </c>
      <c r="C447" s="59" t="s">
        <v>594</v>
      </c>
      <c r="D447" s="60">
        <v>1497.91</v>
      </c>
      <c r="E447" s="22" t="str">
        <f>IFERROR(VLOOKUP(B447,ABRIL!B:C,2,0),"")</f>
        <v>LUCIANO ALVES DE S JUNIOR</v>
      </c>
    </row>
    <row r="448" spans="1:5">
      <c r="A448" s="63">
        <v>1</v>
      </c>
      <c r="B448" s="63">
        <v>3401</v>
      </c>
      <c r="C448" s="59" t="s">
        <v>595</v>
      </c>
      <c r="D448" s="60">
        <v>437.65</v>
      </c>
      <c r="E448" s="22" t="str">
        <f>IFERROR(VLOOKUP(B448,ABRIL!B:C,2,0),"")</f>
        <v>TATIANE RAPHAELLA S DA SILVA N</v>
      </c>
    </row>
    <row r="449" spans="1:5">
      <c r="A449" s="63">
        <v>1</v>
      </c>
      <c r="B449" s="63">
        <v>3408</v>
      </c>
      <c r="C449" s="59" t="s">
        <v>598</v>
      </c>
      <c r="D449" s="60">
        <v>2829.56</v>
      </c>
      <c r="E449" s="22" t="str">
        <f>IFERROR(VLOOKUP(B449,ABRIL!B:C,2,0),"")</f>
        <v>POLYANA KARINE G BARREIROS</v>
      </c>
    </row>
    <row r="450" spans="1:5">
      <c r="A450" s="63">
        <v>1</v>
      </c>
      <c r="B450" s="63">
        <v>3409</v>
      </c>
      <c r="C450" s="59" t="s">
        <v>599</v>
      </c>
      <c r="D450" s="60">
        <v>2829.56</v>
      </c>
      <c r="E450" s="22" t="str">
        <f>IFERROR(VLOOKUP(B450,ABRIL!B:C,2,0),"")</f>
        <v>SIMONE CARLA ALVES PEREIRA</v>
      </c>
    </row>
    <row r="451" spans="1:5">
      <c r="A451" s="63">
        <v>1</v>
      </c>
      <c r="B451" s="63">
        <v>3410</v>
      </c>
      <c r="C451" s="59" t="s">
        <v>602</v>
      </c>
      <c r="D451" s="60">
        <v>499.3</v>
      </c>
      <c r="E451" s="22" t="str">
        <f>IFERROR(VLOOKUP(B451,ABRIL!B:C,2,0),"")</f>
        <v>SARA MEDEIROS C CABRAL</v>
      </c>
    </row>
    <row r="452" spans="1:5">
      <c r="A452" s="63">
        <v>1</v>
      </c>
      <c r="B452" s="63">
        <v>8249</v>
      </c>
      <c r="C452" s="59" t="s">
        <v>371</v>
      </c>
      <c r="D452" s="60">
        <v>1081.82</v>
      </c>
      <c r="E452" s="22" t="str">
        <f>IFERROR(VLOOKUP(B452,ABRIL!B:C,2,0),"")</f>
        <v>SELMA BEZERRA DE CARVALHO</v>
      </c>
    </row>
    <row r="453" spans="1:5">
      <c r="A453" s="55" t="s">
        <v>439</v>
      </c>
      <c r="B453" s="55"/>
      <c r="C453" s="55"/>
      <c r="D453" s="61">
        <f>SUM(D5:D452)</f>
        <v>608239.51000000141</v>
      </c>
      <c r="E453" s="22" t="str">
        <f>IFERROR(VLOOKUP(B453,ABRIL!B:C,2,0),"")</f>
        <v/>
      </c>
    </row>
    <row r="454" spans="1:5">
      <c r="D454" s="62">
        <v>608239.51</v>
      </c>
      <c r="E454" s="22" t="str">
        <f>IFERROR(VLOOKUP(B454,ABRIL!B:C,2,0),"")</f>
        <v/>
      </c>
    </row>
    <row r="455" spans="1:5">
      <c r="E455" s="22" t="str">
        <f>IFERROR(VLOOKUP(B455,ABRIL!B:C,2,0),"")</f>
        <v/>
      </c>
    </row>
    <row r="456" spans="1:5">
      <c r="E456" s="22" t="str">
        <f>IFERROR(VLOOKUP(B456,ABRIL!B:C,2,0),"")</f>
        <v/>
      </c>
    </row>
    <row r="457" spans="1:5">
      <c r="E457" s="22" t="str">
        <f>IFERROR(VLOOKUP(B457,ABRIL!B:C,2,0),"")</f>
        <v/>
      </c>
    </row>
    <row r="458" spans="1:5">
      <c r="E458" s="22" t="str">
        <f>IFERROR(VLOOKUP(B458,ABRIL!B:C,2,0),"")</f>
        <v/>
      </c>
    </row>
    <row r="459" spans="1:5">
      <c r="E459" s="22" t="str">
        <f>IFERROR(VLOOKUP(B459,ABRIL!B:C,2,0),"")</f>
        <v/>
      </c>
    </row>
    <row r="460" spans="1:5">
      <c r="E460" s="22" t="str">
        <f>IFERROR(VLOOKUP(B460,ABRIL!B:C,2,0),"")</f>
        <v/>
      </c>
    </row>
    <row r="461" spans="1:5">
      <c r="E461" s="22" t="str">
        <f>IFERROR(VLOOKUP(B461,ABRIL!B:C,2,0),"")</f>
        <v/>
      </c>
    </row>
    <row r="462" spans="1:5">
      <c r="E462" s="22" t="str">
        <f>IFERROR(VLOOKUP(B462,ABRIL!B:C,2,0),"")</f>
        <v/>
      </c>
    </row>
  </sheetData>
  <autoFilter ref="A4:E467"/>
  <sortState ref="A5:E462">
    <sortCondition ref="E5:E462"/>
  </sortState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7:C81"/>
  <sheetViews>
    <sheetView workbookViewId="0">
      <selection activeCell="I15" sqref="I15"/>
    </sheetView>
  </sheetViews>
  <sheetFormatPr defaultRowHeight="12"/>
  <cols>
    <col min="2" max="2" width="10" style="6" bestFit="1" customWidth="1"/>
    <col min="3" max="3" width="31.7109375" style="54" bestFit="1" customWidth="1"/>
  </cols>
  <sheetData>
    <row r="7" spans="2:3" s="1" customFormat="1">
      <c r="B7" s="6" t="s">
        <v>441</v>
      </c>
      <c r="C7" s="6" t="s">
        <v>2</v>
      </c>
    </row>
    <row r="8" spans="2:3">
      <c r="B8" s="58">
        <v>1988</v>
      </c>
      <c r="C8" s="59" t="s">
        <v>81</v>
      </c>
    </row>
    <row r="9" spans="2:3">
      <c r="B9" s="58">
        <v>2065</v>
      </c>
      <c r="C9" s="59" t="s">
        <v>442</v>
      </c>
    </row>
    <row r="10" spans="2:3">
      <c r="B10" s="58">
        <v>2371</v>
      </c>
      <c r="C10" s="59" t="s">
        <v>135</v>
      </c>
    </row>
    <row r="11" spans="2:3">
      <c r="B11" s="58">
        <v>2584</v>
      </c>
      <c r="C11" s="59" t="s">
        <v>170</v>
      </c>
    </row>
    <row r="12" spans="2:3">
      <c r="B12" s="58">
        <v>2656</v>
      </c>
      <c r="C12" s="59" t="s">
        <v>178</v>
      </c>
    </row>
    <row r="13" spans="2:3">
      <c r="B13" s="58">
        <v>2689</v>
      </c>
      <c r="C13" s="59" t="s">
        <v>593</v>
      </c>
    </row>
    <row r="14" spans="2:3">
      <c r="B14" s="58">
        <v>2754</v>
      </c>
      <c r="C14" s="59" t="s">
        <v>443</v>
      </c>
    </row>
    <row r="15" spans="2:3">
      <c r="B15" s="58">
        <v>2757</v>
      </c>
      <c r="C15" s="59" t="s">
        <v>201</v>
      </c>
    </row>
    <row r="16" spans="2:3">
      <c r="B16" s="58">
        <v>2824</v>
      </c>
      <c r="C16" s="59" t="s">
        <v>444</v>
      </c>
    </row>
    <row r="17" spans="2:3">
      <c r="B17" s="58">
        <v>2857</v>
      </c>
      <c r="C17" s="59" t="s">
        <v>231</v>
      </c>
    </row>
    <row r="18" spans="2:3">
      <c r="B18" s="58">
        <v>2864</v>
      </c>
      <c r="C18" s="59" t="s">
        <v>233</v>
      </c>
    </row>
    <row r="19" spans="2:3">
      <c r="B19" s="58">
        <v>3066</v>
      </c>
      <c r="C19" s="59" t="s">
        <v>288</v>
      </c>
    </row>
    <row r="20" spans="2:3">
      <c r="B20" s="58">
        <v>3233</v>
      </c>
      <c r="C20" s="59" t="s">
        <v>325</v>
      </c>
    </row>
    <row r="21" spans="2:3">
      <c r="C21" s="55"/>
    </row>
    <row r="25" spans="2:3">
      <c r="C25" s="55"/>
    </row>
    <row r="29" spans="2:3">
      <c r="C29" s="55"/>
    </row>
    <row r="33" spans="3:3">
      <c r="C33" s="55"/>
    </row>
    <row r="37" spans="3:3">
      <c r="C37" s="55"/>
    </row>
    <row r="41" spans="3:3">
      <c r="C41" s="55"/>
    </row>
    <row r="45" spans="3:3">
      <c r="C45" s="55"/>
    </row>
    <row r="49" spans="3:3">
      <c r="C49" s="55"/>
    </row>
    <row r="53" spans="3:3">
      <c r="C53" s="55"/>
    </row>
    <row r="57" spans="3:3">
      <c r="C57" s="55"/>
    </row>
    <row r="61" spans="3:3">
      <c r="C61" s="55"/>
    </row>
    <row r="65" spans="3:3">
      <c r="C65" s="55"/>
    </row>
    <row r="69" spans="3:3">
      <c r="C69" s="55"/>
    </row>
    <row r="73" spans="3:3">
      <c r="C73" s="55"/>
    </row>
    <row r="77" spans="3:3">
      <c r="C77" s="55"/>
    </row>
    <row r="81" spans="3:3">
      <c r="C81" s="55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FOLHA RESUMIDA</vt:lpstr>
      <vt:lpstr>SRA</vt:lpstr>
      <vt:lpstr>FÉRIAS</vt:lpstr>
      <vt:lpstr>ABRIL</vt:lpstr>
      <vt:lpstr>Plan1</vt:lpstr>
      <vt:lpstr>Plan2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thiagoo</cp:lastModifiedBy>
  <cp:lastPrinted>2020-09-30T17:16:41Z</cp:lastPrinted>
  <dcterms:created xsi:type="dcterms:W3CDTF">2020-02-18T20:13:05Z</dcterms:created>
  <dcterms:modified xsi:type="dcterms:W3CDTF">2023-05-05T16:47:07Z</dcterms:modified>
</cp:coreProperties>
</file>