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JULHO" sheetId="2" r:id="rId4"/>
    <sheet name="Plan1" sheetId="7" r:id="rId5"/>
    <sheet name="Plan2" sheetId="9" r:id="rId6"/>
  </sheets>
  <definedNames>
    <definedName name="_xlnm._FilterDatabase" localSheetId="0" hidden="1">'FOLHA RESUMIDA'!$B$8:$O$474</definedName>
    <definedName name="_xlnm._FilterDatabase" localSheetId="3" hidden="1">JULHO!$A$4:$I$485</definedName>
    <definedName name="_xlnm._FilterDatabase" localSheetId="4" hidden="1">Plan1!$A$4:$E$342</definedName>
    <definedName name="_xlnm._FilterDatabase" localSheetId="1" hidden="1">SRA!$A$3:$U$484</definedName>
    <definedName name="_xlnm.Print_Area" localSheetId="0">'FOLHA RESUMIDA'!$B$1:$L$475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J10"/>
  <c r="J11"/>
  <c r="K11" s="1"/>
  <c r="J12"/>
  <c r="K12" s="1"/>
  <c r="J13"/>
  <c r="K13" s="1"/>
  <c r="J14"/>
  <c r="K14" s="1"/>
  <c r="J15"/>
  <c r="K15" s="1"/>
  <c r="J16"/>
  <c r="K16" s="1"/>
  <c r="J17"/>
  <c r="K17" s="1"/>
  <c r="J18"/>
  <c r="J19"/>
  <c r="K19" s="1"/>
  <c r="J20"/>
  <c r="K20" s="1"/>
  <c r="J21"/>
  <c r="K21" s="1"/>
  <c r="J22"/>
  <c r="K22" s="1"/>
  <c r="J23"/>
  <c r="K23" s="1"/>
  <c r="J24"/>
  <c r="K24" s="1"/>
  <c r="J25"/>
  <c r="K25" s="1"/>
  <c r="J26"/>
  <c r="J27"/>
  <c r="K27" s="1"/>
  <c r="J28"/>
  <c r="K28" s="1"/>
  <c r="J29"/>
  <c r="K29" s="1"/>
  <c r="J30"/>
  <c r="K30" s="1"/>
  <c r="J31"/>
  <c r="K31" s="1"/>
  <c r="J32"/>
  <c r="K32" s="1"/>
  <c r="J33"/>
  <c r="K33" s="1"/>
  <c r="J34"/>
  <c r="J35"/>
  <c r="K35" s="1"/>
  <c r="J36"/>
  <c r="K36" s="1"/>
  <c r="J37"/>
  <c r="K37" s="1"/>
  <c r="J38"/>
  <c r="K38" s="1"/>
  <c r="J39"/>
  <c r="K39" s="1"/>
  <c r="J40"/>
  <c r="K40" s="1"/>
  <c r="J41"/>
  <c r="K41" s="1"/>
  <c r="J42"/>
  <c r="J43"/>
  <c r="K43" s="1"/>
  <c r="J44"/>
  <c r="K44" s="1"/>
  <c r="J45"/>
  <c r="K45" s="1"/>
  <c r="J46"/>
  <c r="K46" s="1"/>
  <c r="J47"/>
  <c r="K47" s="1"/>
  <c r="J48"/>
  <c r="K48" s="1"/>
  <c r="J49"/>
  <c r="K49" s="1"/>
  <c r="J50"/>
  <c r="J51"/>
  <c r="K51" s="1"/>
  <c r="K52"/>
  <c r="J53"/>
  <c r="K53" s="1"/>
  <c r="J54"/>
  <c r="K54" s="1"/>
  <c r="J55"/>
  <c r="K55" s="1"/>
  <c r="J56"/>
  <c r="K56" s="1"/>
  <c r="J57"/>
  <c r="K57" s="1"/>
  <c r="J58"/>
  <c r="K58" s="1"/>
  <c r="J59"/>
  <c r="J60"/>
  <c r="K60" s="1"/>
  <c r="J61"/>
  <c r="K61" s="1"/>
  <c r="J62"/>
  <c r="K62" s="1"/>
  <c r="J63"/>
  <c r="K63" s="1"/>
  <c r="J64"/>
  <c r="K64" s="1"/>
  <c r="J65"/>
  <c r="K65" s="1"/>
  <c r="J66"/>
  <c r="K66" s="1"/>
  <c r="J67"/>
  <c r="J68"/>
  <c r="K68" s="1"/>
  <c r="J69"/>
  <c r="K69" s="1"/>
  <c r="J70"/>
  <c r="K70" s="1"/>
  <c r="J71"/>
  <c r="K71" s="1"/>
  <c r="J72"/>
  <c r="K72" s="1"/>
  <c r="J73"/>
  <c r="K73" s="1"/>
  <c r="J74"/>
  <c r="K74" s="1"/>
  <c r="J75"/>
  <c r="J76"/>
  <c r="K76" s="1"/>
  <c r="J77"/>
  <c r="K77" s="1"/>
  <c r="J78"/>
  <c r="K78" s="1"/>
  <c r="J79"/>
  <c r="K79" s="1"/>
  <c r="J80"/>
  <c r="K80" s="1"/>
  <c r="J81"/>
  <c r="K81" s="1"/>
  <c r="J82"/>
  <c r="K82" s="1"/>
  <c r="J83"/>
  <c r="J84"/>
  <c r="K84" s="1"/>
  <c r="J85"/>
  <c r="K85" s="1"/>
  <c r="J86"/>
  <c r="K86" s="1"/>
  <c r="J87"/>
  <c r="K87" s="1"/>
  <c r="J88"/>
  <c r="K88" s="1"/>
  <c r="J89"/>
  <c r="K89" s="1"/>
  <c r="J90"/>
  <c r="K90" s="1"/>
  <c r="J91"/>
  <c r="J92"/>
  <c r="K92" s="1"/>
  <c r="J93"/>
  <c r="K93" s="1"/>
  <c r="J94"/>
  <c r="K94" s="1"/>
  <c r="J95"/>
  <c r="K95" s="1"/>
  <c r="J96"/>
  <c r="K96" s="1"/>
  <c r="J97"/>
  <c r="K97" s="1"/>
  <c r="J98"/>
  <c r="K98" s="1"/>
  <c r="J99"/>
  <c r="J100"/>
  <c r="K100" s="1"/>
  <c r="J101"/>
  <c r="K101" s="1"/>
  <c r="J102"/>
  <c r="K102" s="1"/>
  <c r="J103"/>
  <c r="K103" s="1"/>
  <c r="J104"/>
  <c r="K104" s="1"/>
  <c r="J105"/>
  <c r="K105" s="1"/>
  <c r="J106"/>
  <c r="K106" s="1"/>
  <c r="J107"/>
  <c r="J108"/>
  <c r="K108" s="1"/>
  <c r="J109"/>
  <c r="K109" s="1"/>
  <c r="J110"/>
  <c r="K110" s="1"/>
  <c r="J111"/>
  <c r="K111" s="1"/>
  <c r="J112"/>
  <c r="K112" s="1"/>
  <c r="J113"/>
  <c r="K113" s="1"/>
  <c r="J114"/>
  <c r="K114" s="1"/>
  <c r="J115"/>
  <c r="J116"/>
  <c r="K116" s="1"/>
  <c r="J117"/>
  <c r="K117" s="1"/>
  <c r="J118"/>
  <c r="K118" s="1"/>
  <c r="J119"/>
  <c r="K119" s="1"/>
  <c r="J120"/>
  <c r="K120" s="1"/>
  <c r="J121"/>
  <c r="K121" s="1"/>
  <c r="J122"/>
  <c r="K122" s="1"/>
  <c r="J123"/>
  <c r="J124"/>
  <c r="K124" s="1"/>
  <c r="J125"/>
  <c r="K125" s="1"/>
  <c r="J126"/>
  <c r="K126" s="1"/>
  <c r="J127"/>
  <c r="K127" s="1"/>
  <c r="J128"/>
  <c r="K128" s="1"/>
  <c r="J129"/>
  <c r="K129" s="1"/>
  <c r="J130"/>
  <c r="K130" s="1"/>
  <c r="J131"/>
  <c r="J132"/>
  <c r="K132" s="1"/>
  <c r="J133"/>
  <c r="K133" s="1"/>
  <c r="J134"/>
  <c r="K134" s="1"/>
  <c r="J135"/>
  <c r="K135" s="1"/>
  <c r="J136"/>
  <c r="K136" s="1"/>
  <c r="J137"/>
  <c r="K137" s="1"/>
  <c r="J138"/>
  <c r="K138" s="1"/>
  <c r="J139"/>
  <c r="J140"/>
  <c r="K140" s="1"/>
  <c r="J141"/>
  <c r="K141" s="1"/>
  <c r="J142"/>
  <c r="K142" s="1"/>
  <c r="J143"/>
  <c r="K143" s="1"/>
  <c r="J144"/>
  <c r="K144" s="1"/>
  <c r="J145"/>
  <c r="K145" s="1"/>
  <c r="J146"/>
  <c r="K146" s="1"/>
  <c r="J147"/>
  <c r="J148"/>
  <c r="K148" s="1"/>
  <c r="J149"/>
  <c r="K149" s="1"/>
  <c r="J150"/>
  <c r="K150" s="1"/>
  <c r="J151"/>
  <c r="K151" s="1"/>
  <c r="J152"/>
  <c r="K152" s="1"/>
  <c r="J153"/>
  <c r="K153" s="1"/>
  <c r="J154"/>
  <c r="K154" s="1"/>
  <c r="J155"/>
  <c r="J156"/>
  <c r="K156" s="1"/>
  <c r="J157"/>
  <c r="K157" s="1"/>
  <c r="J158"/>
  <c r="K158" s="1"/>
  <c r="J159"/>
  <c r="K159" s="1"/>
  <c r="J160"/>
  <c r="K160" s="1"/>
  <c r="J161"/>
  <c r="K161" s="1"/>
  <c r="J162"/>
  <c r="K162" s="1"/>
  <c r="K163"/>
  <c r="J164"/>
  <c r="J165"/>
  <c r="K165" s="1"/>
  <c r="J166"/>
  <c r="K166" s="1"/>
  <c r="J167"/>
  <c r="K167" s="1"/>
  <c r="J168"/>
  <c r="K168" s="1"/>
  <c r="J169"/>
  <c r="K169" s="1"/>
  <c r="J170"/>
  <c r="K170" s="1"/>
  <c r="J171"/>
  <c r="K171" s="1"/>
  <c r="J172"/>
  <c r="J173"/>
  <c r="K173" s="1"/>
  <c r="J174"/>
  <c r="K174" s="1"/>
  <c r="J175"/>
  <c r="K175" s="1"/>
  <c r="J176"/>
  <c r="K176" s="1"/>
  <c r="J177"/>
  <c r="K177" s="1"/>
  <c r="J178"/>
  <c r="K178" s="1"/>
  <c r="J179"/>
  <c r="K179" s="1"/>
  <c r="J180"/>
  <c r="J181"/>
  <c r="K181" s="1"/>
  <c r="J182"/>
  <c r="K182" s="1"/>
  <c r="J183"/>
  <c r="K183" s="1"/>
  <c r="J184"/>
  <c r="K184" s="1"/>
  <c r="J185"/>
  <c r="K185" s="1"/>
  <c r="J186"/>
  <c r="K186" s="1"/>
  <c r="J187"/>
  <c r="K187" s="1"/>
  <c r="J188"/>
  <c r="J189"/>
  <c r="K189" s="1"/>
  <c r="J190"/>
  <c r="K190" s="1"/>
  <c r="J191"/>
  <c r="K191" s="1"/>
  <c r="J192"/>
  <c r="K192" s="1"/>
  <c r="J193"/>
  <c r="K193" s="1"/>
  <c r="J194"/>
  <c r="K194" s="1"/>
  <c r="J195"/>
  <c r="K195" s="1"/>
  <c r="J196"/>
  <c r="J197"/>
  <c r="K197" s="1"/>
  <c r="J198"/>
  <c r="K198" s="1"/>
  <c r="J199"/>
  <c r="K199" s="1"/>
  <c r="J200"/>
  <c r="K200" s="1"/>
  <c r="J201"/>
  <c r="K201" s="1"/>
  <c r="J202"/>
  <c r="K202" s="1"/>
  <c r="J203"/>
  <c r="K203" s="1"/>
  <c r="J204"/>
  <c r="J205"/>
  <c r="K205" s="1"/>
  <c r="J206"/>
  <c r="K206" s="1"/>
  <c r="J207"/>
  <c r="K207" s="1"/>
  <c r="J208"/>
  <c r="K208" s="1"/>
  <c r="J209"/>
  <c r="K209" s="1"/>
  <c r="J210"/>
  <c r="K210" s="1"/>
  <c r="J211"/>
  <c r="K211" s="1"/>
  <c r="J212"/>
  <c r="J213"/>
  <c r="K213" s="1"/>
  <c r="J214"/>
  <c r="K214" s="1"/>
  <c r="J215"/>
  <c r="K215" s="1"/>
  <c r="J216"/>
  <c r="K216" s="1"/>
  <c r="J217"/>
  <c r="K217" s="1"/>
  <c r="J218"/>
  <c r="K218" s="1"/>
  <c r="J219"/>
  <c r="K219" s="1"/>
  <c r="J220"/>
  <c r="J221"/>
  <c r="K221" s="1"/>
  <c r="J222"/>
  <c r="K222" s="1"/>
  <c r="J223"/>
  <c r="K223" s="1"/>
  <c r="J224"/>
  <c r="K224" s="1"/>
  <c r="J225"/>
  <c r="K225" s="1"/>
  <c r="J226"/>
  <c r="K226" s="1"/>
  <c r="J227"/>
  <c r="K227" s="1"/>
  <c r="J228"/>
  <c r="J229"/>
  <c r="K229" s="1"/>
  <c r="J230"/>
  <c r="K230" s="1"/>
  <c r="J231"/>
  <c r="K231" s="1"/>
  <c r="J232"/>
  <c r="K232" s="1"/>
  <c r="J233"/>
  <c r="K233" s="1"/>
  <c r="J234"/>
  <c r="K234" s="1"/>
  <c r="J235"/>
  <c r="K235" s="1"/>
  <c r="J236"/>
  <c r="J237"/>
  <c r="K237" s="1"/>
  <c r="J238"/>
  <c r="K238" s="1"/>
  <c r="J239"/>
  <c r="K239" s="1"/>
  <c r="J240"/>
  <c r="K240" s="1"/>
  <c r="J241"/>
  <c r="K241" s="1"/>
  <c r="J242"/>
  <c r="K242" s="1"/>
  <c r="J243"/>
  <c r="K243" s="1"/>
  <c r="J244"/>
  <c r="J245"/>
  <c r="K245" s="1"/>
  <c r="J246"/>
  <c r="K246" s="1"/>
  <c r="J247"/>
  <c r="K247" s="1"/>
  <c r="J248"/>
  <c r="K248" s="1"/>
  <c r="J249"/>
  <c r="K249" s="1"/>
  <c r="J250"/>
  <c r="K250" s="1"/>
  <c r="J251"/>
  <c r="K251" s="1"/>
  <c r="J252"/>
  <c r="J253"/>
  <c r="K253" s="1"/>
  <c r="J254"/>
  <c r="K254" s="1"/>
  <c r="J255"/>
  <c r="K255" s="1"/>
  <c r="J256"/>
  <c r="K256" s="1"/>
  <c r="J257"/>
  <c r="K257" s="1"/>
  <c r="J258"/>
  <c r="K258" s="1"/>
  <c r="J259"/>
  <c r="K259" s="1"/>
  <c r="J260"/>
  <c r="J261"/>
  <c r="K261" s="1"/>
  <c r="J262"/>
  <c r="K262" s="1"/>
  <c r="J263"/>
  <c r="K263" s="1"/>
  <c r="J264"/>
  <c r="K264" s="1"/>
  <c r="J265"/>
  <c r="K265" s="1"/>
  <c r="J266"/>
  <c r="K266" s="1"/>
  <c r="J267"/>
  <c r="K267" s="1"/>
  <c r="J268"/>
  <c r="J269"/>
  <c r="K269" s="1"/>
  <c r="J270"/>
  <c r="K270" s="1"/>
  <c r="J271"/>
  <c r="K271" s="1"/>
  <c r="K272"/>
  <c r="J273"/>
  <c r="K273" s="1"/>
  <c r="J274"/>
  <c r="K274" s="1"/>
  <c r="J275"/>
  <c r="K275" s="1"/>
  <c r="J276"/>
  <c r="K276" s="1"/>
  <c r="J277"/>
  <c r="J278"/>
  <c r="K278" s="1"/>
  <c r="J279"/>
  <c r="K279" s="1"/>
  <c r="J280"/>
  <c r="K280" s="1"/>
  <c r="J281"/>
  <c r="K281" s="1"/>
  <c r="J282"/>
  <c r="K282" s="1"/>
  <c r="J283"/>
  <c r="K283" s="1"/>
  <c r="J284"/>
  <c r="K284" s="1"/>
  <c r="J285"/>
  <c r="J286"/>
  <c r="K286" s="1"/>
  <c r="J287"/>
  <c r="K287" s="1"/>
  <c r="J288"/>
  <c r="K288" s="1"/>
  <c r="J289"/>
  <c r="K289" s="1"/>
  <c r="J290"/>
  <c r="K290" s="1"/>
  <c r="J291"/>
  <c r="K291" s="1"/>
  <c r="J292"/>
  <c r="K292" s="1"/>
  <c r="J293"/>
  <c r="J294"/>
  <c r="K294" s="1"/>
  <c r="J295"/>
  <c r="K295" s="1"/>
  <c r="J296"/>
  <c r="K296" s="1"/>
  <c r="J297"/>
  <c r="K297" s="1"/>
  <c r="J298"/>
  <c r="K298" s="1"/>
  <c r="J299"/>
  <c r="K299" s="1"/>
  <c r="J300"/>
  <c r="K300" s="1"/>
  <c r="J301"/>
  <c r="J302"/>
  <c r="K302" s="1"/>
  <c r="J303"/>
  <c r="K303" s="1"/>
  <c r="J304"/>
  <c r="K304" s="1"/>
  <c r="J305"/>
  <c r="K305" s="1"/>
  <c r="J306"/>
  <c r="K306" s="1"/>
  <c r="J307"/>
  <c r="K307" s="1"/>
  <c r="J308"/>
  <c r="K308" s="1"/>
  <c r="J309"/>
  <c r="J310"/>
  <c r="K310" s="1"/>
  <c r="J311"/>
  <c r="K311" s="1"/>
  <c r="J312"/>
  <c r="K312" s="1"/>
  <c r="J313"/>
  <c r="K313" s="1"/>
  <c r="J314"/>
  <c r="K314" s="1"/>
  <c r="J315"/>
  <c r="K315" s="1"/>
  <c r="J316"/>
  <c r="K316" s="1"/>
  <c r="J317"/>
  <c r="J318"/>
  <c r="K318" s="1"/>
  <c r="J319"/>
  <c r="K319" s="1"/>
  <c r="J320"/>
  <c r="K320" s="1"/>
  <c r="J321"/>
  <c r="K321" s="1"/>
  <c r="J322"/>
  <c r="K322" s="1"/>
  <c r="J323"/>
  <c r="K323" s="1"/>
  <c r="J324"/>
  <c r="K324" s="1"/>
  <c r="J325"/>
  <c r="J326"/>
  <c r="K326" s="1"/>
  <c r="J327"/>
  <c r="K327" s="1"/>
  <c r="J328"/>
  <c r="K328" s="1"/>
  <c r="J329"/>
  <c r="K329" s="1"/>
  <c r="J330"/>
  <c r="K330" s="1"/>
  <c r="J331"/>
  <c r="K331" s="1"/>
  <c r="J332"/>
  <c r="K332" s="1"/>
  <c r="J333"/>
  <c r="J334"/>
  <c r="K334" s="1"/>
  <c r="J335"/>
  <c r="K335" s="1"/>
  <c r="J336"/>
  <c r="K336" s="1"/>
  <c r="J337"/>
  <c r="K337" s="1"/>
  <c r="J338"/>
  <c r="K338" s="1"/>
  <c r="J339"/>
  <c r="K339" s="1"/>
  <c r="J340"/>
  <c r="K340" s="1"/>
  <c r="J341"/>
  <c r="J342"/>
  <c r="K342" s="1"/>
  <c r="J343"/>
  <c r="K343" s="1"/>
  <c r="J344"/>
  <c r="K344" s="1"/>
  <c r="J345"/>
  <c r="K345" s="1"/>
  <c r="J346"/>
  <c r="K346" s="1"/>
  <c r="J347"/>
  <c r="K347" s="1"/>
  <c r="J348"/>
  <c r="K348" s="1"/>
  <c r="J349"/>
  <c r="J350"/>
  <c r="K350" s="1"/>
  <c r="J351"/>
  <c r="K351" s="1"/>
  <c r="J352"/>
  <c r="K352" s="1"/>
  <c r="J353"/>
  <c r="K353" s="1"/>
  <c r="J354"/>
  <c r="K354" s="1"/>
  <c r="J355"/>
  <c r="K355" s="1"/>
  <c r="J356"/>
  <c r="K356" s="1"/>
  <c r="J357"/>
  <c r="J358"/>
  <c r="K358" s="1"/>
  <c r="J359"/>
  <c r="K359" s="1"/>
  <c r="J360"/>
  <c r="K360" s="1"/>
  <c r="J361"/>
  <c r="K361" s="1"/>
  <c r="J362"/>
  <c r="K362" s="1"/>
  <c r="J363"/>
  <c r="K363" s="1"/>
  <c r="J364"/>
  <c r="K364" s="1"/>
  <c r="J365"/>
  <c r="J366"/>
  <c r="K366" s="1"/>
  <c r="J367"/>
  <c r="K367" s="1"/>
  <c r="J368"/>
  <c r="K368" s="1"/>
  <c r="J369"/>
  <c r="K369" s="1"/>
  <c r="J370"/>
  <c r="K370" s="1"/>
  <c r="J371"/>
  <c r="K371" s="1"/>
  <c r="J372"/>
  <c r="K372" s="1"/>
  <c r="J373"/>
  <c r="J374"/>
  <c r="K374" s="1"/>
  <c r="J375"/>
  <c r="K375" s="1"/>
  <c r="J376"/>
  <c r="K376" s="1"/>
  <c r="J377"/>
  <c r="K377" s="1"/>
  <c r="J378"/>
  <c r="K378" s="1"/>
  <c r="J379"/>
  <c r="K379" s="1"/>
  <c r="J380"/>
  <c r="K380" s="1"/>
  <c r="J381"/>
  <c r="J382"/>
  <c r="K382" s="1"/>
  <c r="J383"/>
  <c r="K383" s="1"/>
  <c r="J384"/>
  <c r="K384" s="1"/>
  <c r="J385"/>
  <c r="K385" s="1"/>
  <c r="J386"/>
  <c r="K386" s="1"/>
  <c r="J387"/>
  <c r="K387" s="1"/>
  <c r="J388"/>
  <c r="K388" s="1"/>
  <c r="J389"/>
  <c r="J390"/>
  <c r="K390" s="1"/>
  <c r="J391"/>
  <c r="K391" s="1"/>
  <c r="J392"/>
  <c r="K392" s="1"/>
  <c r="J393"/>
  <c r="K393" s="1"/>
  <c r="J394"/>
  <c r="K394" s="1"/>
  <c r="J395"/>
  <c r="K395" s="1"/>
  <c r="J396"/>
  <c r="K396" s="1"/>
  <c r="J397"/>
  <c r="J398"/>
  <c r="K398" s="1"/>
  <c r="J399"/>
  <c r="K399" s="1"/>
  <c r="J400"/>
  <c r="K400" s="1"/>
  <c r="J401"/>
  <c r="K401" s="1"/>
  <c r="J402"/>
  <c r="K402" s="1"/>
  <c r="J403"/>
  <c r="K403" s="1"/>
  <c r="J404"/>
  <c r="K404" s="1"/>
  <c r="J405"/>
  <c r="J406"/>
  <c r="K406" s="1"/>
  <c r="J407"/>
  <c r="K407" s="1"/>
  <c r="J408"/>
  <c r="K408" s="1"/>
  <c r="J409"/>
  <c r="K409" s="1"/>
  <c r="J410"/>
  <c r="K410" s="1"/>
  <c r="J411"/>
  <c r="K411" s="1"/>
  <c r="J412"/>
  <c r="K412" s="1"/>
  <c r="J413"/>
  <c r="J414"/>
  <c r="K414" s="1"/>
  <c r="J415"/>
  <c r="K415" s="1"/>
  <c r="J416"/>
  <c r="K416" s="1"/>
  <c r="J417"/>
  <c r="K417" s="1"/>
  <c r="J418"/>
  <c r="K418" s="1"/>
  <c r="J419"/>
  <c r="K419" s="1"/>
  <c r="J420"/>
  <c r="K420" s="1"/>
  <c r="J421"/>
  <c r="J422"/>
  <c r="K422" s="1"/>
  <c r="J423"/>
  <c r="K423" s="1"/>
  <c r="J424"/>
  <c r="K424" s="1"/>
  <c r="J425"/>
  <c r="K425" s="1"/>
  <c r="J426"/>
  <c r="K426" s="1"/>
  <c r="J427"/>
  <c r="K427" s="1"/>
  <c r="J428"/>
  <c r="K428" s="1"/>
  <c r="J429"/>
  <c r="J430"/>
  <c r="K430" s="1"/>
  <c r="J431"/>
  <c r="K431" s="1"/>
  <c r="J432"/>
  <c r="K432" s="1"/>
  <c r="J433"/>
  <c r="K433" s="1"/>
  <c r="J434"/>
  <c r="K434" s="1"/>
  <c r="J435"/>
  <c r="K435" s="1"/>
  <c r="J436"/>
  <c r="K436" s="1"/>
  <c r="K437"/>
  <c r="J438"/>
  <c r="K438" s="1"/>
  <c r="J439"/>
  <c r="K439" s="1"/>
  <c r="J440"/>
  <c r="K440" s="1"/>
  <c r="J441"/>
  <c r="K441" s="1"/>
  <c r="J442"/>
  <c r="K442" s="1"/>
  <c r="J443"/>
  <c r="K443" s="1"/>
  <c r="J444"/>
  <c r="K444" s="1"/>
  <c r="J445"/>
  <c r="K445" s="1"/>
  <c r="J446"/>
  <c r="K446" s="1"/>
  <c r="J447"/>
  <c r="K447" s="1"/>
  <c r="J448"/>
  <c r="K448" s="1"/>
  <c r="J449"/>
  <c r="K449" s="1"/>
  <c r="J450"/>
  <c r="K450" s="1"/>
  <c r="J451"/>
  <c r="K451" s="1"/>
  <c r="J452"/>
  <c r="K452" s="1"/>
  <c r="J453"/>
  <c r="K453" s="1"/>
  <c r="J454"/>
  <c r="K454" s="1"/>
  <c r="J455"/>
  <c r="K455" s="1"/>
  <c r="J456"/>
  <c r="K456" s="1"/>
  <c r="J457"/>
  <c r="K457" s="1"/>
  <c r="J458"/>
  <c r="K458" s="1"/>
  <c r="J459"/>
  <c r="K459" s="1"/>
  <c r="J460"/>
  <c r="K460" s="1"/>
  <c r="J461"/>
  <c r="K461" s="1"/>
  <c r="J462"/>
  <c r="K462" s="1"/>
  <c r="J463"/>
  <c r="K463" s="1"/>
  <c r="J464"/>
  <c r="K464" s="1"/>
  <c r="J465"/>
  <c r="K465" s="1"/>
  <c r="J466"/>
  <c r="K466" s="1"/>
  <c r="J467"/>
  <c r="K467" s="1"/>
  <c r="J468"/>
  <c r="K468" s="1"/>
  <c r="J469"/>
  <c r="K469" s="1"/>
  <c r="J470"/>
  <c r="K470" s="1"/>
  <c r="J471"/>
  <c r="K471" s="1"/>
  <c r="J472"/>
  <c r="J473"/>
  <c r="K473" s="1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65" i="2"/>
  <c r="H464"/>
  <c r="F466"/>
  <c r="F463"/>
  <c r="F464"/>
  <c r="F465"/>
  <c r="K50" i="4" l="1"/>
  <c r="K42"/>
  <c r="K34"/>
  <c r="K26"/>
  <c r="K18"/>
  <c r="K10"/>
  <c r="K155"/>
  <c r="K147"/>
  <c r="K139"/>
  <c r="K131"/>
  <c r="K123"/>
  <c r="K115"/>
  <c r="K107"/>
  <c r="K99"/>
  <c r="K91"/>
  <c r="K83"/>
  <c r="K75"/>
  <c r="K67"/>
  <c r="K59"/>
  <c r="K268"/>
  <c r="K260"/>
  <c r="K252"/>
  <c r="K244"/>
  <c r="K236"/>
  <c r="K228"/>
  <c r="K220"/>
  <c r="K212"/>
  <c r="K204"/>
  <c r="K196"/>
  <c r="K188"/>
  <c r="K180"/>
  <c r="K172"/>
  <c r="K164"/>
  <c r="K429"/>
  <c r="K421"/>
  <c r="K413"/>
  <c r="K405"/>
  <c r="K397"/>
  <c r="K389"/>
  <c r="K381"/>
  <c r="K373"/>
  <c r="K365"/>
  <c r="K357"/>
  <c r="K349"/>
  <c r="K341"/>
  <c r="K333"/>
  <c r="K325"/>
  <c r="K317"/>
  <c r="K309"/>
  <c r="K301"/>
  <c r="K293"/>
  <c r="K285"/>
  <c r="K277"/>
  <c r="K472"/>
  <c r="G77" l="1"/>
  <c r="G78"/>
  <c r="G79"/>
  <c r="E77"/>
  <c r="E78"/>
  <c r="E79"/>
  <c r="U462" i="10"/>
  <c r="U463"/>
  <c r="U464"/>
  <c r="U465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6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7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4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5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6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7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4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5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8"/>
  <c r="G75" i="4" l="1"/>
  <c r="G76"/>
  <c r="G80"/>
  <c r="E76"/>
  <c r="E80"/>
  <c r="E81"/>
  <c r="F467" i="2"/>
  <c r="H467" s="1"/>
  <c r="E467" s="1"/>
  <c r="D158" i="4" l="1"/>
  <c r="U84" i="10" s="1"/>
  <c r="E158" i="4"/>
  <c r="G158"/>
  <c r="M158"/>
  <c r="N158"/>
  <c r="F454" i="2" l="1"/>
  <c r="H454" s="1"/>
  <c r="F455"/>
  <c r="H455" s="1"/>
  <c r="F456"/>
  <c r="H456" s="1"/>
  <c r="F457"/>
  <c r="H457" s="1"/>
  <c r="F458"/>
  <c r="H458" s="1"/>
  <c r="F459"/>
  <c r="H459" s="1"/>
  <c r="F460"/>
  <c r="H460" s="1"/>
  <c r="F461"/>
  <c r="H461" s="1"/>
  <c r="E454" l="1"/>
  <c r="E455"/>
  <c r="E456"/>
  <c r="E457"/>
  <c r="E459"/>
  <c r="E460"/>
  <c r="E458"/>
  <c r="E461"/>
  <c r="G81" i="4" l="1"/>
  <c r="G82"/>
  <c r="G83"/>
  <c r="E74"/>
  <c r="E75"/>
  <c r="E82"/>
  <c r="D80"/>
  <c r="U466" i="10" s="1"/>
  <c r="D81" i="4"/>
  <c r="D82"/>
  <c r="D10"/>
  <c r="U129" i="10" s="1"/>
  <c r="D11" i="4"/>
  <c r="U130" i="10" s="1"/>
  <c r="D12" i="4"/>
  <c r="U131" i="10" s="1"/>
  <c r="D13" i="4"/>
  <c r="U132" i="10" s="1"/>
  <c r="D14" i="4"/>
  <c r="U165" i="10" s="1"/>
  <c r="D15" i="4"/>
  <c r="U166" i="10" s="1"/>
  <c r="D16" i="4"/>
  <c r="U167" i="10" s="1"/>
  <c r="D17" i="4"/>
  <c r="U168" i="10" s="1"/>
  <c r="D18" i="4"/>
  <c r="U169" i="10" s="1"/>
  <c r="D19" i="4"/>
  <c r="U352" i="10" s="1"/>
  <c r="D20" i="4"/>
  <c r="U354" i="10" s="1"/>
  <c r="D21" i="4"/>
  <c r="U381" i="10" s="1"/>
  <c r="D22" i="4"/>
  <c r="U382" i="10" s="1"/>
  <c r="D23" i="4"/>
  <c r="U383" i="10" s="1"/>
  <c r="D24" i="4"/>
  <c r="U384" i="10" s="1"/>
  <c r="D25" i="4"/>
  <c r="U393" i="10" s="1"/>
  <c r="D26" i="4"/>
  <c r="U394" i="10" s="1"/>
  <c r="D27" i="4"/>
  <c r="U395" i="10" s="1"/>
  <c r="D28" i="4"/>
  <c r="U396" i="10" s="1"/>
  <c r="D29" i="4"/>
  <c r="U397" i="10" s="1"/>
  <c r="D30" i="4"/>
  <c r="U398" i="10" s="1"/>
  <c r="D31" i="4"/>
  <c r="U400" i="10" s="1"/>
  <c r="D32" i="4"/>
  <c r="U401" i="10" s="1"/>
  <c r="D33" i="4"/>
  <c r="U402" i="10" s="1"/>
  <c r="D34" i="4"/>
  <c r="U403" i="10" s="1"/>
  <c r="D35" i="4"/>
  <c r="U404" i="10" s="1"/>
  <c r="D36" i="4"/>
  <c r="U407" i="10" s="1"/>
  <c r="D37" i="4"/>
  <c r="U408" i="10" s="1"/>
  <c r="D38" i="4"/>
  <c r="U409" i="10" s="1"/>
  <c r="D39" i="4"/>
  <c r="U410" i="10" s="1"/>
  <c r="D40" i="4"/>
  <c r="U413" i="10" s="1"/>
  <c r="D41" i="4"/>
  <c r="U415" i="10" s="1"/>
  <c r="D42" i="4"/>
  <c r="U416" i="10" s="1"/>
  <c r="D43" i="4"/>
  <c r="U417" i="10" s="1"/>
  <c r="D44" i="4"/>
  <c r="U428" i="10" s="1"/>
  <c r="D45" i="4"/>
  <c r="U429" i="10" s="1"/>
  <c r="D46" i="4"/>
  <c r="U430" i="10" s="1"/>
  <c r="D47" i="4"/>
  <c r="U431" i="10" s="1"/>
  <c r="D48" i="4"/>
  <c r="U433" i="10" s="1"/>
  <c r="D49" i="4"/>
  <c r="U434" i="10" s="1"/>
  <c r="D50" i="4"/>
  <c r="U435" i="10" s="1"/>
  <c r="D51" i="4"/>
  <c r="U436" i="10" s="1"/>
  <c r="D52" i="4"/>
  <c r="D53"/>
  <c r="U438" i="10" s="1"/>
  <c r="D54" i="4"/>
  <c r="U439" i="10" s="1"/>
  <c r="D55" i="4"/>
  <c r="U440" i="10" s="1"/>
  <c r="D56" i="4"/>
  <c r="U441" i="10" s="1"/>
  <c r="D57" i="4"/>
  <c r="U442" i="10" s="1"/>
  <c r="D58" i="4"/>
  <c r="U443" i="10" s="1"/>
  <c r="D59" i="4"/>
  <c r="U444" i="10" s="1"/>
  <c r="D60" i="4"/>
  <c r="U445" i="10" s="1"/>
  <c r="D61" i="4"/>
  <c r="U446" i="10" s="1"/>
  <c r="D62" i="4"/>
  <c r="U447" i="10" s="1"/>
  <c r="D63" i="4"/>
  <c r="U449" i="10" s="1"/>
  <c r="D64" i="4"/>
  <c r="U450" i="10" s="1"/>
  <c r="D65" i="4"/>
  <c r="U451" i="10" s="1"/>
  <c r="D66" i="4"/>
  <c r="U452" i="10" s="1"/>
  <c r="D67" i="4"/>
  <c r="U453" i="10" s="1"/>
  <c r="D68" i="4"/>
  <c r="U454" i="10" s="1"/>
  <c r="D69" i="4"/>
  <c r="U455" i="10" s="1"/>
  <c r="D70" i="4"/>
  <c r="U456" i="10" s="1"/>
  <c r="D71" i="4"/>
  <c r="U458" i="10" s="1"/>
  <c r="D72" i="4"/>
  <c r="U459" i="10" s="1"/>
  <c r="D73" i="4"/>
  <c r="U461" i="10" s="1"/>
  <c r="D74" i="4"/>
  <c r="D75"/>
  <c r="U460" i="10" s="1"/>
  <c r="D83" i="4"/>
  <c r="U9" i="10" s="1"/>
  <c r="D84" i="4"/>
  <c r="U10" i="10" s="1"/>
  <c r="D85" i="4"/>
  <c r="U11" i="10" s="1"/>
  <c r="D86" i="4"/>
  <c r="U12" i="10" s="1"/>
  <c r="D87" i="4"/>
  <c r="U13" i="10" s="1"/>
  <c r="D88" i="4"/>
  <c r="U14" i="10" s="1"/>
  <c r="D89" i="4"/>
  <c r="U15" i="10" s="1"/>
  <c r="D90" i="4"/>
  <c r="U16" i="10" s="1"/>
  <c r="D91" i="4"/>
  <c r="U17" i="10" s="1"/>
  <c r="D92" i="4"/>
  <c r="U18" i="10" s="1"/>
  <c r="D93" i="4"/>
  <c r="U19" i="10" s="1"/>
  <c r="D94" i="4"/>
  <c r="U20" i="10" s="1"/>
  <c r="D95" i="4"/>
  <c r="U21" i="10" s="1"/>
  <c r="D96" i="4"/>
  <c r="U22" i="10" s="1"/>
  <c r="D97" i="4"/>
  <c r="U23" i="10" s="1"/>
  <c r="D98" i="4"/>
  <c r="U24" i="10" s="1"/>
  <c r="D99" i="4"/>
  <c r="U25" i="10" s="1"/>
  <c r="D100" i="4"/>
  <c r="U26" i="10" s="1"/>
  <c r="D101" i="4"/>
  <c r="U27" i="10" s="1"/>
  <c r="D102" i="4"/>
  <c r="U28" i="10" s="1"/>
  <c r="D103" i="4"/>
  <c r="U29" i="10" s="1"/>
  <c r="D104" i="4"/>
  <c r="U30" i="10" s="1"/>
  <c r="D105" i="4"/>
  <c r="U31" i="10" s="1"/>
  <c r="D106" i="4"/>
  <c r="U32" i="10" s="1"/>
  <c r="D107" i="4"/>
  <c r="U33" i="10" s="1"/>
  <c r="D108" i="4"/>
  <c r="U34" i="10" s="1"/>
  <c r="D109" i="4"/>
  <c r="U35" i="10" s="1"/>
  <c r="D110" i="4"/>
  <c r="U36" i="10" s="1"/>
  <c r="D111" i="4"/>
  <c r="U37" i="10" s="1"/>
  <c r="D112" i="4"/>
  <c r="U38" i="10" s="1"/>
  <c r="D113" i="4"/>
  <c r="U39" i="10" s="1"/>
  <c r="D114" i="4"/>
  <c r="U40" i="10" s="1"/>
  <c r="D115" i="4"/>
  <c r="U41" i="10" s="1"/>
  <c r="D116" i="4"/>
  <c r="U42" i="10" s="1"/>
  <c r="D117" i="4"/>
  <c r="U43" i="10" s="1"/>
  <c r="D118" i="4"/>
  <c r="U44" i="10" s="1"/>
  <c r="D119" i="4"/>
  <c r="U45" i="10" s="1"/>
  <c r="D120" i="4"/>
  <c r="U46" i="10" s="1"/>
  <c r="D121" i="4"/>
  <c r="U47" i="10" s="1"/>
  <c r="D122" i="4"/>
  <c r="U48" i="10" s="1"/>
  <c r="D123" i="4"/>
  <c r="U49" i="10" s="1"/>
  <c r="D124" i="4"/>
  <c r="U50" i="10" s="1"/>
  <c r="D125" i="4"/>
  <c r="U51" i="10" s="1"/>
  <c r="D126" i="4"/>
  <c r="U52" i="10" s="1"/>
  <c r="D127" i="4"/>
  <c r="U53" i="10" s="1"/>
  <c r="D128" i="4"/>
  <c r="U54" i="10" s="1"/>
  <c r="D129" i="4"/>
  <c r="U55" i="10" s="1"/>
  <c r="D130" i="4"/>
  <c r="U56" i="10" s="1"/>
  <c r="D131" i="4"/>
  <c r="U57" i="10" s="1"/>
  <c r="D132" i="4"/>
  <c r="U58" i="10" s="1"/>
  <c r="D133" i="4"/>
  <c r="U59" i="10" s="1"/>
  <c r="D134" i="4"/>
  <c r="U60" i="10" s="1"/>
  <c r="D135" i="4"/>
  <c r="U61" i="10" s="1"/>
  <c r="D136" i="4"/>
  <c r="U62" i="10" s="1"/>
  <c r="D137" i="4"/>
  <c r="U63" i="10" s="1"/>
  <c r="D138" i="4"/>
  <c r="U64" i="10" s="1"/>
  <c r="D139" i="4"/>
  <c r="U65" i="10" s="1"/>
  <c r="D140" i="4"/>
  <c r="U66" i="10" s="1"/>
  <c r="D141" i="4"/>
  <c r="U67" i="10" s="1"/>
  <c r="D142" i="4"/>
  <c r="U68" i="10" s="1"/>
  <c r="D143" i="4"/>
  <c r="U69" i="10" s="1"/>
  <c r="D144" i="4"/>
  <c r="U70" i="10" s="1"/>
  <c r="D145" i="4"/>
  <c r="U71" i="10" s="1"/>
  <c r="D146" i="4"/>
  <c r="U72" i="10" s="1"/>
  <c r="D147" i="4"/>
  <c r="U73" i="10" s="1"/>
  <c r="D148" i="4"/>
  <c r="U74" i="10" s="1"/>
  <c r="D149" i="4"/>
  <c r="U75" i="10" s="1"/>
  <c r="D150" i="4"/>
  <c r="U76" i="10" s="1"/>
  <c r="D151" i="4"/>
  <c r="U77" i="10" s="1"/>
  <c r="D152" i="4"/>
  <c r="U78" i="10" s="1"/>
  <c r="D153" i="4"/>
  <c r="U79" i="10" s="1"/>
  <c r="D154" i="4"/>
  <c r="U80" i="10" s="1"/>
  <c r="D155" i="4"/>
  <c r="U81" i="10" s="1"/>
  <c r="D156" i="4"/>
  <c r="U82" i="10" s="1"/>
  <c r="D157" i="4"/>
  <c r="U83" i="10" s="1"/>
  <c r="D159" i="4"/>
  <c r="U85" i="10" s="1"/>
  <c r="D160" i="4"/>
  <c r="U86" i="10" s="1"/>
  <c r="D161" i="4"/>
  <c r="U87" i="10" s="1"/>
  <c r="D162" i="4"/>
  <c r="U88" i="10" s="1"/>
  <c r="D163" i="4"/>
  <c r="U6" i="10" s="1"/>
  <c r="D164" i="4"/>
  <c r="U89" i="10" s="1"/>
  <c r="D165" i="4"/>
  <c r="U90" i="10" s="1"/>
  <c r="D166" i="4"/>
  <c r="U91" i="10" s="1"/>
  <c r="D167" i="4"/>
  <c r="U92" i="10" s="1"/>
  <c r="D168" i="4"/>
  <c r="U93" i="10" s="1"/>
  <c r="D169" i="4"/>
  <c r="U94" i="10" s="1"/>
  <c r="D170" i="4"/>
  <c r="U95" i="10" s="1"/>
  <c r="D171" i="4"/>
  <c r="U96" i="10" s="1"/>
  <c r="D172" i="4"/>
  <c r="U97" i="10" s="1"/>
  <c r="D173" i="4"/>
  <c r="U98" i="10" s="1"/>
  <c r="D174" i="4"/>
  <c r="U99" i="10" s="1"/>
  <c r="D175" i="4"/>
  <c r="U100" i="10" s="1"/>
  <c r="D176" i="4"/>
  <c r="U101" i="10" s="1"/>
  <c r="D177" i="4"/>
  <c r="U102" i="10" s="1"/>
  <c r="D178" i="4"/>
  <c r="U103" i="10" s="1"/>
  <c r="D179" i="4"/>
  <c r="U104" i="10" s="1"/>
  <c r="D180" i="4"/>
  <c r="U105" i="10" s="1"/>
  <c r="D181" i="4"/>
  <c r="U106" i="10" s="1"/>
  <c r="D182" i="4"/>
  <c r="U107" i="10" s="1"/>
  <c r="D183" i="4"/>
  <c r="U108" i="10" s="1"/>
  <c r="D184" i="4"/>
  <c r="U109" i="10" s="1"/>
  <c r="D185" i="4"/>
  <c r="U110" i="10" s="1"/>
  <c r="D186" i="4"/>
  <c r="U111" i="10" s="1"/>
  <c r="D187" i="4"/>
  <c r="U112" i="10" s="1"/>
  <c r="D188" i="4"/>
  <c r="U113" i="10" s="1"/>
  <c r="D189" i="4"/>
  <c r="U114" i="10" s="1"/>
  <c r="D190" i="4"/>
  <c r="U115" i="10" s="1"/>
  <c r="D191" i="4"/>
  <c r="U116" i="10" s="1"/>
  <c r="D192" i="4"/>
  <c r="U117" i="10" s="1"/>
  <c r="D193" i="4"/>
  <c r="U118" i="10" s="1"/>
  <c r="D194" i="4"/>
  <c r="U119" i="10" s="1"/>
  <c r="D195" i="4"/>
  <c r="U120" i="10" s="1"/>
  <c r="D196" i="4"/>
  <c r="U121" i="10" s="1"/>
  <c r="D197" i="4"/>
  <c r="U122" i="10" s="1"/>
  <c r="D198" i="4"/>
  <c r="U123" i="10" s="1"/>
  <c r="D199" i="4"/>
  <c r="U124" i="10" s="1"/>
  <c r="D200" i="4"/>
  <c r="U125" i="10" s="1"/>
  <c r="D201" i="4"/>
  <c r="U126" i="10" s="1"/>
  <c r="D202" i="4"/>
  <c r="U127" i="10" s="1"/>
  <c r="D203" i="4"/>
  <c r="U133" i="10" s="1"/>
  <c r="D204" i="4"/>
  <c r="U134" i="10" s="1"/>
  <c r="D205" i="4"/>
  <c r="U135" i="10" s="1"/>
  <c r="D206" i="4"/>
  <c r="U136" i="10" s="1"/>
  <c r="D207" i="4"/>
  <c r="U137" i="10" s="1"/>
  <c r="D208" i="4"/>
  <c r="U138" i="10" s="1"/>
  <c r="D209" i="4"/>
  <c r="U139" i="10" s="1"/>
  <c r="D210" i="4"/>
  <c r="U140" i="10" s="1"/>
  <c r="D211" i="4"/>
  <c r="U141" i="10" s="1"/>
  <c r="D212" i="4"/>
  <c r="U142" i="10" s="1"/>
  <c r="D213" i="4"/>
  <c r="U143" i="10" s="1"/>
  <c r="D214" i="4"/>
  <c r="U144" i="10" s="1"/>
  <c r="D215" i="4"/>
  <c r="U145" i="10" s="1"/>
  <c r="D216" i="4"/>
  <c r="U146" i="10" s="1"/>
  <c r="D217" i="4"/>
  <c r="U147" i="10" s="1"/>
  <c r="D218" i="4"/>
  <c r="U148" i="10" s="1"/>
  <c r="D219" i="4"/>
  <c r="U149" i="10" s="1"/>
  <c r="D220" i="4"/>
  <c r="U150" i="10" s="1"/>
  <c r="D221" i="4"/>
  <c r="U151" i="10" s="1"/>
  <c r="D222" i="4"/>
  <c r="U152" i="10" s="1"/>
  <c r="D223" i="4"/>
  <c r="U153" i="10" s="1"/>
  <c r="D224" i="4"/>
  <c r="U154" i="10" s="1"/>
  <c r="D225" i="4"/>
  <c r="U155" i="10" s="1"/>
  <c r="D226" i="4"/>
  <c r="U156" i="10" s="1"/>
  <c r="D227" i="4"/>
  <c r="U157" i="10" s="1"/>
  <c r="D228" i="4"/>
  <c r="U158" i="10" s="1"/>
  <c r="D229" i="4"/>
  <c r="U159" i="10" s="1"/>
  <c r="D230" i="4"/>
  <c r="U160" i="10" s="1"/>
  <c r="D231" i="4"/>
  <c r="U161" i="10" s="1"/>
  <c r="D232" i="4"/>
  <c r="U162" i="10" s="1"/>
  <c r="D233" i="4"/>
  <c r="U163" i="10" s="1"/>
  <c r="D234" i="4"/>
  <c r="U164" i="10" s="1"/>
  <c r="D235" i="4"/>
  <c r="U170" i="10" s="1"/>
  <c r="D236" i="4"/>
  <c r="U171" i="10" s="1"/>
  <c r="D237" i="4"/>
  <c r="U172" i="10" s="1"/>
  <c r="D238" i="4"/>
  <c r="U173" i="10" s="1"/>
  <c r="D239" i="4"/>
  <c r="U174" i="10" s="1"/>
  <c r="D240" i="4"/>
  <c r="U175" i="10" s="1"/>
  <c r="D241" i="4"/>
  <c r="U176" i="10" s="1"/>
  <c r="D242" i="4"/>
  <c r="U177" i="10" s="1"/>
  <c r="D243" i="4"/>
  <c r="U178" i="10" s="1"/>
  <c r="D244" i="4"/>
  <c r="U179" i="10" s="1"/>
  <c r="D245" i="4"/>
  <c r="U180" i="10" s="1"/>
  <c r="D246" i="4"/>
  <c r="U181" i="10" s="1"/>
  <c r="D247" i="4"/>
  <c r="U182" i="10" s="1"/>
  <c r="D248" i="4"/>
  <c r="U183" i="10" s="1"/>
  <c r="D249" i="4"/>
  <c r="U184" i="10" s="1"/>
  <c r="D250" i="4"/>
  <c r="U185" i="10" s="1"/>
  <c r="D251" i="4"/>
  <c r="U186" i="10" s="1"/>
  <c r="D252" i="4"/>
  <c r="U187" i="10" s="1"/>
  <c r="D253" i="4"/>
  <c r="U188" i="10" s="1"/>
  <c r="D254" i="4"/>
  <c r="U189" i="10" s="1"/>
  <c r="D255" i="4"/>
  <c r="U190" i="10" s="1"/>
  <c r="D256" i="4"/>
  <c r="U191" i="10" s="1"/>
  <c r="D257" i="4"/>
  <c r="U192" i="10" s="1"/>
  <c r="D258" i="4"/>
  <c r="U193" i="10" s="1"/>
  <c r="D259" i="4"/>
  <c r="U194" i="10" s="1"/>
  <c r="D260" i="4"/>
  <c r="U195" i="10" s="1"/>
  <c r="D261" i="4"/>
  <c r="U196" i="10" s="1"/>
  <c r="D262" i="4"/>
  <c r="U197" i="10" s="1"/>
  <c r="D263" i="4"/>
  <c r="U198" i="10" s="1"/>
  <c r="D264" i="4"/>
  <c r="U199" i="10" s="1"/>
  <c r="D265" i="4"/>
  <c r="U200" i="10" s="1"/>
  <c r="D266" i="4"/>
  <c r="U201" i="10" s="1"/>
  <c r="D267" i="4"/>
  <c r="U202" i="10" s="1"/>
  <c r="D268" i="4"/>
  <c r="U203" i="10" s="1"/>
  <c r="D269" i="4"/>
  <c r="U204" i="10" s="1"/>
  <c r="D270" i="4"/>
  <c r="U205" i="10" s="1"/>
  <c r="D271" i="4"/>
  <c r="U206" i="10" s="1"/>
  <c r="D272" i="4"/>
  <c r="D273"/>
  <c r="U207" i="10" s="1"/>
  <c r="D274" i="4"/>
  <c r="U208" i="10" s="1"/>
  <c r="D275" i="4"/>
  <c r="U209" i="10" s="1"/>
  <c r="D276" i="4"/>
  <c r="U210" i="10" s="1"/>
  <c r="D277" i="4"/>
  <c r="U211" i="10" s="1"/>
  <c r="D278" i="4"/>
  <c r="U212" i="10" s="1"/>
  <c r="D279" i="4"/>
  <c r="U213" i="10" s="1"/>
  <c r="D280" i="4"/>
  <c r="U214" i="10" s="1"/>
  <c r="D281" i="4"/>
  <c r="U215" i="10" s="1"/>
  <c r="D282" i="4"/>
  <c r="U216" i="10" s="1"/>
  <c r="D283" i="4"/>
  <c r="U217" i="10" s="1"/>
  <c r="D284" i="4"/>
  <c r="U218" i="10" s="1"/>
  <c r="D285" i="4"/>
  <c r="U219" i="10" s="1"/>
  <c r="D286" i="4"/>
  <c r="U220" i="10" s="1"/>
  <c r="D287" i="4"/>
  <c r="U221" i="10" s="1"/>
  <c r="D288" i="4"/>
  <c r="U222" i="10" s="1"/>
  <c r="D289" i="4"/>
  <c r="U223" i="10" s="1"/>
  <c r="D290" i="4"/>
  <c r="U224" i="10" s="1"/>
  <c r="D291" i="4"/>
  <c r="U225" i="10" s="1"/>
  <c r="D292" i="4"/>
  <c r="U226" i="10" s="1"/>
  <c r="D293" i="4"/>
  <c r="U227" i="10" s="1"/>
  <c r="D294" i="4"/>
  <c r="U228" i="10" s="1"/>
  <c r="D295" i="4"/>
  <c r="U229" i="10" s="1"/>
  <c r="D296" i="4"/>
  <c r="U230" i="10" s="1"/>
  <c r="D297" i="4"/>
  <c r="U231" i="10" s="1"/>
  <c r="D298" i="4"/>
  <c r="U232" i="10" s="1"/>
  <c r="D299" i="4"/>
  <c r="U233" i="10" s="1"/>
  <c r="D300" i="4"/>
  <c r="U234" i="10" s="1"/>
  <c r="D301" i="4"/>
  <c r="U235" i="10" s="1"/>
  <c r="D302" i="4"/>
  <c r="U236" i="10" s="1"/>
  <c r="D303" i="4"/>
  <c r="U237" i="10" s="1"/>
  <c r="D304" i="4"/>
  <c r="U238" i="10" s="1"/>
  <c r="D305" i="4"/>
  <c r="U239" i="10" s="1"/>
  <c r="D306" i="4"/>
  <c r="U240" i="10" s="1"/>
  <c r="D307" i="4"/>
  <c r="U241" i="10" s="1"/>
  <c r="D308" i="4"/>
  <c r="U242" i="10" s="1"/>
  <c r="D309" i="4"/>
  <c r="U243" i="10" s="1"/>
  <c r="D310" i="4"/>
  <c r="U244" i="10" s="1"/>
  <c r="D311" i="4"/>
  <c r="U245" i="10" s="1"/>
  <c r="D312" i="4"/>
  <c r="U246" i="10" s="1"/>
  <c r="D313" i="4"/>
  <c r="U247" i="10" s="1"/>
  <c r="D314" i="4"/>
  <c r="U248" i="10" s="1"/>
  <c r="D315" i="4"/>
  <c r="U249" i="10" s="1"/>
  <c r="D316" i="4"/>
  <c r="U250" i="10" s="1"/>
  <c r="D317" i="4"/>
  <c r="U251" i="10" s="1"/>
  <c r="D318" i="4"/>
  <c r="U252" i="10" s="1"/>
  <c r="D319" i="4"/>
  <c r="U253" i="10" s="1"/>
  <c r="D320" i="4"/>
  <c r="U254" i="10" s="1"/>
  <c r="D321" i="4"/>
  <c r="U255" i="10" s="1"/>
  <c r="D322" i="4"/>
  <c r="U256" i="10" s="1"/>
  <c r="D323" i="4"/>
  <c r="U257" i="10" s="1"/>
  <c r="D324" i="4"/>
  <c r="U258" i="10" s="1"/>
  <c r="D325" i="4"/>
  <c r="U259" i="10" s="1"/>
  <c r="D326" i="4"/>
  <c r="U260" i="10" s="1"/>
  <c r="D327" i="4"/>
  <c r="U261" i="10" s="1"/>
  <c r="D328" i="4"/>
  <c r="U262" i="10" s="1"/>
  <c r="D329" i="4"/>
  <c r="U263" i="10" s="1"/>
  <c r="D330" i="4"/>
  <c r="U264" i="10" s="1"/>
  <c r="D331" i="4"/>
  <c r="U265" i="10" s="1"/>
  <c r="D332" i="4"/>
  <c r="U266" i="10" s="1"/>
  <c r="D333" i="4"/>
  <c r="U267" i="10" s="1"/>
  <c r="D334" i="4"/>
  <c r="U268" i="10" s="1"/>
  <c r="D335" i="4"/>
  <c r="U269" i="10" s="1"/>
  <c r="D336" i="4"/>
  <c r="U270" i="10" s="1"/>
  <c r="D337" i="4"/>
  <c r="U271" i="10" s="1"/>
  <c r="D338" i="4"/>
  <c r="U272" i="10" s="1"/>
  <c r="D339" i="4"/>
  <c r="U273" i="10" s="1"/>
  <c r="D340" i="4"/>
  <c r="U274" i="10" s="1"/>
  <c r="D341" i="4"/>
  <c r="U275" i="10" s="1"/>
  <c r="D342" i="4"/>
  <c r="U276" i="10" s="1"/>
  <c r="D343" i="4"/>
  <c r="U277" i="10" s="1"/>
  <c r="D344" i="4"/>
  <c r="U278" i="10" s="1"/>
  <c r="D345" i="4"/>
  <c r="U279" i="10" s="1"/>
  <c r="D346" i="4"/>
  <c r="U280" i="10" s="1"/>
  <c r="D347" i="4"/>
  <c r="U281" i="10" s="1"/>
  <c r="D348" i="4"/>
  <c r="U282" i="10" s="1"/>
  <c r="D349" i="4"/>
  <c r="U283" i="10" s="1"/>
  <c r="D350" i="4"/>
  <c r="U284" i="10" s="1"/>
  <c r="D351" i="4"/>
  <c r="U285" i="10" s="1"/>
  <c r="D352" i="4"/>
  <c r="U286" i="10" s="1"/>
  <c r="D353" i="4"/>
  <c r="U287" i="10" s="1"/>
  <c r="D354" i="4"/>
  <c r="U288" i="10" s="1"/>
  <c r="D355" i="4"/>
  <c r="U289" i="10" s="1"/>
  <c r="D356" i="4"/>
  <c r="U290" i="10" s="1"/>
  <c r="D357" i="4"/>
  <c r="U291" i="10" s="1"/>
  <c r="D358" i="4"/>
  <c r="U292" i="10" s="1"/>
  <c r="D359" i="4"/>
  <c r="U293" i="10" s="1"/>
  <c r="D360" i="4"/>
  <c r="U294" i="10" s="1"/>
  <c r="D361" i="4"/>
  <c r="U295" i="10" s="1"/>
  <c r="D362" i="4"/>
  <c r="U296" i="10" s="1"/>
  <c r="D363" i="4"/>
  <c r="U297" i="10" s="1"/>
  <c r="D364" i="4"/>
  <c r="U298" i="10" s="1"/>
  <c r="D365" i="4"/>
  <c r="U299" i="10" s="1"/>
  <c r="D366" i="4"/>
  <c r="U300" i="10" s="1"/>
  <c r="D367" i="4"/>
  <c r="U301" i="10" s="1"/>
  <c r="D368" i="4"/>
  <c r="U302" i="10" s="1"/>
  <c r="D369" i="4"/>
  <c r="U303" i="10" s="1"/>
  <c r="D370" i="4"/>
  <c r="U304" i="10" s="1"/>
  <c r="D371" i="4"/>
  <c r="U305" i="10" s="1"/>
  <c r="D372" i="4"/>
  <c r="U306" i="10" s="1"/>
  <c r="D373" i="4"/>
  <c r="U307" i="10" s="1"/>
  <c r="D374" i="4"/>
  <c r="U308" i="10" s="1"/>
  <c r="D375" i="4"/>
  <c r="U309" i="10" s="1"/>
  <c r="D376" i="4"/>
  <c r="U310" i="10" s="1"/>
  <c r="D377" i="4"/>
  <c r="U311" i="10" s="1"/>
  <c r="D378" i="4"/>
  <c r="U312" i="10" s="1"/>
  <c r="D379" i="4"/>
  <c r="U313" i="10" s="1"/>
  <c r="D380" i="4"/>
  <c r="U314" i="10" s="1"/>
  <c r="D381" i="4"/>
  <c r="U315" i="10" s="1"/>
  <c r="D382" i="4"/>
  <c r="U316" i="10" s="1"/>
  <c r="D383" i="4"/>
  <c r="U317" i="10" s="1"/>
  <c r="D384" i="4"/>
  <c r="U318" i="10" s="1"/>
  <c r="D385" i="4"/>
  <c r="U319" i="10" s="1"/>
  <c r="D386" i="4"/>
  <c r="U320" i="10" s="1"/>
  <c r="D387" i="4"/>
  <c r="U321" i="10" s="1"/>
  <c r="D388" i="4"/>
  <c r="U322" i="10" s="1"/>
  <c r="D389" i="4"/>
  <c r="U323" i="10" s="1"/>
  <c r="D390" i="4"/>
  <c r="U324" i="10" s="1"/>
  <c r="D391" i="4"/>
  <c r="U325" i="10" s="1"/>
  <c r="D392" i="4"/>
  <c r="U326" i="10" s="1"/>
  <c r="D393" i="4"/>
  <c r="U327" i="10" s="1"/>
  <c r="D394" i="4"/>
  <c r="U328" i="10" s="1"/>
  <c r="D395" i="4"/>
  <c r="U329" i="10" s="1"/>
  <c r="D396" i="4"/>
  <c r="U330" i="10" s="1"/>
  <c r="D397" i="4"/>
  <c r="U331" i="10" s="1"/>
  <c r="D398" i="4"/>
  <c r="U332" i="10" s="1"/>
  <c r="D399" i="4"/>
  <c r="U333" i="10" s="1"/>
  <c r="D400" i="4"/>
  <c r="U334" i="10" s="1"/>
  <c r="D401" i="4"/>
  <c r="U335" i="10" s="1"/>
  <c r="D402" i="4"/>
  <c r="U336" i="10" s="1"/>
  <c r="D403" i="4"/>
  <c r="U337" i="10" s="1"/>
  <c r="D404" i="4"/>
  <c r="U338" i="10" s="1"/>
  <c r="D405" i="4"/>
  <c r="U339" i="10" s="1"/>
  <c r="D406" i="4"/>
  <c r="U340" i="10" s="1"/>
  <c r="D407" i="4"/>
  <c r="U341" i="10" s="1"/>
  <c r="D408" i="4"/>
  <c r="U342" i="10" s="1"/>
  <c r="D409" i="4"/>
  <c r="U343" i="10" s="1"/>
  <c r="D410" i="4"/>
  <c r="U344" i="10" s="1"/>
  <c r="D411" i="4"/>
  <c r="U345" i="10" s="1"/>
  <c r="D412" i="4"/>
  <c r="U346" i="10" s="1"/>
  <c r="D413" i="4"/>
  <c r="U347" i="10" s="1"/>
  <c r="D414" i="4"/>
  <c r="U348" i="10" s="1"/>
  <c r="D415" i="4"/>
  <c r="U349" i="10" s="1"/>
  <c r="D416" i="4"/>
  <c r="U350" i="10" s="1"/>
  <c r="D417" i="4"/>
  <c r="U351" i="10" s="1"/>
  <c r="D418" i="4"/>
  <c r="U353" i="10" s="1"/>
  <c r="D419" i="4"/>
  <c r="U355" i="10" s="1"/>
  <c r="D420" i="4"/>
  <c r="U356" i="10" s="1"/>
  <c r="D421" i="4"/>
  <c r="U357" i="10" s="1"/>
  <c r="D422" i="4"/>
  <c r="U358" i="10" s="1"/>
  <c r="D423" i="4"/>
  <c r="U359" i="10" s="1"/>
  <c r="D424" i="4"/>
  <c r="U360" i="10" s="1"/>
  <c r="D425" i="4"/>
  <c r="U361" i="10" s="1"/>
  <c r="D426" i="4"/>
  <c r="U362" i="10" s="1"/>
  <c r="D427" i="4"/>
  <c r="U363" i="10" s="1"/>
  <c r="D428" i="4"/>
  <c r="U364" i="10" s="1"/>
  <c r="D429" i="4"/>
  <c r="U365" i="10" s="1"/>
  <c r="D430" i="4"/>
  <c r="U366" i="10" s="1"/>
  <c r="D431" i="4"/>
  <c r="U367" i="10" s="1"/>
  <c r="D432" i="4"/>
  <c r="U368" i="10" s="1"/>
  <c r="D433" i="4"/>
  <c r="U369" i="10" s="1"/>
  <c r="D434" i="4"/>
  <c r="U370" i="10" s="1"/>
  <c r="D435" i="4"/>
  <c r="U371" i="10" s="1"/>
  <c r="D436" i="4"/>
  <c r="U372" i="10" s="1"/>
  <c r="D437" i="4"/>
  <c r="U4" i="10" s="1"/>
  <c r="D438" i="4"/>
  <c r="U373" i="10" s="1"/>
  <c r="D439" i="4"/>
  <c r="U374" i="10" s="1"/>
  <c r="D440" i="4"/>
  <c r="U375" i="10" s="1"/>
  <c r="D441" i="4"/>
  <c r="U376" i="10" s="1"/>
  <c r="D442" i="4"/>
  <c r="U377" i="10" s="1"/>
  <c r="D443" i="4"/>
  <c r="U378" i="10" s="1"/>
  <c r="D444" i="4"/>
  <c r="U379" i="10" s="1"/>
  <c r="D445" i="4"/>
  <c r="U380" i="10" s="1"/>
  <c r="D446" i="4"/>
  <c r="U385" i="10" s="1"/>
  <c r="D447" i="4"/>
  <c r="U386" i="10" s="1"/>
  <c r="D448" i="4"/>
  <c r="U387" i="10" s="1"/>
  <c r="D449" i="4"/>
  <c r="U388" i="10" s="1"/>
  <c r="D450" i="4"/>
  <c r="U389" i="10" s="1"/>
  <c r="D451" i="4"/>
  <c r="U390" i="10" s="1"/>
  <c r="D452" i="4"/>
  <c r="U391" i="10" s="1"/>
  <c r="D453" i="4"/>
  <c r="U392" i="10" s="1"/>
  <c r="D454" i="4"/>
  <c r="U399" i="10" s="1"/>
  <c r="D455" i="4"/>
  <c r="U405" i="10" s="1"/>
  <c r="D456" i="4"/>
  <c r="U406" i="10" s="1"/>
  <c r="D457" i="4"/>
  <c r="U411" i="10" s="1"/>
  <c r="D458" i="4"/>
  <c r="U412" i="10" s="1"/>
  <c r="D459" i="4"/>
  <c r="U414" i="10" s="1"/>
  <c r="D460" i="4"/>
  <c r="U418" i="10" s="1"/>
  <c r="D461" i="4"/>
  <c r="U419" i="10" s="1"/>
  <c r="D462" i="4"/>
  <c r="U420" i="10" s="1"/>
  <c r="D463" i="4"/>
  <c r="U421" i="10" s="1"/>
  <c r="D464" i="4"/>
  <c r="U422" i="10" s="1"/>
  <c r="D465" i="4"/>
  <c r="U423" i="10" s="1"/>
  <c r="D466" i="4"/>
  <c r="U424" i="10" s="1"/>
  <c r="D467" i="4"/>
  <c r="U425" i="10" s="1"/>
  <c r="D468" i="4"/>
  <c r="U426" i="10" s="1"/>
  <c r="D469" i="4"/>
  <c r="U427" i="10" s="1"/>
  <c r="D470" i="4"/>
  <c r="U432" i="10" s="1"/>
  <c r="D471" i="4"/>
  <c r="U437" i="10" s="1"/>
  <c r="D472" i="4"/>
  <c r="U448" i="10" s="1"/>
  <c r="D473" i="4"/>
  <c r="U457" i="10" s="1"/>
  <c r="D9" i="4"/>
  <c r="U128" i="10" s="1"/>
  <c r="U468" l="1"/>
  <c r="I463" i="2"/>
  <c r="U5" i="10"/>
  <c r="I465" i="2"/>
  <c r="U7" i="10"/>
  <c r="I464" i="2"/>
  <c r="I461"/>
  <c r="U467" i="10"/>
  <c r="I467" i="2"/>
  <c r="I458"/>
  <c r="I456"/>
  <c r="I455"/>
  <c r="I459"/>
  <c r="I457"/>
  <c r="I454"/>
  <c r="I460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62"/>
  <c r="I466"/>
  <c r="F6"/>
  <c r="H6" s="1"/>
  <c r="F7"/>
  <c r="H7" s="1"/>
  <c r="F8"/>
  <c r="H8" s="1"/>
  <c r="F9"/>
  <c r="H9" s="1"/>
  <c r="F10"/>
  <c r="H10" s="1"/>
  <c r="F11"/>
  <c r="H11" s="1"/>
  <c r="F12"/>
  <c r="H12" s="1"/>
  <c r="F13"/>
  <c r="H13" s="1"/>
  <c r="F14"/>
  <c r="H14" s="1"/>
  <c r="F15"/>
  <c r="H15" s="1"/>
  <c r="F16"/>
  <c r="H16" s="1"/>
  <c r="F17"/>
  <c r="H17" s="1"/>
  <c r="F18"/>
  <c r="H18" s="1"/>
  <c r="F19"/>
  <c r="H19" s="1"/>
  <c r="F20"/>
  <c r="H20" s="1"/>
  <c r="F21"/>
  <c r="H21" s="1"/>
  <c r="F22"/>
  <c r="H22" s="1"/>
  <c r="F23"/>
  <c r="H23" s="1"/>
  <c r="F24"/>
  <c r="H24" s="1"/>
  <c r="F25"/>
  <c r="H25" s="1"/>
  <c r="F26"/>
  <c r="H26" s="1"/>
  <c r="F27"/>
  <c r="H27" s="1"/>
  <c r="F28"/>
  <c r="H28" s="1"/>
  <c r="F29"/>
  <c r="H29" s="1"/>
  <c r="F30"/>
  <c r="H30" s="1"/>
  <c r="F31"/>
  <c r="H31" s="1"/>
  <c r="F32"/>
  <c r="H32" s="1"/>
  <c r="F33"/>
  <c r="H33" s="1"/>
  <c r="F34"/>
  <c r="H34" s="1"/>
  <c r="F35"/>
  <c r="H35" s="1"/>
  <c r="F36"/>
  <c r="H36" s="1"/>
  <c r="F37"/>
  <c r="H37" s="1"/>
  <c r="F38"/>
  <c r="H38" s="1"/>
  <c r="F39"/>
  <c r="H39" s="1"/>
  <c r="F40"/>
  <c r="H40" s="1"/>
  <c r="F41"/>
  <c r="H41" s="1"/>
  <c r="F42"/>
  <c r="H42" s="1"/>
  <c r="F43"/>
  <c r="H43" s="1"/>
  <c r="F44"/>
  <c r="H44" s="1"/>
  <c r="F45"/>
  <c r="H45" s="1"/>
  <c r="F46"/>
  <c r="H46" s="1"/>
  <c r="F47"/>
  <c r="H47" s="1"/>
  <c r="F48"/>
  <c r="H48" s="1"/>
  <c r="F49"/>
  <c r="H49" s="1"/>
  <c r="F50"/>
  <c r="H50" s="1"/>
  <c r="F51"/>
  <c r="H51" s="1"/>
  <c r="F52"/>
  <c r="H52" s="1"/>
  <c r="F53"/>
  <c r="H53" s="1"/>
  <c r="F54"/>
  <c r="H54" s="1"/>
  <c r="F55"/>
  <c r="H55" s="1"/>
  <c r="F56"/>
  <c r="H56" s="1"/>
  <c r="F57"/>
  <c r="H57" s="1"/>
  <c r="F58"/>
  <c r="H58" s="1"/>
  <c r="F59"/>
  <c r="H59" s="1"/>
  <c r="F60"/>
  <c r="H60" s="1"/>
  <c r="F61"/>
  <c r="H61" s="1"/>
  <c r="F62"/>
  <c r="H62" s="1"/>
  <c r="F63"/>
  <c r="H63" s="1"/>
  <c r="F64"/>
  <c r="H64" s="1"/>
  <c r="F65"/>
  <c r="H65" s="1"/>
  <c r="F66"/>
  <c r="H66" s="1"/>
  <c r="F67"/>
  <c r="H67" s="1"/>
  <c r="F68"/>
  <c r="H68" s="1"/>
  <c r="F69"/>
  <c r="H69" s="1"/>
  <c r="F70"/>
  <c r="H70" s="1"/>
  <c r="F71"/>
  <c r="H71" s="1"/>
  <c r="F72"/>
  <c r="H72" s="1"/>
  <c r="F73"/>
  <c r="H73" s="1"/>
  <c r="F74"/>
  <c r="H74" s="1"/>
  <c r="F75"/>
  <c r="H75" s="1"/>
  <c r="F76"/>
  <c r="H76" s="1"/>
  <c r="F77"/>
  <c r="H77" s="1"/>
  <c r="F78"/>
  <c r="H78" s="1"/>
  <c r="F79"/>
  <c r="H79" s="1"/>
  <c r="F80"/>
  <c r="H80" s="1"/>
  <c r="F81"/>
  <c r="H81" s="1"/>
  <c r="F82"/>
  <c r="H82" s="1"/>
  <c r="F83"/>
  <c r="H83" s="1"/>
  <c r="F84"/>
  <c r="H84" s="1"/>
  <c r="F85"/>
  <c r="H85" s="1"/>
  <c r="F86"/>
  <c r="H86" s="1"/>
  <c r="F87"/>
  <c r="H87" s="1"/>
  <c r="F88"/>
  <c r="H88" s="1"/>
  <c r="F89"/>
  <c r="H89" s="1"/>
  <c r="F90"/>
  <c r="H90" s="1"/>
  <c r="F91"/>
  <c r="H91" s="1"/>
  <c r="F92"/>
  <c r="H92" s="1"/>
  <c r="F93"/>
  <c r="H93" s="1"/>
  <c r="F94"/>
  <c r="H94" s="1"/>
  <c r="F95"/>
  <c r="H95" s="1"/>
  <c r="F96"/>
  <c r="H96" s="1"/>
  <c r="F97"/>
  <c r="H97" s="1"/>
  <c r="F98"/>
  <c r="H98" s="1"/>
  <c r="F99"/>
  <c r="H99" s="1"/>
  <c r="F100"/>
  <c r="H100" s="1"/>
  <c r="F101"/>
  <c r="H101" s="1"/>
  <c r="F102"/>
  <c r="H102" s="1"/>
  <c r="F103"/>
  <c r="H103" s="1"/>
  <c r="F104"/>
  <c r="H104" s="1"/>
  <c r="F105"/>
  <c r="H105" s="1"/>
  <c r="F106"/>
  <c r="H106" s="1"/>
  <c r="F107"/>
  <c r="H107" s="1"/>
  <c r="F108"/>
  <c r="H108" s="1"/>
  <c r="F109"/>
  <c r="H109" s="1"/>
  <c r="F110"/>
  <c r="H110" s="1"/>
  <c r="F111"/>
  <c r="H111" s="1"/>
  <c r="F112"/>
  <c r="H112" s="1"/>
  <c r="F113"/>
  <c r="H113" s="1"/>
  <c r="F114"/>
  <c r="H114" s="1"/>
  <c r="F115"/>
  <c r="H115" s="1"/>
  <c r="F116"/>
  <c r="H116" s="1"/>
  <c r="F117"/>
  <c r="H117" s="1"/>
  <c r="F118"/>
  <c r="H118" s="1"/>
  <c r="F119"/>
  <c r="H119" s="1"/>
  <c r="F120"/>
  <c r="H120" s="1"/>
  <c r="F121"/>
  <c r="H121" s="1"/>
  <c r="F122"/>
  <c r="H122" s="1"/>
  <c r="F123"/>
  <c r="H123" s="1"/>
  <c r="F124"/>
  <c r="H124" s="1"/>
  <c r="F125"/>
  <c r="H125" s="1"/>
  <c r="F126"/>
  <c r="H126" s="1"/>
  <c r="F127"/>
  <c r="H127" s="1"/>
  <c r="F128"/>
  <c r="H128" s="1"/>
  <c r="F129"/>
  <c r="H129" s="1"/>
  <c r="F130"/>
  <c r="H130" s="1"/>
  <c r="F131"/>
  <c r="H131" s="1"/>
  <c r="F132"/>
  <c r="H132" s="1"/>
  <c r="F133"/>
  <c r="H133" s="1"/>
  <c r="F134"/>
  <c r="H134" s="1"/>
  <c r="F135"/>
  <c r="H135" s="1"/>
  <c r="F136"/>
  <c r="H136" s="1"/>
  <c r="F137"/>
  <c r="H137" s="1"/>
  <c r="F138"/>
  <c r="H138" s="1"/>
  <c r="F139"/>
  <c r="H139" s="1"/>
  <c r="F140"/>
  <c r="H140" s="1"/>
  <c r="F141"/>
  <c r="H141" s="1"/>
  <c r="F142"/>
  <c r="H142" s="1"/>
  <c r="F143"/>
  <c r="H143" s="1"/>
  <c r="F144"/>
  <c r="H144" s="1"/>
  <c r="F145"/>
  <c r="H145" s="1"/>
  <c r="F146"/>
  <c r="H146" s="1"/>
  <c r="F147"/>
  <c r="H147" s="1"/>
  <c r="F148"/>
  <c r="H148" s="1"/>
  <c r="F149"/>
  <c r="H149" s="1"/>
  <c r="F150"/>
  <c r="H150" s="1"/>
  <c r="F151"/>
  <c r="H151" s="1"/>
  <c r="F152"/>
  <c r="H152" s="1"/>
  <c r="F153"/>
  <c r="H153" s="1"/>
  <c r="F154"/>
  <c r="H154" s="1"/>
  <c r="F155"/>
  <c r="H155" s="1"/>
  <c r="F156"/>
  <c r="H156" s="1"/>
  <c r="F157"/>
  <c r="H157" s="1"/>
  <c r="F158"/>
  <c r="H158" s="1"/>
  <c r="F159"/>
  <c r="H159" s="1"/>
  <c r="F160"/>
  <c r="H160" s="1"/>
  <c r="F161"/>
  <c r="H161" s="1"/>
  <c r="F162"/>
  <c r="H162" s="1"/>
  <c r="F163"/>
  <c r="H163" s="1"/>
  <c r="F164"/>
  <c r="H164" s="1"/>
  <c r="F165"/>
  <c r="H165" s="1"/>
  <c r="F166"/>
  <c r="H166" s="1"/>
  <c r="F167"/>
  <c r="H167" s="1"/>
  <c r="F168"/>
  <c r="H168" s="1"/>
  <c r="F169"/>
  <c r="H169" s="1"/>
  <c r="F170"/>
  <c r="H170" s="1"/>
  <c r="F171"/>
  <c r="H171" s="1"/>
  <c r="F172"/>
  <c r="H172" s="1"/>
  <c r="F173"/>
  <c r="H173" s="1"/>
  <c r="F174"/>
  <c r="H174" s="1"/>
  <c r="F175"/>
  <c r="H175" s="1"/>
  <c r="F176"/>
  <c r="H176" s="1"/>
  <c r="F177"/>
  <c r="H177" s="1"/>
  <c r="F178"/>
  <c r="H178" s="1"/>
  <c r="F179"/>
  <c r="H179" s="1"/>
  <c r="F180"/>
  <c r="H180" s="1"/>
  <c r="F181"/>
  <c r="H181" s="1"/>
  <c r="F182"/>
  <c r="H182" s="1"/>
  <c r="F183"/>
  <c r="H183" s="1"/>
  <c r="F184"/>
  <c r="H184" s="1"/>
  <c r="F185"/>
  <c r="H185" s="1"/>
  <c r="F186"/>
  <c r="H186" s="1"/>
  <c r="F187"/>
  <c r="H187" s="1"/>
  <c r="F188"/>
  <c r="H188" s="1"/>
  <c r="F189"/>
  <c r="H189" s="1"/>
  <c r="F190"/>
  <c r="H190" s="1"/>
  <c r="F191"/>
  <c r="H191" s="1"/>
  <c r="F192"/>
  <c r="H192" s="1"/>
  <c r="F193"/>
  <c r="H193" s="1"/>
  <c r="F194"/>
  <c r="H194" s="1"/>
  <c r="F195"/>
  <c r="H195" s="1"/>
  <c r="F196"/>
  <c r="H196" s="1"/>
  <c r="F197"/>
  <c r="H197" s="1"/>
  <c r="F198"/>
  <c r="H198" s="1"/>
  <c r="F199"/>
  <c r="H199" s="1"/>
  <c r="F200"/>
  <c r="H200" s="1"/>
  <c r="F201"/>
  <c r="H201" s="1"/>
  <c r="F202"/>
  <c r="H202" s="1"/>
  <c r="F203"/>
  <c r="H203" s="1"/>
  <c r="F204"/>
  <c r="H204" s="1"/>
  <c r="F205"/>
  <c r="H205" s="1"/>
  <c r="F206"/>
  <c r="H206" s="1"/>
  <c r="F207"/>
  <c r="H207" s="1"/>
  <c r="F208"/>
  <c r="H208" s="1"/>
  <c r="F209"/>
  <c r="H209" s="1"/>
  <c r="F210"/>
  <c r="H210" s="1"/>
  <c r="F211"/>
  <c r="H211" s="1"/>
  <c r="F212"/>
  <c r="H212" s="1"/>
  <c r="F213"/>
  <c r="H213" s="1"/>
  <c r="F214"/>
  <c r="H214" s="1"/>
  <c r="F215"/>
  <c r="H215" s="1"/>
  <c r="F216"/>
  <c r="H216" s="1"/>
  <c r="F217"/>
  <c r="H217" s="1"/>
  <c r="F218"/>
  <c r="H218" s="1"/>
  <c r="F219"/>
  <c r="H219" s="1"/>
  <c r="F220"/>
  <c r="H220" s="1"/>
  <c r="F221"/>
  <c r="H221" s="1"/>
  <c r="F222"/>
  <c r="H222" s="1"/>
  <c r="F223"/>
  <c r="H223" s="1"/>
  <c r="F224"/>
  <c r="H224" s="1"/>
  <c r="F225"/>
  <c r="H225" s="1"/>
  <c r="F226"/>
  <c r="H226" s="1"/>
  <c r="F227"/>
  <c r="H227" s="1"/>
  <c r="F228"/>
  <c r="H228" s="1"/>
  <c r="F229"/>
  <c r="H229" s="1"/>
  <c r="F230"/>
  <c r="H230" s="1"/>
  <c r="F231"/>
  <c r="H231" s="1"/>
  <c r="F232"/>
  <c r="H232" s="1"/>
  <c r="F233"/>
  <c r="H233" s="1"/>
  <c r="F234"/>
  <c r="H234" s="1"/>
  <c r="F235"/>
  <c r="H235" s="1"/>
  <c r="F236"/>
  <c r="H236" s="1"/>
  <c r="F237"/>
  <c r="H237" s="1"/>
  <c r="F238"/>
  <c r="H238" s="1"/>
  <c r="F239"/>
  <c r="H239" s="1"/>
  <c r="F240"/>
  <c r="H240" s="1"/>
  <c r="F241"/>
  <c r="H241" s="1"/>
  <c r="F242"/>
  <c r="H242" s="1"/>
  <c r="F243"/>
  <c r="H243" s="1"/>
  <c r="F244"/>
  <c r="H244" s="1"/>
  <c r="F245"/>
  <c r="H245" s="1"/>
  <c r="F246"/>
  <c r="H246" s="1"/>
  <c r="F247"/>
  <c r="H247" s="1"/>
  <c r="F248"/>
  <c r="H248" s="1"/>
  <c r="F249"/>
  <c r="H249" s="1"/>
  <c r="F250"/>
  <c r="H250" s="1"/>
  <c r="F251"/>
  <c r="H251" s="1"/>
  <c r="F252"/>
  <c r="H252" s="1"/>
  <c r="F253"/>
  <c r="H253" s="1"/>
  <c r="F254"/>
  <c r="H254" s="1"/>
  <c r="F255"/>
  <c r="H255" s="1"/>
  <c r="F256"/>
  <c r="H256" s="1"/>
  <c r="F257"/>
  <c r="H257" s="1"/>
  <c r="F258"/>
  <c r="H258" s="1"/>
  <c r="F259"/>
  <c r="H259" s="1"/>
  <c r="F260"/>
  <c r="H260" s="1"/>
  <c r="F261"/>
  <c r="H261" s="1"/>
  <c r="F262"/>
  <c r="H262" s="1"/>
  <c r="F263"/>
  <c r="H263" s="1"/>
  <c r="F264"/>
  <c r="H264" s="1"/>
  <c r="F265"/>
  <c r="H265" s="1"/>
  <c r="F266"/>
  <c r="H266" s="1"/>
  <c r="F267"/>
  <c r="H267" s="1"/>
  <c r="F268"/>
  <c r="H268" s="1"/>
  <c r="F269"/>
  <c r="H269" s="1"/>
  <c r="F270"/>
  <c r="H270" s="1"/>
  <c r="F271"/>
  <c r="H271" s="1"/>
  <c r="F272"/>
  <c r="H272" s="1"/>
  <c r="F273"/>
  <c r="H273" s="1"/>
  <c r="F274"/>
  <c r="H274" s="1"/>
  <c r="F275"/>
  <c r="H275" s="1"/>
  <c r="F276"/>
  <c r="H276" s="1"/>
  <c r="F277"/>
  <c r="H277" s="1"/>
  <c r="F278"/>
  <c r="H278" s="1"/>
  <c r="F279"/>
  <c r="H279" s="1"/>
  <c r="F280"/>
  <c r="H280" s="1"/>
  <c r="F281"/>
  <c r="H281" s="1"/>
  <c r="F282"/>
  <c r="H282" s="1"/>
  <c r="F283"/>
  <c r="H283" s="1"/>
  <c r="F284"/>
  <c r="H284" s="1"/>
  <c r="F285"/>
  <c r="H285" s="1"/>
  <c r="F286"/>
  <c r="H286" s="1"/>
  <c r="F287"/>
  <c r="H287" s="1"/>
  <c r="F288"/>
  <c r="H288" s="1"/>
  <c r="F289"/>
  <c r="H289" s="1"/>
  <c r="F290"/>
  <c r="H290" s="1"/>
  <c r="F291"/>
  <c r="H291" s="1"/>
  <c r="F292"/>
  <c r="H292" s="1"/>
  <c r="F293"/>
  <c r="H293" s="1"/>
  <c r="F294"/>
  <c r="H294" s="1"/>
  <c r="F295"/>
  <c r="H295" s="1"/>
  <c r="F296"/>
  <c r="H296" s="1"/>
  <c r="F297"/>
  <c r="H297" s="1"/>
  <c r="F298"/>
  <c r="H298" s="1"/>
  <c r="F299"/>
  <c r="H299" s="1"/>
  <c r="F300"/>
  <c r="H300" s="1"/>
  <c r="F301"/>
  <c r="H301" s="1"/>
  <c r="F302"/>
  <c r="H302" s="1"/>
  <c r="F303"/>
  <c r="H303" s="1"/>
  <c r="F304"/>
  <c r="H304" s="1"/>
  <c r="F305"/>
  <c r="H305" s="1"/>
  <c r="F306"/>
  <c r="H306" s="1"/>
  <c r="F307"/>
  <c r="H307" s="1"/>
  <c r="F308"/>
  <c r="H308" s="1"/>
  <c r="F309"/>
  <c r="H309" s="1"/>
  <c r="F310"/>
  <c r="H310" s="1"/>
  <c r="F311"/>
  <c r="H311" s="1"/>
  <c r="F312"/>
  <c r="H312" s="1"/>
  <c r="F313"/>
  <c r="H313" s="1"/>
  <c r="F314"/>
  <c r="H314" s="1"/>
  <c r="F315"/>
  <c r="H315" s="1"/>
  <c r="F316"/>
  <c r="H316" s="1"/>
  <c r="F317"/>
  <c r="H317" s="1"/>
  <c r="F318"/>
  <c r="H318" s="1"/>
  <c r="F319"/>
  <c r="H319" s="1"/>
  <c r="F320"/>
  <c r="H320" s="1"/>
  <c r="F321"/>
  <c r="H321" s="1"/>
  <c r="F322"/>
  <c r="H322" s="1"/>
  <c r="F323"/>
  <c r="H323" s="1"/>
  <c r="F324"/>
  <c r="H324" s="1"/>
  <c r="F325"/>
  <c r="H325" s="1"/>
  <c r="F326"/>
  <c r="H326" s="1"/>
  <c r="F327"/>
  <c r="H327" s="1"/>
  <c r="F328"/>
  <c r="H328" s="1"/>
  <c r="F329"/>
  <c r="H329" s="1"/>
  <c r="F330"/>
  <c r="H330" s="1"/>
  <c r="F331"/>
  <c r="H331" s="1"/>
  <c r="F332"/>
  <c r="H332" s="1"/>
  <c r="F333"/>
  <c r="H333" s="1"/>
  <c r="F334"/>
  <c r="H334" s="1"/>
  <c r="F335"/>
  <c r="H335" s="1"/>
  <c r="F336"/>
  <c r="H336" s="1"/>
  <c r="F337"/>
  <c r="H337" s="1"/>
  <c r="F338"/>
  <c r="H338" s="1"/>
  <c r="F339"/>
  <c r="H339" s="1"/>
  <c r="F340"/>
  <c r="H340" s="1"/>
  <c r="F341"/>
  <c r="H341" s="1"/>
  <c r="F342"/>
  <c r="H342" s="1"/>
  <c r="F343"/>
  <c r="H343" s="1"/>
  <c r="F344"/>
  <c r="H344" s="1"/>
  <c r="F345"/>
  <c r="H345" s="1"/>
  <c r="F346"/>
  <c r="H346" s="1"/>
  <c r="F347"/>
  <c r="H347" s="1"/>
  <c r="F348"/>
  <c r="H348" s="1"/>
  <c r="F349"/>
  <c r="H349" s="1"/>
  <c r="F350"/>
  <c r="H350" s="1"/>
  <c r="F351"/>
  <c r="H351" s="1"/>
  <c r="F352"/>
  <c r="H352" s="1"/>
  <c r="F353"/>
  <c r="H353" s="1"/>
  <c r="F354"/>
  <c r="H354" s="1"/>
  <c r="F355"/>
  <c r="H355" s="1"/>
  <c r="F356"/>
  <c r="H356" s="1"/>
  <c r="F357"/>
  <c r="H357" s="1"/>
  <c r="F358"/>
  <c r="H358" s="1"/>
  <c r="F359"/>
  <c r="H359" s="1"/>
  <c r="F360"/>
  <c r="H360" s="1"/>
  <c r="F361"/>
  <c r="H361" s="1"/>
  <c r="F362"/>
  <c r="H362" s="1"/>
  <c r="F363"/>
  <c r="H363" s="1"/>
  <c r="F364"/>
  <c r="H364" s="1"/>
  <c r="F365"/>
  <c r="H365" s="1"/>
  <c r="F366"/>
  <c r="H366" s="1"/>
  <c r="F367"/>
  <c r="H367" s="1"/>
  <c r="F368"/>
  <c r="H368" s="1"/>
  <c r="F369"/>
  <c r="H369" s="1"/>
  <c r="F370"/>
  <c r="H370" s="1"/>
  <c r="F371"/>
  <c r="H371" s="1"/>
  <c r="F372"/>
  <c r="H372" s="1"/>
  <c r="F373"/>
  <c r="H373" s="1"/>
  <c r="F374"/>
  <c r="H374" s="1"/>
  <c r="F375"/>
  <c r="H375" s="1"/>
  <c r="F376"/>
  <c r="H376" s="1"/>
  <c r="F377"/>
  <c r="H377" s="1"/>
  <c r="F378"/>
  <c r="H378" s="1"/>
  <c r="F379"/>
  <c r="H379" s="1"/>
  <c r="F380"/>
  <c r="H380" s="1"/>
  <c r="F381"/>
  <c r="H381" s="1"/>
  <c r="F382"/>
  <c r="H382" s="1"/>
  <c r="F383"/>
  <c r="H383" s="1"/>
  <c r="F384"/>
  <c r="H384" s="1"/>
  <c r="F385"/>
  <c r="H385" s="1"/>
  <c r="F386"/>
  <c r="H386" s="1"/>
  <c r="F387"/>
  <c r="H387" s="1"/>
  <c r="F388"/>
  <c r="H388" s="1"/>
  <c r="F389"/>
  <c r="H389" s="1"/>
  <c r="F390"/>
  <c r="H390" s="1"/>
  <c r="F391"/>
  <c r="H391" s="1"/>
  <c r="F392"/>
  <c r="H392" s="1"/>
  <c r="F393"/>
  <c r="H393" s="1"/>
  <c r="F394"/>
  <c r="H394" s="1"/>
  <c r="F395"/>
  <c r="H395" s="1"/>
  <c r="F396"/>
  <c r="H396" s="1"/>
  <c r="F397"/>
  <c r="H397" s="1"/>
  <c r="F398"/>
  <c r="H398" s="1"/>
  <c r="F399"/>
  <c r="H399" s="1"/>
  <c r="F400"/>
  <c r="H400" s="1"/>
  <c r="F401"/>
  <c r="H401" s="1"/>
  <c r="F402"/>
  <c r="H402" s="1"/>
  <c r="F403"/>
  <c r="H403" s="1"/>
  <c r="F404"/>
  <c r="H404" s="1"/>
  <c r="F405"/>
  <c r="H405" s="1"/>
  <c r="F406"/>
  <c r="H406" s="1"/>
  <c r="F407"/>
  <c r="H407" s="1"/>
  <c r="F408"/>
  <c r="H408" s="1"/>
  <c r="F409"/>
  <c r="H409" s="1"/>
  <c r="F410"/>
  <c r="H410" s="1"/>
  <c r="F411"/>
  <c r="H411" s="1"/>
  <c r="F412"/>
  <c r="H412" s="1"/>
  <c r="F413"/>
  <c r="H413" s="1"/>
  <c r="F414"/>
  <c r="H414" s="1"/>
  <c r="F415"/>
  <c r="H415" s="1"/>
  <c r="F416"/>
  <c r="H416" s="1"/>
  <c r="F417"/>
  <c r="H417" s="1"/>
  <c r="F418"/>
  <c r="H418" s="1"/>
  <c r="F419"/>
  <c r="H419" s="1"/>
  <c r="F420"/>
  <c r="H420" s="1"/>
  <c r="F421"/>
  <c r="H421" s="1"/>
  <c r="F422"/>
  <c r="H422" s="1"/>
  <c r="F423"/>
  <c r="H423" s="1"/>
  <c r="F424"/>
  <c r="H424" s="1"/>
  <c r="F425"/>
  <c r="H425" s="1"/>
  <c r="F426"/>
  <c r="H426" s="1"/>
  <c r="F427"/>
  <c r="H427" s="1"/>
  <c r="F428"/>
  <c r="H428" s="1"/>
  <c r="F429"/>
  <c r="H429" s="1"/>
  <c r="F430"/>
  <c r="H430" s="1"/>
  <c r="F431"/>
  <c r="H431" s="1"/>
  <c r="F432"/>
  <c r="H432" s="1"/>
  <c r="F433"/>
  <c r="H433" s="1"/>
  <c r="F434"/>
  <c r="H434" s="1"/>
  <c r="F435"/>
  <c r="H435" s="1"/>
  <c r="F436"/>
  <c r="H436" s="1"/>
  <c r="F437"/>
  <c r="H437" s="1"/>
  <c r="F438"/>
  <c r="H438" s="1"/>
  <c r="F439"/>
  <c r="H439" s="1"/>
  <c r="F440"/>
  <c r="H440" s="1"/>
  <c r="F441"/>
  <c r="H441" s="1"/>
  <c r="F442"/>
  <c r="H442" s="1"/>
  <c r="F443"/>
  <c r="H443" s="1"/>
  <c r="F444"/>
  <c r="H444" s="1"/>
  <c r="F445"/>
  <c r="H445" s="1"/>
  <c r="F446"/>
  <c r="H446" s="1"/>
  <c r="F447"/>
  <c r="H447" s="1"/>
  <c r="F448"/>
  <c r="H448" s="1"/>
  <c r="F449"/>
  <c r="H449" s="1"/>
  <c r="F450"/>
  <c r="H450" s="1"/>
  <c r="F451"/>
  <c r="H451" s="1"/>
  <c r="F452"/>
  <c r="H452" s="1"/>
  <c r="F453"/>
  <c r="H453" s="1"/>
  <c r="F462"/>
  <c r="H462" s="1"/>
  <c r="H463"/>
  <c r="H466"/>
  <c r="E466" s="1"/>
  <c r="G73" i="4"/>
  <c r="G74"/>
  <c r="E463" i="2" l="1"/>
  <c r="E450"/>
  <c r="E452"/>
  <c r="E453"/>
  <c r="E125"/>
  <c r="E462"/>
  <c r="E451"/>
  <c r="E134"/>
  <c r="E86"/>
  <c r="E74"/>
  <c r="E62"/>
  <c r="E46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4"/>
  <c r="E60"/>
  <c r="E56"/>
  <c r="E52"/>
  <c r="E48"/>
  <c r="E44"/>
  <c r="E40"/>
  <c r="E36"/>
  <c r="E32"/>
  <c r="E28"/>
  <c r="E24"/>
  <c r="E20"/>
  <c r="E16"/>
  <c r="E12"/>
  <c r="E8"/>
  <c r="E434"/>
  <c r="E418"/>
  <c r="E402"/>
  <c r="E386"/>
  <c r="E370"/>
  <c r="E354"/>
  <c r="E338"/>
  <c r="E322"/>
  <c r="E306"/>
  <c r="E290"/>
  <c r="E274"/>
  <c r="E258"/>
  <c r="E242"/>
  <c r="E226"/>
  <c r="E210"/>
  <c r="E194"/>
  <c r="E178"/>
  <c r="E162"/>
  <c r="E142"/>
  <c r="E126"/>
  <c r="E114"/>
  <c r="E94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1"/>
  <c r="E117"/>
  <c r="E113"/>
  <c r="E109"/>
  <c r="E105"/>
  <c r="E101"/>
  <c r="E97"/>
  <c r="E93"/>
  <c r="E89"/>
  <c r="E85"/>
  <c r="E81"/>
  <c r="E77"/>
  <c r="E73"/>
  <c r="E69"/>
  <c r="E65"/>
  <c r="E61"/>
  <c r="E57"/>
  <c r="E53"/>
  <c r="E49"/>
  <c r="E45"/>
  <c r="E41"/>
  <c r="E37"/>
  <c r="E33"/>
  <c r="E29"/>
  <c r="E25"/>
  <c r="E21"/>
  <c r="E17"/>
  <c r="E13"/>
  <c r="E9"/>
  <c r="E438"/>
  <c r="E422"/>
  <c r="E406"/>
  <c r="E390"/>
  <c r="E374"/>
  <c r="E358"/>
  <c r="E342"/>
  <c r="E326"/>
  <c r="E310"/>
  <c r="E294"/>
  <c r="E278"/>
  <c r="E262"/>
  <c r="E246"/>
  <c r="E230"/>
  <c r="E214"/>
  <c r="E198"/>
  <c r="E182"/>
  <c r="E166"/>
  <c r="E150"/>
  <c r="E138"/>
  <c r="E122"/>
  <c r="E110"/>
  <c r="E102"/>
  <c r="E90"/>
  <c r="E78"/>
  <c r="E66"/>
  <c r="E54"/>
  <c r="E14"/>
  <c r="E10"/>
  <c r="E6"/>
  <c r="E442"/>
  <c r="E426"/>
  <c r="E410"/>
  <c r="E394"/>
  <c r="E378"/>
  <c r="E362"/>
  <c r="E346"/>
  <c r="E330"/>
  <c r="E314"/>
  <c r="E298"/>
  <c r="E282"/>
  <c r="E266"/>
  <c r="E250"/>
  <c r="E234"/>
  <c r="E218"/>
  <c r="E202"/>
  <c r="E186"/>
  <c r="E170"/>
  <c r="E154"/>
  <c r="E146"/>
  <c r="E130"/>
  <c r="E118"/>
  <c r="E106"/>
  <c r="E98"/>
  <c r="E82"/>
  <c r="E70"/>
  <c r="E58"/>
  <c r="E50"/>
  <c r="E42"/>
  <c r="E38"/>
  <c r="E34"/>
  <c r="E30"/>
  <c r="E26"/>
  <c r="E22"/>
  <c r="E18"/>
  <c r="E446"/>
  <c r="E430"/>
  <c r="E414"/>
  <c r="E398"/>
  <c r="E382"/>
  <c r="E366"/>
  <c r="E350"/>
  <c r="E334"/>
  <c r="E318"/>
  <c r="E302"/>
  <c r="E286"/>
  <c r="E270"/>
  <c r="E254"/>
  <c r="E238"/>
  <c r="E222"/>
  <c r="E206"/>
  <c r="E190"/>
  <c r="E174"/>
  <c r="E158"/>
  <c r="E447"/>
  <c r="E443"/>
  <c r="E439"/>
  <c r="E435"/>
  <c r="E431"/>
  <c r="E427"/>
  <c r="E423"/>
  <c r="E419"/>
  <c r="E415"/>
  <c r="E411"/>
  <c r="E407"/>
  <c r="E403"/>
  <c r="E399"/>
  <c r="E395"/>
  <c r="E391"/>
  <c r="E387"/>
  <c r="E383"/>
  <c r="E379"/>
  <c r="E375"/>
  <c r="E371"/>
  <c r="E367"/>
  <c r="E363"/>
  <c r="E359"/>
  <c r="E355"/>
  <c r="E351"/>
  <c r="E347"/>
  <c r="E343"/>
  <c r="E339"/>
  <c r="E335"/>
  <c r="E331"/>
  <c r="E327"/>
  <c r="E323"/>
  <c r="E319"/>
  <c r="E315"/>
  <c r="E311"/>
  <c r="E307"/>
  <c r="E303"/>
  <c r="E299"/>
  <c r="E295"/>
  <c r="E291"/>
  <c r="E287"/>
  <c r="E283"/>
  <c r="E279"/>
  <c r="E275"/>
  <c r="E271"/>
  <c r="E267"/>
  <c r="E263"/>
  <c r="E259"/>
  <c r="E255"/>
  <c r="E251"/>
  <c r="E247"/>
  <c r="E243"/>
  <c r="E239"/>
  <c r="E235"/>
  <c r="E231"/>
  <c r="E227"/>
  <c r="E223"/>
  <c r="E219"/>
  <c r="E215"/>
  <c r="E211"/>
  <c r="E207"/>
  <c r="E203"/>
  <c r="E199"/>
  <c r="E195"/>
  <c r="E191"/>
  <c r="E187"/>
  <c r="E183"/>
  <c r="E179"/>
  <c r="E175"/>
  <c r="E171"/>
  <c r="E167"/>
  <c r="E163"/>
  <c r="E159"/>
  <c r="E155"/>
  <c r="E151"/>
  <c r="E147"/>
  <c r="E143"/>
  <c r="E139"/>
  <c r="E135"/>
  <c r="E131"/>
  <c r="E127"/>
  <c r="E123"/>
  <c r="E119"/>
  <c r="E115"/>
  <c r="E111"/>
  <c r="E107"/>
  <c r="E103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E19"/>
  <c r="E15"/>
  <c r="E11"/>
  <c r="E7"/>
  <c r="E46" i="7"/>
  <c r="E186"/>
  <c r="E203"/>
  <c r="E164"/>
  <c r="E149"/>
  <c r="E177"/>
  <c r="E264"/>
  <c r="E243"/>
  <c r="E249"/>
  <c r="E92"/>
  <c r="E253"/>
  <c r="E204"/>
  <c r="E301"/>
  <c r="E223"/>
  <c r="E304"/>
  <c r="E194"/>
  <c r="E165"/>
  <c r="E178"/>
  <c r="E231"/>
  <c r="E137"/>
  <c r="E96"/>
  <c r="E6"/>
  <c r="E54"/>
  <c r="E160"/>
  <c r="E213"/>
  <c r="E64"/>
  <c r="E298"/>
  <c r="E38"/>
  <c r="E69"/>
  <c r="E317"/>
  <c r="E102"/>
  <c r="E308"/>
  <c r="E140"/>
  <c r="E295"/>
  <c r="E89"/>
  <c r="E95"/>
  <c r="E121"/>
  <c r="E187"/>
  <c r="E217"/>
  <c r="E303"/>
  <c r="E267"/>
  <c r="E131"/>
  <c r="E229"/>
  <c r="E55"/>
  <c r="E22"/>
  <c r="E315"/>
  <c r="E16"/>
  <c r="E211"/>
  <c r="E14"/>
  <c r="E241"/>
  <c r="E80"/>
  <c r="E83"/>
  <c r="E275"/>
  <c r="E125"/>
  <c r="E105"/>
  <c r="E110"/>
  <c r="E28"/>
  <c r="E287"/>
  <c r="E25"/>
  <c r="E279"/>
  <c r="E195"/>
  <c r="E114"/>
  <c r="E294"/>
  <c r="E39"/>
  <c r="E189"/>
  <c r="E152"/>
  <c r="E170"/>
  <c r="E94"/>
  <c r="E324"/>
  <c r="E21"/>
  <c r="E227"/>
  <c r="E67"/>
  <c r="E19"/>
  <c r="E167"/>
  <c r="E230"/>
  <c r="E159"/>
  <c r="E90"/>
  <c r="E106"/>
  <c r="E225"/>
  <c r="E224"/>
  <c r="E99"/>
  <c r="E41"/>
  <c r="E258"/>
  <c r="E307"/>
  <c r="E268"/>
  <c r="E190"/>
  <c r="E325"/>
  <c r="E143"/>
  <c r="E27"/>
  <c r="E220"/>
  <c r="E113"/>
  <c r="E104"/>
  <c r="E209"/>
  <c r="E70"/>
  <c r="E248"/>
  <c r="E218"/>
  <c r="E44"/>
  <c r="E306"/>
  <c r="E302"/>
  <c r="E256"/>
  <c r="E278"/>
  <c r="E56"/>
  <c r="E328"/>
  <c r="E237"/>
  <c r="E172"/>
  <c r="E49"/>
  <c r="E269"/>
  <c r="E127"/>
  <c r="E284"/>
  <c r="E319"/>
  <c r="E154"/>
  <c r="E215"/>
  <c r="E81"/>
  <c r="E147"/>
  <c r="E156"/>
  <c r="E261"/>
  <c r="E85"/>
  <c r="E120"/>
  <c r="E247"/>
  <c r="E185"/>
  <c r="E239"/>
  <c r="E184"/>
  <c r="E228"/>
  <c r="E8"/>
  <c r="E59"/>
  <c r="E210"/>
  <c r="E136"/>
  <c r="E277"/>
  <c r="E74"/>
  <c r="E252"/>
  <c r="E196"/>
  <c r="E118"/>
  <c r="E151"/>
  <c r="E10"/>
  <c r="E138"/>
  <c r="E63"/>
  <c r="E200"/>
  <c r="E322"/>
  <c r="E245"/>
  <c r="E141"/>
  <c r="E32"/>
  <c r="E23"/>
  <c r="E226"/>
  <c r="E197"/>
  <c r="E168"/>
  <c r="E158"/>
  <c r="E292"/>
  <c r="E274"/>
  <c r="E103"/>
  <c r="E34"/>
  <c r="E45"/>
  <c r="E166"/>
  <c r="E76"/>
  <c r="E84"/>
  <c r="E236"/>
  <c r="E242"/>
  <c r="E291"/>
  <c r="E222"/>
  <c r="E146"/>
  <c r="E293"/>
  <c r="E65"/>
  <c r="E219"/>
  <c r="E78"/>
  <c r="E205"/>
  <c r="E202"/>
  <c r="E183"/>
  <c r="E86"/>
  <c r="E71"/>
  <c r="E122"/>
  <c r="E72"/>
  <c r="E273"/>
  <c r="E321"/>
  <c r="E12"/>
  <c r="E142"/>
  <c r="E176"/>
  <c r="E207"/>
  <c r="E240"/>
  <c r="E66"/>
  <c r="E260"/>
  <c r="E216"/>
  <c r="E133"/>
  <c r="E68"/>
  <c r="E238"/>
  <c r="E33"/>
  <c r="E129"/>
  <c r="E221"/>
  <c r="E60"/>
  <c r="E162"/>
  <c r="E29"/>
  <c r="E208"/>
  <c r="E35"/>
  <c r="E262"/>
  <c r="E254"/>
  <c r="E276"/>
  <c r="E153"/>
  <c r="E47"/>
  <c r="E233"/>
  <c r="E109"/>
  <c r="E282"/>
  <c r="E150"/>
  <c r="E43"/>
  <c r="E107"/>
  <c r="E283"/>
  <c r="E88"/>
  <c r="E101"/>
  <c r="E111"/>
  <c r="E299"/>
  <c r="E97"/>
  <c r="E214"/>
  <c r="E87"/>
  <c r="E130"/>
  <c r="E132"/>
  <c r="E250"/>
  <c r="E201"/>
  <c r="E232"/>
  <c r="E126"/>
  <c r="E198"/>
  <c r="E316"/>
  <c r="E326"/>
  <c r="E62"/>
  <c r="E272"/>
  <c r="E297"/>
  <c r="E50"/>
  <c r="E193"/>
  <c r="E61"/>
  <c r="E7"/>
  <c r="E42"/>
  <c r="E270"/>
  <c r="E145"/>
  <c r="E11"/>
  <c r="E115"/>
  <c r="E36"/>
  <c r="E91"/>
  <c r="E174"/>
  <c r="E48"/>
  <c r="E173"/>
  <c r="E288"/>
  <c r="E300"/>
  <c r="E280"/>
  <c r="E24"/>
  <c r="E312"/>
  <c r="E265"/>
  <c r="E314"/>
  <c r="E30"/>
  <c r="E179"/>
  <c r="E108"/>
  <c r="E327"/>
  <c r="E251"/>
  <c r="E171"/>
  <c r="E135"/>
  <c r="E181"/>
  <c r="E263"/>
  <c r="E117"/>
  <c r="E75"/>
  <c r="E5"/>
  <c r="E182"/>
  <c r="E100"/>
  <c r="E235"/>
  <c r="E175"/>
  <c r="E157"/>
  <c r="E309"/>
  <c r="E305"/>
  <c r="E128"/>
  <c r="E320"/>
  <c r="E289"/>
  <c r="E40"/>
  <c r="E313"/>
  <c r="E244"/>
  <c r="E285"/>
  <c r="E246"/>
  <c r="E323"/>
  <c r="E290"/>
  <c r="E234"/>
  <c r="E281"/>
  <c r="E286"/>
  <c r="E206"/>
  <c r="E98"/>
  <c r="E155"/>
  <c r="E310"/>
  <c r="E51"/>
  <c r="E199"/>
  <c r="E9"/>
  <c r="E73"/>
  <c r="E134"/>
  <c r="E180"/>
  <c r="E255"/>
  <c r="E15"/>
  <c r="E191"/>
  <c r="E77"/>
  <c r="E318"/>
  <c r="E26"/>
  <c r="E31"/>
  <c r="E116"/>
  <c r="E296"/>
  <c r="E13"/>
  <c r="E82"/>
  <c r="E124"/>
  <c r="E139"/>
  <c r="E58"/>
  <c r="E119"/>
  <c r="E17"/>
  <c r="E266"/>
  <c r="E53"/>
  <c r="E188"/>
  <c r="E212"/>
  <c r="E57"/>
  <c r="E161"/>
  <c r="E79"/>
  <c r="E192"/>
  <c r="E169"/>
  <c r="E37"/>
  <c r="E20"/>
  <c r="E18"/>
  <c r="E144"/>
  <c r="E93"/>
  <c r="E148"/>
  <c r="E123"/>
  <c r="E112"/>
  <c r="E311"/>
  <c r="E271"/>
  <c r="E52"/>
  <c r="E163"/>
  <c r="E257"/>
  <c r="E259"/>
  <c r="U8" i="10" l="1"/>
  <c r="G72" i="4" l="1"/>
  <c r="E71"/>
  <c r="E72"/>
  <c r="E73"/>
  <c r="M75"/>
  <c r="N75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l="1"/>
  <c r="B73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4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4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B74" l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E334" i="7"/>
  <c r="E335"/>
  <c r="E333"/>
  <c r="E332"/>
  <c r="E330"/>
  <c r="E336"/>
  <c r="E329"/>
  <c r="E337"/>
  <c r="E331"/>
  <c r="G19" i="4" l="1"/>
  <c r="G20"/>
  <c r="G21"/>
  <c r="E18"/>
  <c r="E19"/>
  <c r="E20"/>
  <c r="E21"/>
  <c r="F5" i="2" l="1"/>
  <c r="H5" s="1"/>
  <c r="G70" i="4" l="1"/>
  <c r="G71"/>
  <c r="E70"/>
  <c r="E83"/>
  <c r="E5" i="2" l="1"/>
  <c r="G468" i="4"/>
  <c r="G469"/>
  <c r="G473"/>
  <c r="G470"/>
  <c r="G471"/>
  <c r="E468"/>
  <c r="E469"/>
  <c r="E473"/>
  <c r="E470"/>
  <c r="G69"/>
  <c r="E69"/>
  <c r="G62" l="1"/>
  <c r="E10" l="1"/>
  <c r="E11"/>
  <c r="E12"/>
  <c r="E13"/>
  <c r="E14"/>
  <c r="E15"/>
  <c r="E16"/>
  <c r="E63"/>
  <c r="E64"/>
  <c r="E65"/>
  <c r="E66"/>
  <c r="E67"/>
  <c r="E17"/>
  <c r="E22"/>
  <c r="E23"/>
  <c r="E24"/>
  <c r="E25"/>
  <c r="E26"/>
  <c r="E27"/>
  <c r="E28"/>
  <c r="E29"/>
  <c r="E68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71"/>
  <c r="E472"/>
  <c r="E9"/>
  <c r="G10"/>
  <c r="G11"/>
  <c r="G12"/>
  <c r="G13"/>
  <c r="G14"/>
  <c r="G15"/>
  <c r="G16"/>
  <c r="G63"/>
  <c r="G64"/>
  <c r="G65"/>
  <c r="G66"/>
  <c r="G67"/>
  <c r="G17"/>
  <c r="G18"/>
  <c r="G22"/>
  <c r="G23"/>
  <c r="G24"/>
  <c r="G25"/>
  <c r="G26"/>
  <c r="G27"/>
  <c r="G28"/>
  <c r="G29"/>
  <c r="G6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72"/>
  <c r="G9"/>
  <c r="I9" l="1"/>
  <c r="I474" s="1"/>
  <c r="H9"/>
  <c r="H474" s="1"/>
  <c r="J9" l="1"/>
  <c r="J474" s="1"/>
  <c r="N9"/>
  <c r="N474"/>
  <c r="L9" l="1"/>
  <c r="L474" s="1"/>
  <c r="K9" l="1"/>
  <c r="K474" s="1"/>
  <c r="M9" l="1"/>
  <c r="M474" l="1"/>
  <c r="I5" i="2" l="1"/>
</calcChain>
</file>

<file path=xl/sharedStrings.xml><?xml version="1.0" encoding="utf-8"?>
<sst xmlns="http://schemas.openxmlformats.org/spreadsheetml/2006/main" count="3604" uniqueCount="669">
  <si>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</si>
  <si>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</si>
  <si>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</si>
  <si>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</si>
  <si>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</si>
  <si>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</si>
  <si>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</si>
  <si>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</si>
  <si>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</si>
  <si>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</si>
  <si>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</si>
  <si>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</si>
  <si>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</si>
  <si>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</si>
  <si>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</si>
  <si>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</si>
  <si>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</si>
  <si>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</si>
  <si>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</si>
  <si>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</si>
  <si>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</si>
  <si>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</si>
  <si>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</si>
  <si>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</si>
  <si>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</si>
  <si>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</si>
  <si>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</si>
  <si>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</si>
  <si>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</si>
  <si>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</si>
  <si>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</si>
  <si>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</si>
  <si>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</si>
  <si>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</si>
  <si>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</si>
  <si>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</si>
  <si>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</si>
  <si>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</si>
  <si>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</si>
  <si>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</si>
  <si>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</si>
  <si>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</si>
  <si>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</si>
  <si>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</si>
  <si>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</si>
  <si>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</si>
  <si>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</si>
  <si>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</si>
  <si>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</si>
  <si>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</si>
  <si>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</si>
  <si>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</si>
  <si>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</si>
  <si>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</si>
  <si>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</si>
  <si>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</si>
  <si>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</si>
  <si>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</si>
  <si>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</si>
  <si>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</si>
  <si>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</si>
  <si>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</si>
  <si>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</si>
  <si>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</si>
  <si>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</si>
  <si>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</si>
  <si>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</si>
  <si>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</si>
  <si>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</si>
  <si>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</si>
  <si>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</si>
  <si>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</si>
  <si>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</si>
  <si>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</si>
  <si>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</si>
  <si>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</si>
  <si>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</si>
  <si>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</si>
  <si>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</si>
  <si>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</si>
  <si>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ELIAS RIBEIRO DA SILVA FILHO</t>
  </si>
  <si>
    <t>AMAURI GONCALO DA SILVA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</si>
  <si>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</si>
  <si>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</si>
  <si>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</si>
  <si>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</si>
  <si>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</si>
  <si>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</si>
  <si>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</si>
  <si>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</si>
  <si>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</si>
  <si>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</si>
  <si>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</si>
  <si>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</si>
  <si>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</si>
  <si>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</si>
  <si>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</si>
  <si>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</si>
  <si>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</si>
  <si>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</si>
  <si>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</si>
  <si>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</si>
  <si>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</si>
  <si>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</si>
  <si>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</si>
  <si>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</si>
  <si>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</si>
  <si>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</si>
  <si>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</si>
  <si>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</si>
  <si>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</si>
  <si>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</si>
  <si>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</si>
  <si>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</si>
  <si>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</si>
  <si>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</si>
  <si>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</si>
  <si>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</si>
  <si>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</si>
  <si>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</si>
  <si>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</si>
  <si>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</si>
  <si>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</si>
  <si>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</si>
  <si>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</si>
  <si>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</si>
  <si>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</si>
  <si>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</si>
  <si>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</si>
  <si>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</si>
  <si>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</si>
  <si>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</si>
  <si>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</si>
  <si>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</si>
  <si>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</si>
  <si>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</si>
  <si>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</si>
  <si>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</si>
  <si>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</si>
  <si>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</si>
  <si>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</si>
  <si>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</si>
  <si>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</si>
  <si>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</si>
  <si>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</si>
  <si>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</si>
  <si>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</si>
  <si>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</si>
  <si>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</si>
  <si>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</si>
  <si>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</si>
  <si>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</si>
  <si>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</si>
  <si>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</si>
  <si>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</si>
  <si>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</si>
  <si>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</si>
  <si>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</si>
  <si>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</si>
  <si>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</si>
  <si>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</si>
  <si>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</si>
  <si>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</si>
  <si>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</si>
  <si>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</si>
  <si>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</si>
  <si>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</si>
  <si>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</si>
  <si>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</si>
  <si>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</si>
  <si>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</si>
  <si>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</si>
  <si>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</si>
  <si>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</si>
  <si>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</si>
  <si>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</si>
  <si>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</si>
  <si>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</si>
  <si>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</si>
  <si>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</si>
  <si>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</si>
  <si>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</si>
  <si>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</si>
  <si>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</si>
  <si>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</si>
  <si>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</si>
  <si>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</si>
  <si>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</si>
  <si>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</si>
  <si>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</si>
  <si>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</si>
  <si>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</si>
  <si>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</si>
  <si>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</si>
  <si>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</si>
  <si>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</si>
  <si>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</si>
  <si>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</si>
  <si>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</si>
  <si>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</si>
  <si>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</si>
  <si>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</si>
  <si>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</si>
  <si>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</si>
  <si>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</si>
  <si>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</si>
  <si>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</si>
  <si>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</si>
  <si>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</si>
  <si>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</si>
  <si>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</si>
  <si>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</si>
  <si>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</si>
  <si>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</si>
  <si>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</si>
  <si>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</si>
  <si>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</si>
  <si>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</si>
  <si>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</si>
  <si>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</si>
  <si>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</si>
  <si>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</si>
  <si>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</si>
  <si>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</si>
  <si>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</si>
  <si>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</si>
  <si>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</si>
  <si>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</si>
  <si>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</si>
  <si>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</si>
  <si>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</si>
  <si>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</si>
  <si>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</si>
  <si>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</si>
  <si>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</si>
  <si>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</si>
  <si>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</si>
  <si>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</si>
  <si>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</si>
  <si>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</si>
  <si>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</si>
  <si>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</si>
  <si>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</si>
  <si>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</si>
  <si>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</si>
  <si>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</si>
  <si>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</si>
  <si>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</si>
  <si>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</si>
  <si>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</si>
  <si>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</si>
  <si>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</si>
  <si>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</si>
  <si>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</si>
  <si>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</si>
  <si>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</si>
  <si>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</si>
  <si>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</si>
  <si>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</si>
  <si>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</si>
  <si>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</si>
  <si>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</si>
  <si>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</si>
  <si>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</si>
  <si>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</si>
  <si>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</si>
  <si>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</si>
  <si>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</si>
  <si>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</si>
  <si>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</si>
  <si>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</si>
  <si>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</si>
  <si>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</si>
  <si>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</si>
  <si>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</si>
  <si>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</si>
  <si>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</si>
  <si>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</si>
  <si>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</si>
  <si>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</si>
  <si>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</si>
  <si>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</si>
  <si>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</si>
  <si>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</si>
  <si>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</si>
  <si>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</si>
  <si>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</si>
  <si>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</si>
  <si>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</si>
  <si>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</si>
  <si>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</si>
  <si>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</si>
  <si>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</si>
  <si>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</si>
  <si>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</si>
  <si>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</si>
  <si>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</si>
  <si>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</si>
  <si>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</si>
  <si>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</si>
  <si>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</si>
  <si>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</si>
  <si>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</si>
  <si>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</si>
  <si>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</si>
  <si>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</si>
  <si>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</si>
  <si>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</si>
  <si>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</si>
  <si>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</si>
  <si>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</si>
  <si>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</si>
  <si>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</si>
  <si>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</si>
  <si>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</si>
  <si>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</si>
  <si>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</si>
  <si>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</si>
  <si>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</si>
  <si>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</si>
  <si>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</si>
  <si>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</si>
  <si>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</si>
  <si>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</si>
  <si>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</si>
  <si>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</si>
  <si>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</si>
  <si>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</si>
  <si>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</si>
  <si>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</si>
  <si>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</si>
  <si>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</si>
  <si>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</si>
  <si>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</si>
  <si>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</si>
  <si>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</si>
  <si>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</si>
  <si>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</si>
  <si>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</si>
  <si>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</si>
  <si>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</si>
  <si>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</si>
  <si>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</si>
  <si>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</si>
  <si>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</si>
  <si>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</si>
  <si>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</si>
  <si>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</si>
  <si>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</si>
  <si>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</si>
  <si>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</si>
  <si>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</si>
  <si>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</si>
  <si>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</si>
  <si>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</si>
  <si>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</si>
  <si>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</si>
  <si>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</si>
  <si>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</si>
  <si>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</si>
  <si>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</si>
  <si>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</si>
  <si>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</si>
  <si>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</si>
  <si>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</si>
  <si>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</si>
  <si>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</si>
  <si>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</si>
  <si>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</si>
  <si>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</si>
  <si>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</si>
  <si>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</si>
  <si>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</si>
  <si>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</si>
  <si>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</si>
  <si>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</si>
  <si>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</si>
  <si>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</si>
  <si>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</si>
  <si>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</si>
  <si>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</si>
  <si>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</si>
  <si>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</si>
  <si>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</si>
  <si>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</si>
  <si>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</si>
  <si>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</si>
  <si>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</si>
  <si>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</si>
  <si>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</si>
  <si>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</si>
  <si>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</si>
  <si>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</si>
  <si>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</si>
  <si>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</si>
  <si>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</si>
  <si>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</si>
  <si>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</si>
  <si>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</si>
  <si>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</si>
  <si>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</si>
  <si>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</si>
  <si>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</si>
  <si>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</si>
  <si>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</si>
  <si>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</si>
  <si>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</si>
  <si>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</si>
  <si>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</si>
  <si>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</si>
  <si>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</si>
  <si>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</si>
  <si>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</si>
  <si>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</si>
  <si>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</si>
  <si>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</si>
  <si>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</si>
  <si>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</si>
  <si>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</si>
  <si>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</si>
  <si>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</si>
  <si>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</si>
  <si>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</si>
  <si>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</si>
  <si>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</si>
  <si>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</si>
  <si>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</si>
  <si>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</si>
  <si>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</si>
  <si>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</si>
  <si>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</si>
  <si>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</si>
  <si>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</si>
  <si>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</si>
  <si>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</si>
  <si>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</si>
  <si>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</si>
  <si>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</si>
  <si>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</si>
  <si>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</si>
  <si>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</si>
  <si>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</si>
  <si>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</si>
  <si>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</si>
  <si>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</si>
  <si>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</si>
  <si>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</si>
  <si>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</si>
  <si>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</si>
  <si>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</si>
  <si>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</si>
  <si>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</si>
  <si>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</si>
  <si>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</si>
  <si>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</si>
  <si>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</si>
  <si>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</si>
  <si>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</si>
  <si>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</si>
  <si>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</si>
  <si>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</si>
  <si>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</si>
  <si>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</si>
  <si>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</si>
  <si>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</si>
  <si>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</si>
  <si>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</si>
  <si>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</si>
  <si>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</si>
  <si>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</si>
  <si>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</si>
  <si>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</si>
  <si>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</si>
  <si>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</si>
  <si>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</si>
  <si>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</si>
  <si>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</si>
  <si>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</si>
  <si>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</si>
  <si>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</si>
  <si>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</si>
  <si>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</si>
  <si>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</si>
  <si>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</si>
  <si>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</si>
  <si>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</si>
  <si>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</si>
  <si>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</si>
  <si>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</si>
  <si>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</si>
  <si>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</si>
  <si>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</si>
  <si>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</si>
  <si>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</si>
  <si>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</si>
  <si>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</si>
  <si>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</si>
  <si>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</si>
  <si>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</si>
  <si>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</si>
  <si>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</si>
  <si>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</si>
  <si>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</si>
  <si>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</si>
  <si>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</si>
  <si>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</si>
  <si>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</si>
  <si>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</si>
  <si>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</si>
  <si>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</si>
  <si>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</si>
  <si>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</si>
  <si>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</si>
  <si>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</si>
  <si>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</si>
  <si>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</si>
  <si>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</si>
  <si>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</si>
  <si>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</si>
  <si>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</si>
  <si>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</si>
  <si>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</si>
  <si>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</si>
  <si>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</si>
  <si>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</si>
  <si>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</si>
  <si>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</si>
  <si>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</si>
  <si>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</si>
  <si>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</si>
  <si>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</si>
  <si>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</si>
  <si>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</si>
  <si>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</si>
  <si>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</si>
  <si>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</si>
  <si>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</si>
  <si>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</si>
  <si>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</si>
  <si>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</si>
  <si>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</si>
  <si>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</si>
  <si>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</si>
  <si>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</si>
  <si>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</si>
  <si>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</si>
  <si>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</si>
  <si>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</si>
  <si>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</si>
  <si>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</si>
  <si>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</si>
  <si>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</si>
  <si>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</si>
  <si>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</si>
  <si>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</si>
  <si>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</si>
  <si>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</si>
  <si>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</si>
  <si>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</si>
  <si>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</si>
  <si>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</si>
  <si>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</si>
  <si>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</si>
  <si>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</si>
  <si>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</si>
  <si>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</si>
  <si>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</si>
  <si>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</si>
  <si>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</si>
  <si>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</si>
  <si>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</si>
  <si>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</si>
  <si>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</si>
  <si>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</si>
  <si>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</si>
  <si>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</si>
  <si>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</si>
  <si>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</si>
  <si>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</si>
  <si>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</si>
  <si>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</si>
  <si>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</si>
  <si>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</si>
  <si>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</si>
  <si>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POLYANA KARINE G BARREIROS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</si>
  <si>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</si>
  <si>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</si>
  <si>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</si>
  <si>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</si>
  <si>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</si>
  <si>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</si>
  <si>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</si>
  <si>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</si>
  <si>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</si>
  <si>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</si>
  <si>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</si>
  <si>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</si>
  <si>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</si>
  <si>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</si>
  <si>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</si>
  <si>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FERNANDA DE LOURDES M G ALONZO</t>
  </si>
  <si>
    <t>RESUMO DA FOLHA DE JULHO/2023</t>
  </si>
  <si>
    <t>31.07.2023</t>
  </si>
  <si>
    <t>FÉRIAS JULHO</t>
  </si>
  <si>
    <t>COARI- COORDENADORIA DE ARTICULACAO INST</t>
  </si>
  <si>
    <t>COAUD - COORDENADORIA DE AUDITORIA INTER</t>
  </si>
  <si>
    <t>COBPF - COORDENADORIA DE BOAS PRATICAS</t>
  </si>
  <si>
    <t>COCGC - COORDENADORIA DE COMPLIANCE, GES</t>
  </si>
  <si>
    <t>COEMO - COORD. DE ENG. E MANUT. EM OBRAS</t>
  </si>
  <si>
    <t>COLOG - COORDENADORIA DE LOGISTICA</t>
  </si>
  <si>
    <t>COPCP- COORD. DE PLANEJ. E CONTROLE PROD</t>
  </si>
  <si>
    <t>COPED- COORD. DE PESQUISA E DESENV.</t>
  </si>
  <si>
    <t>COPRO- COORD.DE PRODUCAO</t>
  </si>
  <si>
    <t>COQUA- COORD. DE CONTROLE DE QUALID.</t>
  </si>
  <si>
    <t>COSUP - COORDENADORIA DE SUPRIMENTOS</t>
  </si>
  <si>
    <t>COVEN- COORDENADORIA DE VENDAS</t>
  </si>
  <si>
    <t>DIACP- DIV.DE ACOMP.E CONTROLE PRODUCAO</t>
  </si>
  <si>
    <t>DICEM - DIVISAO CENTRAL DE EMBALAGEM</t>
  </si>
  <si>
    <t>DISOL I - DIVISAO DE SOLIDOS I</t>
  </si>
  <si>
    <t>DIDEP - DIVISAO DE DESENVOLV PESSOAL</t>
  </si>
  <si>
    <t>DIFIN- DIVISAO FINANCEIRA</t>
  </si>
  <si>
    <t>DIFIQ- DIV.FISICO-E CONTROLE DE PRODUTO</t>
  </si>
  <si>
    <t>DIINF - DIVISAO DE INFORMATICA</t>
  </si>
  <si>
    <t>DIMAN - DIVISAO DE MANUTENCAO</t>
  </si>
  <si>
    <t>DIMIC- DIVISAO DE MICROBIOLOGIA</t>
  </si>
  <si>
    <t>DIOTI - DIVISAO DE OTICA (ADMINISTRACAO)</t>
  </si>
  <si>
    <t>DIPIN - DIVISAO DE PROJETOS E INOVACAO</t>
  </si>
  <si>
    <t>DISEG - DIVISAO DE SERVICOS GERAIS</t>
  </si>
  <si>
    <t>DISET- DIV. DE SAUDE OCUPAC. E SEG.TRAB.</t>
  </si>
  <si>
    <t>DITEC - DIRETORIA TECNICA INDUSTRIAL</t>
  </si>
  <si>
    <t>DIVAL - DIVISAO DE VALIDACAO</t>
  </si>
  <si>
    <t>DIVCO - DIVISAO DE COMPRAS</t>
  </si>
  <si>
    <t>DIVISAO DE ASSUNTOS REGULATORIOS</t>
  </si>
  <si>
    <t>DIVISAO DE FARMACOVIGILANCIA E SAC</t>
  </si>
  <si>
    <t>DIVISAO DE GARANTIA DE QUALIDADE</t>
  </si>
  <si>
    <t>FARMACIA ARARIPINA</t>
  </si>
  <si>
    <t>FARMACIA BELO JARDIM</t>
  </si>
  <si>
    <t>FARMACIA CARUARU II</t>
  </si>
  <si>
    <t>FARMACIA CASA AMARELA</t>
  </si>
  <si>
    <t>FARMACIA DOIS IRMAOS</t>
  </si>
  <si>
    <t>FARMACIA FLORIANO PEIXOTO- METRO RECIFE</t>
  </si>
  <si>
    <t>FARMACIA IMPERADOR</t>
  </si>
  <si>
    <t>FARMACIA OURICURI</t>
  </si>
  <si>
    <t>PESSOAL A DISPOSICAO/BENEFICIO</t>
  </si>
  <si>
    <t>COFAR- COORDENADORIA DE FARMACIAS</t>
  </si>
  <si>
    <t>FARMACIA GARANHUNS EXPR. CIDADAO</t>
  </si>
  <si>
    <t>COORDENADORIA DE COMUNIC. SOCIAL</t>
  </si>
  <si>
    <t>FARMACIA PINA</t>
  </si>
  <si>
    <t>DIMON - DIVISAO DE MONITORAMENTO</t>
  </si>
  <si>
    <t>SUTEC - SUPERINTENDENCIA TECNICA</t>
  </si>
  <si>
    <t>DIFIS- DIVISAO FISCAL</t>
  </si>
  <si>
    <t>PRES- PRESIDENCIA</t>
  </si>
  <si>
    <t>FARMACIA AFOGADOS DA INGAZEIRA</t>
  </si>
  <si>
    <t>BETY ANNE DE A S CORDULA</t>
  </si>
  <si>
    <t>DILOG - DIVISAO DE LOGISTICA</t>
  </si>
  <si>
    <t>DIVAP - DIVISAO DE ADMINST. PESSOAL</t>
  </si>
  <si>
    <t>FARMACIA AFOGADOS</t>
  </si>
  <si>
    <t>COSET - COORD. DE SEG. DO TRAB E DO MEIO</t>
  </si>
  <si>
    <t>DIMAM - DIVISAO DO MEIO AMBIENTE</t>
  </si>
  <si>
    <t>COCON- COORD. DE CONTABIL. GERAL</t>
  </si>
  <si>
    <t>DIFAT- DIVISAO DE FATURAMENTO</t>
  </si>
  <si>
    <t>COATI - COORD. DE APOIO TEC. E INSTIT.</t>
  </si>
  <si>
    <t>DICCP- DIVISAO DE CONTABILIDADE E CUSTOS</t>
  </si>
  <si>
    <t>DICOM- DIRETORIA COMERCIAL</t>
  </si>
  <si>
    <t>DIABS- DIVISAO DE ABASTECIMENTO</t>
  </si>
  <si>
    <t>SUJUR - SUPERINTENDENTE JURIDICO</t>
  </si>
  <si>
    <t>Processo : 00001 - CELETISTA/ESTAGIARIO     Período : 202307     Pagamento : 01     Roteiro : FOL</t>
  </si>
  <si>
    <t>Processo : 00001 - CELETISTA/ESTAGIARIO     Período : 202307     Pagamento : 01     Roteiro : ADI</t>
  </si>
  <si>
    <t>DESLIGADO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</si>
</sst>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6" formatCode="dd/mm/yy;@"/>
  </numFmts>
  <fonts count="72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496">
    <xf numFmtId="0" fontId="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" applyNumberFormat="0" applyFill="0" applyAlignment="0" applyProtection="0"/>
    <xf numFmtId="0" fontId="44" fillId="0" borderId="2" applyNumberFormat="0" applyFill="0" applyAlignment="0" applyProtection="0"/>
    <xf numFmtId="0" fontId="45" fillId="0" borderId="3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4" applyNumberFormat="0" applyAlignment="0" applyProtection="0"/>
    <xf numFmtId="0" fontId="50" fillId="6" borderId="5" applyNumberFormat="0" applyAlignment="0" applyProtection="0"/>
    <xf numFmtId="0" fontId="51" fillId="6" borderId="4" applyNumberFormat="0" applyAlignment="0" applyProtection="0"/>
    <xf numFmtId="0" fontId="52" fillId="0" borderId="6" applyNumberFormat="0" applyFill="0" applyAlignment="0" applyProtection="0"/>
    <xf numFmtId="0" fontId="53" fillId="7" borderId="7" applyNumberFormat="0" applyAlignment="0" applyProtection="0"/>
    <xf numFmtId="0" fontId="54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57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57" fillId="32" borderId="0" applyNumberFormat="0" applyBorder="0" applyAlignment="0" applyProtection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14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31" borderId="0" applyNumberFormat="0" applyBorder="0" applyAlignment="0" applyProtection="0"/>
    <xf numFmtId="0" fontId="24" fillId="26" borderId="0" applyNumberFormat="0" applyBorder="0" applyAlignment="0" applyProtection="0"/>
    <xf numFmtId="0" fontId="24" fillId="10" borderId="0" applyNumberFormat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4" fillId="30" borderId="0" applyNumberFormat="0" applyBorder="0" applyAlignment="0" applyProtection="0"/>
    <xf numFmtId="0" fontId="24" fillId="8" borderId="8" applyNumberFormat="0" applyFont="0" applyAlignment="0" applyProtection="0"/>
    <xf numFmtId="0" fontId="24" fillId="15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8" fillId="0" borderId="0" applyNumberFormat="0" applyFill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61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62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58" fillId="0" borderId="0" applyNumberFormat="0" applyFill="0" applyBorder="0" applyAlignment="0" applyProtection="0"/>
    <xf numFmtId="0" fontId="14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65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59" fillId="0" borderId="0" xfId="0" applyFont="1"/>
    <xf numFmtId="0" fontId="59" fillId="0" borderId="0" xfId="0" applyFont="1" applyAlignment="1">
      <alignment horizontal="center" vertical="center" wrapText="1"/>
    </xf>
    <xf numFmtId="0" fontId="59" fillId="33" borderId="10" xfId="0" applyFont="1" applyFill="1" applyBorder="1" applyAlignment="1">
      <alignment horizontal="center" vertical="center" wrapText="1"/>
    </xf>
    <xf numFmtId="43" fontId="5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8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0" fontId="58" fillId="0" borderId="0" xfId="0" applyFont="1" applyBorder="1" applyAlignment="1">
      <alignment horizontal="center"/>
    </xf>
    <xf numFmtId="0" fontId="58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8" fillId="0" borderId="0" xfId="0" applyFont="1" applyFill="1" applyAlignment="1">
      <alignment horizontal="center"/>
    </xf>
    <xf numFmtId="43" fontId="58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58" fillId="0" borderId="0" xfId="12560" applyNumberFormat="1" applyFill="1" applyBorder="1" applyAlignment="1">
      <alignment horizontal="center"/>
    </xf>
    <xf numFmtId="0" fontId="58" fillId="0" borderId="10" xfId="0" applyFont="1" applyBorder="1" applyAlignment="1">
      <alignment horizontal="center"/>
    </xf>
    <xf numFmtId="0" fontId="58" fillId="0" borderId="10" xfId="0" applyFont="1" applyBorder="1"/>
    <xf numFmtId="0" fontId="0" fillId="0" borderId="10" xfId="0" applyBorder="1" applyAlignment="1">
      <alignment horizontal="center"/>
    </xf>
    <xf numFmtId="0" fontId="64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8" fillId="0" borderId="0" xfId="1596" applyNumberFormat="1" applyAlignment="1">
      <alignment horizontal="right"/>
    </xf>
    <xf numFmtId="43" fontId="58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8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6" fillId="0" borderId="10" xfId="50303" applyFont="1" applyBorder="1" applyAlignment="1">
      <alignment horizontal="center"/>
    </xf>
    <xf numFmtId="43" fontId="58" fillId="0" borderId="0" xfId="3161" applyNumberFormat="1" applyFont="1" applyFill="1" applyBorder="1" applyAlignment="1">
      <alignment horizontal="center"/>
    </xf>
    <xf numFmtId="43" fontId="58" fillId="0" borderId="0" xfId="1596" applyNumberFormat="1" applyAlignment="1">
      <alignment horizontal="center"/>
    </xf>
    <xf numFmtId="43" fontId="58" fillId="0" borderId="0" xfId="1596" applyNumberFormat="1" applyFont="1" applyBorder="1" applyAlignment="1">
      <alignment horizontal="right"/>
    </xf>
    <xf numFmtId="43" fontId="58" fillId="0" borderId="0" xfId="1596" applyNumberFormat="1" applyBorder="1" applyAlignment="1">
      <alignment horizontal="right"/>
    </xf>
    <xf numFmtId="0" fontId="58" fillId="0" borderId="0" xfId="0" applyFont="1" applyFill="1"/>
    <xf numFmtId="0" fontId="66" fillId="0" borderId="10" xfId="50412" applyFont="1" applyBorder="1" applyAlignment="1">
      <alignment horizontal="center"/>
    </xf>
    <xf numFmtId="0" fontId="66" fillId="0" borderId="10" xfId="50426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43" fontId="58" fillId="0" borderId="0" xfId="1596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center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43" fontId="0" fillId="0" borderId="0" xfId="0" applyNumberFormat="1"/>
    <xf numFmtId="43" fontId="64" fillId="0" borderId="10" xfId="0" applyNumberFormat="1" applyFont="1" applyFill="1" applyBorder="1"/>
    <xf numFmtId="0" fontId="64" fillId="0" borderId="0" xfId="0" applyFont="1" applyFill="1"/>
    <xf numFmtId="0" fontId="69" fillId="0" borderId="0" xfId="0" applyFont="1" applyFill="1" applyBorder="1"/>
    <xf numFmtId="0" fontId="0" fillId="0" borderId="0" xfId="0" applyBorder="1" applyAlignment="1">
      <alignment horizontal="left"/>
    </xf>
    <xf numFmtId="0" fontId="70" fillId="0" borderId="10" xfId="0" applyFont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horizontal="right" vertical="center"/>
    </xf>
    <xf numFmtId="0" fontId="1" fillId="0" borderId="0" xfId="50482" applyFill="1"/>
    <xf numFmtId="0" fontId="1" fillId="0" borderId="0" xfId="50482" applyFill="1" applyAlignment="1">
      <alignment horizontal="center"/>
    </xf>
    <xf numFmtId="0" fontId="71" fillId="0" borderId="10" xfId="42" applyFont="1" applyFill="1" applyBorder="1" applyAlignment="1">
      <alignment horizontal="center"/>
    </xf>
    <xf numFmtId="0" fontId="71" fillId="0" borderId="10" xfId="42" applyFont="1" applyBorder="1" applyAlignment="1">
      <alignment horizontal="center"/>
    </xf>
    <xf numFmtId="0" fontId="1" fillId="0" borderId="0" xfId="50482"/>
    <xf numFmtId="0" fontId="1" fillId="0" borderId="0" xfId="50482" applyAlignment="1">
      <alignment horizontal="center"/>
    </xf>
    <xf numFmtId="14" fontId="1" fillId="0" borderId="0" xfId="50482" applyNumberFormat="1" applyAlignment="1">
      <alignment horizontal="center"/>
    </xf>
    <xf numFmtId="43" fontId="1" fillId="0" borderId="0" xfId="50482" applyNumberFormat="1"/>
    <xf numFmtId="43" fontId="1" fillId="0" borderId="0" xfId="50482" applyNumberFormat="1" applyAlignment="1">
      <alignment horizontal="center"/>
    </xf>
    <xf numFmtId="0" fontId="71" fillId="0" borderId="10" xfId="0" applyFont="1" applyBorder="1" applyAlignment="1">
      <alignment horizontal="center"/>
    </xf>
    <xf numFmtId="0" fontId="71" fillId="0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70" fillId="0" borderId="10" xfId="0" applyNumberFormat="1" applyFont="1" applyBorder="1" applyAlignment="1">
      <alignment horizontal="center" vertical="center"/>
    </xf>
    <xf numFmtId="166" fontId="71" fillId="0" borderId="10" xfId="42" applyNumberFormat="1" applyFont="1" applyBorder="1" applyAlignment="1">
      <alignment horizontal="center"/>
    </xf>
    <xf numFmtId="166" fontId="71" fillId="0" borderId="10" xfId="42" applyNumberFormat="1" applyFont="1" applyFill="1" applyBorder="1" applyAlignment="1">
      <alignment horizontal="center"/>
    </xf>
    <xf numFmtId="166" fontId="71" fillId="0" borderId="10" xfId="0" applyNumberFormat="1" applyFont="1" applyBorder="1" applyAlignment="1">
      <alignment horizontal="center"/>
    </xf>
    <xf numFmtId="166" fontId="0" fillId="0" borderId="0" xfId="0" applyNumberFormat="1"/>
    <xf numFmtId="0" fontId="68" fillId="0" borderId="11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8" fillId="0" borderId="14" xfId="0" applyFont="1" applyBorder="1" applyAlignment="1">
      <alignment horizontal="center" vertical="center"/>
    </xf>
    <xf numFmtId="0" fontId="68" fillId="0" borderId="15" xfId="0" applyFont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58" fillId="0" borderId="10" xfId="0" applyFont="1" applyFill="1" applyBorder="1"/>
    <xf numFmtId="0" fontId="58" fillId="0" borderId="0" xfId="1596"/>
    <xf numFmtId="0" fontId="58" fillId="0" borderId="0" xfId="1596" applyBorder="1"/>
    <xf numFmtId="0" fontId="58" fillId="0" borderId="0" xfId="1596" applyFont="1" applyBorder="1" applyAlignment="1">
      <alignment horizontal="left"/>
    </xf>
    <xf numFmtId="0" fontId="58" fillId="0" borderId="0" xfId="1596" applyBorder="1" applyAlignment="1"/>
    <xf numFmtId="0" fontId="58" fillId="0" borderId="0" xfId="1596" applyNumberFormat="1" applyFont="1" applyBorder="1" applyAlignment="1">
      <alignment horizontal="left"/>
    </xf>
    <xf numFmtId="43" fontId="58" fillId="0" borderId="0" xfId="1596" applyNumberFormat="1" applyBorder="1"/>
    <xf numFmtId="43" fontId="58" fillId="0" borderId="0" xfId="1596" applyNumberFormat="1" applyFont="1" applyBorder="1" applyAlignment="1">
      <alignment horizontal="right"/>
    </xf>
    <xf numFmtId="43" fontId="58" fillId="0" borderId="0" xfId="1596" applyNumberFormat="1" applyBorder="1" applyAlignment="1"/>
    <xf numFmtId="43" fontId="58" fillId="0" borderId="0" xfId="1596" applyNumberFormat="1" applyBorder="1" applyAlignment="1">
      <alignment horizontal="right"/>
    </xf>
    <xf numFmtId="0" fontId="58" fillId="0" borderId="0" xfId="1596"/>
    <xf numFmtId="43" fontId="58" fillId="0" borderId="0" xfId="1596" applyNumberFormat="1" applyBorder="1"/>
    <xf numFmtId="43" fontId="58" fillId="0" borderId="0" xfId="1596" applyNumberFormat="1" applyFont="1" applyBorder="1" applyAlignment="1">
      <alignment horizontal="right"/>
    </xf>
    <xf numFmtId="43" fontId="58" fillId="0" borderId="0" xfId="1596" applyNumberFormat="1" applyBorder="1" applyAlignment="1"/>
    <xf numFmtId="43" fontId="58" fillId="0" borderId="0" xfId="1596" applyNumberFormat="1" applyBorder="1" applyAlignment="1">
      <alignment horizontal="right"/>
    </xf>
    <xf numFmtId="0" fontId="58" fillId="0" borderId="0" xfId="1596"/>
    <xf numFmtId="0" fontId="58" fillId="0" borderId="0" xfId="1596" applyBorder="1"/>
    <xf numFmtId="0" fontId="58" fillId="0" borderId="0" xfId="1596" applyFont="1" applyBorder="1" applyAlignment="1">
      <alignment horizontal="left"/>
    </xf>
    <xf numFmtId="0" fontId="58" fillId="0" borderId="0" xfId="1596" applyBorder="1" applyAlignment="1"/>
    <xf numFmtId="0" fontId="58" fillId="0" borderId="0" xfId="1596" applyNumberFormat="1" applyFont="1" applyBorder="1" applyAlignment="1">
      <alignment horizontal="left"/>
    </xf>
    <xf numFmtId="43" fontId="58" fillId="0" borderId="0" xfId="1596" applyNumberFormat="1" applyBorder="1"/>
    <xf numFmtId="43" fontId="58" fillId="0" borderId="0" xfId="1596" applyNumberFormat="1" applyFont="1" applyBorder="1" applyAlignment="1">
      <alignment horizontal="right"/>
    </xf>
    <xf numFmtId="43" fontId="58" fillId="0" borderId="0" xfId="1596" applyNumberFormat="1" applyBorder="1" applyAlignment="1"/>
    <xf numFmtId="43" fontId="58" fillId="0" borderId="0" xfId="1596" applyNumberFormat="1" applyBorder="1" applyAlignment="1">
      <alignment horizontal="right"/>
    </xf>
    <xf numFmtId="0" fontId="60" fillId="0" borderId="0" xfId="12561"/>
    <xf numFmtId="0" fontId="60" fillId="0" borderId="0" xfId="12561" applyFont="1" applyBorder="1" applyAlignment="1">
      <alignment horizontal="left"/>
    </xf>
    <xf numFmtId="0" fontId="60" fillId="0" borderId="0" xfId="12561" applyBorder="1" applyAlignment="1">
      <alignment horizontal="center"/>
    </xf>
    <xf numFmtId="0" fontId="60" fillId="0" borderId="0" xfId="12561" applyNumberFormat="1" applyFont="1" applyBorder="1" applyAlignment="1">
      <alignment horizontal="center"/>
    </xf>
  </cellXfs>
  <cellStyles count="5049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74"/>
  <sheetViews>
    <sheetView tabSelected="1" zoomScaleNormal="100" workbookViewId="0">
      <pane ySplit="8" topLeftCell="A9" activePane="bottomLeft" state="frozen"/>
      <selection pane="bottomLeft" activeCell="D12" sqref="D12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5" width="11.140625" customWidth="1"/>
    <col min="6" max="6" width="11.85546875" customWidth="1"/>
    <col min="7" max="7" width="22.42578125" style="1" customWidth="1"/>
    <col min="8" max="8" width="19.5703125" style="33" customWidth="1"/>
    <col min="9" max="9" width="16.85546875" style="33" customWidth="1"/>
    <col min="10" max="12" width="17.28515625" style="33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65" t="s">
        <v>601</v>
      </c>
      <c r="F2" s="65"/>
      <c r="G2" s="65"/>
      <c r="H2" s="66"/>
      <c r="I2" s="66"/>
      <c r="K2" s="39"/>
      <c r="P2" s="72"/>
    </row>
    <row r="3" spans="2:16" ht="12" customHeight="1">
      <c r="E3" s="65"/>
      <c r="F3" s="65"/>
      <c r="G3" s="65"/>
      <c r="H3" s="66"/>
      <c r="I3" s="66"/>
      <c r="P3" s="72"/>
    </row>
    <row r="4" spans="2:16" ht="12" customHeight="1">
      <c r="E4" s="65"/>
      <c r="F4" s="65"/>
      <c r="G4" s="65"/>
      <c r="H4" s="66"/>
      <c r="I4" s="66"/>
      <c r="P4" s="72"/>
    </row>
    <row r="5" spans="2:16" ht="12" customHeight="1">
      <c r="P5" s="72"/>
    </row>
    <row r="6" spans="2:16" ht="12" customHeight="1"/>
    <row r="7" spans="2:16">
      <c r="B7" s="14" t="s">
        <v>493</v>
      </c>
      <c r="L7" s="24" t="s">
        <v>602</v>
      </c>
    </row>
    <row r="8" spans="2:16" s="3" customFormat="1" ht="27">
      <c r="B8" s="4" t="s">
        <v>460</v>
      </c>
      <c r="C8" s="4" t="s">
        <v>433</v>
      </c>
      <c r="D8" s="4" t="s">
        <v>434</v>
      </c>
      <c r="E8" s="4" t="s">
        <v>435</v>
      </c>
      <c r="F8" s="4" t="s">
        <v>466</v>
      </c>
      <c r="G8" s="4" t="s">
        <v>436</v>
      </c>
      <c r="H8" s="5" t="s">
        <v>461</v>
      </c>
      <c r="I8" s="5" t="s">
        <v>462</v>
      </c>
      <c r="J8" s="5" t="s">
        <v>463</v>
      </c>
      <c r="K8" s="5" t="s">
        <v>464</v>
      </c>
      <c r="L8" s="5" t="s">
        <v>465</v>
      </c>
    </row>
    <row r="9" spans="2:16" s="21" customFormat="1">
      <c r="B9" s="15">
        <v>1</v>
      </c>
      <c r="C9" s="27">
        <v>2274</v>
      </c>
      <c r="D9" s="28" t="str">
        <f>IFERROR(VLOOKUP(C9,SRA!B:C,2,0),"")</f>
        <v>DJALMA LIMA DE OLIVEIRA DANTAS</v>
      </c>
      <c r="E9" s="15" t="str">
        <f>IFERROR(VLOOKUP(C9,SRA!B:T,8,0),"")</f>
        <v>COM</v>
      </c>
      <c r="F9" s="20" t="s">
        <v>467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1">
        <f>IFERROR(VLOOKUP(C9,JULHO!B:F,3,0),"0,00")</f>
        <v>17204.68</v>
      </c>
      <c r="K9" s="11">
        <f t="shared" ref="K9:K74" si="0">J9-L9</f>
        <v>5883.9500000000007</v>
      </c>
      <c r="L9" s="31">
        <f>IFERROR(VLOOKUP(C9,JULHO!B:H,7,0),"0,00")</f>
        <v>11320.73</v>
      </c>
      <c r="M9" s="25" t="str">
        <f>IFERROR(VLOOKUP(C9,FÉRIAS!C:D,2,0),"")</f>
        <v/>
      </c>
      <c r="N9" s="21" t="str">
        <f>IFERROR(VLOOKUP(C9,Plan2!B:C,2,0),"")</f>
        <v/>
      </c>
    </row>
    <row r="10" spans="2:16" s="21" customFormat="1">
      <c r="B10" s="15">
        <f>B9+1</f>
        <v>2</v>
      </c>
      <c r="C10" s="27">
        <v>2280</v>
      </c>
      <c r="D10" s="28" t="str">
        <f>IFERROR(VLOOKUP(C10,SRA!B:C,2,0),"")</f>
        <v>JACQUELINE CESAR DE GUSMAO</v>
      </c>
      <c r="E10" s="15" t="str">
        <f>IFERROR(VLOOKUP(C10,SRA!B:T,8,0),"")</f>
        <v>COM</v>
      </c>
      <c r="F10" s="20" t="s">
        <v>481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1">
        <f>IFERROR(VLOOKUP(C10,JULHO!B:F,3,0),"0,00")</f>
        <v>3693.56</v>
      </c>
      <c r="K10" s="11">
        <f t="shared" si="0"/>
        <v>1071.4100000000003</v>
      </c>
      <c r="L10" s="31">
        <f>IFERROR(VLOOKUP(C10,JULHO!B:H,7,0),"0,00")</f>
        <v>2622.1499999999996</v>
      </c>
      <c r="M10" s="25" t="str">
        <f>IFERROR(VLOOKUP(C10,FÉRIAS!C:D,2,0),"")</f>
        <v>JACQUELINE CESAR DE GUSMAO</v>
      </c>
      <c r="N10" s="21" t="str">
        <f>IFERROR(VLOOKUP(C10,Plan2!B:C,2,0),"")</f>
        <v/>
      </c>
    </row>
    <row r="11" spans="2:16" s="21" customFormat="1">
      <c r="B11" s="15">
        <f t="shared" ref="B11:B74" si="1">B10+1</f>
        <v>3</v>
      </c>
      <c r="C11" s="27">
        <v>2291</v>
      </c>
      <c r="D11" s="28" t="str">
        <f>IFERROR(VLOOKUP(C11,SRA!B:C,2,0),"")</f>
        <v>PAULO PEDROSA VICTOR NETO</v>
      </c>
      <c r="E11" s="15" t="str">
        <f>IFERROR(VLOOKUP(C11,SRA!B:T,8,0),"")</f>
        <v>COM</v>
      </c>
      <c r="F11" s="20" t="s">
        <v>481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1">
        <f>IFERROR(VLOOKUP(C11,JULHO!B:F,3,0),"0,00")</f>
        <v>5118.91</v>
      </c>
      <c r="K11" s="11">
        <f t="shared" si="0"/>
        <v>3621</v>
      </c>
      <c r="L11" s="31">
        <f>IFERROR(VLOOKUP(C11,JULHO!B:H,7,0),"0,00")</f>
        <v>1497.91</v>
      </c>
      <c r="M11" s="25" t="str">
        <f>IFERROR(VLOOKUP(C11,FÉRIAS!C:D,2,0),"")</f>
        <v>PAULO PEDROSA VICTOR NETO</v>
      </c>
      <c r="N11" s="21" t="str">
        <f>IFERROR(VLOOKUP(C11,Plan2!B:C,2,0),"")</f>
        <v/>
      </c>
    </row>
    <row r="12" spans="2:16" s="21" customFormat="1">
      <c r="B12" s="15">
        <f t="shared" si="1"/>
        <v>4</v>
      </c>
      <c r="C12" s="27">
        <v>2295</v>
      </c>
      <c r="D12" s="28" t="str">
        <f>IFERROR(VLOOKUP(C12,SRA!B:C,2,0),"")</f>
        <v>VINCENZO PAPARIELLO</v>
      </c>
      <c r="E12" s="15" t="str">
        <f>IFERROR(VLOOKUP(C12,SRA!B:T,8,0),"")</f>
        <v>COM</v>
      </c>
      <c r="F12" s="20" t="s">
        <v>467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1">
        <f>IFERROR(VLOOKUP(C12,JULHO!B:F,3,0),"0,00")</f>
        <v>4405.6099999999997</v>
      </c>
      <c r="K12" s="11">
        <f t="shared" si="0"/>
        <v>680.11999999999989</v>
      </c>
      <c r="L12" s="31">
        <f>IFERROR(VLOOKUP(C12,JULHO!B:H,7,0),"0,00")</f>
        <v>3725.49</v>
      </c>
      <c r="M12" s="25" t="str">
        <f>IFERROR(VLOOKUP(C12,FÉRIAS!C:D,2,0),"")</f>
        <v/>
      </c>
      <c r="N12" s="21" t="str">
        <f>IFERROR(VLOOKUP(C12,Plan2!B:C,2,0),"")</f>
        <v/>
      </c>
    </row>
    <row r="13" spans="2:16" s="21" customFormat="1">
      <c r="B13" s="15">
        <f t="shared" si="1"/>
        <v>5</v>
      </c>
      <c r="C13" s="27">
        <v>2308</v>
      </c>
      <c r="D13" s="28" t="str">
        <f>IFERROR(VLOOKUP(C13,SRA!B:C,2,0),"")</f>
        <v>ADEILDO CARLOS DIAS BEZERRA</v>
      </c>
      <c r="E13" s="15" t="str">
        <f>IFERROR(VLOOKUP(C13,SRA!B:T,8,0),"")</f>
        <v>COM</v>
      </c>
      <c r="F13" s="20" t="s">
        <v>481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1">
        <f>IFERROR(VLOOKUP(C13,JULHO!B:F,3,0),"0,00")</f>
        <v>6575.78</v>
      </c>
      <c r="K13" s="11">
        <f t="shared" si="0"/>
        <v>4391.8599999999997</v>
      </c>
      <c r="L13" s="31">
        <f>IFERROR(VLOOKUP(C13,JULHO!B:H,7,0),"0,00")</f>
        <v>2183.92</v>
      </c>
      <c r="M13" s="25" t="str">
        <f>IFERROR(VLOOKUP(C13,FÉRIAS!C:D,2,0),"")</f>
        <v>ADEILDO CARLOS DIAS BEZERRA</v>
      </c>
      <c r="N13" s="21" t="str">
        <f>IFERROR(VLOOKUP(C13,Plan2!B:C,2,0),"")</f>
        <v/>
      </c>
    </row>
    <row r="14" spans="2:16" s="21" customFormat="1">
      <c r="B14" s="15">
        <f t="shared" si="1"/>
        <v>6</v>
      </c>
      <c r="C14" s="27">
        <v>2504</v>
      </c>
      <c r="D14" s="28" t="str">
        <f>IFERROR(VLOOKUP(C14,SRA!B:C,2,0),"")</f>
        <v>RIVALDO GOMES DA SILVA</v>
      </c>
      <c r="E14" s="15" t="str">
        <f>IFERROR(VLOOKUP(C14,SRA!B:T,8,0),"")</f>
        <v>COM</v>
      </c>
      <c r="F14" s="20" t="s">
        <v>481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1">
        <f>IFERROR(VLOOKUP(C14,JULHO!B:F,3,0),"0,00")</f>
        <v>3034.96</v>
      </c>
      <c r="K14" s="11">
        <f t="shared" si="0"/>
        <v>1984.25</v>
      </c>
      <c r="L14" s="31">
        <f>IFERROR(VLOOKUP(C14,JULHO!B:H,7,0),"0,00")</f>
        <v>1050.71</v>
      </c>
      <c r="M14" s="25" t="str">
        <f>IFERROR(VLOOKUP(C14,FÉRIAS!C:D,2,0),"")</f>
        <v>RIVALDO GOMES DA SILVA</v>
      </c>
      <c r="N14" s="21" t="str">
        <f>IFERROR(VLOOKUP(C14,Plan2!B:C,2,0),"")</f>
        <v/>
      </c>
    </row>
    <row r="15" spans="2:16" s="21" customFormat="1">
      <c r="B15" s="15">
        <f t="shared" si="1"/>
        <v>7</v>
      </c>
      <c r="C15" s="27">
        <v>2506</v>
      </c>
      <c r="D15" s="28" t="str">
        <f>IFERROR(VLOOKUP(C15,SRA!B:C,2,0),"")</f>
        <v>IVETE ANTONIETA B  DE CARVALHO</v>
      </c>
      <c r="E15" s="15" t="str">
        <f>IFERROR(VLOOKUP(C15,SRA!B:T,8,0),"")</f>
        <v>COM</v>
      </c>
      <c r="F15" s="20" t="s">
        <v>481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1">
        <f>IFERROR(VLOOKUP(C15,JULHO!B:F,3,0),"0,00")</f>
        <v>3485.89</v>
      </c>
      <c r="K15" s="11">
        <f t="shared" si="0"/>
        <v>2294.64</v>
      </c>
      <c r="L15" s="31">
        <f>IFERROR(VLOOKUP(C15,JULHO!B:H,7,0),"0,00")</f>
        <v>1191.25</v>
      </c>
      <c r="M15" s="25" t="str">
        <f>IFERROR(VLOOKUP(C15,FÉRIAS!C:D,2,0),"")</f>
        <v>IVETE ANTONIETA B  DE CARVALHO</v>
      </c>
      <c r="N15" s="21" t="str">
        <f>IFERROR(VLOOKUP(C15,Plan2!B:C,2,0),"")</f>
        <v/>
      </c>
    </row>
    <row r="16" spans="2:16" s="21" customFormat="1">
      <c r="B16" s="15">
        <f t="shared" si="1"/>
        <v>8</v>
      </c>
      <c r="C16" s="27">
        <v>2507</v>
      </c>
      <c r="D16" s="28" t="str">
        <f>IFERROR(VLOOKUP(C16,SRA!B:C,2,0),"")</f>
        <v>ANANIAS TEIXEIRA DE LIMA</v>
      </c>
      <c r="E16" s="15" t="str">
        <f>IFERROR(VLOOKUP(C16,SRA!B:T,8,0),"")</f>
        <v>COM</v>
      </c>
      <c r="F16" s="20" t="s">
        <v>481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1">
        <f>IFERROR(VLOOKUP(C16,JULHO!B:F,3,0),"0,00")</f>
        <v>3034.96</v>
      </c>
      <c r="K16" s="11">
        <f t="shared" si="0"/>
        <v>2057.6800000000003</v>
      </c>
      <c r="L16" s="31">
        <f>IFERROR(VLOOKUP(C16,JULHO!B:H,7,0),"0,00")</f>
        <v>977.28</v>
      </c>
      <c r="M16" s="25" t="str">
        <f>IFERROR(VLOOKUP(C16,FÉRIAS!C:D,2,0),"")</f>
        <v>ANANIAS TEIXEIRA DE LIMA</v>
      </c>
      <c r="N16" s="21" t="str">
        <f>IFERROR(VLOOKUP(C16,Plan2!B:C,2,0),"")</f>
        <v/>
      </c>
    </row>
    <row r="17" spans="2:15" s="21" customFormat="1">
      <c r="B17" s="15">
        <f t="shared" si="1"/>
        <v>9</v>
      </c>
      <c r="C17" s="27">
        <v>2508</v>
      </c>
      <c r="D17" s="28" t="str">
        <f>IFERROR(VLOOKUP(C17,SRA!B:C,2,0),"")</f>
        <v>JOSE ALEXANDRE DE BARROS ALVES</v>
      </c>
      <c r="E17" s="15" t="str">
        <f>IFERROR(VLOOKUP(C17,SRA!B:T,8,0),"")</f>
        <v>COM</v>
      </c>
      <c r="F17" s="20" t="s">
        <v>481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1">
        <f>IFERROR(VLOOKUP(C17,JULHO!B:F,3,0),"0,00")</f>
        <v>6575.78</v>
      </c>
      <c r="K17" s="11">
        <f t="shared" si="0"/>
        <v>4354.1499999999996</v>
      </c>
      <c r="L17" s="31">
        <f>IFERROR(VLOOKUP(C17,JULHO!B:H,7,0),"0,00")</f>
        <v>2221.63</v>
      </c>
      <c r="M17" s="25" t="str">
        <f>IFERROR(VLOOKUP(C17,FÉRIAS!C:D,2,0),"")</f>
        <v>JOSE ALEXANDRE DE BARROS ALVES</v>
      </c>
      <c r="N17" s="21" t="str">
        <f>IFERROR(VLOOKUP(C17,Plan2!B:C,2,0),"")</f>
        <v/>
      </c>
    </row>
    <row r="18" spans="2:15" s="21" customFormat="1">
      <c r="B18" s="15">
        <f t="shared" si="1"/>
        <v>10</v>
      </c>
      <c r="C18" s="27">
        <v>2509</v>
      </c>
      <c r="D18" s="28" t="str">
        <f>IFERROR(VLOOKUP(C18,SRA!B:C,2,0),"")</f>
        <v>ALDEMIR NASCIMENTO DA SILVA</v>
      </c>
      <c r="E18" s="15" t="str">
        <f>IFERROR(VLOOKUP(C18,SRA!B:T,8,0),"")</f>
        <v>COM</v>
      </c>
      <c r="F18" s="20" t="s">
        <v>481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1">
        <f>IFERROR(VLOOKUP(C18,JULHO!B:F,3,0),"0,00")</f>
        <v>2447.5500000000002</v>
      </c>
      <c r="K18" s="11">
        <f t="shared" si="0"/>
        <v>2075.3000000000002</v>
      </c>
      <c r="L18" s="31">
        <f>IFERROR(VLOOKUP(C18,JULHO!B:H,7,0),"0,00")</f>
        <v>372.25</v>
      </c>
      <c r="M18" s="25" t="str">
        <f>IFERROR(VLOOKUP(C18,FÉRIAS!C:D,2,0),"")</f>
        <v>ALDEMIR NASCIMENTO DA SILVA</v>
      </c>
      <c r="N18" s="21" t="str">
        <f>IFERROR(VLOOKUP(C18,Plan2!B:C,2,0),"")</f>
        <v/>
      </c>
    </row>
    <row r="19" spans="2:15" s="45" customFormat="1">
      <c r="B19" s="15">
        <f t="shared" si="1"/>
        <v>11</v>
      </c>
      <c r="C19" s="27">
        <v>3081</v>
      </c>
      <c r="D19" s="28" t="str">
        <f>IFERROR(VLOOKUP(C19,SRA!B:C,2,0),"")</f>
        <v>MAILTON NOBRE DE MEDEIROS</v>
      </c>
      <c r="E19" s="15" t="str">
        <f>IFERROR(VLOOKUP(C19,SRA!B:T,8,0),"")</f>
        <v>COM</v>
      </c>
      <c r="F19" s="20" t="s">
        <v>467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1">
        <f>IFERROR(VLOOKUP(C19,JULHO!B:F,3,0),"0,00")</f>
        <v>1468.53</v>
      </c>
      <c r="K19" s="11">
        <f t="shared" si="0"/>
        <v>316.74</v>
      </c>
      <c r="L19" s="31">
        <f>IFERROR(VLOOKUP(C19,JULHO!B:H,7,0),"0,00")</f>
        <v>1151.79</v>
      </c>
      <c r="M19" s="25" t="str">
        <f>IFERROR(VLOOKUP(C19,FÉRIAS!C:D,2,0),"")</f>
        <v/>
      </c>
      <c r="N19" s="21" t="str">
        <f>IFERROR(VLOOKUP(C19,Plan2!B:C,2,0),"")</f>
        <v/>
      </c>
      <c r="O19" s="21"/>
    </row>
    <row r="20" spans="2:15" s="45" customFormat="1">
      <c r="B20" s="15">
        <f t="shared" si="1"/>
        <v>12</v>
      </c>
      <c r="C20" s="27">
        <v>3092</v>
      </c>
      <c r="D20" s="28" t="str">
        <f>IFERROR(VLOOKUP(C20,SRA!B:C,2,0),"")</f>
        <v>BETY ANNE DE A SENNA</v>
      </c>
      <c r="E20" s="15" t="str">
        <f>IFERROR(VLOOKUP(C20,SRA!B:T,8,0),"")</f>
        <v>COM</v>
      </c>
      <c r="F20" s="20" t="s">
        <v>481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1">
        <f>IFERROR(VLOOKUP(C20,JULHO!B:F,3,0),"0,00")</f>
        <v>34968.51</v>
      </c>
      <c r="K20" s="11">
        <f t="shared" si="0"/>
        <v>28867.910000000003</v>
      </c>
      <c r="L20" s="31">
        <f>IFERROR(VLOOKUP(C20,JULHO!B:H,7,0),"0,00")</f>
        <v>6100.6</v>
      </c>
      <c r="M20" s="25" t="str">
        <f>IFERROR(VLOOKUP(C20,FÉRIAS!C:D,2,0),"")</f>
        <v>BETY ANNE DE A S CORDULA</v>
      </c>
      <c r="N20" s="21" t="str">
        <f>IFERROR(VLOOKUP(C20,Plan2!B:C,2,0),"")</f>
        <v/>
      </c>
      <c r="O20" s="21"/>
    </row>
    <row r="21" spans="2:15" s="45" customFormat="1">
      <c r="B21" s="15">
        <f t="shared" si="1"/>
        <v>13</v>
      </c>
      <c r="C21" s="27">
        <v>3201</v>
      </c>
      <c r="D21" s="28" t="str">
        <f>IFERROR(VLOOKUP(C21,SRA!B:C,2,0),"")</f>
        <v>LUCIENE TORRES GALINDO DE MELO</v>
      </c>
      <c r="E21" s="15" t="str">
        <f>IFERROR(VLOOKUP(C21,SRA!B:T,8,0),"")</f>
        <v>COM</v>
      </c>
      <c r="F21" s="20" t="s">
        <v>467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1">
        <f>IFERROR(VLOOKUP(C21,JULHO!B:F,3,0),"0,00")</f>
        <v>1468.53</v>
      </c>
      <c r="K21" s="11">
        <f t="shared" si="0"/>
        <v>480.82999999999993</v>
      </c>
      <c r="L21" s="31">
        <f>IFERROR(VLOOKUP(C21,JULHO!B:H,7,0),"0,00")</f>
        <v>987.7</v>
      </c>
      <c r="M21" s="25" t="str">
        <f>IFERROR(VLOOKUP(C21,FÉRIAS!C:D,2,0),"")</f>
        <v/>
      </c>
      <c r="N21" s="21" t="str">
        <f>IFERROR(VLOOKUP(C21,Plan2!B:C,2,0),"")</f>
        <v/>
      </c>
      <c r="O21" s="21"/>
    </row>
    <row r="22" spans="2:15" s="21" customFormat="1">
      <c r="B22" s="15">
        <f t="shared" si="1"/>
        <v>14</v>
      </c>
      <c r="C22" s="27">
        <v>3208</v>
      </c>
      <c r="D22" s="28" t="str">
        <f>IFERROR(VLOOKUP(C22,SRA!B:C,2,0),"")</f>
        <v>FABIOLA LAPORTE DE A TRINDADE</v>
      </c>
      <c r="E22" s="15" t="str">
        <f>IFERROR(VLOOKUP(C22,SRA!B:T,8,0),"")</f>
        <v>COM</v>
      </c>
      <c r="F22" s="20" t="s">
        <v>467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1">
        <f>IFERROR(VLOOKUP(C22,JULHO!B:F,3,0),"0,00")</f>
        <v>4405.6099999999997</v>
      </c>
      <c r="K22" s="11">
        <f t="shared" si="0"/>
        <v>682.11999999999989</v>
      </c>
      <c r="L22" s="31">
        <f>IFERROR(VLOOKUP(C22,JULHO!B:H,7,0),"0,00")</f>
        <v>3723.49</v>
      </c>
      <c r="M22" s="25" t="str">
        <f>IFERROR(VLOOKUP(C22,FÉRIAS!C:D,2,0),"")</f>
        <v/>
      </c>
      <c r="N22" s="21" t="str">
        <f>IFERROR(VLOOKUP(C22,Plan2!B:C,2,0),"")</f>
        <v/>
      </c>
    </row>
    <row r="23" spans="2:15" s="21" customFormat="1">
      <c r="B23" s="15">
        <f t="shared" si="1"/>
        <v>15</v>
      </c>
      <c r="C23" s="27">
        <v>3220</v>
      </c>
      <c r="D23" s="28" t="str">
        <f>IFERROR(VLOOKUP(C23,SRA!B:C,2,0),"")</f>
        <v>RENATA RODRIGUES C DE MELO</v>
      </c>
      <c r="E23" s="15" t="str">
        <f>IFERROR(VLOOKUP(C23,SRA!B:T,8,0),"")</f>
        <v>COM</v>
      </c>
      <c r="F23" s="20" t="s">
        <v>467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1">
        <f>IFERROR(VLOOKUP(C23,JULHO!B:F,3,0),"0,00")</f>
        <v>8322.24</v>
      </c>
      <c r="K23" s="11">
        <f t="shared" si="0"/>
        <v>2042.54</v>
      </c>
      <c r="L23" s="31">
        <f>IFERROR(VLOOKUP(C23,JULHO!B:H,7,0),"0,00")</f>
        <v>6279.7</v>
      </c>
      <c r="M23" s="25" t="str">
        <f>IFERROR(VLOOKUP(C23,FÉRIAS!C:D,2,0),"")</f>
        <v/>
      </c>
      <c r="N23" s="21" t="str">
        <f>IFERROR(VLOOKUP(C23,Plan2!B:C,2,0),"")</f>
        <v/>
      </c>
    </row>
    <row r="24" spans="2:15" s="21" customFormat="1">
      <c r="B24" s="15">
        <f t="shared" si="1"/>
        <v>16</v>
      </c>
      <c r="C24" s="27">
        <v>3221</v>
      </c>
      <c r="D24" s="28" t="str">
        <f>IFERROR(VLOOKUP(C24,SRA!B:C,2,0),"")</f>
        <v>MARIA ERLANI BARBOSA SILVA</v>
      </c>
      <c r="E24" s="15" t="str">
        <f>IFERROR(VLOOKUP(C24,SRA!B:T,8,0),"")</f>
        <v>COM</v>
      </c>
      <c r="F24" s="20" t="s">
        <v>467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1">
        <f>IFERROR(VLOOKUP(C24,JULHO!B:F,3,0),"0,00")</f>
        <v>3507.54</v>
      </c>
      <c r="K24" s="11">
        <f t="shared" si="0"/>
        <v>1714.4099999999999</v>
      </c>
      <c r="L24" s="31">
        <f>IFERROR(VLOOKUP(C24,JULHO!B:H,7,0),"0,00")</f>
        <v>1793.13</v>
      </c>
      <c r="M24" s="25" t="str">
        <f>IFERROR(VLOOKUP(C24,FÉRIAS!C:D,2,0),"")</f>
        <v/>
      </c>
      <c r="N24" s="21" t="str">
        <f>IFERROR(VLOOKUP(C24,Plan2!B:C,2,0),"")</f>
        <v/>
      </c>
    </row>
    <row r="25" spans="2:15" s="21" customFormat="1">
      <c r="B25" s="15">
        <f t="shared" si="1"/>
        <v>17</v>
      </c>
      <c r="C25" s="27">
        <v>3245</v>
      </c>
      <c r="D25" s="28" t="str">
        <f>IFERROR(VLOOKUP(C25,SRA!B:C,2,0),"")</f>
        <v>EUGENIO PACELLI R DE ARAUJO</v>
      </c>
      <c r="E25" s="15" t="str">
        <f>IFERROR(VLOOKUP(C25,SRA!B:T,8,0),"")</f>
        <v>COM</v>
      </c>
      <c r="F25" s="20" t="s">
        <v>467</v>
      </c>
      <c r="G25" s="15" t="str">
        <f>IFERROR(VLOOKUP(C25,SRA!B:T,5,0),"")</f>
        <v>SUPERINTENDENTE ADM.</v>
      </c>
      <c r="H25" s="11">
        <f>IFERROR(VLOOKUP(C25,SRA!B:T,18,0),"")</f>
        <v>1811.32</v>
      </c>
      <c r="I25" s="11">
        <f>IFERROR(VLOOKUP(C25,SRA!B:T,19,0),"")</f>
        <v>8695.23</v>
      </c>
      <c r="J25" s="31">
        <f>IFERROR(VLOOKUP(C25,JULHO!B:F,3,0),"0,00")</f>
        <v>10506.55</v>
      </c>
      <c r="K25" s="11">
        <f t="shared" si="0"/>
        <v>3402.2599999999993</v>
      </c>
      <c r="L25" s="31">
        <f>IFERROR(VLOOKUP(C25,JULHO!B:H,7,0),"0,00")</f>
        <v>7104.29</v>
      </c>
      <c r="M25" s="25" t="str">
        <f>IFERROR(VLOOKUP(C25,FÉRIAS!C:D,2,0),"")</f>
        <v/>
      </c>
      <c r="N25" s="21" t="str">
        <f>IFERROR(VLOOKUP(C25,Plan2!B:C,2,0),"")</f>
        <v/>
      </c>
    </row>
    <row r="26" spans="2:15" s="21" customFormat="1">
      <c r="B26" s="15">
        <f t="shared" si="1"/>
        <v>18</v>
      </c>
      <c r="C26" s="27">
        <v>3247</v>
      </c>
      <c r="D26" s="28" t="str">
        <f>IFERROR(VLOOKUP(C26,SRA!B:C,2,0),"")</f>
        <v>LEONARDO ARAUJO PAES BARRETO</v>
      </c>
      <c r="E26" s="15" t="str">
        <f>IFERROR(VLOOKUP(C26,SRA!B:T,8,0),"")</f>
        <v>COM</v>
      </c>
      <c r="F26" s="20" t="s">
        <v>467</v>
      </c>
      <c r="G26" s="15" t="str">
        <f>IFERROR(VLOOKUP(C26,SRA!B:T,5,0),"")</f>
        <v>CHEFE DE GABINETE</v>
      </c>
      <c r="H26" s="11">
        <f>IFERROR(VLOOKUP(C26,SRA!B:T,18,0),"")</f>
        <v>1811.32</v>
      </c>
      <c r="I26" s="11">
        <f>IFERROR(VLOOKUP(C26,SRA!B:T,19,0),"")</f>
        <v>8695.23</v>
      </c>
      <c r="J26" s="31">
        <f>IFERROR(VLOOKUP(C26,JULHO!B:F,3,0),"0,00")</f>
        <v>10506.55</v>
      </c>
      <c r="K26" s="11">
        <f t="shared" si="0"/>
        <v>2605</v>
      </c>
      <c r="L26" s="31">
        <f>IFERROR(VLOOKUP(C26,JULHO!B:H,7,0),"0,00")</f>
        <v>7901.5499999999993</v>
      </c>
      <c r="M26" s="25" t="str">
        <f>IFERROR(VLOOKUP(C26,FÉRIAS!C:D,2,0),"")</f>
        <v/>
      </c>
      <c r="N26" s="21" t="str">
        <f>IFERROR(VLOOKUP(C26,Plan2!B:C,2,0),"")</f>
        <v/>
      </c>
    </row>
    <row r="27" spans="2:15" s="21" customFormat="1">
      <c r="B27" s="15">
        <f t="shared" si="1"/>
        <v>19</v>
      </c>
      <c r="C27" s="27">
        <v>3249</v>
      </c>
      <c r="D27" s="28" t="str">
        <f>IFERROR(VLOOKUP(C27,SRA!B:C,2,0),"")</f>
        <v>LUCIANA MARIA BASTO DE AQUINO</v>
      </c>
      <c r="E27" s="15" t="str">
        <f>IFERROR(VLOOKUP(C27,SRA!B:T,8,0),"")</f>
        <v>COM</v>
      </c>
      <c r="F27" s="20" t="s">
        <v>481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1">
        <f>IFERROR(VLOOKUP(C27,JULHO!B:F,3,0),"0,00")</f>
        <v>5510.97</v>
      </c>
      <c r="K27" s="11">
        <f t="shared" si="0"/>
        <v>3566.3200000000006</v>
      </c>
      <c r="L27" s="31">
        <f>IFERROR(VLOOKUP(C27,JULHO!B:H,7,0),"0,00")</f>
        <v>1944.6499999999999</v>
      </c>
      <c r="M27" s="25" t="str">
        <f>IFERROR(VLOOKUP(C27,FÉRIAS!C:D,2,0),"")</f>
        <v>LUCIANA MARIA BASTO DE AQUINO</v>
      </c>
      <c r="N27" s="21" t="str">
        <f>IFERROR(VLOOKUP(C27,Plan2!B:C,2,0),"")</f>
        <v/>
      </c>
    </row>
    <row r="28" spans="2:15" s="21" customFormat="1">
      <c r="B28" s="15">
        <f t="shared" si="1"/>
        <v>20</v>
      </c>
      <c r="C28" s="27">
        <v>3250</v>
      </c>
      <c r="D28" s="28" t="str">
        <f>IFERROR(VLOOKUP(C28,SRA!B:C,2,0),"")</f>
        <v>GERMANA DE MELO LOBO FREIRE</v>
      </c>
      <c r="E28" s="15" t="str">
        <f>IFERROR(VLOOKUP(C28,SRA!B:T,8,0),"")</f>
        <v>COM</v>
      </c>
      <c r="F28" s="20" t="s">
        <v>467</v>
      </c>
      <c r="G28" s="15" t="str">
        <f>IFERROR(VLOOKUP(C28,SRA!B:T,5,0),"")</f>
        <v>GESTOR DE DESENV.</v>
      </c>
      <c r="H28" s="11">
        <f>IFERROR(VLOOKUP(C28,SRA!B:T,18,0),"")</f>
        <v>881.12</v>
      </c>
      <c r="I28" s="11">
        <f>IFERROR(VLOOKUP(C28,SRA!B:T,19,0),"")</f>
        <v>3524.49</v>
      </c>
      <c r="J28" s="31">
        <f>IFERROR(VLOOKUP(C28,JULHO!B:F,3,0),"0,00")</f>
        <v>5841.71</v>
      </c>
      <c r="K28" s="11">
        <f t="shared" si="0"/>
        <v>1461.9899999999998</v>
      </c>
      <c r="L28" s="31">
        <f>IFERROR(VLOOKUP(C28,JULHO!B:H,7,0),"0,00")</f>
        <v>4379.72</v>
      </c>
      <c r="M28" s="25" t="str">
        <f>IFERROR(VLOOKUP(C28,FÉRIAS!C:D,2,0),"")</f>
        <v/>
      </c>
      <c r="N28" s="21" t="str">
        <f>IFERROR(VLOOKUP(C28,Plan2!B:C,2,0),"")</f>
        <v/>
      </c>
    </row>
    <row r="29" spans="2:15" s="21" customFormat="1">
      <c r="B29" s="15">
        <f t="shared" si="1"/>
        <v>21</v>
      </c>
      <c r="C29" s="27">
        <v>3256</v>
      </c>
      <c r="D29" s="28" t="str">
        <f>IFERROR(VLOOKUP(C29,SRA!B:C,2,0),"")</f>
        <v>JOAO ALFREDO SOARES DE AVELLAR</v>
      </c>
      <c r="E29" s="15" t="str">
        <f>IFERROR(VLOOKUP(C29,SRA!B:T,8,0),"")</f>
        <v>COM</v>
      </c>
      <c r="F29" s="20" t="s">
        <v>467</v>
      </c>
      <c r="G29" s="15" t="str">
        <f>IFERROR(VLOOKUP(C29,SRA!B:T,5,0),"")</f>
        <v>ASSESSOR DIRETORIA</v>
      </c>
      <c r="H29" s="11">
        <f>IFERROR(VLOOKUP(C29,SRA!B:T,18,0),"")</f>
        <v>979.03</v>
      </c>
      <c r="I29" s="11">
        <f>IFERROR(VLOOKUP(C29,SRA!B:T,19,0),"")</f>
        <v>3916.1</v>
      </c>
      <c r="J29" s="31">
        <f>IFERROR(VLOOKUP(C29,JULHO!B:F,3,0),"0,00")</f>
        <v>7125.13</v>
      </c>
      <c r="K29" s="11">
        <f t="shared" si="0"/>
        <v>4030.6000000000004</v>
      </c>
      <c r="L29" s="31">
        <f>IFERROR(VLOOKUP(C29,JULHO!B:H,7,0),"0,00")</f>
        <v>3094.5299999999997</v>
      </c>
      <c r="M29" s="25" t="str">
        <f>IFERROR(VLOOKUP(C29,FÉRIAS!C:D,2,0),"")</f>
        <v/>
      </c>
      <c r="N29" s="21" t="str">
        <f>IFERROR(VLOOKUP(C29,Plan2!B:C,2,0),"")</f>
        <v/>
      </c>
    </row>
    <row r="30" spans="2:15" s="21" customFormat="1">
      <c r="B30" s="15">
        <f t="shared" si="1"/>
        <v>22</v>
      </c>
      <c r="C30" s="27">
        <v>3263</v>
      </c>
      <c r="D30" s="28" t="str">
        <f>IFERROR(VLOOKUP(C30,SRA!B:C,2,0),"")</f>
        <v>ANA CECILIA DE SENA T SOUZA</v>
      </c>
      <c r="E30" s="15" t="str">
        <f>IFERROR(VLOOKUP(C30,SRA!B:T,8,0),"")</f>
        <v>COM</v>
      </c>
      <c r="F30" s="20" t="s">
        <v>467</v>
      </c>
      <c r="G30" s="15" t="str">
        <f>IFERROR(VLOOKUP(C30,SRA!B:T,5,0),"")</f>
        <v>COORD LICITA CONTRAT</v>
      </c>
      <c r="H30" s="11">
        <f>IFERROR(VLOOKUP(C30,SRA!B:T,18,0),"")</f>
        <v>1664.45</v>
      </c>
      <c r="I30" s="11">
        <f>IFERROR(VLOOKUP(C30,SRA!B:T,19,0),"")</f>
        <v>6657.79</v>
      </c>
      <c r="J30" s="31">
        <f>IFERROR(VLOOKUP(C30,JULHO!B:F,3,0),"0,00")</f>
        <v>8322.24</v>
      </c>
      <c r="K30" s="11">
        <f t="shared" si="0"/>
        <v>2147.1499999999996</v>
      </c>
      <c r="L30" s="31">
        <f>IFERROR(VLOOKUP(C30,JULHO!B:H,7,0),"0,00")</f>
        <v>6175.09</v>
      </c>
      <c r="M30" s="25" t="str">
        <f>IFERROR(VLOOKUP(C30,FÉRIAS!C:D,2,0),"")</f>
        <v/>
      </c>
      <c r="N30" s="21" t="str">
        <f>IFERROR(VLOOKUP(C30,Plan2!B:C,2,0),"")</f>
        <v/>
      </c>
    </row>
    <row r="31" spans="2:15" s="21" customFormat="1">
      <c r="B31" s="15">
        <f t="shared" si="1"/>
        <v>23</v>
      </c>
      <c r="C31" s="27">
        <v>3283</v>
      </c>
      <c r="D31" s="28" t="str">
        <f>IFERROR(VLOOKUP(C31,SRA!B:C,2,0),"")</f>
        <v>MANUELA A DE SENA L VENTURA</v>
      </c>
      <c r="E31" s="15" t="str">
        <f>IFERROR(VLOOKUP(C31,SRA!B:T,8,0),"")</f>
        <v>COM</v>
      </c>
      <c r="F31" s="20" t="s">
        <v>481</v>
      </c>
      <c r="G31" s="15" t="str">
        <f>IFERROR(VLOOKUP(C31,SRA!B:T,5,0),"")</f>
        <v>COORD. AP. TEC. INST</v>
      </c>
      <c r="H31" s="11">
        <f>IFERROR(VLOOKUP(C31,SRA!B:T,18,0),"")</f>
        <v>1664.45</v>
      </c>
      <c r="I31" s="11">
        <f>IFERROR(VLOOKUP(C31,SRA!B:T,19,0),"")</f>
        <v>6657.79</v>
      </c>
      <c r="J31" s="31">
        <f>IFERROR(VLOOKUP(C31,JULHO!B:F,3,0),"0,00")</f>
        <v>9339.4</v>
      </c>
      <c r="K31" s="11">
        <f t="shared" si="0"/>
        <v>4972.4799999999996</v>
      </c>
      <c r="L31" s="31">
        <f>IFERROR(VLOOKUP(C31,JULHO!B:H,7,0),"0,00")</f>
        <v>4366.92</v>
      </c>
      <c r="M31" s="25" t="str">
        <f>IFERROR(VLOOKUP(C31,FÉRIAS!C:D,2,0),"")</f>
        <v>MANUELA A DE SENA L VENTURA</v>
      </c>
      <c r="N31" s="21" t="str">
        <f>IFERROR(VLOOKUP(C31,Plan2!B:C,2,0),"")</f>
        <v/>
      </c>
    </row>
    <row r="32" spans="2:15" s="21" customFormat="1">
      <c r="B32" s="15">
        <f t="shared" si="1"/>
        <v>24</v>
      </c>
      <c r="C32" s="27">
        <v>3289</v>
      </c>
      <c r="D32" s="28" t="str">
        <f>IFERROR(VLOOKUP(C32,SRA!B:C,2,0),"")</f>
        <v>JOSE NIVALDO BRAYNER DE ARAUJO</v>
      </c>
      <c r="E32" s="15" t="str">
        <f>IFERROR(VLOOKUP(C32,SRA!B:T,8,0),"")</f>
        <v>COM</v>
      </c>
      <c r="F32" s="20" t="s">
        <v>467</v>
      </c>
      <c r="G32" s="15" t="str">
        <f>IFERROR(VLOOKUP(C32,SRA!B:T,5,0),"")</f>
        <v>DIR. ADM. FINANCEIRO</v>
      </c>
      <c r="H32" s="11">
        <f>IFERROR(VLOOKUP(C32,SRA!B:T,18,0),"")</f>
        <v>4196.22</v>
      </c>
      <c r="I32" s="11">
        <f>IFERROR(VLOOKUP(C32,SRA!B:T,19,0),"")</f>
        <v>16784.88</v>
      </c>
      <c r="J32" s="31">
        <f>IFERROR(VLOOKUP(C32,JULHO!B:F,3,0),"0,00")</f>
        <v>20981.1</v>
      </c>
      <c r="K32" s="11">
        <f t="shared" si="0"/>
        <v>5523.73</v>
      </c>
      <c r="L32" s="31">
        <f>IFERROR(VLOOKUP(C32,JULHO!B:H,7,0),"0,00")</f>
        <v>15457.369999999999</v>
      </c>
      <c r="M32" s="25" t="str">
        <f>IFERROR(VLOOKUP(C32,FÉRIAS!C:D,2,0),"")</f>
        <v/>
      </c>
      <c r="N32" s="21" t="str">
        <f>IFERROR(VLOOKUP(C32,Plan2!B:C,2,0),"")</f>
        <v/>
      </c>
    </row>
    <row r="33" spans="2:15" s="21" customFormat="1">
      <c r="B33" s="15">
        <f t="shared" si="1"/>
        <v>25</v>
      </c>
      <c r="C33" s="27">
        <v>3312</v>
      </c>
      <c r="D33" s="28" t="str">
        <f>IFERROR(VLOOKUP(C33,SRA!B:C,2,0),"")</f>
        <v>DIMAS PEREIRA DANTAS</v>
      </c>
      <c r="E33" s="15" t="str">
        <f>IFERROR(VLOOKUP(C33,SRA!B:T,8,0),"")</f>
        <v>COM</v>
      </c>
      <c r="F33" s="20" t="s">
        <v>467</v>
      </c>
      <c r="G33" s="15" t="str">
        <f>IFERROR(VLOOKUP(C33,SRA!B:T,5,0),"")</f>
        <v>COORD. DE VENDAS</v>
      </c>
      <c r="H33" s="11">
        <f>IFERROR(VLOOKUP(C33,SRA!B:T,18,0),"")</f>
        <v>1664.45</v>
      </c>
      <c r="I33" s="11">
        <f>IFERROR(VLOOKUP(C33,SRA!B:T,19,0),"")</f>
        <v>6657.79</v>
      </c>
      <c r="J33" s="31">
        <f>IFERROR(VLOOKUP(C33,JULHO!B:F,3,0),"0,00")</f>
        <v>8322.24</v>
      </c>
      <c r="K33" s="11">
        <f t="shared" si="0"/>
        <v>2042.54</v>
      </c>
      <c r="L33" s="31">
        <f>IFERROR(VLOOKUP(C33,JULHO!B:H,7,0),"0,00")</f>
        <v>6279.7</v>
      </c>
      <c r="M33" s="25" t="str">
        <f>IFERROR(VLOOKUP(C33,FÉRIAS!C:D,2,0),"")</f>
        <v/>
      </c>
      <c r="N33" s="21" t="str">
        <f>IFERROR(VLOOKUP(C33,Plan2!B:C,2,0),"")</f>
        <v/>
      </c>
    </row>
    <row r="34" spans="2:15" s="21" customFormat="1">
      <c r="B34" s="15">
        <f t="shared" si="1"/>
        <v>26</v>
      </c>
      <c r="C34" s="27">
        <v>3314</v>
      </c>
      <c r="D34" s="28" t="str">
        <f>IFERROR(VLOOKUP(C34,SRA!B:C,2,0),"")</f>
        <v>LUIZ ANTONIO GRANJA DE MENEZES</v>
      </c>
      <c r="E34" s="15" t="str">
        <f>IFERROR(VLOOKUP(C34,SRA!B:T,8,0),"")</f>
        <v>COM</v>
      </c>
      <c r="F34" s="20" t="s">
        <v>481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1">
        <f>IFERROR(VLOOKUP(C34,JULHO!B:F,3,0),"0,00")</f>
        <v>6690.01</v>
      </c>
      <c r="K34" s="11">
        <f t="shared" si="0"/>
        <v>6519.2300000000005</v>
      </c>
      <c r="L34" s="31">
        <f>IFERROR(VLOOKUP(C34,JULHO!B:H,7,0),"0,00")</f>
        <v>170.78</v>
      </c>
      <c r="M34" s="25" t="str">
        <f>IFERROR(VLOOKUP(C34,FÉRIAS!C:D,2,0),"")</f>
        <v>LUIZ ANTONIO GRANJA DE MENEZES</v>
      </c>
      <c r="N34" s="21" t="str">
        <f>IFERROR(VLOOKUP(C34,Plan2!B:C,2,0),"")</f>
        <v/>
      </c>
    </row>
    <row r="35" spans="2:15" s="21" customFormat="1">
      <c r="B35" s="15">
        <f t="shared" si="1"/>
        <v>27</v>
      </c>
      <c r="C35" s="27">
        <v>3316</v>
      </c>
      <c r="D35" s="28" t="str">
        <f>IFERROR(VLOOKUP(C35,SRA!B:C,2,0),"")</f>
        <v>MAYARA CRISTINA NUNES DE LIRA</v>
      </c>
      <c r="E35" s="15" t="str">
        <f>IFERROR(VLOOKUP(C35,SRA!B:T,8,0),"")</f>
        <v>COM</v>
      </c>
      <c r="F35" s="20" t="s">
        <v>467</v>
      </c>
      <c r="G35" s="15" t="str">
        <f>IFERROR(VLOOKUP(C35,SRA!B:T,5,0),"")</f>
        <v>GESTOR DE APOIO TEC.</v>
      </c>
      <c r="H35" s="11">
        <f>IFERROR(VLOOKUP(C35,SRA!B:T,18,0),"")</f>
        <v>293.70999999999998</v>
      </c>
      <c r="I35" s="11">
        <f>IFERROR(VLOOKUP(C35,SRA!B:T,19,0),"")</f>
        <v>1174.82</v>
      </c>
      <c r="J35" s="31">
        <f>IFERROR(VLOOKUP(C35,JULHO!B:F,3,0),"0,00")</f>
        <v>1468.53</v>
      </c>
      <c r="K35" s="11">
        <f t="shared" si="0"/>
        <v>115.46000000000004</v>
      </c>
      <c r="L35" s="31">
        <f>IFERROR(VLOOKUP(C35,JULHO!B:H,7,0),"0,00")</f>
        <v>1353.07</v>
      </c>
      <c r="M35" s="25" t="str">
        <f>IFERROR(VLOOKUP(C35,FÉRIAS!C:D,2,0),"")</f>
        <v/>
      </c>
      <c r="N35" s="21" t="str">
        <f>IFERROR(VLOOKUP(C35,Plan2!B:C,2,0),"")</f>
        <v/>
      </c>
    </row>
    <row r="36" spans="2:15" s="21" customFormat="1">
      <c r="B36" s="15">
        <f t="shared" si="1"/>
        <v>28</v>
      </c>
      <c r="C36" s="27">
        <v>3324</v>
      </c>
      <c r="D36" s="28" t="str">
        <f>IFERROR(VLOOKUP(C36,SRA!B:C,2,0),"")</f>
        <v>ANDRE LUIZ DE MOURA MELO</v>
      </c>
      <c r="E36" s="15" t="str">
        <f>IFERROR(VLOOKUP(C36,SRA!B:T,8,0),"")</f>
        <v>COM</v>
      </c>
      <c r="F36" s="20" t="s">
        <v>481</v>
      </c>
      <c r="G36" s="15" t="str">
        <f>IFERROR(VLOOKUP(C36,SRA!B:T,5,0),"")</f>
        <v>SUP. JURIDICO</v>
      </c>
      <c r="H36" s="11">
        <f>IFERROR(VLOOKUP(C36,SRA!B:T,18,0),"")</f>
        <v>1811.32</v>
      </c>
      <c r="I36" s="11">
        <f>IFERROR(VLOOKUP(C36,SRA!B:T,19,0),"")</f>
        <v>7245.23</v>
      </c>
      <c r="J36" s="31">
        <f>IFERROR(VLOOKUP(C36,JULHO!B:F,3,0),"0,00")</f>
        <v>25861.49</v>
      </c>
      <c r="K36" s="11">
        <f t="shared" si="0"/>
        <v>9342.2800000000025</v>
      </c>
      <c r="L36" s="31">
        <f>IFERROR(VLOOKUP(C36,JULHO!B:H,7,0),"0,00")</f>
        <v>16519.21</v>
      </c>
      <c r="M36" s="25" t="str">
        <f>IFERROR(VLOOKUP(C36,FÉRIAS!C:D,2,0),"")</f>
        <v>ANDRE LUIZ DE MOURA MELO</v>
      </c>
      <c r="N36" s="21" t="str">
        <f>IFERROR(VLOOKUP(C36,Plan2!B:C,2,0),"")</f>
        <v/>
      </c>
    </row>
    <row r="37" spans="2:15" s="21" customFormat="1">
      <c r="B37" s="15">
        <f t="shared" si="1"/>
        <v>29</v>
      </c>
      <c r="C37" s="27">
        <v>3325</v>
      </c>
      <c r="D37" s="28" t="str">
        <f>IFERROR(VLOOKUP(C37,SRA!B:C,2,0),"")</f>
        <v>MANOEL DE LIMA BARBOSA</v>
      </c>
      <c r="E37" s="15" t="str">
        <f>IFERROR(VLOOKUP(C37,SRA!B:T,8,0),"")</f>
        <v>COM</v>
      </c>
      <c r="F37" s="20" t="s">
        <v>467</v>
      </c>
      <c r="G37" s="15" t="str">
        <f>IFERROR(VLOOKUP(C37,SRA!B:T,5,0),"")</f>
        <v>COORD.DE CONTABILIDA</v>
      </c>
      <c r="H37" s="11">
        <f>IFERROR(VLOOKUP(C37,SRA!B:T,18,0),"")</f>
        <v>1664.45</v>
      </c>
      <c r="I37" s="11">
        <f>IFERROR(VLOOKUP(C37,SRA!B:T,19,0),"")</f>
        <v>6657.79</v>
      </c>
      <c r="J37" s="31">
        <f>IFERROR(VLOOKUP(C37,JULHO!B:F,3,0),"0,00")</f>
        <v>8322.24</v>
      </c>
      <c r="K37" s="11">
        <f t="shared" si="0"/>
        <v>4202.4799999999996</v>
      </c>
      <c r="L37" s="31">
        <f>IFERROR(VLOOKUP(C37,JULHO!B:H,7,0),"0,00")</f>
        <v>4119.76</v>
      </c>
      <c r="M37" s="25" t="str">
        <f>IFERROR(VLOOKUP(C37,FÉRIAS!C:D,2,0),"")</f>
        <v/>
      </c>
      <c r="N37" s="21" t="str">
        <f>IFERROR(VLOOKUP(C37,Plan2!B:C,2,0),"")</f>
        <v/>
      </c>
    </row>
    <row r="38" spans="2:15" s="21" customFormat="1">
      <c r="B38" s="15">
        <f t="shared" si="1"/>
        <v>30</v>
      </c>
      <c r="C38" s="27">
        <v>3327</v>
      </c>
      <c r="D38" s="28" t="str">
        <f>IFERROR(VLOOKUP(C38,SRA!B:C,2,0),"")</f>
        <v>NATALIA DOURADO DA FONTE</v>
      </c>
      <c r="E38" s="15" t="str">
        <f>IFERROR(VLOOKUP(C38,SRA!B:T,8,0),"")</f>
        <v>COM</v>
      </c>
      <c r="F38" s="20" t="s">
        <v>467</v>
      </c>
      <c r="G38" s="15" t="str">
        <f>IFERROR(VLOOKUP(C38,SRA!B:T,5,0),"")</f>
        <v>COORD. SUPRIMENTOS</v>
      </c>
      <c r="H38" s="11">
        <f>IFERROR(VLOOKUP(C38,SRA!B:T,18,0),"")</f>
        <v>1664.45</v>
      </c>
      <c r="I38" s="11">
        <f>IFERROR(VLOOKUP(C38,SRA!B:T,19,0),"")</f>
        <v>6657.79</v>
      </c>
      <c r="J38" s="31">
        <f>IFERROR(VLOOKUP(C38,JULHO!B:F,3,0),"0,00")</f>
        <v>8322.24</v>
      </c>
      <c r="K38" s="11">
        <f t="shared" si="0"/>
        <v>1990.3999999999996</v>
      </c>
      <c r="L38" s="31">
        <f>IFERROR(VLOOKUP(C38,JULHO!B:H,7,0),"0,00")</f>
        <v>6331.84</v>
      </c>
      <c r="M38" s="25" t="str">
        <f>IFERROR(VLOOKUP(C38,FÉRIAS!C:D,2,0),"")</f>
        <v/>
      </c>
      <c r="N38" s="21" t="str">
        <f>IFERROR(VLOOKUP(C38,Plan2!B:C,2,0),"")</f>
        <v/>
      </c>
    </row>
    <row r="39" spans="2:15" s="21" customFormat="1">
      <c r="B39" s="15">
        <f t="shared" si="1"/>
        <v>31</v>
      </c>
      <c r="C39" s="27">
        <v>3328</v>
      </c>
      <c r="D39" s="28" t="str">
        <f>IFERROR(VLOOKUP(C39,SRA!B:C,2,0),"")</f>
        <v>VINICIUS JOSE OLIVEIRA D SOUSA</v>
      </c>
      <c r="E39" s="15" t="str">
        <f>IFERROR(VLOOKUP(C39,SRA!B:T,8,0),"")</f>
        <v>COM</v>
      </c>
      <c r="F39" s="20" t="s">
        <v>481</v>
      </c>
      <c r="G39" s="15" t="str">
        <f>IFERROR(VLOOKUP(C39,SRA!B:T,5,0),"")</f>
        <v>ASSESSOR DIRETORIA</v>
      </c>
      <c r="H39" s="11">
        <f>IFERROR(VLOOKUP(C39,SRA!B:T,18,0),"")</f>
        <v>979.03</v>
      </c>
      <c r="I39" s="11">
        <f>IFERROR(VLOOKUP(C39,SRA!B:T,19,0),"")</f>
        <v>3916.1</v>
      </c>
      <c r="J39" s="31">
        <f>IFERROR(VLOOKUP(C39,JULHO!B:F,3,0),"0,00")</f>
        <v>13053.68</v>
      </c>
      <c r="K39" s="11">
        <f t="shared" si="0"/>
        <v>6755.2800000000007</v>
      </c>
      <c r="L39" s="31">
        <f>IFERROR(VLOOKUP(C39,JULHO!B:H,7,0),"0,00")</f>
        <v>6298.4</v>
      </c>
      <c r="M39" s="25" t="str">
        <f>IFERROR(VLOOKUP(C39,FÉRIAS!C:D,2,0),"")</f>
        <v>VINICIUS JOSE OLIVEIRA D SOUSA</v>
      </c>
      <c r="N39" s="21" t="str">
        <f>IFERROR(VLOOKUP(C39,Plan2!B:C,2,0),"")</f>
        <v/>
      </c>
    </row>
    <row r="40" spans="2:15" s="21" customFormat="1">
      <c r="B40" s="15">
        <f t="shared" si="1"/>
        <v>32</v>
      </c>
      <c r="C40" s="27">
        <v>3338</v>
      </c>
      <c r="D40" s="28" t="str">
        <f>IFERROR(VLOOKUP(C40,SRA!B:C,2,0),"")</f>
        <v>IAN THIAGO DE LIMA BARBOSA</v>
      </c>
      <c r="E40" s="15" t="str">
        <f>IFERROR(VLOOKUP(C40,SRA!B:T,8,0),"")</f>
        <v>COM</v>
      </c>
      <c r="F40" s="20" t="s">
        <v>467</v>
      </c>
      <c r="G40" s="15" t="str">
        <f>IFERROR(VLOOKUP(C40,SRA!B:T,5,0),"")</f>
        <v>ASSESSOR DIRETORIA</v>
      </c>
      <c r="H40" s="11">
        <f>IFERROR(VLOOKUP(C40,SRA!B:T,18,0),"")</f>
        <v>979.03</v>
      </c>
      <c r="I40" s="11">
        <f>IFERROR(VLOOKUP(C40,SRA!B:T,19,0),"")</f>
        <v>3916.1</v>
      </c>
      <c r="J40" s="31">
        <f>IFERROR(VLOOKUP(C40,JULHO!B:F,3,0),"0,00")</f>
        <v>4895.13</v>
      </c>
      <c r="K40" s="11">
        <f t="shared" si="0"/>
        <v>958.27999999999975</v>
      </c>
      <c r="L40" s="31">
        <f>IFERROR(VLOOKUP(C40,JULHO!B:H,7,0),"0,00")</f>
        <v>3936.8500000000004</v>
      </c>
      <c r="M40" s="25" t="str">
        <f>IFERROR(VLOOKUP(C40,FÉRIAS!C:D,2,0),"")</f>
        <v/>
      </c>
      <c r="N40" s="21" t="str">
        <f>IFERROR(VLOOKUP(C40,Plan2!B:C,2,0),"")</f>
        <v/>
      </c>
    </row>
    <row r="41" spans="2:15" s="23" customFormat="1">
      <c r="B41" s="15">
        <f t="shared" si="1"/>
        <v>33</v>
      </c>
      <c r="C41" s="27">
        <v>3340</v>
      </c>
      <c r="D41" s="28" t="str">
        <f>IFERROR(VLOOKUP(C41,SRA!B:C,2,0),"")</f>
        <v>SANDRO MARQUES TEIXEIRA</v>
      </c>
      <c r="E41" s="15" t="str">
        <f>IFERROR(VLOOKUP(C41,SRA!B:T,8,0),"")</f>
        <v>COM</v>
      </c>
      <c r="F41" s="20" t="s">
        <v>481</v>
      </c>
      <c r="G41" s="15" t="str">
        <f>IFERROR(VLOOKUP(C41,SRA!B:T,5,0),"")</f>
        <v>COORD. DE ART. INST.</v>
      </c>
      <c r="H41" s="11">
        <f>IFERROR(VLOOKUP(C41,SRA!B:T,18,0),"")</f>
        <v>1664.45</v>
      </c>
      <c r="I41" s="11">
        <f>IFERROR(VLOOKUP(C41,SRA!B:T,19,0),"")</f>
        <v>6657.79</v>
      </c>
      <c r="J41" s="31">
        <f>IFERROR(VLOOKUP(C41,JULHO!B:F,3,0),"0,00")</f>
        <v>22524.37</v>
      </c>
      <c r="K41" s="11">
        <f t="shared" si="0"/>
        <v>11146.64</v>
      </c>
      <c r="L41" s="31">
        <f>IFERROR(VLOOKUP(C41,JULHO!B:H,7,0),"0,00")</f>
        <v>11377.73</v>
      </c>
      <c r="M41" s="25" t="str">
        <f>IFERROR(VLOOKUP(C41,FÉRIAS!C:D,2,0),"")</f>
        <v>SANDRO MARQUES TEIXEIRA</v>
      </c>
      <c r="N41" s="21" t="str">
        <f>IFERROR(VLOOKUP(C41,Plan2!B:C,2,0),"")</f>
        <v/>
      </c>
      <c r="O41" s="21"/>
    </row>
    <row r="42" spans="2:15" s="23" customFormat="1">
      <c r="B42" s="15">
        <f t="shared" si="1"/>
        <v>34</v>
      </c>
      <c r="C42" s="27">
        <v>3341</v>
      </c>
      <c r="D42" s="28" t="str">
        <f>IFERROR(VLOOKUP(C42,SRA!B:C,2,0),"")</f>
        <v>JOSE VICTOR M A BARBOSA</v>
      </c>
      <c r="E42" s="15" t="str">
        <f>IFERROR(VLOOKUP(C42,SRA!B:T,8,0),"")</f>
        <v>COM</v>
      </c>
      <c r="F42" s="20" t="s">
        <v>467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1">
        <f>IFERROR(VLOOKUP(C42,JULHO!B:F,3,0),"0,00")</f>
        <v>4405.6099999999997</v>
      </c>
      <c r="K42" s="11">
        <f t="shared" si="0"/>
        <v>763.32999999999993</v>
      </c>
      <c r="L42" s="31">
        <f>IFERROR(VLOOKUP(C42,JULHO!B:H,7,0),"0,00")</f>
        <v>3642.2799999999997</v>
      </c>
      <c r="M42" s="25" t="str">
        <f>IFERROR(VLOOKUP(C42,FÉRIAS!C:D,2,0),"")</f>
        <v/>
      </c>
      <c r="N42" s="21" t="str">
        <f>IFERROR(VLOOKUP(C42,Plan2!B:C,2,0),"")</f>
        <v/>
      </c>
      <c r="O42" s="21"/>
    </row>
    <row r="43" spans="2:15" s="23" customFormat="1">
      <c r="B43" s="15">
        <f t="shared" si="1"/>
        <v>35</v>
      </c>
      <c r="C43" s="27">
        <v>3343</v>
      </c>
      <c r="D43" s="28" t="str">
        <f>IFERROR(VLOOKUP(C43,SRA!B:C,2,0),"")</f>
        <v>MARCELO MONTEIRO DE C. FILHO</v>
      </c>
      <c r="E43" s="15" t="str">
        <f>IFERROR(VLOOKUP(C43,SRA!B:T,8,0),"")</f>
        <v>COM</v>
      </c>
      <c r="F43" s="20" t="s">
        <v>481</v>
      </c>
      <c r="G43" s="15" t="str">
        <f>IFERROR(VLOOKUP(C43,SRA!B:T,5,0),"")</f>
        <v>GESTOR DE APOIO ADM.</v>
      </c>
      <c r="H43" s="11">
        <f>IFERROR(VLOOKUP(C43,SRA!B:T,18,0),"")</f>
        <v>293.70999999999998</v>
      </c>
      <c r="I43" s="11">
        <f>IFERROR(VLOOKUP(C43,SRA!B:T,19,0),"")</f>
        <v>1174.82</v>
      </c>
      <c r="J43" s="31">
        <f>IFERROR(VLOOKUP(C43,JULHO!B:F,3,0),"0,00")</f>
        <v>3275.51</v>
      </c>
      <c r="K43" s="11">
        <f t="shared" si="0"/>
        <v>3219.53</v>
      </c>
      <c r="L43" s="31">
        <f>IFERROR(VLOOKUP(C43,JULHO!B:H,7,0),"0,00")</f>
        <v>55.98</v>
      </c>
      <c r="M43" s="25" t="str">
        <f>IFERROR(VLOOKUP(C43,FÉRIAS!C:D,2,0),"")</f>
        <v>MARCELO MONTEIRO DE C. FILHO</v>
      </c>
      <c r="N43" s="21" t="str">
        <f>IFERROR(VLOOKUP(C43,Plan2!B:C,2,0),"")</f>
        <v/>
      </c>
      <c r="O43" s="21"/>
    </row>
    <row r="44" spans="2:15" s="21" customFormat="1">
      <c r="B44" s="15">
        <f t="shared" si="1"/>
        <v>36</v>
      </c>
      <c r="C44" s="27">
        <v>3358</v>
      </c>
      <c r="D44" s="28" t="str">
        <f>IFERROR(VLOOKUP(C44,SRA!B:C,2,0),"")</f>
        <v>SERGIO LUIZ DE NORONHA</v>
      </c>
      <c r="E44" s="15" t="str">
        <f>IFERROR(VLOOKUP(C44,SRA!B:T,8,0),"")</f>
        <v>COM</v>
      </c>
      <c r="F44" s="20" t="s">
        <v>467</v>
      </c>
      <c r="G44" s="15" t="str">
        <f>IFERROR(VLOOKUP(C44,SRA!B:T,5,0),"")</f>
        <v>DIRETOR D ENGENHARIA</v>
      </c>
      <c r="H44" s="11">
        <f>IFERROR(VLOOKUP(C44,SRA!B:T,18,0),"")</f>
        <v>4196.22</v>
      </c>
      <c r="I44" s="11">
        <f>IFERROR(VLOOKUP(C44,SRA!B:T,19,0),"")</f>
        <v>16784.88</v>
      </c>
      <c r="J44" s="31">
        <f>IFERROR(VLOOKUP(C44,JULHO!B:F,3,0),"0,00")</f>
        <v>20981.1</v>
      </c>
      <c r="K44" s="11">
        <f t="shared" si="0"/>
        <v>5921.5299999999988</v>
      </c>
      <c r="L44" s="31">
        <f>IFERROR(VLOOKUP(C44,JULHO!B:H,7,0),"0,00")</f>
        <v>15059.57</v>
      </c>
      <c r="M44" s="25" t="str">
        <f>IFERROR(VLOOKUP(C44,FÉRIAS!C:D,2,0),"")</f>
        <v/>
      </c>
      <c r="N44" s="21" t="str">
        <f>IFERROR(VLOOKUP(C44,Plan2!B:C,2,0),"")</f>
        <v/>
      </c>
    </row>
    <row r="45" spans="2:15" s="21" customFormat="1">
      <c r="B45" s="15">
        <f t="shared" si="1"/>
        <v>37</v>
      </c>
      <c r="C45" s="27">
        <v>3359</v>
      </c>
      <c r="D45" s="28" t="str">
        <f>IFERROR(VLOOKUP(C45,SRA!B:C,2,0),"")</f>
        <v>ALICE ANA BARBOSA ROSENDO</v>
      </c>
      <c r="E45" s="15" t="str">
        <f>IFERROR(VLOOKUP(C45,SRA!B:T,8,0),"")</f>
        <v>COM</v>
      </c>
      <c r="F45" s="20" t="s">
        <v>467</v>
      </c>
      <c r="G45" s="15" t="str">
        <f>IFERROR(VLOOKUP(C45,SRA!B:T,5,0),"")</f>
        <v>COORD. COMUNIC. SOCI</v>
      </c>
      <c r="H45" s="11">
        <f>IFERROR(VLOOKUP(C45,SRA!B:T,18,0),"")</f>
        <v>1664.45</v>
      </c>
      <c r="I45" s="11">
        <f>IFERROR(VLOOKUP(C45,SRA!B:T,19,0),"")</f>
        <v>6657.79</v>
      </c>
      <c r="J45" s="31">
        <f>IFERROR(VLOOKUP(C45,JULHO!B:F,3,0),"0,00")</f>
        <v>8322.24</v>
      </c>
      <c r="K45" s="11">
        <f t="shared" si="0"/>
        <v>2042.54</v>
      </c>
      <c r="L45" s="31">
        <f>IFERROR(VLOOKUP(C45,JULHO!B:H,7,0),"0,00")</f>
        <v>6279.7</v>
      </c>
      <c r="M45" s="25" t="str">
        <f>IFERROR(VLOOKUP(C45,FÉRIAS!C:D,2,0),"")</f>
        <v/>
      </c>
      <c r="N45" s="21" t="str">
        <f>IFERROR(VLOOKUP(C45,Plan2!B:C,2,0),"")</f>
        <v/>
      </c>
    </row>
    <row r="46" spans="2:15" s="21" customFormat="1">
      <c r="B46" s="15">
        <f t="shared" si="1"/>
        <v>38</v>
      </c>
      <c r="C46" s="20">
        <v>3361</v>
      </c>
      <c r="D46" s="28" t="str">
        <f>IFERROR(VLOOKUP(C46,SRA!B:C,2,0),"")</f>
        <v>DANIELLY C. DO NASCIMENTO</v>
      </c>
      <c r="E46" s="15" t="str">
        <f>IFERROR(VLOOKUP(C46,SRA!B:T,8,0),"")</f>
        <v>COM</v>
      </c>
      <c r="F46" s="20" t="s">
        <v>467</v>
      </c>
      <c r="G46" s="15" t="str">
        <f>IFERROR(VLOOKUP(C46,SRA!B:T,5,0),"")</f>
        <v>SECRETARIA DIR.</v>
      </c>
      <c r="H46" s="11">
        <f>IFERROR(VLOOKUP(C46,SRA!B:T,18,0),"")</f>
        <v>391.6</v>
      </c>
      <c r="I46" s="11">
        <f>IFERROR(VLOOKUP(C46,SRA!B:T,19,0),"")</f>
        <v>1566.44</v>
      </c>
      <c r="J46" s="31">
        <f>IFERROR(VLOOKUP(C46,JULHO!B:F,3,0),"0,00")</f>
        <v>4090.05</v>
      </c>
      <c r="K46" s="11">
        <f t="shared" si="0"/>
        <v>922.83000000000038</v>
      </c>
      <c r="L46" s="31">
        <f>IFERROR(VLOOKUP(C46,JULHO!B:H,7,0),"0,00")</f>
        <v>3167.22</v>
      </c>
      <c r="M46" s="25" t="str">
        <f>IFERROR(VLOOKUP(C46,FÉRIAS!C:D,2,0),"")</f>
        <v/>
      </c>
      <c r="N46" s="21" t="str">
        <f>IFERROR(VLOOKUP(C46,Plan2!B:C,2,0),"")</f>
        <v/>
      </c>
    </row>
    <row r="47" spans="2:15" s="21" customFormat="1">
      <c r="B47" s="15">
        <f t="shared" si="1"/>
        <v>39</v>
      </c>
      <c r="C47" s="27">
        <v>3362</v>
      </c>
      <c r="D47" s="28" t="str">
        <f>IFERROR(VLOOKUP(C47,SRA!B:C,2,0),"")</f>
        <v>LEANDRA NASCIMENTO ESTEFANIO</v>
      </c>
      <c r="E47" s="15" t="str">
        <f>IFERROR(VLOOKUP(C47,SRA!B:T,8,0),"")</f>
        <v>COM</v>
      </c>
      <c r="F47" s="20" t="s">
        <v>467</v>
      </c>
      <c r="G47" s="15" t="str">
        <f>IFERROR(VLOOKUP(C47,SRA!B:T,5,0),"")</f>
        <v>GESTOR DE DESENV.</v>
      </c>
      <c r="H47" s="11">
        <f>IFERROR(VLOOKUP(C47,SRA!B:T,18,0),"")</f>
        <v>881.12</v>
      </c>
      <c r="I47" s="11">
        <f>IFERROR(VLOOKUP(C47,SRA!B:T,19,0),"")</f>
        <v>3524.49</v>
      </c>
      <c r="J47" s="31">
        <f>IFERROR(VLOOKUP(C47,JULHO!B:F,3,0),"0,00")</f>
        <v>4405.6099999999997</v>
      </c>
      <c r="K47" s="11">
        <f t="shared" si="0"/>
        <v>898.21999999999935</v>
      </c>
      <c r="L47" s="31">
        <f>IFERROR(VLOOKUP(C47,JULHO!B:H,7,0),"0,00")</f>
        <v>3507.3900000000003</v>
      </c>
      <c r="M47" s="25" t="str">
        <f>IFERROR(VLOOKUP(C47,FÉRIAS!C:D,2,0),"")</f>
        <v/>
      </c>
      <c r="N47" s="21" t="str">
        <f>IFERROR(VLOOKUP(C47,Plan2!B:C,2,0),"")</f>
        <v/>
      </c>
    </row>
    <row r="48" spans="2:15" s="21" customFormat="1">
      <c r="B48" s="15">
        <f t="shared" si="1"/>
        <v>40</v>
      </c>
      <c r="C48" s="27">
        <v>3366</v>
      </c>
      <c r="D48" s="28" t="str">
        <f>IFERROR(VLOOKUP(C48,SRA!B:C,2,0),"")</f>
        <v>JOSE RICARDO OLIVEIRA CHAGAS</v>
      </c>
      <c r="E48" s="15" t="str">
        <f>IFERROR(VLOOKUP(C48,SRA!B:T,8,0),"")</f>
        <v>COM</v>
      </c>
      <c r="F48" s="20" t="s">
        <v>467</v>
      </c>
      <c r="G48" s="15" t="str">
        <f>IFERROR(VLOOKUP(C48,SRA!B:T,5,0),"")</f>
        <v>COORD AUDITORIA INT</v>
      </c>
      <c r="H48" s="11">
        <f>IFERROR(VLOOKUP(C48,SRA!B:T,18,0),"")</f>
        <v>1664.45</v>
      </c>
      <c r="I48" s="11">
        <f>IFERROR(VLOOKUP(C48,SRA!B:T,19,0),"")</f>
        <v>6657.79</v>
      </c>
      <c r="J48" s="31">
        <f>IFERROR(VLOOKUP(C48,JULHO!B:F,3,0),"0,00")</f>
        <v>8322.24</v>
      </c>
      <c r="K48" s="11">
        <f t="shared" si="0"/>
        <v>2736.0599999999995</v>
      </c>
      <c r="L48" s="31">
        <f>IFERROR(VLOOKUP(C48,JULHO!B:H,7,0),"0,00")</f>
        <v>5586.18</v>
      </c>
      <c r="M48" s="25" t="str">
        <f>IFERROR(VLOOKUP(C48,FÉRIAS!C:D,2,0),"")</f>
        <v/>
      </c>
      <c r="N48" s="21" t="str">
        <f>IFERROR(VLOOKUP(C48,Plan2!B:C,2,0),"")</f>
        <v/>
      </c>
    </row>
    <row r="49" spans="2:14" s="21" customFormat="1">
      <c r="B49" s="15">
        <f t="shared" si="1"/>
        <v>41</v>
      </c>
      <c r="C49" s="27">
        <v>3367</v>
      </c>
      <c r="D49" s="28" t="str">
        <f>IFERROR(VLOOKUP(C49,SRA!B:C,2,0),"")</f>
        <v>ROBERTA BARBOSA  DE A PACHECO</v>
      </c>
      <c r="E49" s="15" t="str">
        <f>IFERROR(VLOOKUP(C49,SRA!B:T,8,0),"")</f>
        <v>COM</v>
      </c>
      <c r="F49" s="20" t="s">
        <v>481</v>
      </c>
      <c r="G49" s="15" t="str">
        <f>IFERROR(VLOOKUP(C49,SRA!B:T,5,0),"")</f>
        <v>ASSESSOR DIRETORIA</v>
      </c>
      <c r="H49" s="11">
        <f>IFERROR(VLOOKUP(C49,SRA!B:T,18,0),"")</f>
        <v>979.03</v>
      </c>
      <c r="I49" s="11">
        <f>IFERROR(VLOOKUP(C49,SRA!B:T,19,0),"")</f>
        <v>3916.1</v>
      </c>
      <c r="J49" s="31">
        <f>IFERROR(VLOOKUP(C49,JULHO!B:F,3,0),"0,00")</f>
        <v>11379.04</v>
      </c>
      <c r="K49" s="11">
        <f t="shared" si="0"/>
        <v>4748.9100000000008</v>
      </c>
      <c r="L49" s="31">
        <f>IFERROR(VLOOKUP(C49,JULHO!B:H,7,0),"0,00")</f>
        <v>6630.13</v>
      </c>
      <c r="M49" s="25" t="str">
        <f>IFERROR(VLOOKUP(C49,FÉRIAS!C:D,2,0),"")</f>
        <v>ROBERTA BARBOSA  DE A PACHECO</v>
      </c>
      <c r="N49" s="21" t="str">
        <f>IFERROR(VLOOKUP(C49,Plan2!B:C,2,0),"")</f>
        <v/>
      </c>
    </row>
    <row r="50" spans="2:14" s="21" customFormat="1">
      <c r="B50" s="15">
        <f t="shared" si="1"/>
        <v>42</v>
      </c>
      <c r="C50" s="27">
        <v>3370</v>
      </c>
      <c r="D50" s="28" t="str">
        <f>IFERROR(VLOOKUP(C50,SRA!B:C,2,0),"")</f>
        <v>LITIO TADEU C R  DOS SANTOS</v>
      </c>
      <c r="E50" s="15" t="str">
        <f>IFERROR(VLOOKUP(C50,SRA!B:T,8,0),"")</f>
        <v>COM</v>
      </c>
      <c r="F50" s="20" t="s">
        <v>467</v>
      </c>
      <c r="G50" s="15" t="str">
        <f>IFERROR(VLOOKUP(C50,SRA!B:T,5,0),"")</f>
        <v>SUP DE REL INSTITUCI</v>
      </c>
      <c r="H50" s="11">
        <f>IFERROR(VLOOKUP(C50,SRA!B:T,18,0),"")</f>
        <v>1811.32</v>
      </c>
      <c r="I50" s="11">
        <f>IFERROR(VLOOKUP(C50,SRA!B:T,19,0),"")</f>
        <v>7245.23</v>
      </c>
      <c r="J50" s="31">
        <f>IFERROR(VLOOKUP(C50,JULHO!B:F,3,0),"0,00")</f>
        <v>9056.5499999999993</v>
      </c>
      <c r="K50" s="11">
        <f t="shared" si="0"/>
        <v>2244.4799999999996</v>
      </c>
      <c r="L50" s="31">
        <f>IFERROR(VLOOKUP(C50,JULHO!B:H,7,0),"0,00")</f>
        <v>6812.07</v>
      </c>
      <c r="M50" s="25" t="str">
        <f>IFERROR(VLOOKUP(C50,FÉRIAS!C:D,2,0),"")</f>
        <v/>
      </c>
      <c r="N50" s="21" t="str">
        <f>IFERROR(VLOOKUP(C50,Plan2!B:C,2,0),"")</f>
        <v/>
      </c>
    </row>
    <row r="51" spans="2:14" s="21" customFormat="1">
      <c r="B51" s="15">
        <f t="shared" si="1"/>
        <v>43</v>
      </c>
      <c r="C51" s="27">
        <v>3373</v>
      </c>
      <c r="D51" s="28" t="str">
        <f>IFERROR(VLOOKUP(C51,SRA!B:C,2,0),"")</f>
        <v>LEANDRO RAMOS M DE ANDRADE</v>
      </c>
      <c r="E51" s="15" t="str">
        <f>IFERROR(VLOOKUP(C51,SRA!B:T,8,0),"")</f>
        <v>COM</v>
      </c>
      <c r="F51" s="20" t="s">
        <v>467</v>
      </c>
      <c r="G51" s="15" t="str">
        <f>IFERROR(VLOOKUP(C51,SRA!B:T,5,0),"")</f>
        <v>COORD. GOVER. CORP.</v>
      </c>
      <c r="H51" s="11">
        <f>IFERROR(VLOOKUP(C51,SRA!B:T,18,0),"")</f>
        <v>1664.45</v>
      </c>
      <c r="I51" s="11">
        <f>IFERROR(VLOOKUP(C51,SRA!B:T,19,0),"")</f>
        <v>6657.79</v>
      </c>
      <c r="J51" s="31">
        <f>IFERROR(VLOOKUP(C51,JULHO!B:F,3,0),"0,00")</f>
        <v>8322.24</v>
      </c>
      <c r="K51" s="11">
        <f t="shared" si="0"/>
        <v>2961.7999999999993</v>
      </c>
      <c r="L51" s="31">
        <f>IFERROR(VLOOKUP(C51,JULHO!B:H,7,0),"0,00")</f>
        <v>5360.4400000000005</v>
      </c>
      <c r="M51" s="25" t="str">
        <f>IFERROR(VLOOKUP(C51,FÉRIAS!C:D,2,0),"")</f>
        <v/>
      </c>
      <c r="N51" s="21" t="str">
        <f>IFERROR(VLOOKUP(C51,Plan2!B:C,2,0),"")</f>
        <v/>
      </c>
    </row>
    <row r="52" spans="2:14" s="21" customFormat="1">
      <c r="B52" s="15">
        <f t="shared" si="1"/>
        <v>44</v>
      </c>
      <c r="C52" s="20">
        <v>3375</v>
      </c>
      <c r="D52" s="91" t="str">
        <f>IFERROR(VLOOKUP(C52,SRA!B:C,2,0),"")</f>
        <v>LETICIA LIRA DE SOUSA</v>
      </c>
      <c r="E52" s="15" t="str">
        <f>IFERROR(VLOOKUP(C52,SRA!B:T,8,0),"")</f>
        <v>COM</v>
      </c>
      <c r="F52" s="20" t="s">
        <v>668</v>
      </c>
      <c r="G52" s="15" t="str">
        <f>IFERROR(VLOOKUP(C52,SRA!B:T,5,0),"")</f>
        <v>COOR.FARM.POPULARES</v>
      </c>
      <c r="H52" s="11">
        <f>IFERROR(VLOOKUP(C52,SRA!B:T,18,0),"")</f>
        <v>1664.45</v>
      </c>
      <c r="I52" s="11">
        <f>IFERROR(VLOOKUP(C52,SRA!B:T,19,0),"")</f>
        <v>6657.79</v>
      </c>
      <c r="J52" s="31">
        <v>20666.900000000001</v>
      </c>
      <c r="K52" s="11">
        <f t="shared" si="0"/>
        <v>15797.660000000002</v>
      </c>
      <c r="L52" s="31">
        <v>4869.24</v>
      </c>
      <c r="M52" s="25" t="str">
        <f>IFERROR(VLOOKUP(C52,FÉRIAS!C:D,2,0),"")</f>
        <v/>
      </c>
      <c r="N52" s="21" t="str">
        <f>IFERROR(VLOOKUP(C52,Plan2!B:C,2,0),"")</f>
        <v/>
      </c>
    </row>
    <row r="53" spans="2:14" s="21" customFormat="1">
      <c r="B53" s="15">
        <f t="shared" si="1"/>
        <v>45</v>
      </c>
      <c r="C53" s="27">
        <v>3378</v>
      </c>
      <c r="D53" s="28" t="str">
        <f>IFERROR(VLOOKUP(C53,SRA!B:C,2,0),"")</f>
        <v>EDIVALDO MANOEL DA SILVA FILHO</v>
      </c>
      <c r="E53" s="15" t="str">
        <f>IFERROR(VLOOKUP(C53,SRA!B:T,8,0),"")</f>
        <v>COM</v>
      </c>
      <c r="F53" s="20" t="s">
        <v>467</v>
      </c>
      <c r="G53" s="15" t="str">
        <f>IFERROR(VLOOKUP(C53,SRA!B:T,5,0),"")</f>
        <v>COORD. FINANCEIRA</v>
      </c>
      <c r="H53" s="11">
        <f>IFERROR(VLOOKUP(C53,SRA!B:T,18,0),"")</f>
        <v>1664.45</v>
      </c>
      <c r="I53" s="11">
        <f>IFERROR(VLOOKUP(C53,SRA!B:T,19,0),"")</f>
        <v>6657.79</v>
      </c>
      <c r="J53" s="31">
        <f>IFERROR(VLOOKUP(C53,JULHO!B:F,3,0),"0,00")</f>
        <v>8322.24</v>
      </c>
      <c r="K53" s="11">
        <f t="shared" si="0"/>
        <v>3648.8899999999994</v>
      </c>
      <c r="L53" s="31">
        <f>IFERROR(VLOOKUP(C53,JULHO!B:H,7,0),"0,00")</f>
        <v>4673.3500000000004</v>
      </c>
      <c r="M53" s="25" t="str">
        <f>IFERROR(VLOOKUP(C53,FÉRIAS!C:D,2,0),"")</f>
        <v/>
      </c>
      <c r="N53" s="21" t="str">
        <f>IFERROR(VLOOKUP(C53,Plan2!B:C,2,0),"")</f>
        <v/>
      </c>
    </row>
    <row r="54" spans="2:14" s="21" customFormat="1">
      <c r="B54" s="15">
        <f t="shared" si="1"/>
        <v>46</v>
      </c>
      <c r="C54" s="27">
        <v>3379</v>
      </c>
      <c r="D54" s="28" t="str">
        <f>IFERROR(VLOOKUP(C54,SRA!B:C,2,0),"")</f>
        <v>ITAMAR XAVIER DE SA</v>
      </c>
      <c r="E54" s="15" t="str">
        <f>IFERROR(VLOOKUP(C54,SRA!B:T,8,0),"")</f>
        <v>COM</v>
      </c>
      <c r="F54" s="20" t="s">
        <v>481</v>
      </c>
      <c r="G54" s="15" t="str">
        <f>IFERROR(VLOOKUP(C54,SRA!B:T,5,0),"")</f>
        <v>ASSESSOR DIRETORIA</v>
      </c>
      <c r="H54" s="11">
        <f>IFERROR(VLOOKUP(C54,SRA!B:T,18,0),"")</f>
        <v>979.03</v>
      </c>
      <c r="I54" s="11">
        <f>IFERROR(VLOOKUP(C54,SRA!B:T,19,0),"")</f>
        <v>3916.1</v>
      </c>
      <c r="J54" s="31">
        <f>IFERROR(VLOOKUP(C54,JULHO!B:F,3,0),"0,00")</f>
        <v>5806.2</v>
      </c>
      <c r="K54" s="11">
        <f t="shared" si="0"/>
        <v>3691.31</v>
      </c>
      <c r="L54" s="31">
        <f>IFERROR(VLOOKUP(C54,JULHO!B:H,7,0),"0,00")</f>
        <v>2114.89</v>
      </c>
      <c r="M54" s="25" t="str">
        <f>IFERROR(VLOOKUP(C54,FÉRIAS!C:D,2,0),"")</f>
        <v>ITAMAR XAVIER DE SA</v>
      </c>
      <c r="N54" s="21" t="str">
        <f>IFERROR(VLOOKUP(C54,Plan2!B:C,2,0),"")</f>
        <v/>
      </c>
    </row>
    <row r="55" spans="2:14" s="21" customFormat="1">
      <c r="B55" s="15">
        <f t="shared" si="1"/>
        <v>47</v>
      </c>
      <c r="C55" s="27">
        <v>3381</v>
      </c>
      <c r="D55" s="28" t="str">
        <f>IFERROR(VLOOKUP(C55,SRA!B:C,2,0),"")</f>
        <v>MARIA VITORIA ALVES VILA NOVA</v>
      </c>
      <c r="E55" s="15" t="str">
        <f>IFERROR(VLOOKUP(C55,SRA!B:T,8,0),"")</f>
        <v>COM</v>
      </c>
      <c r="F55" s="20" t="s">
        <v>481</v>
      </c>
      <c r="G55" s="15" t="str">
        <f>IFERROR(VLOOKUP(C55,SRA!B:T,5,0),"")</f>
        <v>GESTOR DE APOIO TEC.</v>
      </c>
      <c r="H55" s="11">
        <f>IFERROR(VLOOKUP(C55,SRA!B:T,18,0),"")</f>
        <v>293.70999999999998</v>
      </c>
      <c r="I55" s="11">
        <f>IFERROR(VLOOKUP(C55,SRA!B:T,19,0),"")</f>
        <v>1174.82</v>
      </c>
      <c r="J55" s="31">
        <f>IFERROR(VLOOKUP(C55,JULHO!B:F,3,0),"0,00")</f>
        <v>3205.4</v>
      </c>
      <c r="K55" s="11">
        <f t="shared" si="0"/>
        <v>1748.27</v>
      </c>
      <c r="L55" s="31">
        <f>IFERROR(VLOOKUP(C55,JULHO!B:H,7,0),"0,00")</f>
        <v>1457.13</v>
      </c>
      <c r="M55" s="25" t="str">
        <f>IFERROR(VLOOKUP(C55,FÉRIAS!C:D,2,0),"")</f>
        <v>MARIA VITORIA ALVES VILA NOVA</v>
      </c>
      <c r="N55" s="21" t="str">
        <f>IFERROR(VLOOKUP(C55,Plan2!B:C,2,0),"")</f>
        <v/>
      </c>
    </row>
    <row r="56" spans="2:14" s="21" customFormat="1">
      <c r="B56" s="15">
        <f t="shared" si="1"/>
        <v>48</v>
      </c>
      <c r="C56" s="27">
        <v>3382</v>
      </c>
      <c r="D56" s="28" t="str">
        <f>IFERROR(VLOOKUP(C56,SRA!B:C,2,0),"")</f>
        <v>FERNANDA DA SILVA P DE ANDRADE</v>
      </c>
      <c r="E56" s="15" t="str">
        <f>IFERROR(VLOOKUP(C56,SRA!B:T,8,0),"")</f>
        <v>COM</v>
      </c>
      <c r="F56" s="20" t="s">
        <v>467</v>
      </c>
      <c r="G56" s="15" t="str">
        <f>IFERROR(VLOOKUP(C56,SRA!B:T,5,0),"")</f>
        <v>SUCOM-SUPERINT.COMER</v>
      </c>
      <c r="H56" s="11">
        <f>IFERROR(VLOOKUP(C56,SRA!B:T,18,0),"")</f>
        <v>1811.32</v>
      </c>
      <c r="I56" s="11">
        <f>IFERROR(VLOOKUP(C56,SRA!B:T,19,0),"")</f>
        <v>7245.23</v>
      </c>
      <c r="J56" s="31">
        <f>IFERROR(VLOOKUP(C56,JULHO!B:F,3,0),"0,00")</f>
        <v>9056.5499999999993</v>
      </c>
      <c r="K56" s="11">
        <f t="shared" si="0"/>
        <v>2431.2599999999993</v>
      </c>
      <c r="L56" s="31">
        <f>IFERROR(VLOOKUP(C56,JULHO!B:H,7,0),"0,00")</f>
        <v>6625.29</v>
      </c>
      <c r="M56" s="25" t="str">
        <f>IFERROR(VLOOKUP(C56,FÉRIAS!C:D,2,0),"")</f>
        <v/>
      </c>
      <c r="N56" s="21" t="str">
        <f>IFERROR(VLOOKUP(C56,Plan2!B:C,2,0),"")</f>
        <v/>
      </c>
    </row>
    <row r="57" spans="2:14" s="21" customFormat="1">
      <c r="B57" s="15">
        <f t="shared" si="1"/>
        <v>49</v>
      </c>
      <c r="C57" s="27">
        <v>3383</v>
      </c>
      <c r="D57" s="28" t="str">
        <f>IFERROR(VLOOKUP(C57,SRA!B:C,2,0),"")</f>
        <v>PLINIO ANTONIO L P FILHO</v>
      </c>
      <c r="E57" s="15" t="str">
        <f>IFERROR(VLOOKUP(C57,SRA!B:T,8,0),"")</f>
        <v>COM</v>
      </c>
      <c r="F57" s="20" t="s">
        <v>481</v>
      </c>
      <c r="G57" s="15" t="str">
        <f>IFERROR(VLOOKUP(C57,SRA!B:T,5,0),"")</f>
        <v>DIRETOR PRESIDENTE</v>
      </c>
      <c r="H57" s="11">
        <f>IFERROR(VLOOKUP(C57,SRA!B:T,18,0),"")</f>
        <v>4511.08</v>
      </c>
      <c r="I57" s="11">
        <f>IFERROR(VLOOKUP(C57,SRA!B:T,19,0),"")</f>
        <v>18044.29</v>
      </c>
      <c r="J57" s="31">
        <f>IFERROR(VLOOKUP(C57,JULHO!B:F,3,0),"0,00")</f>
        <v>37592.28</v>
      </c>
      <c r="K57" s="11">
        <f t="shared" si="0"/>
        <v>31111.239999999998</v>
      </c>
      <c r="L57" s="31">
        <f>IFERROR(VLOOKUP(C57,JULHO!B:H,7,0),"0,00")</f>
        <v>6481.04</v>
      </c>
      <c r="M57" s="25" t="str">
        <f>IFERROR(VLOOKUP(C57,FÉRIAS!C:D,2,0),"")</f>
        <v>PLINIO ANTONIO L P FILHO</v>
      </c>
      <c r="N57" s="21" t="str">
        <f>IFERROR(VLOOKUP(C57,Plan2!B:C,2,0),"")</f>
        <v/>
      </c>
    </row>
    <row r="58" spans="2:14" s="21" customFormat="1">
      <c r="B58" s="15">
        <f t="shared" si="1"/>
        <v>50</v>
      </c>
      <c r="C58" s="27">
        <v>3384</v>
      </c>
      <c r="D58" s="28" t="str">
        <f>IFERROR(VLOOKUP(C58,SRA!B:C,2,0),"")</f>
        <v>ADRIANA LOPES NOBREGA F BARROS</v>
      </c>
      <c r="E58" s="15" t="str">
        <f>IFERROR(VLOOKUP(C58,SRA!B:T,8,0),"")</f>
        <v>COM</v>
      </c>
      <c r="F58" s="20" t="s">
        <v>467</v>
      </c>
      <c r="G58" s="15" t="str">
        <f>IFERROR(VLOOKUP(C58,SRA!B:T,5,0),"")</f>
        <v>COORD GESTAO E PLANE</v>
      </c>
      <c r="H58" s="11">
        <f>IFERROR(VLOOKUP(C58,SRA!B:T,18,0),"")</f>
        <v>1664.45</v>
      </c>
      <c r="I58" s="11">
        <f>IFERROR(VLOOKUP(C58,SRA!B:T,19,0),"")</f>
        <v>6657.79</v>
      </c>
      <c r="J58" s="31">
        <f>IFERROR(VLOOKUP(C58,JULHO!B:F,3,0),"0,00")</f>
        <v>8322.24</v>
      </c>
      <c r="K58" s="11">
        <f t="shared" si="0"/>
        <v>1938.2700000000004</v>
      </c>
      <c r="L58" s="31">
        <f>IFERROR(VLOOKUP(C58,JULHO!B:H,7,0),"0,00")</f>
        <v>6383.9699999999993</v>
      </c>
      <c r="M58" s="25" t="str">
        <f>IFERROR(VLOOKUP(C58,FÉRIAS!C:D,2,0),"")</f>
        <v/>
      </c>
      <c r="N58" s="21" t="str">
        <f>IFERROR(VLOOKUP(C58,Plan2!B:C,2,0),"")</f>
        <v/>
      </c>
    </row>
    <row r="59" spans="2:14" s="21" customFormat="1">
      <c r="B59" s="15">
        <f t="shared" si="1"/>
        <v>51</v>
      </c>
      <c r="C59" s="27">
        <v>3386</v>
      </c>
      <c r="D59" s="28" t="str">
        <f>IFERROR(VLOOKUP(C59,SRA!B:C,2,0),"")</f>
        <v>EWERTON RODRIGO PAZ DE SANTANA</v>
      </c>
      <c r="E59" s="15" t="str">
        <f>IFERROR(VLOOKUP(C59,SRA!B:T,8,0),"")</f>
        <v>COM</v>
      </c>
      <c r="F59" s="20" t="s">
        <v>467</v>
      </c>
      <c r="G59" s="15" t="str">
        <f>IFERROR(VLOOKUP(C59,SRA!B:T,5,0),"")</f>
        <v>GESTOR DE APOIO ADM.</v>
      </c>
      <c r="H59" s="11">
        <f>IFERROR(VLOOKUP(C59,SRA!B:T,18,0),"")</f>
        <v>293.70999999999998</v>
      </c>
      <c r="I59" s="11">
        <f>IFERROR(VLOOKUP(C59,SRA!B:T,19,0),"")</f>
        <v>1174.82</v>
      </c>
      <c r="J59" s="31">
        <f>IFERROR(VLOOKUP(C59,JULHO!B:F,3,0),"0,00")</f>
        <v>2137.5300000000002</v>
      </c>
      <c r="K59" s="11">
        <f t="shared" si="0"/>
        <v>1017.6900000000003</v>
      </c>
      <c r="L59" s="31">
        <f>IFERROR(VLOOKUP(C59,JULHO!B:H,7,0),"0,00")</f>
        <v>1119.8399999999999</v>
      </c>
      <c r="M59" s="25" t="str">
        <f>IFERROR(VLOOKUP(C59,FÉRIAS!C:D,2,0),"")</f>
        <v/>
      </c>
      <c r="N59" s="21" t="str">
        <f>IFERROR(VLOOKUP(C59,Plan2!B:C,2,0),"")</f>
        <v/>
      </c>
    </row>
    <row r="60" spans="2:14" s="21" customFormat="1">
      <c r="B60" s="15">
        <f t="shared" si="1"/>
        <v>52</v>
      </c>
      <c r="C60" s="27">
        <v>3387</v>
      </c>
      <c r="D60" s="28" t="str">
        <f>IFERROR(VLOOKUP(C60,SRA!B:C,2,0),"")</f>
        <v>ELHO WENIO DA SILVA</v>
      </c>
      <c r="E60" s="15" t="str">
        <f>IFERROR(VLOOKUP(C60,SRA!B:T,8,0),"")</f>
        <v>COM</v>
      </c>
      <c r="F60" s="20" t="s">
        <v>467</v>
      </c>
      <c r="G60" s="15" t="str">
        <f>IFERROR(VLOOKUP(C60,SRA!B:T,5,0),"")</f>
        <v>COORD. DE ADM.</v>
      </c>
      <c r="H60" s="11">
        <f>IFERROR(VLOOKUP(C60,SRA!B:T,18,0),"")</f>
        <v>1664.45</v>
      </c>
      <c r="I60" s="11">
        <f>IFERROR(VLOOKUP(C60,SRA!B:T,19,0),"")</f>
        <v>6657.79</v>
      </c>
      <c r="J60" s="31">
        <f>IFERROR(VLOOKUP(C60,JULHO!B:F,3,0),"0,00")</f>
        <v>10171.629999999999</v>
      </c>
      <c r="K60" s="11">
        <f t="shared" si="0"/>
        <v>8373.1799999999985</v>
      </c>
      <c r="L60" s="31">
        <f>IFERROR(VLOOKUP(C60,JULHO!B:H,7,0),"0,00")</f>
        <v>1798.45</v>
      </c>
      <c r="M60" s="25" t="str">
        <f>IFERROR(VLOOKUP(C60,FÉRIAS!C:D,2,0),"")</f>
        <v/>
      </c>
      <c r="N60" s="21" t="str">
        <f>IFERROR(VLOOKUP(C60,Plan2!B:C,2,0),"")</f>
        <v/>
      </c>
    </row>
    <row r="61" spans="2:14" s="21" customFormat="1">
      <c r="B61" s="15">
        <f t="shared" si="1"/>
        <v>53</v>
      </c>
      <c r="C61" s="27">
        <v>3388</v>
      </c>
      <c r="D61" s="28" t="str">
        <f>IFERROR(VLOOKUP(C61,SRA!B:C,2,0),"")</f>
        <v>SERGIO GOUVEIA LOYO</v>
      </c>
      <c r="E61" s="15" t="str">
        <f>IFERROR(VLOOKUP(C61,SRA!B:T,8,0),"")</f>
        <v>COM</v>
      </c>
      <c r="F61" s="20" t="s">
        <v>481</v>
      </c>
      <c r="G61" s="15" t="str">
        <f>IFERROR(VLOOKUP(C61,SRA!B:T,5,0),"")</f>
        <v>ASSESSOR DIRETORIA</v>
      </c>
      <c r="H61" s="11">
        <f>IFERROR(VLOOKUP(C61,SRA!B:T,18,0),"")</f>
        <v>979.03</v>
      </c>
      <c r="I61" s="11">
        <f>IFERROR(VLOOKUP(C61,SRA!B:T,19,0),"")</f>
        <v>3916.1</v>
      </c>
      <c r="J61" s="31">
        <f>IFERROR(VLOOKUP(C61,JULHO!B:F,3,0),"0,00")</f>
        <v>13031.46</v>
      </c>
      <c r="K61" s="11">
        <f t="shared" si="0"/>
        <v>4848.1299999999992</v>
      </c>
      <c r="L61" s="31">
        <f>IFERROR(VLOOKUP(C61,JULHO!B:H,7,0),"0,00")</f>
        <v>8183.33</v>
      </c>
      <c r="M61" s="25" t="str">
        <f>IFERROR(VLOOKUP(C61,FÉRIAS!C:D,2,0),"")</f>
        <v>SERGIO GOUVEIA LOYO</v>
      </c>
      <c r="N61" s="21" t="str">
        <f>IFERROR(VLOOKUP(C61,Plan2!B:C,2,0),"")</f>
        <v/>
      </c>
    </row>
    <row r="62" spans="2:14" s="21" customFormat="1">
      <c r="B62" s="15">
        <f t="shared" si="1"/>
        <v>54</v>
      </c>
      <c r="C62" s="27">
        <v>3389</v>
      </c>
      <c r="D62" s="28" t="str">
        <f>IFERROR(VLOOKUP(C62,SRA!B:C,2,0),"")</f>
        <v>ALBERTO AFFONSO F M  TRINDADE</v>
      </c>
      <c r="E62" s="15" t="str">
        <f>IFERROR(VLOOKUP(C62,SRA!B:T,8,0),"")</f>
        <v>COM</v>
      </c>
      <c r="F62" s="20" t="s">
        <v>467</v>
      </c>
      <c r="G62" s="15" t="str">
        <f>IFERROR(VLOOKUP(C62,SRA!B:T,5,0),"")</f>
        <v>GESTOR DE DESENV.</v>
      </c>
      <c r="H62" s="11">
        <f>IFERROR(VLOOKUP(C62,SRA!B:T,18,0),"")</f>
        <v>881.12</v>
      </c>
      <c r="I62" s="11">
        <f>IFERROR(VLOOKUP(C62,SRA!B:T,19,0),"")</f>
        <v>3524.49</v>
      </c>
      <c r="J62" s="31">
        <f>IFERROR(VLOOKUP(C62,JULHO!B:F,3,0),"0,00")</f>
        <v>4405.6099999999997</v>
      </c>
      <c r="K62" s="11">
        <f t="shared" si="0"/>
        <v>1850.12</v>
      </c>
      <c r="L62" s="31">
        <f>IFERROR(VLOOKUP(C62,JULHO!B:H,7,0),"0,00")</f>
        <v>2555.4899999999998</v>
      </c>
      <c r="M62" s="25" t="str">
        <f>IFERROR(VLOOKUP(C62,FÉRIAS!C:D,2,0),"")</f>
        <v/>
      </c>
      <c r="N62" s="21" t="str">
        <f>IFERROR(VLOOKUP(C62,Plan2!B:C,2,0),"")</f>
        <v/>
      </c>
    </row>
    <row r="63" spans="2:14" s="21" customFormat="1">
      <c r="B63" s="15">
        <f t="shared" si="1"/>
        <v>55</v>
      </c>
      <c r="C63" s="29">
        <v>3392</v>
      </c>
      <c r="D63" s="28" t="str">
        <f>IFERROR(VLOOKUP(C63,SRA!B:C,2,0),"")</f>
        <v>MARCILIO BATISTA M MOURA</v>
      </c>
      <c r="E63" s="15" t="str">
        <f>IFERROR(VLOOKUP(C63,SRA!B:T,8,0),"")</f>
        <v>COM</v>
      </c>
      <c r="F63" s="20" t="s">
        <v>467</v>
      </c>
      <c r="G63" s="15" t="str">
        <f>IFERROR(VLOOKUP(C63,SRA!B:T,5,0),"")</f>
        <v>COORD. LOGISTICA</v>
      </c>
      <c r="H63" s="11">
        <f>IFERROR(VLOOKUP(C63,SRA!B:T,18,0),"")</f>
        <v>1664.45</v>
      </c>
      <c r="I63" s="11">
        <f>IFERROR(VLOOKUP(C63,SRA!B:T,19,0),"")</f>
        <v>6657.79</v>
      </c>
      <c r="J63" s="31">
        <f>IFERROR(VLOOKUP(C63,JULHO!B:F,3,0),"0,00")</f>
        <v>8322.24</v>
      </c>
      <c r="K63" s="11">
        <f t="shared" si="0"/>
        <v>2140.0299999999997</v>
      </c>
      <c r="L63" s="31">
        <f>IFERROR(VLOOKUP(C63,JULHO!B:H,7,0),"0,00")</f>
        <v>6182.21</v>
      </c>
      <c r="M63" s="25" t="str">
        <f>IFERROR(VLOOKUP(C63,FÉRIAS!C:D,2,0),"")</f>
        <v/>
      </c>
      <c r="N63" s="21" t="str">
        <f>IFERROR(VLOOKUP(C63,Plan2!B:C,2,0),"")</f>
        <v/>
      </c>
    </row>
    <row r="64" spans="2:14" s="21" customFormat="1">
      <c r="B64" s="15">
        <f t="shared" si="1"/>
        <v>56</v>
      </c>
      <c r="C64" s="29">
        <v>3393</v>
      </c>
      <c r="D64" s="28" t="str">
        <f>IFERROR(VLOOKUP(C64,SRA!B:C,2,0),"")</f>
        <v>STEFANI FARIAS DA SILVA</v>
      </c>
      <c r="E64" s="15" t="str">
        <f>IFERROR(VLOOKUP(C64,SRA!B:T,8,0),"")</f>
        <v>COM</v>
      </c>
      <c r="F64" s="20" t="s">
        <v>467</v>
      </c>
      <c r="G64" s="15" t="str">
        <f>IFERROR(VLOOKUP(C64,SRA!B:T,5,0),"")</f>
        <v>COORD.DE REC.HUM.</v>
      </c>
      <c r="H64" s="11">
        <f>IFERROR(VLOOKUP(C64,SRA!B:T,18,0),"")</f>
        <v>1664.45</v>
      </c>
      <c r="I64" s="11">
        <f>IFERROR(VLOOKUP(C64,SRA!B:T,19,0),"")</f>
        <v>6657.79</v>
      </c>
      <c r="J64" s="31">
        <f>IFERROR(VLOOKUP(C64,JULHO!B:F,3,0),"0,00")</f>
        <v>8322.24</v>
      </c>
      <c r="K64" s="11">
        <f t="shared" si="0"/>
        <v>2509.21</v>
      </c>
      <c r="L64" s="31">
        <f>IFERROR(VLOOKUP(C64,JULHO!B:H,7,0),"0,00")</f>
        <v>5813.03</v>
      </c>
      <c r="M64" s="25" t="str">
        <f>IFERROR(VLOOKUP(C64,FÉRIAS!C:D,2,0),"")</f>
        <v/>
      </c>
      <c r="N64" s="21" t="str">
        <f>IFERROR(VLOOKUP(C64,Plan2!B:C,2,0),"")</f>
        <v/>
      </c>
    </row>
    <row r="65" spans="2:15" s="21" customFormat="1">
      <c r="B65" s="15">
        <f t="shared" si="1"/>
        <v>57</v>
      </c>
      <c r="C65" s="29">
        <v>3394</v>
      </c>
      <c r="D65" s="28" t="str">
        <f>IFERROR(VLOOKUP(C65,SRA!B:C,2,0),"")</f>
        <v>EMANOEL ESTANISLAU GOUVEIA</v>
      </c>
      <c r="E65" s="15" t="str">
        <f>IFERROR(VLOOKUP(C65,SRA!B:T,8,0),"")</f>
        <v>COM</v>
      </c>
      <c r="F65" s="20" t="s">
        <v>467</v>
      </c>
      <c r="G65" s="15" t="str">
        <f>IFERROR(VLOOKUP(C65,SRA!B:T,5,0),"")</f>
        <v>ASSESSOR DIRETORIA</v>
      </c>
      <c r="H65" s="11">
        <f>IFERROR(VLOOKUP(C65,SRA!B:T,18,0),"")</f>
        <v>979.03</v>
      </c>
      <c r="I65" s="11">
        <f>IFERROR(VLOOKUP(C65,SRA!B:T,19,0),"")</f>
        <v>3916.1</v>
      </c>
      <c r="J65" s="31">
        <f>IFERROR(VLOOKUP(C65,JULHO!B:F,3,0),"0,00")</f>
        <v>4895.13</v>
      </c>
      <c r="K65" s="11">
        <f t="shared" si="0"/>
        <v>2447.5500000000002</v>
      </c>
      <c r="L65" s="31">
        <f>IFERROR(VLOOKUP(C65,JULHO!B:H,7,0),"0,00")</f>
        <v>2447.58</v>
      </c>
      <c r="M65" s="25" t="str">
        <f>IFERROR(VLOOKUP(C65,FÉRIAS!C:D,2,0),"")</f>
        <v/>
      </c>
      <c r="N65" s="21" t="str">
        <f>IFERROR(VLOOKUP(C65,Plan2!B:C,2,0),"")</f>
        <v/>
      </c>
    </row>
    <row r="66" spans="2:15" s="21" customFormat="1">
      <c r="B66" s="15">
        <f t="shared" si="1"/>
        <v>58</v>
      </c>
      <c r="C66" s="29">
        <v>3395</v>
      </c>
      <c r="D66" s="28" t="str">
        <f>IFERROR(VLOOKUP(C66,SRA!B:C,2,0),"")</f>
        <v>ALBERTO ANACLETO BARBOSA</v>
      </c>
      <c r="E66" s="15" t="str">
        <f>IFERROR(VLOOKUP(C66,SRA!B:T,8,0),"")</f>
        <v>COM</v>
      </c>
      <c r="F66" s="20" t="s">
        <v>467</v>
      </c>
      <c r="G66" s="15" t="str">
        <f>IFERROR(VLOOKUP(C66,SRA!B:T,5,0),"")</f>
        <v>GERENTE ADM.</v>
      </c>
      <c r="H66" s="11">
        <f>IFERROR(VLOOKUP(C66,SRA!B:T,18,0),"")</f>
        <v>636.36</v>
      </c>
      <c r="I66" s="11">
        <f>IFERROR(VLOOKUP(C66,SRA!B:T,19,0),"")</f>
        <v>2545.4699999999998</v>
      </c>
      <c r="J66" s="31">
        <f>IFERROR(VLOOKUP(C66,JULHO!B:F,3,0),"0,00")</f>
        <v>3513.56</v>
      </c>
      <c r="K66" s="11">
        <f t="shared" si="0"/>
        <v>1647.37</v>
      </c>
      <c r="L66" s="31">
        <f>IFERROR(VLOOKUP(C66,JULHO!B:H,7,0),"0,00")</f>
        <v>1866.19</v>
      </c>
      <c r="M66" s="25" t="str">
        <f>IFERROR(VLOOKUP(C66,FÉRIAS!C:D,2,0),"")</f>
        <v/>
      </c>
      <c r="N66" s="21" t="str">
        <f>IFERROR(VLOOKUP(C66,Plan2!B:C,2,0),"")</f>
        <v/>
      </c>
    </row>
    <row r="67" spans="2:15" s="21" customFormat="1">
      <c r="B67" s="15">
        <f t="shared" si="1"/>
        <v>59</v>
      </c>
      <c r="C67" s="29">
        <v>3396</v>
      </c>
      <c r="D67" s="28" t="str">
        <f>IFERROR(VLOOKUP(C67,SRA!B:C,2,0),"")</f>
        <v>SUYANE KELLY DE SOUZA</v>
      </c>
      <c r="E67" s="15" t="str">
        <f>IFERROR(VLOOKUP(C67,SRA!B:T,8,0),"")</f>
        <v>COM</v>
      </c>
      <c r="F67" s="20" t="s">
        <v>467</v>
      </c>
      <c r="G67" s="15" t="str">
        <f>IFERROR(VLOOKUP(C67,SRA!B:T,5,0),"")</f>
        <v>GERENTE ADM.</v>
      </c>
      <c r="H67" s="11">
        <f>IFERROR(VLOOKUP(C67,SRA!B:T,18,0),"")</f>
        <v>636.36</v>
      </c>
      <c r="I67" s="11">
        <f>IFERROR(VLOOKUP(C67,SRA!B:T,19,0),"")</f>
        <v>2545.4699999999998</v>
      </c>
      <c r="J67" s="31">
        <f>IFERROR(VLOOKUP(C67,JULHO!B:F,3,0),"0,00")</f>
        <v>3181.83</v>
      </c>
      <c r="K67" s="11">
        <f t="shared" si="0"/>
        <v>676.09000000000015</v>
      </c>
      <c r="L67" s="31">
        <f>IFERROR(VLOOKUP(C67,JULHO!B:H,7,0),"0,00")</f>
        <v>2505.7399999999998</v>
      </c>
      <c r="M67" s="25" t="str">
        <f>IFERROR(VLOOKUP(C67,FÉRIAS!C:D,2,0),"")</f>
        <v/>
      </c>
      <c r="N67" s="21" t="str">
        <f>IFERROR(VLOOKUP(C67,Plan2!B:C,2,0),"")</f>
        <v/>
      </c>
    </row>
    <row r="68" spans="2:15" s="21" customFormat="1">
      <c r="B68" s="15">
        <f t="shared" si="1"/>
        <v>60</v>
      </c>
      <c r="C68" s="29">
        <v>3397</v>
      </c>
      <c r="D68" s="28" t="str">
        <f>IFERROR(VLOOKUP(C68,SRA!B:C,2,0),"")</f>
        <v>GENIMAR TAVARES GANDOLFO</v>
      </c>
      <c r="E68" s="15" t="str">
        <f>IFERROR(VLOOKUP(C68,SRA!B:T,8,0),"")</f>
        <v>COM</v>
      </c>
      <c r="F68" s="20" t="s">
        <v>467</v>
      </c>
      <c r="G68" s="15" t="str">
        <f>IFERROR(VLOOKUP(C68,SRA!B:T,5,0),"")</f>
        <v>GESTOR DE APOIO TEC.</v>
      </c>
      <c r="H68" s="11">
        <f>IFERROR(VLOOKUP(C68,SRA!B:T,18,0),"")</f>
        <v>293.70999999999998</v>
      </c>
      <c r="I68" s="11">
        <f>IFERROR(VLOOKUP(C68,SRA!B:T,19,0),"")</f>
        <v>1174.82</v>
      </c>
      <c r="J68" s="31">
        <f>IFERROR(VLOOKUP(C68,JULHO!B:F,3,0),"0,00")</f>
        <v>1468.53</v>
      </c>
      <c r="K68" s="11">
        <f t="shared" si="0"/>
        <v>115.46000000000004</v>
      </c>
      <c r="L68" s="31">
        <f>IFERROR(VLOOKUP(C68,JULHO!B:H,7,0),"0,00")</f>
        <v>1353.07</v>
      </c>
      <c r="M68" s="25" t="str">
        <f>IFERROR(VLOOKUP(C68,FÉRIAS!C:D,2,0),"")</f>
        <v/>
      </c>
      <c r="N68" s="21" t="str">
        <f>IFERROR(VLOOKUP(C68,Plan2!B:C,2,0),"")</f>
        <v/>
      </c>
    </row>
    <row r="69" spans="2:15" s="21" customFormat="1">
      <c r="B69" s="15">
        <f t="shared" si="1"/>
        <v>61</v>
      </c>
      <c r="C69" s="40">
        <v>3398</v>
      </c>
      <c r="D69" s="28" t="str">
        <f>IFERROR(VLOOKUP(C69,SRA!B:C,2,0),"")</f>
        <v>RINALDO SOARES DE BARROS</v>
      </c>
      <c r="E69" s="15" t="str">
        <f>IFERROR(VLOOKUP(C69,SRA!B:T,8,0),"")</f>
        <v>COM</v>
      </c>
      <c r="F69" s="20" t="s">
        <v>481</v>
      </c>
      <c r="G69" s="15" t="str">
        <f>IFERROR(VLOOKUP(C69,SRA!B:T,5,0),"")</f>
        <v>GESTOR DE APOIO TEC.</v>
      </c>
      <c r="H69" s="11">
        <f>IFERROR(VLOOKUP(C69,SRA!B:T,18,0),"")</f>
        <v>293.70999999999998</v>
      </c>
      <c r="I69" s="11">
        <f>IFERROR(VLOOKUP(C69,SRA!B:T,19,0),"")</f>
        <v>1174.82</v>
      </c>
      <c r="J69" s="31">
        <f>IFERROR(VLOOKUP(C69,JULHO!B:F,3,0),"0,00")</f>
        <v>2383.85</v>
      </c>
      <c r="K69" s="11">
        <f t="shared" si="0"/>
        <v>1406.1</v>
      </c>
      <c r="L69" s="31">
        <f>IFERROR(VLOOKUP(C69,JULHO!B:H,7,0),"0,00")</f>
        <v>977.75</v>
      </c>
      <c r="M69" s="25" t="str">
        <f>IFERROR(VLOOKUP(C69,FÉRIAS!C:D,2,0),"")</f>
        <v>RINALDO SOARES DE BARROS</v>
      </c>
      <c r="N69" s="21" t="str">
        <f>IFERROR(VLOOKUP(C69,Plan2!B:C,2,0),"")</f>
        <v/>
      </c>
    </row>
    <row r="70" spans="2:15" s="21" customFormat="1">
      <c r="B70" s="15">
        <f t="shared" si="1"/>
        <v>62</v>
      </c>
      <c r="C70" s="40">
        <v>3400</v>
      </c>
      <c r="D70" s="28" t="str">
        <f>IFERROR(VLOOKUP(C70,SRA!B:C,2,0),"")</f>
        <v>LUCIANO ALVES DE S JUNIOR</v>
      </c>
      <c r="E70" s="15" t="str">
        <f>IFERROR(VLOOKUP(C70,SRA!B:T,8,0),"")</f>
        <v>COM</v>
      </c>
      <c r="F70" s="20" t="s">
        <v>467</v>
      </c>
      <c r="G70" s="15" t="str">
        <f>IFERROR(VLOOKUP(C70,SRA!B:T,5,0),"")</f>
        <v>GESTOR DE DESENV.</v>
      </c>
      <c r="H70" s="11">
        <f>IFERROR(VLOOKUP(C70,SRA!B:T,18,0),"")</f>
        <v>881.12</v>
      </c>
      <c r="I70" s="11">
        <f>IFERROR(VLOOKUP(C70,SRA!B:T,19,0),"")</f>
        <v>3524.49</v>
      </c>
      <c r="J70" s="31">
        <f>IFERROR(VLOOKUP(C70,JULHO!B:F,3,0),"0,00")</f>
        <v>4405.6099999999997</v>
      </c>
      <c r="K70" s="11">
        <f t="shared" si="0"/>
        <v>817.96999999999935</v>
      </c>
      <c r="L70" s="31">
        <f>IFERROR(VLOOKUP(C70,JULHO!B:H,7,0),"0,00")</f>
        <v>3587.6400000000003</v>
      </c>
      <c r="M70" s="25" t="str">
        <f>IFERROR(VLOOKUP(C70,FÉRIAS!C:D,2,0),"")</f>
        <v/>
      </c>
      <c r="N70" s="21" t="str">
        <f>IFERROR(VLOOKUP(C70,Plan2!B:C,2,0),"")</f>
        <v/>
      </c>
    </row>
    <row r="71" spans="2:15" s="21" customFormat="1">
      <c r="B71" s="15">
        <f t="shared" si="1"/>
        <v>63</v>
      </c>
      <c r="C71" s="40">
        <v>3403</v>
      </c>
      <c r="D71" s="28" t="str">
        <f>IFERROR(VLOOKUP(C71,SRA!B:C,2,0),"")</f>
        <v>ITAMAR MARIA SILVA DE MELO</v>
      </c>
      <c r="E71" s="15" t="str">
        <f>IFERROR(VLOOKUP(C71,SRA!B:T,8,0),"")</f>
        <v>COM</v>
      </c>
      <c r="F71" s="20" t="s">
        <v>467</v>
      </c>
      <c r="G71" s="15" t="str">
        <f>IFERROR(VLOOKUP(C71,SRA!B:T,5,0),"")</f>
        <v>GESTOR DE DESENV.</v>
      </c>
      <c r="H71" s="11">
        <f>IFERROR(VLOOKUP(C71,SRA!B:T,18,0),"")</f>
        <v>881.12</v>
      </c>
      <c r="I71" s="11">
        <f>IFERROR(VLOOKUP(C71,SRA!B:T,19,0),"")</f>
        <v>3524.49</v>
      </c>
      <c r="J71" s="31">
        <f>IFERROR(VLOOKUP(C71,JULHO!B:F,3,0),"0,00")</f>
        <v>4405.6099999999997</v>
      </c>
      <c r="K71" s="11">
        <f t="shared" si="0"/>
        <v>1642.1499999999996</v>
      </c>
      <c r="L71" s="31">
        <f>IFERROR(VLOOKUP(C71,JULHO!B:H,7,0),"0,00")</f>
        <v>2763.46</v>
      </c>
      <c r="M71" s="25" t="str">
        <f>IFERROR(VLOOKUP(C71,FÉRIAS!C:D,2,0),"")</f>
        <v/>
      </c>
      <c r="N71" s="21" t="str">
        <f>IFERROR(VLOOKUP(C71,Plan2!B:C,2,0),"")</f>
        <v/>
      </c>
    </row>
    <row r="72" spans="2:15" s="21" customFormat="1">
      <c r="B72" s="15">
        <f t="shared" si="1"/>
        <v>64</v>
      </c>
      <c r="C72" s="46">
        <v>3408</v>
      </c>
      <c r="D72" s="28" t="str">
        <f>IFERROR(VLOOKUP(C72,SRA!B:C,2,0),"")</f>
        <v>POLYANA KARINE G BARREIROS</v>
      </c>
      <c r="E72" s="15" t="str">
        <f>IFERROR(VLOOKUP(C72,SRA!B:T,8,0),"")</f>
        <v>COM</v>
      </c>
      <c r="F72" s="20" t="s">
        <v>467</v>
      </c>
      <c r="G72" s="15" t="str">
        <f>IFERROR(VLOOKUP(C72,SRA!B:T,5,0),"")</f>
        <v>COORD. GOVER. CORP.</v>
      </c>
      <c r="H72" s="11">
        <f>IFERROR(VLOOKUP(C72,SRA!B:T,18,0),"")</f>
        <v>1664.45</v>
      </c>
      <c r="I72" s="11">
        <f>IFERROR(VLOOKUP(C72,SRA!B:T,19,0),"")</f>
        <v>6657.79</v>
      </c>
      <c r="J72" s="31">
        <f>IFERROR(VLOOKUP(C72,JULHO!B:F,3,0),"0,00")</f>
        <v>8322.24</v>
      </c>
      <c r="K72" s="11">
        <f t="shared" si="0"/>
        <v>2375.1499999999996</v>
      </c>
      <c r="L72" s="31">
        <f>IFERROR(VLOOKUP(C72,JULHO!B:H,7,0),"0,00")</f>
        <v>5947.09</v>
      </c>
      <c r="M72" s="25" t="str">
        <f>IFERROR(VLOOKUP(C72,FÉRIAS!C:D,2,0),"")</f>
        <v/>
      </c>
      <c r="N72" s="21" t="str">
        <f>IFERROR(VLOOKUP(C72,Plan2!B:C,2,0),"")</f>
        <v/>
      </c>
    </row>
    <row r="73" spans="2:15" s="21" customFormat="1">
      <c r="B73" s="15">
        <f t="shared" si="1"/>
        <v>65</v>
      </c>
      <c r="C73" s="29">
        <v>3410</v>
      </c>
      <c r="D73" s="28" t="str">
        <f>IFERROR(VLOOKUP(C73,SRA!B:C,2,0),"")</f>
        <v>SARA MEDEIROS C CABRAL</v>
      </c>
      <c r="E73" s="15" t="str">
        <f>IFERROR(VLOOKUP(C73,SRA!B:T,8,0),"")</f>
        <v>COM</v>
      </c>
      <c r="F73" s="20" t="s">
        <v>467</v>
      </c>
      <c r="G73" s="15" t="str">
        <f>IFERROR(VLOOKUP(C73,SRA!B:T,5,0),"")</f>
        <v>GESTOR DE APOIO ADM.</v>
      </c>
      <c r="H73" s="11">
        <f>IFERROR(VLOOKUP(C73,SRA!B:T,18,0),"")</f>
        <v>293.70999999999998</v>
      </c>
      <c r="I73" s="11">
        <f>IFERROR(VLOOKUP(C73,SRA!B:T,19,0),"")</f>
        <v>1174.82</v>
      </c>
      <c r="J73" s="31">
        <f>IFERROR(VLOOKUP(C73,JULHO!B:F,3,0),"0,00")</f>
        <v>1468.53</v>
      </c>
      <c r="K73" s="11">
        <f t="shared" si="0"/>
        <v>343.08999999999992</v>
      </c>
      <c r="L73" s="31">
        <f>IFERROR(VLOOKUP(C73,JULHO!B:H,7,0),"0,00")</f>
        <v>1125.44</v>
      </c>
      <c r="M73" s="25"/>
    </row>
    <row r="74" spans="2:15" s="21" customFormat="1">
      <c r="B74" s="15">
        <f t="shared" si="1"/>
        <v>66</v>
      </c>
      <c r="C74" s="27">
        <v>8249</v>
      </c>
      <c r="D74" s="28" t="str">
        <f>IFERROR(VLOOKUP(C74,SRA!B:C,2,0),"")</f>
        <v>SELMA BEZERRA DE CARVALHO</v>
      </c>
      <c r="E74" s="15" t="str">
        <f>IFERROR(VLOOKUP(C74,SRA!B:T,8,0),"")</f>
        <v>COM</v>
      </c>
      <c r="F74" s="20" t="s">
        <v>467</v>
      </c>
      <c r="G74" s="15" t="str">
        <f>IFERROR(VLOOKUP(C74,SRA!B:T,5,0),"")</f>
        <v>SECRETARIA</v>
      </c>
      <c r="H74" s="11">
        <f>IFERROR(VLOOKUP(C74,SRA!B:T,18,0),"")</f>
        <v>636.36</v>
      </c>
      <c r="I74" s="11">
        <f>IFERROR(VLOOKUP(C74,SRA!B:T,19,0),"")</f>
        <v>2545.4699999999998</v>
      </c>
      <c r="J74" s="31">
        <f>IFERROR(VLOOKUP(C74,JULHO!B:F,3,0),"0,00")</f>
        <v>4324.03</v>
      </c>
      <c r="K74" s="11">
        <f t="shared" si="0"/>
        <v>2065.2699999999995</v>
      </c>
      <c r="L74" s="31">
        <f>IFERROR(VLOOKUP(C74,JULHO!B:H,7,0),"0,00")</f>
        <v>2258.7600000000002</v>
      </c>
      <c r="M74" s="25" t="str">
        <f>IFERROR(VLOOKUP(C74,FÉRIAS!C:D,2,0),"")</f>
        <v/>
      </c>
      <c r="N74" s="21" t="str">
        <f>IFERROR(VLOOKUP(C74,Plan2!B:C,2,0),"")</f>
        <v/>
      </c>
    </row>
    <row r="75" spans="2:15" s="45" customFormat="1">
      <c r="B75" s="15">
        <f t="shared" ref="B75:B79" si="2">B74+1</f>
        <v>67</v>
      </c>
      <c r="C75" s="47">
        <v>3409</v>
      </c>
      <c r="D75" s="28" t="str">
        <f>IFERROR(VLOOKUP(C75,SRA!B:C,2,0),"")</f>
        <v>SIMONE CARLA ALVES PEREIRA</v>
      </c>
      <c r="E75" s="15" t="str">
        <f>IFERROR(VLOOKUP(C75,SRA!B:T,8,0),"")</f>
        <v>COM</v>
      </c>
      <c r="F75" s="20" t="s">
        <v>467</v>
      </c>
      <c r="G75" s="15" t="str">
        <f>IFERROR(VLOOKUP(C75,SRA!B:T,5,0),"")</f>
        <v>COORD.DE INFORM.</v>
      </c>
      <c r="H75" s="11">
        <f>IFERROR(VLOOKUP(C75,SRA!B:T,18,0),"")</f>
        <v>1664.45</v>
      </c>
      <c r="I75" s="11">
        <f>IFERROR(VLOOKUP(C75,SRA!B:T,19,0),"")</f>
        <v>6657.79</v>
      </c>
      <c r="J75" s="31">
        <f>IFERROR(VLOOKUP(C75,JULHO!B:F,3,0),"0,00")</f>
        <v>8322.24</v>
      </c>
      <c r="K75" s="11">
        <f t="shared" ref="K75:K138" si="3">J75-L75</f>
        <v>2041.4400000000005</v>
      </c>
      <c r="L75" s="31">
        <f>IFERROR(VLOOKUP(C75,JULHO!B:H,7,0),"0,00")</f>
        <v>6280.7999999999993</v>
      </c>
      <c r="M75" s="25" t="str">
        <f>IFERROR(VLOOKUP(C75,FÉRIAS!C:D,2,0),"")</f>
        <v/>
      </c>
      <c r="N75" s="21" t="str">
        <f>IFERROR(VLOOKUP(C75,Plan2!B:C,2,0),"")</f>
        <v/>
      </c>
      <c r="O75" s="21"/>
    </row>
    <row r="76" spans="2:15" s="45" customFormat="1">
      <c r="B76" s="15">
        <f t="shared" si="2"/>
        <v>68</v>
      </c>
      <c r="C76" s="47">
        <v>3411</v>
      </c>
      <c r="D76" s="28" t="s">
        <v>593</v>
      </c>
      <c r="E76" s="15" t="str">
        <f>IFERROR(VLOOKUP(C76,SRA!B:T,8,0),"")</f>
        <v>COM</v>
      </c>
      <c r="F76" s="20" t="s">
        <v>467</v>
      </c>
      <c r="G76" s="15" t="str">
        <f>IFERROR(VLOOKUP(C76,SRA!B:T,5,0),"")</f>
        <v>SUPERINT ENG PROJ OB</v>
      </c>
      <c r="H76" s="11">
        <f>IFERROR(VLOOKUP(C76,SRA!B:T,18,0),"")</f>
        <v>1811.32</v>
      </c>
      <c r="I76" s="11">
        <f>IFERROR(VLOOKUP(C76,SRA!B:T,19,0),"")</f>
        <v>7245.23</v>
      </c>
      <c r="J76" s="31">
        <f>IFERROR(VLOOKUP(C76,JULHO!B:F,3,0),"0,00")</f>
        <v>9056.5499999999993</v>
      </c>
      <c r="K76" s="11">
        <f t="shared" si="3"/>
        <v>2244.4799999999996</v>
      </c>
      <c r="L76" s="31">
        <f>IFERROR(VLOOKUP(C76,JULHO!B:H,7,0),"0,00")</f>
        <v>6812.07</v>
      </c>
      <c r="M76" s="25"/>
      <c r="N76" s="21"/>
      <c r="O76" s="21"/>
    </row>
    <row r="77" spans="2:15" s="45" customFormat="1">
      <c r="B77" s="15">
        <f t="shared" si="2"/>
        <v>69</v>
      </c>
      <c r="C77" s="47">
        <v>3413</v>
      </c>
      <c r="D77" s="28" t="s">
        <v>598</v>
      </c>
      <c r="E77" s="15" t="str">
        <f>IFERROR(VLOOKUP(C77,SRA!B:T,8,0),"")</f>
        <v>COM</v>
      </c>
      <c r="F77" s="20" t="s">
        <v>467</v>
      </c>
      <c r="G77" s="15" t="str">
        <f>IFERROR(VLOOKUP(C77,SRA!B:T,5,0),"")</f>
        <v>COORD. SEG. TRABALHO</v>
      </c>
      <c r="H77" s="11">
        <f>IFERROR(VLOOKUP(C77,SRA!B:T,18,0),"")</f>
        <v>1664.45</v>
      </c>
      <c r="I77" s="11">
        <f>IFERROR(VLOOKUP(C77,SRA!B:T,19,0),"")</f>
        <v>6657.79</v>
      </c>
      <c r="J77" s="31">
        <f>IFERROR(VLOOKUP(C77,JULHO!B:F,3,0),"0,00")</f>
        <v>4161.13</v>
      </c>
      <c r="K77" s="11">
        <f t="shared" si="3"/>
        <v>516.74000000000024</v>
      </c>
      <c r="L77" s="31">
        <f>IFERROR(VLOOKUP(C77,JULHO!B:H,7,0),"0,00")</f>
        <v>3644.39</v>
      </c>
      <c r="M77" s="25"/>
      <c r="N77" s="21"/>
      <c r="O77" s="21"/>
    </row>
    <row r="78" spans="2:15" s="45" customFormat="1">
      <c r="B78" s="15">
        <f t="shared" si="2"/>
        <v>70</v>
      </c>
      <c r="C78" s="47">
        <v>3414</v>
      </c>
      <c r="D78" s="28" t="s">
        <v>600</v>
      </c>
      <c r="E78" s="15" t="str">
        <f>IFERROR(VLOOKUP(C78,SRA!B:T,8,0),"")</f>
        <v>COM</v>
      </c>
      <c r="F78" s="20" t="s">
        <v>467</v>
      </c>
      <c r="G78" s="15" t="str">
        <f>IFERROR(VLOOKUP(C78,SRA!B:T,5,0),"")</f>
        <v>COOR.FARM.POPULARES</v>
      </c>
      <c r="H78" s="11">
        <f>IFERROR(VLOOKUP(C78,SRA!B:T,18,0),"")</f>
        <v>1664.45</v>
      </c>
      <c r="I78" s="11">
        <f>IFERROR(VLOOKUP(C78,SRA!B:T,19,0),"")</f>
        <v>6657.79</v>
      </c>
      <c r="J78" s="31">
        <f>IFERROR(VLOOKUP(C78,JULHO!B:F,3,0),"0,00")</f>
        <v>4161.13</v>
      </c>
      <c r="K78" s="11">
        <f t="shared" si="3"/>
        <v>584.11999999999989</v>
      </c>
      <c r="L78" s="31">
        <f>IFERROR(VLOOKUP(C78,JULHO!B:H,7,0),"0,00")</f>
        <v>3577.01</v>
      </c>
      <c r="M78" s="25"/>
      <c r="N78" s="21"/>
      <c r="O78" s="21"/>
    </row>
    <row r="79" spans="2:15" s="45" customFormat="1">
      <c r="B79" s="15">
        <f t="shared" si="2"/>
        <v>71</v>
      </c>
      <c r="C79" s="47">
        <v>3412</v>
      </c>
      <c r="D79" s="28" t="s">
        <v>594</v>
      </c>
      <c r="E79" s="15" t="str">
        <f>IFERROR(VLOOKUP(C79,SRA!B:T,8,0),"")</f>
        <v>COM</v>
      </c>
      <c r="F79" s="20" t="s">
        <v>467</v>
      </c>
      <c r="G79" s="15" t="str">
        <f>IFERROR(VLOOKUP(C79,SRA!B:T,5,0),"")</f>
        <v>SUPERINTENDENTE TECN</v>
      </c>
      <c r="H79" s="11">
        <f>IFERROR(VLOOKUP(C79,SRA!B:T,18,0),"")</f>
        <v>1811.32</v>
      </c>
      <c r="I79" s="11">
        <f>IFERROR(VLOOKUP(C79,SRA!B:T,19,0),"")</f>
        <v>7245.23</v>
      </c>
      <c r="J79" s="31">
        <f>IFERROR(VLOOKUP(C79,JULHO!B:F,3,0),"0,00")</f>
        <v>9056.5499999999993</v>
      </c>
      <c r="K79" s="11">
        <f t="shared" si="3"/>
        <v>2244.4799999999996</v>
      </c>
      <c r="L79" s="31">
        <f>IFERROR(VLOOKUP(C79,JULHO!B:H,7,0),"0,00")</f>
        <v>6812.07</v>
      </c>
      <c r="M79" s="25"/>
      <c r="N79" s="21"/>
      <c r="O79" s="21"/>
    </row>
    <row r="80" spans="2:15" s="45" customFormat="1">
      <c r="B80" s="15">
        <f t="shared" ref="B75:B82" si="4">B79+1</f>
        <v>72</v>
      </c>
      <c r="C80" s="47">
        <v>7001</v>
      </c>
      <c r="D80" s="28" t="str">
        <f>IFERROR(VLOOKUP(C80,SRA!B:C,2,0),"")</f>
        <v>VICTOR ALEXANDER A VIEIRA</v>
      </c>
      <c r="E80" s="15" t="str">
        <f>IFERROR(VLOOKUP(C80,SRA!B:T,8,0),"")</f>
        <v>EXQ</v>
      </c>
      <c r="F80" s="20" t="s">
        <v>467</v>
      </c>
      <c r="G80" s="15" t="str">
        <f>IFERROR(VLOOKUP(C80,SRA!B:T,5,0),"")</f>
        <v>ENG CIVIL</v>
      </c>
      <c r="H80" s="11">
        <f>IFERROR(VLOOKUP(C80,SRA!B:T,18,0),"")</f>
        <v>0</v>
      </c>
      <c r="I80" s="11">
        <f>IFERROR(VLOOKUP(C80,SRA!B:T,19,0),"")</f>
        <v>1566.44</v>
      </c>
      <c r="J80" s="31">
        <f>IFERROR(VLOOKUP(C80,JULHO!B:F,3,0),"0,00")</f>
        <v>5189.0600000000004</v>
      </c>
      <c r="K80" s="11">
        <f t="shared" si="3"/>
        <v>412.60000000000036</v>
      </c>
      <c r="L80" s="31">
        <f>IFERROR(VLOOKUP(C80,JULHO!B:H,7,0),"0,00")</f>
        <v>4776.46</v>
      </c>
      <c r="M80" s="25"/>
      <c r="N80" s="21"/>
      <c r="O80" s="21"/>
    </row>
    <row r="81" spans="2:15" s="45" customFormat="1">
      <c r="B81" s="15">
        <f t="shared" si="4"/>
        <v>73</v>
      </c>
      <c r="C81" s="47">
        <v>7002</v>
      </c>
      <c r="D81" s="28" t="str">
        <f>IFERROR(VLOOKUP(C81,SRA!B:C,2,0),"")</f>
        <v>ANTONIO LUIZ DOLIVEIRA AZEVEDO</v>
      </c>
      <c r="E81" s="15" t="str">
        <f>IFERROR(VLOOKUP(C81,SRA!B:T,8,0),"")</f>
        <v>EXQ</v>
      </c>
      <c r="F81" s="20" t="s">
        <v>467</v>
      </c>
      <c r="G81" s="15" t="str">
        <f>IFERROR(VLOOKUP(C81,SRA!B:T,5,0),"")</f>
        <v>COORD ENG PROJ OBR</v>
      </c>
      <c r="H81" s="11">
        <f>IFERROR(VLOOKUP(C81,SRA!B:T,18,0),"")</f>
        <v>0</v>
      </c>
      <c r="I81" s="11">
        <f>IFERROR(VLOOKUP(C81,SRA!B:T,19,0),"")</f>
        <v>6657.79</v>
      </c>
      <c r="J81" s="31">
        <f>IFERROR(VLOOKUP(C81,JULHO!B:F,3,0),"0,00")</f>
        <v>6657.79</v>
      </c>
      <c r="K81" s="11">
        <f t="shared" si="3"/>
        <v>800.73000000000047</v>
      </c>
      <c r="L81" s="31">
        <f>IFERROR(VLOOKUP(C81,JULHO!B:H,7,0),"0,00")</f>
        <v>5857.0599999999995</v>
      </c>
      <c r="M81" s="25"/>
      <c r="N81" s="21"/>
      <c r="O81" s="21"/>
    </row>
    <row r="82" spans="2:15" s="21" customFormat="1">
      <c r="B82" s="15">
        <f t="shared" si="4"/>
        <v>74</v>
      </c>
      <c r="C82" s="27">
        <v>200</v>
      </c>
      <c r="D82" s="28" t="str">
        <f>IFERROR(VLOOKUP(C82,SRA!B:C,2,0),"")</f>
        <v>MARIA DO CARMO DE SOUSA</v>
      </c>
      <c r="E82" s="15" t="str">
        <f>IFERROR(VLOOKUP(C82,SRA!B:T,8,0),"")</f>
        <v>CLT</v>
      </c>
      <c r="F82" s="20" t="s">
        <v>481</v>
      </c>
      <c r="G82" s="15" t="str">
        <f>IFERROR(VLOOKUP(C82,SRA!B:T,5,0),"")</f>
        <v>OP. DE PROD. IND.</v>
      </c>
      <c r="H82" s="11">
        <f>IFERROR(VLOOKUP(C82,SRA!B:T,18,0),"")</f>
        <v>4804.1099999999997</v>
      </c>
      <c r="I82" s="11">
        <f>IFERROR(VLOOKUP(C82,SRA!B:T,19,0),"")</f>
        <v>0</v>
      </c>
      <c r="J82" s="31">
        <f>IFERROR(VLOOKUP(C82,JULHO!B:F,3,0),"0,00")</f>
        <v>6576.3</v>
      </c>
      <c r="K82" s="11">
        <f t="shared" si="3"/>
        <v>6408.63</v>
      </c>
      <c r="L82" s="31">
        <f>IFERROR(VLOOKUP(C82,JULHO!B:H,7,0),"0,00")</f>
        <v>167.67</v>
      </c>
      <c r="M82" s="25" t="str">
        <f>IFERROR(VLOOKUP(C82,FÉRIAS!C:D,2,0),"")</f>
        <v>MARIA DO CARMO DE SOUSA</v>
      </c>
      <c r="N82" s="21" t="str">
        <f>IFERROR(VLOOKUP(C82,Plan2!B:C,2,0),"")</f>
        <v/>
      </c>
    </row>
    <row r="83" spans="2:15" s="21" customFormat="1">
      <c r="B83" s="15">
        <f t="shared" ref="B83:B142" si="5">B82+1</f>
        <v>75</v>
      </c>
      <c r="C83" s="27">
        <v>397</v>
      </c>
      <c r="D83" s="28" t="str">
        <f>IFERROR(VLOOKUP(C83,SRA!B:C,2,0),"")</f>
        <v>MARIA AMARA MEDEIROS</v>
      </c>
      <c r="E83" s="15" t="str">
        <f>IFERROR(VLOOKUP(C83,SRA!B:T,8,0),"")</f>
        <v>CLT</v>
      </c>
      <c r="F83" s="20" t="s">
        <v>467</v>
      </c>
      <c r="G83" s="15" t="str">
        <f>IFERROR(VLOOKUP(C83,SRA!B:T,5,0),"")</f>
        <v>TEC. EM ADM. E FIN.</v>
      </c>
      <c r="H83" s="11">
        <f>IFERROR(VLOOKUP(C83,SRA!B:T,18,0),"")</f>
        <v>5000.8</v>
      </c>
      <c r="I83" s="11">
        <f>IFERROR(VLOOKUP(C83,SRA!B:T,19,0),"")</f>
        <v>0</v>
      </c>
      <c r="J83" s="31">
        <f>IFERROR(VLOOKUP(C83,JULHO!B:F,3,0),"0,00")</f>
        <v>5000.8</v>
      </c>
      <c r="K83" s="11">
        <f t="shared" si="3"/>
        <v>1823.6100000000001</v>
      </c>
      <c r="L83" s="31">
        <f>IFERROR(VLOOKUP(C83,JULHO!B:H,7,0),"0,00")</f>
        <v>3177.19</v>
      </c>
      <c r="M83" s="25" t="str">
        <f>IFERROR(VLOOKUP(C83,FÉRIAS!C:D,2,0),"")</f>
        <v/>
      </c>
      <c r="N83" s="21" t="str">
        <f>IFERROR(VLOOKUP(C83,Plan2!B:C,2,0),"")</f>
        <v/>
      </c>
    </row>
    <row r="84" spans="2:15" s="21" customFormat="1">
      <c r="B84" s="15">
        <f t="shared" si="5"/>
        <v>76</v>
      </c>
      <c r="C84" s="27">
        <v>508</v>
      </c>
      <c r="D84" s="28" t="str">
        <f>IFERROR(VLOOKUP(C84,SRA!B:C,2,0),"")</f>
        <v>SANDRA EMIDIO PEREIRA</v>
      </c>
      <c r="E84" s="15" t="str">
        <f>IFERROR(VLOOKUP(C84,SRA!B:T,8,0),"")</f>
        <v>CLT</v>
      </c>
      <c r="F84" s="20" t="s">
        <v>467</v>
      </c>
      <c r="G84" s="15" t="str">
        <f>IFERROR(VLOOKUP(C84,SRA!B:T,5,0),"")</f>
        <v>TEC. EM ADM. E FIN.</v>
      </c>
      <c r="H84" s="11">
        <f>IFERROR(VLOOKUP(C84,SRA!B:T,18,0),"")</f>
        <v>5082.5599999999995</v>
      </c>
      <c r="I84" s="11">
        <f>IFERROR(VLOOKUP(C84,SRA!B:T,19,0),"")</f>
        <v>0</v>
      </c>
      <c r="J84" s="31">
        <f>IFERROR(VLOOKUP(C84,JULHO!B:F,3,0),"0,00")</f>
        <v>5082.5600000000004</v>
      </c>
      <c r="K84" s="11">
        <f t="shared" si="3"/>
        <v>2209.7300000000005</v>
      </c>
      <c r="L84" s="31">
        <f>IFERROR(VLOOKUP(C84,JULHO!B:H,7,0),"0,00")</f>
        <v>2872.83</v>
      </c>
      <c r="M84" s="25" t="str">
        <f>IFERROR(VLOOKUP(C84,FÉRIAS!C:D,2,0),"")</f>
        <v/>
      </c>
      <c r="N84" s="21" t="str">
        <f>IFERROR(VLOOKUP(C84,Plan2!B:C,2,0),"")</f>
        <v/>
      </c>
    </row>
    <row r="85" spans="2:15" s="21" customFormat="1">
      <c r="B85" s="15">
        <f t="shared" si="5"/>
        <v>77</v>
      </c>
      <c r="C85" s="27">
        <v>510</v>
      </c>
      <c r="D85" s="28" t="str">
        <f>IFERROR(VLOOKUP(C85,SRA!B:C,2,0),"")</f>
        <v>FRANCISCO FERREIRA DE SOUSA</v>
      </c>
      <c r="E85" s="15" t="str">
        <f>IFERROR(VLOOKUP(C85,SRA!B:T,8,0),"")</f>
        <v>CLT</v>
      </c>
      <c r="F85" s="20" t="s">
        <v>467</v>
      </c>
      <c r="G85" s="15" t="str">
        <f>IFERROR(VLOOKUP(C85,SRA!B:T,5,0),"")</f>
        <v>TEC. EM ADM. E FIN.</v>
      </c>
      <c r="H85" s="11">
        <f>IFERROR(VLOOKUP(C85,SRA!B:T,18,0),"")</f>
        <v>4118.83</v>
      </c>
      <c r="I85" s="11">
        <f>IFERROR(VLOOKUP(C85,SRA!B:T,19,0),"")</f>
        <v>0</v>
      </c>
      <c r="J85" s="31">
        <f>IFERROR(VLOOKUP(C85,JULHO!B:F,3,0),"0,00")</f>
        <v>4118.83</v>
      </c>
      <c r="K85" s="11">
        <f t="shared" si="3"/>
        <v>1398.83</v>
      </c>
      <c r="L85" s="31">
        <f>IFERROR(VLOOKUP(C85,JULHO!B:H,7,0),"0,00")</f>
        <v>2720</v>
      </c>
      <c r="M85" s="25" t="str">
        <f>IFERROR(VLOOKUP(C85,FÉRIAS!C:D,2,0),"")</f>
        <v/>
      </c>
      <c r="N85" s="21" t="str">
        <f>IFERROR(VLOOKUP(C85,Plan2!B:C,2,0),"")</f>
        <v/>
      </c>
    </row>
    <row r="86" spans="2:15" s="21" customFormat="1">
      <c r="B86" s="15">
        <f t="shared" si="5"/>
        <v>78</v>
      </c>
      <c r="C86" s="27">
        <v>542</v>
      </c>
      <c r="D86" s="28" t="str">
        <f>IFERROR(VLOOKUP(C86,SRA!B:C,2,0),"")</f>
        <v>ANA MARTA MARCELINO DA SILVA</v>
      </c>
      <c r="E86" s="15" t="str">
        <f>IFERROR(VLOOKUP(C86,SRA!B:T,8,0),"")</f>
        <v>CLT</v>
      </c>
      <c r="F86" s="20" t="s">
        <v>481</v>
      </c>
      <c r="G86" s="15" t="str">
        <f>IFERROR(VLOOKUP(C86,SRA!B:T,5,0),"")</f>
        <v>TEC.EM QUALIDADE IND</v>
      </c>
      <c r="H86" s="11">
        <f>IFERROR(VLOOKUP(C86,SRA!B:T,18,0),"")</f>
        <v>1981.2</v>
      </c>
      <c r="I86" s="11">
        <f>IFERROR(VLOOKUP(C86,SRA!B:T,19,0),"")</f>
        <v>0</v>
      </c>
      <c r="J86" s="31">
        <f>IFERROR(VLOOKUP(C86,JULHO!B:F,3,0),"0,00")</f>
        <v>5109.24</v>
      </c>
      <c r="K86" s="11">
        <f t="shared" si="3"/>
        <v>3410.0699999999997</v>
      </c>
      <c r="L86" s="31">
        <f>IFERROR(VLOOKUP(C86,JULHO!B:H,7,0),"0,00")</f>
        <v>1699.17</v>
      </c>
      <c r="M86" s="25" t="str">
        <f>IFERROR(VLOOKUP(C86,FÉRIAS!C:D,2,0),"")</f>
        <v>ANA MARTA MARCELINO DA SILVA</v>
      </c>
      <c r="N86" s="21" t="str">
        <f>IFERROR(VLOOKUP(C86,Plan2!B:C,2,0),"")</f>
        <v/>
      </c>
    </row>
    <row r="87" spans="2:15" s="21" customFormat="1">
      <c r="B87" s="15">
        <f t="shared" si="5"/>
        <v>79</v>
      </c>
      <c r="C87" s="27">
        <v>788</v>
      </c>
      <c r="D87" s="28" t="str">
        <f>IFERROR(VLOOKUP(C87,SRA!B:C,2,0),"")</f>
        <v>IVONEIDE FRANCISCA S ALMEIDA</v>
      </c>
      <c r="E87" s="15" t="str">
        <f>IFERROR(VLOOKUP(C87,SRA!B:T,8,0),"")</f>
        <v>CLT</v>
      </c>
      <c r="F87" s="20" t="s">
        <v>481</v>
      </c>
      <c r="G87" s="15" t="str">
        <f>IFERROR(VLOOKUP(C87,SRA!B:T,5,0),"")</f>
        <v>OP. DE PROD. IND.</v>
      </c>
      <c r="H87" s="11">
        <f>IFERROR(VLOOKUP(C87,SRA!B:T,18,0),"")</f>
        <v>3353.92</v>
      </c>
      <c r="I87" s="11">
        <f>IFERROR(VLOOKUP(C87,SRA!B:T,19,0),"")</f>
        <v>0</v>
      </c>
      <c r="J87" s="31">
        <f>IFERROR(VLOOKUP(C87,JULHO!B:F,3,0),"0,00")</f>
        <v>7937.61</v>
      </c>
      <c r="K87" s="11">
        <f t="shared" si="3"/>
        <v>4675.9599999999991</v>
      </c>
      <c r="L87" s="31">
        <f>IFERROR(VLOOKUP(C87,JULHO!B:H,7,0),"0,00")</f>
        <v>3261.65</v>
      </c>
      <c r="M87" s="25" t="str">
        <f>IFERROR(VLOOKUP(C87,FÉRIAS!C:D,2,0),"")</f>
        <v>IVONEIDE FRANCISCA S ALMEIDA</v>
      </c>
      <c r="N87" s="21" t="str">
        <f>IFERROR(VLOOKUP(C87,Plan2!B:C,2,0),"")</f>
        <v/>
      </c>
    </row>
    <row r="88" spans="2:15" s="21" customFormat="1">
      <c r="B88" s="15">
        <f t="shared" si="5"/>
        <v>80</v>
      </c>
      <c r="C88" s="27">
        <v>830</v>
      </c>
      <c r="D88" s="28" t="str">
        <f>IFERROR(VLOOKUP(C88,SRA!B:C,2,0),"")</f>
        <v>CARLOS ANTONIO DA SILVA</v>
      </c>
      <c r="E88" s="15" t="str">
        <f>IFERROR(VLOOKUP(C88,SRA!B:T,8,0),"")</f>
        <v>CLT</v>
      </c>
      <c r="F88" s="20" t="s">
        <v>481</v>
      </c>
      <c r="G88" s="15" t="str">
        <f>IFERROR(VLOOKUP(C88,SRA!B:T,5,0),"")</f>
        <v>TEC. EM ADM. E FIN.</v>
      </c>
      <c r="H88" s="11">
        <f>IFERROR(VLOOKUP(C88,SRA!B:T,18,0),"")</f>
        <v>5006.45</v>
      </c>
      <c r="I88" s="11">
        <f>IFERROR(VLOOKUP(C88,SRA!B:T,19,0),"")</f>
        <v>0</v>
      </c>
      <c r="J88" s="31">
        <f>IFERROR(VLOOKUP(C88,JULHO!B:F,3,0),"0,00")</f>
        <v>6842.15</v>
      </c>
      <c r="K88" s="11">
        <f t="shared" si="3"/>
        <v>6667.48</v>
      </c>
      <c r="L88" s="31">
        <f>IFERROR(VLOOKUP(C88,JULHO!B:H,7,0),"0,00")</f>
        <v>174.67</v>
      </c>
      <c r="M88" s="25" t="str">
        <f>IFERROR(VLOOKUP(C88,FÉRIAS!C:D,2,0),"")</f>
        <v>CARLOS ANTONIO DA SILVA</v>
      </c>
      <c r="N88" s="21" t="str">
        <f>IFERROR(VLOOKUP(C88,Plan2!B:C,2,0),"")</f>
        <v/>
      </c>
    </row>
    <row r="89" spans="2:15" s="21" customFormat="1">
      <c r="B89" s="15">
        <f t="shared" si="5"/>
        <v>81</v>
      </c>
      <c r="C89" s="27">
        <v>863</v>
      </c>
      <c r="D89" s="28" t="str">
        <f>IFERROR(VLOOKUP(C89,SRA!B:C,2,0),"")</f>
        <v>JOSE AMARO DOS SANTOS</v>
      </c>
      <c r="E89" s="15" t="str">
        <f>IFERROR(VLOOKUP(C89,SRA!B:T,8,0),"")</f>
        <v>CLT</v>
      </c>
      <c r="F89" s="20" t="s">
        <v>467</v>
      </c>
      <c r="G89" s="15" t="str">
        <f>IFERROR(VLOOKUP(C89,SRA!B:T,5,0),"")</f>
        <v>ASS. DE SERVICOS</v>
      </c>
      <c r="H89" s="11">
        <f>IFERROR(VLOOKUP(C89,SRA!B:T,18,0),"")</f>
        <v>2539.21</v>
      </c>
      <c r="I89" s="11">
        <f>IFERROR(VLOOKUP(C89,SRA!B:T,19,0),"")</f>
        <v>0</v>
      </c>
      <c r="J89" s="31">
        <f>IFERROR(VLOOKUP(C89,JULHO!B:F,3,0),"0,00")</f>
        <v>2539.21</v>
      </c>
      <c r="K89" s="11">
        <f t="shared" si="3"/>
        <v>1047.54</v>
      </c>
      <c r="L89" s="31">
        <f>IFERROR(VLOOKUP(C89,JULHO!B:H,7,0),"0,00")</f>
        <v>1491.67</v>
      </c>
      <c r="M89" s="25" t="str">
        <f>IFERROR(VLOOKUP(C89,FÉRIAS!C:D,2,0),"")</f>
        <v/>
      </c>
      <c r="N89" s="21" t="str">
        <f>IFERROR(VLOOKUP(C89,Plan2!B:C,2,0),"")</f>
        <v/>
      </c>
    </row>
    <row r="90" spans="2:15" s="21" customFormat="1">
      <c r="B90" s="15">
        <f t="shared" si="5"/>
        <v>82</v>
      </c>
      <c r="C90" s="27">
        <v>871</v>
      </c>
      <c r="D90" s="28" t="str">
        <f>IFERROR(VLOOKUP(C90,SRA!B:C,2,0),"")</f>
        <v>MARIA LUISA P DE LEMOS</v>
      </c>
      <c r="E90" s="15" t="str">
        <f>IFERROR(VLOOKUP(C90,SRA!B:T,8,0),"")</f>
        <v>CLT</v>
      </c>
      <c r="F90" s="20" t="s">
        <v>467</v>
      </c>
      <c r="G90" s="15" t="str">
        <f>IFERROR(VLOOKUP(C90,SRA!B:T,5,0),"")</f>
        <v>TEC. EM ADM. E FIN.</v>
      </c>
      <c r="H90" s="11">
        <f>IFERROR(VLOOKUP(C90,SRA!B:T,18,0),"")</f>
        <v>5383.74</v>
      </c>
      <c r="I90" s="11">
        <f>IFERROR(VLOOKUP(C90,SRA!B:T,19,0),"")</f>
        <v>0</v>
      </c>
      <c r="J90" s="31">
        <f>IFERROR(VLOOKUP(C90,JULHO!B:F,3,0),"0,00")</f>
        <v>5383.74</v>
      </c>
      <c r="K90" s="11">
        <f t="shared" si="3"/>
        <v>2378.8499999999995</v>
      </c>
      <c r="L90" s="31">
        <f>IFERROR(VLOOKUP(C90,JULHO!B:H,7,0),"0,00")</f>
        <v>3004.8900000000003</v>
      </c>
      <c r="M90" s="25" t="str">
        <f>IFERROR(VLOOKUP(C90,FÉRIAS!C:D,2,0),"")</f>
        <v/>
      </c>
      <c r="N90" s="21" t="str">
        <f>IFERROR(VLOOKUP(C90,Plan2!B:C,2,0),"")</f>
        <v/>
      </c>
    </row>
    <row r="91" spans="2:15" s="21" customFormat="1">
      <c r="B91" s="15">
        <f t="shared" si="5"/>
        <v>83</v>
      </c>
      <c r="C91" s="27">
        <v>897</v>
      </c>
      <c r="D91" s="28" t="str">
        <f>IFERROR(VLOOKUP(C91,SRA!B:C,2,0),"")</f>
        <v>EUNICE DE ASSIS CALIXTO</v>
      </c>
      <c r="E91" s="15" t="str">
        <f>IFERROR(VLOOKUP(C91,SRA!B:T,8,0),"")</f>
        <v>CLT</v>
      </c>
      <c r="F91" s="20" t="s">
        <v>467</v>
      </c>
      <c r="G91" s="15" t="str">
        <f>IFERROR(VLOOKUP(C91,SRA!B:T,5,0),"")</f>
        <v>ASS. DE SERVICOS</v>
      </c>
      <c r="H91" s="11">
        <f>IFERROR(VLOOKUP(C91,SRA!B:T,18,0),"")</f>
        <v>1894.8</v>
      </c>
      <c r="I91" s="11">
        <f>IFERROR(VLOOKUP(C91,SRA!B:T,19,0),"")</f>
        <v>0</v>
      </c>
      <c r="J91" s="31">
        <f>IFERROR(VLOOKUP(C91,JULHO!B:F,3,0),"0,00")</f>
        <v>1894.8</v>
      </c>
      <c r="K91" s="11">
        <f t="shared" si="3"/>
        <v>1453.02</v>
      </c>
      <c r="L91" s="31">
        <f>IFERROR(VLOOKUP(C91,JULHO!B:H,7,0),"0,00")</f>
        <v>441.78</v>
      </c>
      <c r="M91" s="25" t="str">
        <f>IFERROR(VLOOKUP(C91,FÉRIAS!C:D,2,0),"")</f>
        <v/>
      </c>
      <c r="N91" s="21" t="str">
        <f>IFERROR(VLOOKUP(C91,Plan2!B:C,2,0),"")</f>
        <v/>
      </c>
    </row>
    <row r="92" spans="2:15" s="21" customFormat="1">
      <c r="B92" s="15">
        <f t="shared" si="5"/>
        <v>84</v>
      </c>
      <c r="C92" s="27">
        <v>996</v>
      </c>
      <c r="D92" s="28" t="str">
        <f>IFERROR(VLOOKUP(C92,SRA!B:C,2,0),"")</f>
        <v>FIRMINO SIQUEIRA DA SILVA</v>
      </c>
      <c r="E92" s="15" t="str">
        <f>IFERROR(VLOOKUP(C92,SRA!B:T,8,0),"")</f>
        <v>CLT</v>
      </c>
      <c r="F92" s="20" t="s">
        <v>481</v>
      </c>
      <c r="G92" s="15" t="str">
        <f>IFERROR(VLOOKUP(C92,SRA!B:T,5,0),"")</f>
        <v>OP. DE PROD. IND.</v>
      </c>
      <c r="H92" s="11">
        <f>IFERROR(VLOOKUP(C92,SRA!B:T,18,0),"")</f>
        <v>3939.17</v>
      </c>
      <c r="I92" s="11">
        <f>IFERROR(VLOOKUP(C92,SRA!B:T,19,0),"")</f>
        <v>0</v>
      </c>
      <c r="J92" s="31">
        <f>IFERROR(VLOOKUP(C92,JULHO!B:F,3,0),"0,00")</f>
        <v>8558.42</v>
      </c>
      <c r="K92" s="11">
        <f t="shared" si="3"/>
        <v>5793.22</v>
      </c>
      <c r="L92" s="31">
        <f>IFERROR(VLOOKUP(C92,JULHO!B:H,7,0),"0,00")</f>
        <v>2765.2</v>
      </c>
      <c r="M92" s="25" t="str">
        <f>IFERROR(VLOOKUP(C92,FÉRIAS!C:D,2,0),"")</f>
        <v>FIRMINO SIQUEIRA DA SILVA</v>
      </c>
      <c r="N92" s="21" t="str">
        <f>IFERROR(VLOOKUP(C92,Plan2!B:C,2,0),"")</f>
        <v/>
      </c>
    </row>
    <row r="93" spans="2:15" s="21" customFormat="1">
      <c r="B93" s="15">
        <f t="shared" si="5"/>
        <v>85</v>
      </c>
      <c r="C93" s="27">
        <v>1008</v>
      </c>
      <c r="D93" s="28" t="str">
        <f>IFERROR(VLOOKUP(C93,SRA!B:C,2,0),"")</f>
        <v>MARIO JOSE DO NASCIMENTO</v>
      </c>
      <c r="E93" s="15" t="str">
        <f>IFERROR(VLOOKUP(C93,SRA!B:T,8,0),"")</f>
        <v>CLT</v>
      </c>
      <c r="F93" s="20" t="s">
        <v>467</v>
      </c>
      <c r="G93" s="15" t="str">
        <f>IFERROR(VLOOKUP(C93,SRA!B:T,5,0),"")</f>
        <v>ASS. DE SERVICOS</v>
      </c>
      <c r="H93" s="11">
        <f>IFERROR(VLOOKUP(C93,SRA!B:T,18,0),"")</f>
        <v>2193.44</v>
      </c>
      <c r="I93" s="11">
        <f>IFERROR(VLOOKUP(C93,SRA!B:T,19,0),"")</f>
        <v>0</v>
      </c>
      <c r="J93" s="31">
        <f>IFERROR(VLOOKUP(C93,JULHO!B:F,3,0),"0,00")</f>
        <v>2193.44</v>
      </c>
      <c r="K93" s="11">
        <f t="shared" si="3"/>
        <v>604.77</v>
      </c>
      <c r="L93" s="31">
        <f>IFERROR(VLOOKUP(C93,JULHO!B:H,7,0),"0,00")</f>
        <v>1588.67</v>
      </c>
      <c r="M93" s="25" t="str">
        <f>IFERROR(VLOOKUP(C93,FÉRIAS!C:D,2,0),"")</f>
        <v/>
      </c>
      <c r="N93" s="21" t="str">
        <f>IFERROR(VLOOKUP(C93,Plan2!B:C,2,0),"")</f>
        <v/>
      </c>
    </row>
    <row r="94" spans="2:15" s="21" customFormat="1">
      <c r="B94" s="15">
        <f t="shared" si="5"/>
        <v>86</v>
      </c>
      <c r="C94" s="27">
        <v>1037</v>
      </c>
      <c r="D94" s="28" t="str">
        <f>IFERROR(VLOOKUP(C94,SRA!B:C,2,0),"")</f>
        <v>DAVI INACIO FILHO</v>
      </c>
      <c r="E94" s="15" t="str">
        <f>IFERROR(VLOOKUP(C94,SRA!B:T,8,0),"")</f>
        <v>CLT</v>
      </c>
      <c r="F94" s="20" t="s">
        <v>481</v>
      </c>
      <c r="G94" s="15" t="str">
        <f>IFERROR(VLOOKUP(C94,SRA!B:T,5,0),"")</f>
        <v>OP. DE PROD. IND.</v>
      </c>
      <c r="H94" s="11">
        <f>IFERROR(VLOOKUP(C94,SRA!B:T,18,0),"")</f>
        <v>3751.6</v>
      </c>
      <c r="I94" s="11">
        <f>IFERROR(VLOOKUP(C94,SRA!B:T,19,0),"")</f>
        <v>0</v>
      </c>
      <c r="J94" s="31">
        <f>IFERROR(VLOOKUP(C94,JULHO!B:F,3,0),"0,00")</f>
        <v>11539.82</v>
      </c>
      <c r="K94" s="11">
        <f t="shared" si="3"/>
        <v>5348.58</v>
      </c>
      <c r="L94" s="31">
        <f>IFERROR(VLOOKUP(C94,JULHO!B:H,7,0),"0,00")</f>
        <v>6191.24</v>
      </c>
      <c r="M94" s="25" t="str">
        <f>IFERROR(VLOOKUP(C94,FÉRIAS!C:D,2,0),"")</f>
        <v>DAVI INACIO FILHO</v>
      </c>
      <c r="N94" s="21" t="str">
        <f>IFERROR(VLOOKUP(C94,Plan2!B:C,2,0),"")</f>
        <v/>
      </c>
    </row>
    <row r="95" spans="2:15" s="21" customFormat="1">
      <c r="B95" s="15">
        <f t="shared" si="5"/>
        <v>87</v>
      </c>
      <c r="C95" s="27">
        <v>1051</v>
      </c>
      <c r="D95" s="28" t="str">
        <f>IFERROR(VLOOKUP(C95,SRA!B:C,2,0),"")</f>
        <v>GEORGE HAROLD DE B  WALMSLEY</v>
      </c>
      <c r="E95" s="15" t="str">
        <f>IFERROR(VLOOKUP(C95,SRA!B:T,8,0),"")</f>
        <v>CLT</v>
      </c>
      <c r="F95" s="20" t="s">
        <v>467</v>
      </c>
      <c r="G95" s="15" t="str">
        <f>IFERROR(VLOOKUP(C95,SRA!B:T,5,0),"")</f>
        <v>ANALISTA EM PCP</v>
      </c>
      <c r="H95" s="11">
        <f>IFERROR(VLOOKUP(C95,SRA!B:T,18,0),"")</f>
        <v>20171.89</v>
      </c>
      <c r="I95" s="11">
        <f>IFERROR(VLOOKUP(C95,SRA!B:T,19,0),"")</f>
        <v>0</v>
      </c>
      <c r="J95" s="31">
        <f>IFERROR(VLOOKUP(C95,JULHO!B:F,3,0),"0,00")</f>
        <v>20171.89</v>
      </c>
      <c r="K95" s="11">
        <f t="shared" si="3"/>
        <v>7085.48</v>
      </c>
      <c r="L95" s="31">
        <f>IFERROR(VLOOKUP(C95,JULHO!B:H,7,0),"0,00")</f>
        <v>13086.41</v>
      </c>
      <c r="M95" s="25" t="str">
        <f>IFERROR(VLOOKUP(C95,FÉRIAS!C:D,2,0),"")</f>
        <v/>
      </c>
      <c r="N95" s="21" t="str">
        <f>IFERROR(VLOOKUP(C95,Plan2!B:C,2,0),"")</f>
        <v/>
      </c>
    </row>
    <row r="96" spans="2:15" s="21" customFormat="1">
      <c r="B96" s="15">
        <f t="shared" si="5"/>
        <v>88</v>
      </c>
      <c r="C96" s="27">
        <v>1056</v>
      </c>
      <c r="D96" s="28" t="str">
        <f>IFERROR(VLOOKUP(C96,SRA!B:C,2,0),"")</f>
        <v>VALERIA MARIA DA SILVA</v>
      </c>
      <c r="E96" s="15" t="str">
        <f>IFERROR(VLOOKUP(C96,SRA!B:T,8,0),"")</f>
        <v>CLT</v>
      </c>
      <c r="F96" s="20" t="s">
        <v>481</v>
      </c>
      <c r="G96" s="15" t="str">
        <f>IFERROR(VLOOKUP(C96,SRA!B:T,5,0),"")</f>
        <v>TEC.EM QUALIDADE IND</v>
      </c>
      <c r="H96" s="11">
        <f>IFERROR(VLOOKUP(C96,SRA!B:T,18,0),"")</f>
        <v>4540.99</v>
      </c>
      <c r="I96" s="11">
        <f>IFERROR(VLOOKUP(C96,SRA!B:T,19,0),"")</f>
        <v>0</v>
      </c>
      <c r="J96" s="31">
        <f>IFERROR(VLOOKUP(C96,JULHO!B:F,3,0),"0,00")</f>
        <v>8328.1200000000008</v>
      </c>
      <c r="K96" s="11">
        <f t="shared" si="3"/>
        <v>4873.2900000000009</v>
      </c>
      <c r="L96" s="31">
        <f>IFERROR(VLOOKUP(C96,JULHO!B:H,7,0),"0,00")</f>
        <v>3454.83</v>
      </c>
      <c r="M96" s="25" t="str">
        <f>IFERROR(VLOOKUP(C96,FÉRIAS!C:D,2,0),"")</f>
        <v>VALERIA MARIA DA SILVA</v>
      </c>
      <c r="N96" s="21" t="str">
        <f>IFERROR(VLOOKUP(C96,Plan2!B:C,2,0),"")</f>
        <v/>
      </c>
    </row>
    <row r="97" spans="2:14" s="21" customFormat="1">
      <c r="B97" s="15">
        <f t="shared" si="5"/>
        <v>89</v>
      </c>
      <c r="C97" s="27">
        <v>1071</v>
      </c>
      <c r="D97" s="28" t="str">
        <f>IFERROR(VLOOKUP(C97,SRA!B:C,2,0),"")</f>
        <v>MARIA JOSE DA HORA</v>
      </c>
      <c r="E97" s="15" t="str">
        <f>IFERROR(VLOOKUP(C97,SRA!B:T,8,0),"")</f>
        <v>CLT</v>
      </c>
      <c r="F97" s="20" t="s">
        <v>481</v>
      </c>
      <c r="G97" s="15" t="str">
        <f>IFERROR(VLOOKUP(C97,SRA!B:T,5,0),"")</f>
        <v>OP. DE PROD. IND.</v>
      </c>
      <c r="H97" s="11">
        <f>IFERROR(VLOOKUP(C97,SRA!B:T,18,0),"")</f>
        <v>2089.0100000000002</v>
      </c>
      <c r="I97" s="11">
        <f>IFERROR(VLOOKUP(C97,SRA!B:T,19,0),"")</f>
        <v>0</v>
      </c>
      <c r="J97" s="31">
        <f>IFERROR(VLOOKUP(C97,JULHO!B:F,3,0),"0,00")</f>
        <v>3388.83</v>
      </c>
      <c r="K97" s="11">
        <f t="shared" si="3"/>
        <v>1952.06</v>
      </c>
      <c r="L97" s="31">
        <f>IFERROR(VLOOKUP(C97,JULHO!B:H,7,0),"0,00")</f>
        <v>1436.77</v>
      </c>
      <c r="M97" s="25" t="str">
        <f>IFERROR(VLOOKUP(C97,FÉRIAS!C:D,2,0),"")</f>
        <v>MARIA JOSE DA HORA</v>
      </c>
      <c r="N97" s="21" t="str">
        <f>IFERROR(VLOOKUP(C97,Plan2!B:C,2,0),"")</f>
        <v/>
      </c>
    </row>
    <row r="98" spans="2:14" s="21" customFormat="1">
      <c r="B98" s="15">
        <f t="shared" si="5"/>
        <v>90</v>
      </c>
      <c r="C98" s="27">
        <v>1080</v>
      </c>
      <c r="D98" s="28" t="str">
        <f>IFERROR(VLOOKUP(C98,SRA!B:C,2,0),"")</f>
        <v>VALDIRENE ANDRE PEREIRA</v>
      </c>
      <c r="E98" s="15" t="str">
        <f>IFERROR(VLOOKUP(C98,SRA!B:T,8,0),"")</f>
        <v>CLT</v>
      </c>
      <c r="F98" s="20" t="s">
        <v>467</v>
      </c>
      <c r="G98" s="15" t="str">
        <f>IFERROR(VLOOKUP(C98,SRA!B:T,5,0),"")</f>
        <v>TEC. EM ADM. E FIN.</v>
      </c>
      <c r="H98" s="11">
        <f>IFERROR(VLOOKUP(C98,SRA!B:T,18,0),"")</f>
        <v>4118.83</v>
      </c>
      <c r="I98" s="11">
        <f>IFERROR(VLOOKUP(C98,SRA!B:T,19,0),"")</f>
        <v>0</v>
      </c>
      <c r="J98" s="31">
        <f>IFERROR(VLOOKUP(C98,JULHO!B:F,3,0),"0,00")</f>
        <v>4530.0200000000004</v>
      </c>
      <c r="K98" s="11">
        <f t="shared" si="3"/>
        <v>1374.1500000000005</v>
      </c>
      <c r="L98" s="31">
        <f>IFERROR(VLOOKUP(C98,JULHO!B:H,7,0),"0,00")</f>
        <v>3155.87</v>
      </c>
      <c r="M98" s="25" t="str">
        <f>IFERROR(VLOOKUP(C98,FÉRIAS!C:D,2,0),"")</f>
        <v/>
      </c>
      <c r="N98" s="21" t="str">
        <f>IFERROR(VLOOKUP(C98,Plan2!B:C,2,0),"")</f>
        <v/>
      </c>
    </row>
    <row r="99" spans="2:14" s="21" customFormat="1">
      <c r="B99" s="15">
        <f t="shared" si="5"/>
        <v>91</v>
      </c>
      <c r="C99" s="27">
        <v>1099</v>
      </c>
      <c r="D99" s="28" t="str">
        <f>IFERROR(VLOOKUP(C99,SRA!B:C,2,0),"")</f>
        <v>VALERIA DA SILVA SOUZA</v>
      </c>
      <c r="E99" s="15" t="str">
        <f>IFERROR(VLOOKUP(C99,SRA!B:T,8,0),"")</f>
        <v>CLT</v>
      </c>
      <c r="F99" s="20" t="s">
        <v>481</v>
      </c>
      <c r="G99" s="15" t="str">
        <f>IFERROR(VLOOKUP(C99,SRA!B:T,5,0),"")</f>
        <v>OP. DE PROD. IND.</v>
      </c>
      <c r="H99" s="11">
        <f>IFERROR(VLOOKUP(C99,SRA!B:T,18,0),"")</f>
        <v>3751.6</v>
      </c>
      <c r="I99" s="11">
        <f>IFERROR(VLOOKUP(C99,SRA!B:T,19,0),"")</f>
        <v>0</v>
      </c>
      <c r="J99" s="31">
        <f>IFERROR(VLOOKUP(C99,JULHO!B:F,3,0),"0,00")</f>
        <v>6108.79</v>
      </c>
      <c r="K99" s="11">
        <f t="shared" si="3"/>
        <v>3538.5</v>
      </c>
      <c r="L99" s="31">
        <f>IFERROR(VLOOKUP(C99,JULHO!B:H,7,0),"0,00")</f>
        <v>2570.29</v>
      </c>
      <c r="M99" s="25" t="str">
        <f>IFERROR(VLOOKUP(C99,FÉRIAS!C:D,2,0),"")</f>
        <v>VALERIA DA SILVA SOUZA</v>
      </c>
      <c r="N99" s="21" t="str">
        <f>IFERROR(VLOOKUP(C99,Plan2!B:C,2,0),"")</f>
        <v/>
      </c>
    </row>
    <row r="100" spans="2:14" s="21" customFormat="1">
      <c r="B100" s="15">
        <f t="shared" si="5"/>
        <v>92</v>
      </c>
      <c r="C100" s="27">
        <v>1126</v>
      </c>
      <c r="D100" s="28" t="str">
        <f>IFERROR(VLOOKUP(C100,SRA!B:C,2,0),"")</f>
        <v>ALUISIO GOMES FERREIRA FILHO</v>
      </c>
      <c r="E100" s="15" t="str">
        <f>IFERROR(VLOOKUP(C100,SRA!B:T,8,0),"")</f>
        <v>CLT</v>
      </c>
      <c r="F100" s="20" t="s">
        <v>467</v>
      </c>
      <c r="G100" s="15" t="str">
        <f>IFERROR(VLOOKUP(C100,SRA!B:T,5,0),"")</f>
        <v>TEC. EM ADM. E FIN.</v>
      </c>
      <c r="H100" s="11">
        <f>IFERROR(VLOOKUP(C100,SRA!B:T,18,0),"")</f>
        <v>6439.54</v>
      </c>
      <c r="I100" s="11">
        <f>IFERROR(VLOOKUP(C100,SRA!B:T,19,0),"")</f>
        <v>0</v>
      </c>
      <c r="J100" s="31">
        <f>IFERROR(VLOOKUP(C100,JULHO!B:F,3,0),"0,00")</f>
        <v>6439.54</v>
      </c>
      <c r="K100" s="11">
        <f t="shared" si="3"/>
        <v>2646.8599999999997</v>
      </c>
      <c r="L100" s="31">
        <f>IFERROR(VLOOKUP(C100,JULHO!B:H,7,0),"0,00")</f>
        <v>3792.6800000000003</v>
      </c>
      <c r="M100" s="25" t="str">
        <f>IFERROR(VLOOKUP(C100,FÉRIAS!C:D,2,0),"")</f>
        <v/>
      </c>
      <c r="N100" s="21" t="str">
        <f>IFERROR(VLOOKUP(C100,Plan2!B:C,2,0),"")</f>
        <v/>
      </c>
    </row>
    <row r="101" spans="2:14" s="21" customFormat="1">
      <c r="B101" s="15">
        <f t="shared" si="5"/>
        <v>93</v>
      </c>
      <c r="C101" s="27">
        <v>1135</v>
      </c>
      <c r="D101" s="28" t="str">
        <f>IFERROR(VLOOKUP(C101,SRA!B:C,2,0),"")</f>
        <v>ANTONIO LUIZ DOS SANTOS</v>
      </c>
      <c r="E101" s="15" t="str">
        <f>IFERROR(VLOOKUP(C101,SRA!B:T,8,0),"")</f>
        <v>CLT</v>
      </c>
      <c r="F101" s="20" t="s">
        <v>467</v>
      </c>
      <c r="G101" s="15" t="str">
        <f>IFERROR(VLOOKUP(C101,SRA!B:T,5,0),"")</f>
        <v>TEC. EM ADM. E FIN.</v>
      </c>
      <c r="H101" s="11">
        <f>IFERROR(VLOOKUP(C101,SRA!B:T,18,0),"")</f>
        <v>3388.55</v>
      </c>
      <c r="I101" s="11">
        <f>IFERROR(VLOOKUP(C101,SRA!B:T,19,0),"")</f>
        <v>0</v>
      </c>
      <c r="J101" s="31">
        <f>IFERROR(VLOOKUP(C101,JULHO!B:F,3,0),"0,00")</f>
        <v>3388.55</v>
      </c>
      <c r="K101" s="11">
        <f t="shared" si="3"/>
        <v>1398.2400000000002</v>
      </c>
      <c r="L101" s="31">
        <f>IFERROR(VLOOKUP(C101,JULHO!B:H,7,0),"0,00")</f>
        <v>1990.31</v>
      </c>
      <c r="M101" s="25" t="str">
        <f>IFERROR(VLOOKUP(C101,FÉRIAS!C:D,2,0),"")</f>
        <v/>
      </c>
      <c r="N101" s="21" t="str">
        <f>IFERROR(VLOOKUP(C101,Plan2!B:C,2,0),"")</f>
        <v/>
      </c>
    </row>
    <row r="102" spans="2:14" s="21" customFormat="1">
      <c r="B102" s="15">
        <f t="shared" si="5"/>
        <v>94</v>
      </c>
      <c r="C102" s="27">
        <v>1159</v>
      </c>
      <c r="D102" s="28" t="str">
        <f>IFERROR(VLOOKUP(C102,SRA!B:C,2,0),"")</f>
        <v>VERA LUCIA MARIA C  DA SILVA</v>
      </c>
      <c r="E102" s="15" t="str">
        <f>IFERROR(VLOOKUP(C102,SRA!B:T,8,0),"")</f>
        <v>CLT</v>
      </c>
      <c r="F102" s="20" t="s">
        <v>481</v>
      </c>
      <c r="G102" s="15" t="str">
        <f>IFERROR(VLOOKUP(C102,SRA!B:T,5,0),"")</f>
        <v>OP. DE PROD. IND.</v>
      </c>
      <c r="H102" s="11">
        <f>IFERROR(VLOOKUP(C102,SRA!B:T,18,0),"")</f>
        <v>1894.8</v>
      </c>
      <c r="I102" s="11">
        <f>IFERROR(VLOOKUP(C102,SRA!B:T,19,0),"")</f>
        <v>0</v>
      </c>
      <c r="J102" s="31">
        <f>IFERROR(VLOOKUP(C102,JULHO!B:F,3,0),"0,00")</f>
        <v>2319.13</v>
      </c>
      <c r="K102" s="11">
        <f t="shared" si="3"/>
        <v>1850.6100000000001</v>
      </c>
      <c r="L102" s="31">
        <f>IFERROR(VLOOKUP(C102,JULHO!B:H,7,0),"0,00")</f>
        <v>468.52</v>
      </c>
      <c r="M102" s="25" t="str">
        <f>IFERROR(VLOOKUP(C102,FÉRIAS!C:D,2,0),"")</f>
        <v>VERA LUCIA MARIA C  DA SILVA</v>
      </c>
      <c r="N102" s="21" t="str">
        <f>IFERROR(VLOOKUP(C102,Plan2!B:C,2,0),"")</f>
        <v/>
      </c>
    </row>
    <row r="103" spans="2:14" s="21" customFormat="1">
      <c r="B103" s="15">
        <f t="shared" si="5"/>
        <v>95</v>
      </c>
      <c r="C103" s="27">
        <v>1164</v>
      </c>
      <c r="D103" s="28" t="str">
        <f>IFERROR(VLOOKUP(C103,SRA!B:C,2,0),"")</f>
        <v>TERESINHA MARIA DE F  FELIX</v>
      </c>
      <c r="E103" s="15" t="str">
        <f>IFERROR(VLOOKUP(C103,SRA!B:T,8,0),"")</f>
        <v>CLT</v>
      </c>
      <c r="F103" s="20" t="s">
        <v>467</v>
      </c>
      <c r="G103" s="15" t="str">
        <f>IFERROR(VLOOKUP(C103,SRA!B:T,5,0),"")</f>
        <v>TEC. EM ADM. E FIN.</v>
      </c>
      <c r="H103" s="11">
        <f>IFERROR(VLOOKUP(C103,SRA!B:T,18,0),"")</f>
        <v>5256.75</v>
      </c>
      <c r="I103" s="11">
        <f>IFERROR(VLOOKUP(C103,SRA!B:T,19,0),"")</f>
        <v>0</v>
      </c>
      <c r="J103" s="31">
        <f>IFERROR(VLOOKUP(C103,JULHO!B:F,3,0),"0,00")</f>
        <v>6132.89</v>
      </c>
      <c r="K103" s="11">
        <f t="shared" si="3"/>
        <v>5336.3700000000008</v>
      </c>
      <c r="L103" s="31">
        <f>IFERROR(VLOOKUP(C103,JULHO!B:H,7,0),"0,00")</f>
        <v>796.52</v>
      </c>
      <c r="M103" s="25" t="str">
        <f>IFERROR(VLOOKUP(C103,FÉRIAS!C:D,2,0),"")</f>
        <v/>
      </c>
      <c r="N103" s="21" t="str">
        <f>IFERROR(VLOOKUP(C103,Plan2!B:C,2,0),"")</f>
        <v/>
      </c>
    </row>
    <row r="104" spans="2:14" s="21" customFormat="1">
      <c r="B104" s="15">
        <f t="shared" si="5"/>
        <v>96</v>
      </c>
      <c r="C104" s="27">
        <v>1169</v>
      </c>
      <c r="D104" s="28" t="str">
        <f>IFERROR(VLOOKUP(C104,SRA!B:C,2,0),"")</f>
        <v>MARIA DO CARMO SANTOS</v>
      </c>
      <c r="E104" s="15" t="str">
        <f>IFERROR(VLOOKUP(C104,SRA!B:T,8,0),"")</f>
        <v>CLT</v>
      </c>
      <c r="F104" s="20" t="s">
        <v>481</v>
      </c>
      <c r="G104" s="15" t="str">
        <f>IFERROR(VLOOKUP(C104,SRA!B:T,5,0),"")</f>
        <v>OP. DE PROD. IND.</v>
      </c>
      <c r="H104" s="11">
        <f>IFERROR(VLOOKUP(C104,SRA!B:T,18,0),"")</f>
        <v>3240.74</v>
      </c>
      <c r="I104" s="11">
        <f>IFERROR(VLOOKUP(C104,SRA!B:T,19,0),"")</f>
        <v>0</v>
      </c>
      <c r="J104" s="31">
        <f>IFERROR(VLOOKUP(C104,JULHO!B:F,3,0),"0,00")</f>
        <v>5648.18</v>
      </c>
      <c r="K104" s="11">
        <f t="shared" si="3"/>
        <v>4891.16</v>
      </c>
      <c r="L104" s="31">
        <f>IFERROR(VLOOKUP(C104,JULHO!B:H,7,0),"0,00")</f>
        <v>757.02</v>
      </c>
      <c r="M104" s="25" t="str">
        <f>IFERROR(VLOOKUP(C104,FÉRIAS!C:D,2,0),"")</f>
        <v>MARIA DO CARMO SANTOS</v>
      </c>
      <c r="N104" s="21" t="str">
        <f>IFERROR(VLOOKUP(C104,Plan2!B:C,2,0),"")</f>
        <v/>
      </c>
    </row>
    <row r="105" spans="2:14" s="21" customFormat="1">
      <c r="B105" s="15">
        <f t="shared" si="5"/>
        <v>97</v>
      </c>
      <c r="C105" s="27">
        <v>1177</v>
      </c>
      <c r="D105" s="28" t="str">
        <f>IFERROR(VLOOKUP(C105,SRA!B:C,2,0),"")</f>
        <v>SELMA MARIA P DO NASCIMENTO</v>
      </c>
      <c r="E105" s="15" t="str">
        <f>IFERROR(VLOOKUP(C105,SRA!B:T,8,0),"")</f>
        <v>CLT</v>
      </c>
      <c r="F105" s="20" t="s">
        <v>467</v>
      </c>
      <c r="G105" s="15" t="str">
        <f>IFERROR(VLOOKUP(C105,SRA!B:T,5,0),"")</f>
        <v>TEC. EM ADM. E FIN.</v>
      </c>
      <c r="H105" s="11">
        <f>IFERROR(VLOOKUP(C105,SRA!B:T,18,0),"")</f>
        <v>3735.89</v>
      </c>
      <c r="I105" s="11">
        <f>IFERROR(VLOOKUP(C105,SRA!B:T,19,0),"")</f>
        <v>0</v>
      </c>
      <c r="J105" s="31">
        <f>IFERROR(VLOOKUP(C105,JULHO!B:F,3,0),"0,00")</f>
        <v>3735.89</v>
      </c>
      <c r="K105" s="11">
        <f t="shared" si="3"/>
        <v>1982.4899999999998</v>
      </c>
      <c r="L105" s="31">
        <f>IFERROR(VLOOKUP(C105,JULHO!B:H,7,0),"0,00")</f>
        <v>1753.4</v>
      </c>
      <c r="M105" s="25" t="str">
        <f>IFERROR(VLOOKUP(C105,FÉRIAS!C:D,2,0),"")</f>
        <v/>
      </c>
      <c r="N105" s="21" t="str">
        <f>IFERROR(VLOOKUP(C105,Plan2!B:C,2,0),"")</f>
        <v/>
      </c>
    </row>
    <row r="106" spans="2:14" s="21" customFormat="1">
      <c r="B106" s="15">
        <f t="shared" si="5"/>
        <v>98</v>
      </c>
      <c r="C106" s="27">
        <v>1221</v>
      </c>
      <c r="D106" s="28" t="str">
        <f>IFERROR(VLOOKUP(C106,SRA!B:C,2,0),"")</f>
        <v>JOSE CARLOS TENORIO DE MELO</v>
      </c>
      <c r="E106" s="15" t="str">
        <f>IFERROR(VLOOKUP(C106,SRA!B:T,8,0),"")</f>
        <v>CLT</v>
      </c>
      <c r="F106" s="20" t="s">
        <v>481</v>
      </c>
      <c r="G106" s="15" t="str">
        <f>IFERROR(VLOOKUP(C106,SRA!B:T,5,0),"")</f>
        <v>ANALISTA EM PCP</v>
      </c>
      <c r="H106" s="11">
        <f>IFERROR(VLOOKUP(C106,SRA!B:T,18,0),"")</f>
        <v>9551.73</v>
      </c>
      <c r="I106" s="11">
        <f>IFERROR(VLOOKUP(C106,SRA!B:T,19,0),"")</f>
        <v>0</v>
      </c>
      <c r="J106" s="31">
        <f>IFERROR(VLOOKUP(C106,JULHO!B:F,3,0),"0,00")</f>
        <v>15919.55</v>
      </c>
      <c r="K106" s="11">
        <f t="shared" si="3"/>
        <v>12776.43</v>
      </c>
      <c r="L106" s="31">
        <f>IFERROR(VLOOKUP(C106,JULHO!B:H,7,0),"0,00")</f>
        <v>3143.12</v>
      </c>
      <c r="M106" s="25" t="str">
        <f>IFERROR(VLOOKUP(C106,FÉRIAS!C:D,2,0),"")</f>
        <v>JOSE CARLOS TENORIO DE MELO</v>
      </c>
      <c r="N106" s="21" t="str">
        <f>IFERROR(VLOOKUP(C106,Plan2!B:C,2,0),"")</f>
        <v/>
      </c>
    </row>
    <row r="107" spans="2:14" s="21" customFormat="1">
      <c r="B107" s="15">
        <f t="shared" si="5"/>
        <v>99</v>
      </c>
      <c r="C107" s="27">
        <v>1229</v>
      </c>
      <c r="D107" s="28" t="str">
        <f>IFERROR(VLOOKUP(C107,SRA!B:C,2,0),"")</f>
        <v>IVANETE RODRIGUES DOS SANTOS</v>
      </c>
      <c r="E107" s="15" t="str">
        <f>IFERROR(VLOOKUP(C107,SRA!B:T,8,0),"")</f>
        <v>CLT</v>
      </c>
      <c r="F107" s="20" t="s">
        <v>481</v>
      </c>
      <c r="G107" s="15" t="str">
        <f>IFERROR(VLOOKUP(C107,SRA!B:T,5,0),"")</f>
        <v>OP. DE PROD. IND.</v>
      </c>
      <c r="H107" s="11">
        <f>IFERROR(VLOOKUP(C107,SRA!B:T,18,0),"")</f>
        <v>3939.17</v>
      </c>
      <c r="I107" s="11">
        <f>IFERROR(VLOOKUP(C107,SRA!B:T,19,0),"")</f>
        <v>0</v>
      </c>
      <c r="J107" s="31">
        <f>IFERROR(VLOOKUP(C107,JULHO!B:F,3,0),"0,00")</f>
        <v>6009.2</v>
      </c>
      <c r="K107" s="11">
        <f t="shared" si="3"/>
        <v>5888.54</v>
      </c>
      <c r="L107" s="31">
        <f>IFERROR(VLOOKUP(C107,JULHO!B:H,7,0),"0,00")</f>
        <v>120.66</v>
      </c>
      <c r="M107" s="25" t="str">
        <f>IFERROR(VLOOKUP(C107,FÉRIAS!C:D,2,0),"")</f>
        <v>IVANETE RODRIGUES DOS SANTOS</v>
      </c>
      <c r="N107" s="21" t="str">
        <f>IFERROR(VLOOKUP(C107,Plan2!B:C,2,0),"")</f>
        <v/>
      </c>
    </row>
    <row r="108" spans="2:14" s="21" customFormat="1">
      <c r="B108" s="15">
        <f t="shared" si="5"/>
        <v>100</v>
      </c>
      <c r="C108" s="27">
        <v>1243</v>
      </c>
      <c r="D108" s="28" t="str">
        <f>IFERROR(VLOOKUP(C108,SRA!B:C,2,0),"")</f>
        <v>MARIA EUGENIA VILARIM LIMA</v>
      </c>
      <c r="E108" s="15" t="str">
        <f>IFERROR(VLOOKUP(C108,SRA!B:T,8,0),"")</f>
        <v>CLT</v>
      </c>
      <c r="F108" s="20" t="s">
        <v>481</v>
      </c>
      <c r="G108" s="15" t="str">
        <f>IFERROR(VLOOKUP(C108,SRA!B:T,5,0),"")</f>
        <v>OP. DE PROD. IND.</v>
      </c>
      <c r="H108" s="11">
        <f>IFERROR(VLOOKUP(C108,SRA!B:T,18,0),"")</f>
        <v>2539.21</v>
      </c>
      <c r="I108" s="11">
        <f>IFERROR(VLOOKUP(C108,SRA!B:T,19,0),"")</f>
        <v>0</v>
      </c>
      <c r="J108" s="31">
        <f>IFERROR(VLOOKUP(C108,JULHO!B:F,3,0),"0,00")</f>
        <v>3107.79</v>
      </c>
      <c r="K108" s="11">
        <f t="shared" si="3"/>
        <v>2353.66</v>
      </c>
      <c r="L108" s="31">
        <f>IFERROR(VLOOKUP(C108,JULHO!B:H,7,0),"0,00")</f>
        <v>754.13</v>
      </c>
      <c r="M108" s="25" t="str">
        <f>IFERROR(VLOOKUP(C108,FÉRIAS!C:D,2,0),"")</f>
        <v>MARIA EUGENIA VILARIM LIMA</v>
      </c>
      <c r="N108" s="21" t="str">
        <f>IFERROR(VLOOKUP(C108,Plan2!B:C,2,0),"")</f>
        <v/>
      </c>
    </row>
    <row r="109" spans="2:14" s="21" customFormat="1">
      <c r="B109" s="15">
        <f t="shared" si="5"/>
        <v>101</v>
      </c>
      <c r="C109" s="27">
        <v>1258</v>
      </c>
      <c r="D109" s="28" t="str">
        <f>IFERROR(VLOOKUP(C109,SRA!B:C,2,0),"")</f>
        <v>ADIGALENE RODRIGUES DA SILVA</v>
      </c>
      <c r="E109" s="15" t="str">
        <f>IFERROR(VLOOKUP(C109,SRA!B:T,8,0),"")</f>
        <v>CLT</v>
      </c>
      <c r="F109" s="20" t="s">
        <v>481</v>
      </c>
      <c r="G109" s="15" t="str">
        <f>IFERROR(VLOOKUP(C109,SRA!B:T,5,0),"")</f>
        <v>TEC. EM ADM. E FIN.</v>
      </c>
      <c r="H109" s="11">
        <f>IFERROR(VLOOKUP(C109,SRA!B:T,18,0),"")</f>
        <v>6086.25</v>
      </c>
      <c r="I109" s="11">
        <f>IFERROR(VLOOKUP(C109,SRA!B:T,19,0),"")</f>
        <v>0</v>
      </c>
      <c r="J109" s="31">
        <f>IFERROR(VLOOKUP(C109,JULHO!B:F,3,0),"0,00")</f>
        <v>7438.75</v>
      </c>
      <c r="K109" s="11">
        <f t="shared" si="3"/>
        <v>5708.68</v>
      </c>
      <c r="L109" s="31">
        <f>IFERROR(VLOOKUP(C109,JULHO!B:H,7,0),"0,00")</f>
        <v>1730.07</v>
      </c>
      <c r="M109" s="25" t="str">
        <f>IFERROR(VLOOKUP(C109,FÉRIAS!C:D,2,0),"")</f>
        <v>ADIGALENE RODRIGUES DA SILVA</v>
      </c>
      <c r="N109" s="21" t="str">
        <f>IFERROR(VLOOKUP(C109,Plan2!B:C,2,0),"")</f>
        <v/>
      </c>
    </row>
    <row r="110" spans="2:14" s="21" customFormat="1">
      <c r="B110" s="15">
        <f t="shared" si="5"/>
        <v>102</v>
      </c>
      <c r="C110" s="27">
        <v>1267</v>
      </c>
      <c r="D110" s="28" t="str">
        <f>IFERROR(VLOOKUP(C110,SRA!B:C,2,0),"")</f>
        <v>MARCO AURELIO O DE OLIVEIRA</v>
      </c>
      <c r="E110" s="15" t="str">
        <f>IFERROR(VLOOKUP(C110,SRA!B:T,8,0),"")</f>
        <v>CLT</v>
      </c>
      <c r="F110" s="20" t="s">
        <v>481</v>
      </c>
      <c r="G110" s="15" t="str">
        <f>IFERROR(VLOOKUP(C110,SRA!B:T,5,0),"")</f>
        <v>FARMACEUTICO IND</v>
      </c>
      <c r="H110" s="11">
        <f>IFERROR(VLOOKUP(C110,SRA!B:T,18,0),"")</f>
        <v>20600.89</v>
      </c>
      <c r="I110" s="11">
        <f>IFERROR(VLOOKUP(C110,SRA!B:T,19,0),"")</f>
        <v>0</v>
      </c>
      <c r="J110" s="31">
        <f>IFERROR(VLOOKUP(C110,JULHO!B:F,3,0),"0,00")</f>
        <v>33419.230000000003</v>
      </c>
      <c r="K110" s="11">
        <f t="shared" si="3"/>
        <v>21488.180000000004</v>
      </c>
      <c r="L110" s="31">
        <f>IFERROR(VLOOKUP(C110,JULHO!B:H,7,0),"0,00")</f>
        <v>11931.05</v>
      </c>
      <c r="M110" s="25" t="str">
        <f>IFERROR(VLOOKUP(C110,FÉRIAS!C:D,2,0),"")</f>
        <v>MARCO AURELIO O DE OLIVEIRA</v>
      </c>
      <c r="N110" s="21" t="str">
        <f>IFERROR(VLOOKUP(C110,Plan2!B:C,2,0),"")</f>
        <v/>
      </c>
    </row>
    <row r="111" spans="2:14" s="21" customFormat="1">
      <c r="B111" s="15">
        <f t="shared" si="5"/>
        <v>103</v>
      </c>
      <c r="C111" s="27">
        <v>1269</v>
      </c>
      <c r="D111" s="28" t="str">
        <f>IFERROR(VLOOKUP(C111,SRA!B:C,2,0),"")</f>
        <v>VALDECY FERREIRA DA COSTA</v>
      </c>
      <c r="E111" s="15" t="str">
        <f>IFERROR(VLOOKUP(C111,SRA!B:T,8,0),"")</f>
        <v>CLT</v>
      </c>
      <c r="F111" s="20" t="s">
        <v>467</v>
      </c>
      <c r="G111" s="15" t="str">
        <f>IFERROR(VLOOKUP(C111,SRA!B:T,5,0),"")</f>
        <v>ASS. DE SERVICOS</v>
      </c>
      <c r="H111" s="11">
        <f>IFERROR(VLOOKUP(C111,SRA!B:T,18,0),"")</f>
        <v>1894.8</v>
      </c>
      <c r="I111" s="11">
        <f>IFERROR(VLOOKUP(C111,SRA!B:T,19,0),"")</f>
        <v>0</v>
      </c>
      <c r="J111" s="31">
        <f>IFERROR(VLOOKUP(C111,JULHO!B:F,3,0),"0,00")</f>
        <v>1894.8</v>
      </c>
      <c r="K111" s="11">
        <f t="shared" si="3"/>
        <v>377.49</v>
      </c>
      <c r="L111" s="31">
        <f>IFERROR(VLOOKUP(C111,JULHO!B:H,7,0),"0,00")</f>
        <v>1517.31</v>
      </c>
      <c r="M111" s="25" t="str">
        <f>IFERROR(VLOOKUP(C111,FÉRIAS!C:D,2,0),"")</f>
        <v/>
      </c>
      <c r="N111" s="21" t="str">
        <f>IFERROR(VLOOKUP(C111,Plan2!B:C,2,0),"")</f>
        <v/>
      </c>
    </row>
    <row r="112" spans="2:14" s="21" customFormat="1">
      <c r="B112" s="15">
        <f t="shared" si="5"/>
        <v>104</v>
      </c>
      <c r="C112" s="27">
        <v>1328</v>
      </c>
      <c r="D112" s="28" t="str">
        <f>IFERROR(VLOOKUP(C112,SRA!B:C,2,0),"")</f>
        <v>LIZETE ALFREDINA DA SILVA</v>
      </c>
      <c r="E112" s="15" t="str">
        <f>IFERROR(VLOOKUP(C112,SRA!B:T,8,0),"")</f>
        <v>CLT</v>
      </c>
      <c r="F112" s="20" t="s">
        <v>467</v>
      </c>
      <c r="G112" s="15" t="str">
        <f>IFERROR(VLOOKUP(C112,SRA!B:T,5,0),"")</f>
        <v>TEC. EM ADM. E FIN.</v>
      </c>
      <c r="H112" s="11">
        <f>IFERROR(VLOOKUP(C112,SRA!B:T,18,0),"")</f>
        <v>3735.89</v>
      </c>
      <c r="I112" s="11">
        <f>IFERROR(VLOOKUP(C112,SRA!B:T,19,0),"")</f>
        <v>0</v>
      </c>
      <c r="J112" s="31">
        <f>IFERROR(VLOOKUP(C112,JULHO!B:F,3,0),"0,00")</f>
        <v>3735.89</v>
      </c>
      <c r="K112" s="11">
        <f t="shared" si="3"/>
        <v>1737.9999999999998</v>
      </c>
      <c r="L112" s="31">
        <f>IFERROR(VLOOKUP(C112,JULHO!B:H,7,0),"0,00")</f>
        <v>1997.89</v>
      </c>
      <c r="M112" s="25" t="str">
        <f>IFERROR(VLOOKUP(C112,FÉRIAS!C:D,2,0),"")</f>
        <v/>
      </c>
      <c r="N112" s="21" t="str">
        <f>IFERROR(VLOOKUP(C112,Plan2!B:C,2,0),"")</f>
        <v/>
      </c>
    </row>
    <row r="113" spans="2:14" s="21" customFormat="1">
      <c r="B113" s="15">
        <f t="shared" si="5"/>
        <v>105</v>
      </c>
      <c r="C113" s="27">
        <v>1330</v>
      </c>
      <c r="D113" s="28" t="str">
        <f>IFERROR(VLOOKUP(C113,SRA!B:C,2,0),"")</f>
        <v>IVANISE MARIA DA LUZ SANTOS</v>
      </c>
      <c r="E113" s="15" t="str">
        <f>IFERROR(VLOOKUP(C113,SRA!B:T,8,0),"")</f>
        <v>CLT</v>
      </c>
      <c r="F113" s="20" t="s">
        <v>481</v>
      </c>
      <c r="G113" s="15" t="str">
        <f>IFERROR(VLOOKUP(C113,SRA!B:T,5,0),"")</f>
        <v>OP. DE PROD. IND.</v>
      </c>
      <c r="H113" s="11">
        <f>IFERROR(VLOOKUP(C113,SRA!B:T,18,0),"")</f>
        <v>3402.8</v>
      </c>
      <c r="I113" s="11">
        <f>IFERROR(VLOOKUP(C113,SRA!B:T,19,0),"")</f>
        <v>0</v>
      </c>
      <c r="J113" s="31">
        <f>IFERROR(VLOOKUP(C113,JULHO!B:F,3,0),"0,00")</f>
        <v>8536.31</v>
      </c>
      <c r="K113" s="11">
        <f t="shared" si="3"/>
        <v>5202.7599999999993</v>
      </c>
      <c r="L113" s="31">
        <f>IFERROR(VLOOKUP(C113,JULHO!B:H,7,0),"0,00")</f>
        <v>3333.55</v>
      </c>
      <c r="M113" s="25" t="str">
        <f>IFERROR(VLOOKUP(C113,FÉRIAS!C:D,2,0),"")</f>
        <v>IVANISE MARIA DA LUZ SANTOS</v>
      </c>
      <c r="N113" s="21" t="str">
        <f>IFERROR(VLOOKUP(C113,Plan2!B:C,2,0),"")</f>
        <v/>
      </c>
    </row>
    <row r="114" spans="2:14" s="21" customFormat="1">
      <c r="B114" s="15">
        <f t="shared" si="5"/>
        <v>106</v>
      </c>
      <c r="C114" s="27">
        <v>1333</v>
      </c>
      <c r="D114" s="28" t="str">
        <f>IFERROR(VLOOKUP(C114,SRA!B:C,2,0),"")</f>
        <v>JORGE CUNHA OLIVEIRA</v>
      </c>
      <c r="E114" s="15" t="str">
        <f>IFERROR(VLOOKUP(C114,SRA!B:T,8,0),"")</f>
        <v>CLT</v>
      </c>
      <c r="F114" s="20" t="s">
        <v>467</v>
      </c>
      <c r="G114" s="15" t="str">
        <f>IFERROR(VLOOKUP(C114,SRA!B:T,5,0),"")</f>
        <v>OP. DE PROD. IND.</v>
      </c>
      <c r="H114" s="11">
        <f>IFERROR(VLOOKUP(C114,SRA!B:T,18,0),"")</f>
        <v>3751.6</v>
      </c>
      <c r="I114" s="11">
        <f>IFERROR(VLOOKUP(C114,SRA!B:T,19,0),"")</f>
        <v>0</v>
      </c>
      <c r="J114" s="31">
        <f>IFERROR(VLOOKUP(C114,JULHO!B:F,3,0),"0,00")</f>
        <v>3751.6</v>
      </c>
      <c r="K114" s="11">
        <f t="shared" si="3"/>
        <v>1368.46</v>
      </c>
      <c r="L114" s="31">
        <f>IFERROR(VLOOKUP(C114,JULHO!B:H,7,0),"0,00")</f>
        <v>2383.14</v>
      </c>
      <c r="M114" s="25" t="str">
        <f>IFERROR(VLOOKUP(C114,FÉRIAS!C:D,2,0),"")</f>
        <v/>
      </c>
      <c r="N114" s="21" t="str">
        <f>IFERROR(VLOOKUP(C114,Plan2!B:C,2,0),"")</f>
        <v/>
      </c>
    </row>
    <row r="115" spans="2:14" s="21" customFormat="1">
      <c r="B115" s="15">
        <f t="shared" si="5"/>
        <v>107</v>
      </c>
      <c r="C115" s="27">
        <v>1337</v>
      </c>
      <c r="D115" s="28" t="str">
        <f>IFERROR(VLOOKUP(C115,SRA!B:C,2,0),"")</f>
        <v>ROSILDA BARBOSA DOS SANTOS</v>
      </c>
      <c r="E115" s="15" t="str">
        <f>IFERROR(VLOOKUP(C115,SRA!B:T,8,0),"")</f>
        <v>CLT</v>
      </c>
      <c r="F115" s="20" t="s">
        <v>467</v>
      </c>
      <c r="G115" s="15" t="str">
        <f>IFERROR(VLOOKUP(C115,SRA!B:T,5,0),"")</f>
        <v>TEC. EM ADM. E FIN.</v>
      </c>
      <c r="H115" s="11">
        <f>IFERROR(VLOOKUP(C115,SRA!B:T,18,0),"")</f>
        <v>4653.46</v>
      </c>
      <c r="I115" s="11">
        <f>IFERROR(VLOOKUP(C115,SRA!B:T,19,0),"")</f>
        <v>0</v>
      </c>
      <c r="J115" s="31">
        <f>IFERROR(VLOOKUP(C115,JULHO!B:F,3,0),"0,00")</f>
        <v>4653.46</v>
      </c>
      <c r="K115" s="11">
        <f t="shared" si="3"/>
        <v>1410.5</v>
      </c>
      <c r="L115" s="31">
        <f>IFERROR(VLOOKUP(C115,JULHO!B:H,7,0),"0,00")</f>
        <v>3242.96</v>
      </c>
      <c r="M115" s="25" t="str">
        <f>IFERROR(VLOOKUP(C115,FÉRIAS!C:D,2,0),"")</f>
        <v/>
      </c>
      <c r="N115" s="21" t="str">
        <f>IFERROR(VLOOKUP(C115,Plan2!B:C,2,0),"")</f>
        <v/>
      </c>
    </row>
    <row r="116" spans="2:14" s="21" customFormat="1">
      <c r="B116" s="15">
        <f t="shared" si="5"/>
        <v>108</v>
      </c>
      <c r="C116" s="27">
        <v>1363</v>
      </c>
      <c r="D116" s="28" t="str">
        <f>IFERROR(VLOOKUP(C116,SRA!B:C,2,0),"")</f>
        <v>JOSE CARLOS FERREIRA DE ARRUDA</v>
      </c>
      <c r="E116" s="15" t="str">
        <f>IFERROR(VLOOKUP(C116,SRA!B:T,8,0),"")</f>
        <v>CLT</v>
      </c>
      <c r="F116" s="20" t="s">
        <v>467</v>
      </c>
      <c r="G116" s="15" t="str">
        <f>IFERROR(VLOOKUP(C116,SRA!B:T,5,0),"")</f>
        <v>TEC. EM ADM. E FIN.</v>
      </c>
      <c r="H116" s="11">
        <f>IFERROR(VLOOKUP(C116,SRA!B:T,18,0),"")</f>
        <v>4118.83</v>
      </c>
      <c r="I116" s="11">
        <f>IFERROR(VLOOKUP(C116,SRA!B:T,19,0),"")</f>
        <v>822.38</v>
      </c>
      <c r="J116" s="31">
        <f>IFERROR(VLOOKUP(C116,JULHO!B:F,3,0),"0,00")</f>
        <v>4941.21</v>
      </c>
      <c r="K116" s="11">
        <f t="shared" si="3"/>
        <v>1716.63</v>
      </c>
      <c r="L116" s="31">
        <f>IFERROR(VLOOKUP(C116,JULHO!B:H,7,0),"0,00")</f>
        <v>3224.58</v>
      </c>
      <c r="M116" s="25" t="str">
        <f>IFERROR(VLOOKUP(C116,FÉRIAS!C:D,2,0),"")</f>
        <v/>
      </c>
      <c r="N116" s="21" t="str">
        <f>IFERROR(VLOOKUP(C116,Plan2!B:C,2,0),"")</f>
        <v/>
      </c>
    </row>
    <row r="117" spans="2:14" s="21" customFormat="1">
      <c r="B117" s="15">
        <f t="shared" si="5"/>
        <v>109</v>
      </c>
      <c r="C117" s="27">
        <v>1369</v>
      </c>
      <c r="D117" s="28" t="str">
        <f>IFERROR(VLOOKUP(C117,SRA!B:C,2,0),"")</f>
        <v>ELIANE BATISTA DE CASTILHO</v>
      </c>
      <c r="E117" s="15" t="str">
        <f>IFERROR(VLOOKUP(C117,SRA!B:T,8,0),"")</f>
        <v>CLT</v>
      </c>
      <c r="F117" s="20" t="s">
        <v>481</v>
      </c>
      <c r="G117" s="15" t="str">
        <f>IFERROR(VLOOKUP(C117,SRA!B:T,5,0),"")</f>
        <v>TEC.EM QUALIDADE IND</v>
      </c>
      <c r="H117" s="11">
        <f>IFERROR(VLOOKUP(C117,SRA!B:T,18,0),"")</f>
        <v>2528.58</v>
      </c>
      <c r="I117" s="11">
        <f>IFERROR(VLOOKUP(C117,SRA!B:T,19,0),"")</f>
        <v>0</v>
      </c>
      <c r="J117" s="31">
        <f>IFERROR(VLOOKUP(C117,JULHO!B:F,3,0),"0,00")</f>
        <v>6242.87</v>
      </c>
      <c r="K117" s="11">
        <f t="shared" si="3"/>
        <v>4053.97</v>
      </c>
      <c r="L117" s="31">
        <f>IFERROR(VLOOKUP(C117,JULHO!B:H,7,0),"0,00")</f>
        <v>2188.9</v>
      </c>
      <c r="M117" s="25" t="str">
        <f>IFERROR(VLOOKUP(C117,FÉRIAS!C:D,2,0),"")</f>
        <v>ELIANE BATISTA DE CASTILHO</v>
      </c>
      <c r="N117" s="21" t="str">
        <f>IFERROR(VLOOKUP(C117,Plan2!B:C,2,0),"")</f>
        <v/>
      </c>
    </row>
    <row r="118" spans="2:14" s="21" customFormat="1">
      <c r="B118" s="15">
        <f t="shared" si="5"/>
        <v>110</v>
      </c>
      <c r="C118" s="27">
        <v>1393</v>
      </c>
      <c r="D118" s="28" t="str">
        <f>IFERROR(VLOOKUP(C118,SRA!B:C,2,0),"")</f>
        <v>MANOEL CORREIA DOS SANTOS</v>
      </c>
      <c r="E118" s="15" t="str">
        <f>IFERROR(VLOOKUP(C118,SRA!B:T,8,0),"")</f>
        <v>CLT</v>
      </c>
      <c r="F118" s="20" t="s">
        <v>467</v>
      </c>
      <c r="G118" s="15" t="str">
        <f>IFERROR(VLOOKUP(C118,SRA!B:T,5,0),"")</f>
        <v>TEC UTI TRA EFLUENTE</v>
      </c>
      <c r="H118" s="11">
        <f>IFERROR(VLOOKUP(C118,SRA!B:T,18,0),"")</f>
        <v>3735.89</v>
      </c>
      <c r="I118" s="11">
        <f>IFERROR(VLOOKUP(C118,SRA!B:T,19,0),"")</f>
        <v>0</v>
      </c>
      <c r="J118" s="31">
        <f>IFERROR(VLOOKUP(C118,JULHO!B:F,3,0),"0,00")</f>
        <v>3735.89</v>
      </c>
      <c r="K118" s="11">
        <f t="shared" si="3"/>
        <v>1086.69</v>
      </c>
      <c r="L118" s="31">
        <f>IFERROR(VLOOKUP(C118,JULHO!B:H,7,0),"0,00")</f>
        <v>2649.2</v>
      </c>
      <c r="M118" s="25" t="str">
        <f>IFERROR(VLOOKUP(C118,FÉRIAS!C:D,2,0),"")</f>
        <v/>
      </c>
      <c r="N118" s="21" t="str">
        <f>IFERROR(VLOOKUP(C118,Plan2!B:C,2,0),"")</f>
        <v/>
      </c>
    </row>
    <row r="119" spans="2:14" s="21" customFormat="1">
      <c r="B119" s="15">
        <f t="shared" si="5"/>
        <v>111</v>
      </c>
      <c r="C119" s="27">
        <v>1413</v>
      </c>
      <c r="D119" s="28" t="str">
        <f>IFERROR(VLOOKUP(C119,SRA!B:C,2,0),"")</f>
        <v>LEDUAR GUEDES DE LIMA</v>
      </c>
      <c r="E119" s="15" t="str">
        <f>IFERROR(VLOOKUP(C119,SRA!B:T,8,0),"")</f>
        <v>CLT</v>
      </c>
      <c r="F119" s="20" t="s">
        <v>467</v>
      </c>
      <c r="G119" s="15" t="str">
        <f>IFERROR(VLOOKUP(C119,SRA!B:T,5,0),"")</f>
        <v>FARMACEUTICO IND</v>
      </c>
      <c r="H119" s="11">
        <f>IFERROR(VLOOKUP(C119,SRA!B:T,18,0),"")</f>
        <v>25121.260000000002</v>
      </c>
      <c r="I119" s="11">
        <f>IFERROR(VLOOKUP(C119,SRA!B:T,19,0),"")</f>
        <v>0</v>
      </c>
      <c r="J119" s="31">
        <f>IFERROR(VLOOKUP(C119,JULHO!B:F,3,0),"0,00")</f>
        <v>25121.26</v>
      </c>
      <c r="K119" s="11">
        <f t="shared" si="3"/>
        <v>10421.849999999999</v>
      </c>
      <c r="L119" s="31">
        <f>IFERROR(VLOOKUP(C119,JULHO!B:H,7,0),"0,00")</f>
        <v>14699.41</v>
      </c>
      <c r="M119" s="25" t="str">
        <f>IFERROR(VLOOKUP(C119,FÉRIAS!C:D,2,0),"")</f>
        <v/>
      </c>
      <c r="N119" s="21" t="str">
        <f>IFERROR(VLOOKUP(C119,Plan2!B:C,2,0),"")</f>
        <v/>
      </c>
    </row>
    <row r="120" spans="2:14" s="21" customFormat="1">
      <c r="B120" s="15">
        <f t="shared" si="5"/>
        <v>112</v>
      </c>
      <c r="C120" s="27">
        <v>1418</v>
      </c>
      <c r="D120" s="28" t="str">
        <f>IFERROR(VLOOKUP(C120,SRA!B:C,2,0),"")</f>
        <v>ELVIS GOMES PEREIRA</v>
      </c>
      <c r="E120" s="15" t="str">
        <f>IFERROR(VLOOKUP(C120,SRA!B:T,8,0),"")</f>
        <v>CLT</v>
      </c>
      <c r="F120" s="20" t="s">
        <v>467</v>
      </c>
      <c r="G120" s="15" t="str">
        <f>IFERROR(VLOOKUP(C120,SRA!B:T,5,0),"")</f>
        <v>TEC. COMERCIAL</v>
      </c>
      <c r="H120" s="11">
        <f>IFERROR(VLOOKUP(C120,SRA!B:T,18,0),"")</f>
        <v>4540.99</v>
      </c>
      <c r="I120" s="11">
        <f>IFERROR(VLOOKUP(C120,SRA!B:T,19,0),"")</f>
        <v>1450</v>
      </c>
      <c r="J120" s="31">
        <f>IFERROR(VLOOKUP(C120,JULHO!B:F,3,0),"0,00")</f>
        <v>5990.99</v>
      </c>
      <c r="K120" s="11">
        <f t="shared" si="3"/>
        <v>3421.2999999999997</v>
      </c>
      <c r="L120" s="31">
        <f>IFERROR(VLOOKUP(C120,JULHO!B:H,7,0),"0,00")</f>
        <v>2569.69</v>
      </c>
      <c r="M120" s="25" t="str">
        <f>IFERROR(VLOOKUP(C120,FÉRIAS!C:D,2,0),"")</f>
        <v/>
      </c>
      <c r="N120" s="21" t="str">
        <f>IFERROR(VLOOKUP(C120,Plan2!B:C,2,0),"")</f>
        <v/>
      </c>
    </row>
    <row r="121" spans="2:14" s="21" customFormat="1">
      <c r="B121" s="15">
        <f t="shared" si="5"/>
        <v>113</v>
      </c>
      <c r="C121" s="27">
        <v>1427</v>
      </c>
      <c r="D121" s="28" t="str">
        <f>IFERROR(VLOOKUP(C121,SRA!B:C,2,0),"")</f>
        <v>ANA MARIA ELOI DA H  DA SILVA</v>
      </c>
      <c r="E121" s="15" t="str">
        <f>IFERROR(VLOOKUP(C121,SRA!B:T,8,0),"")</f>
        <v>CLT</v>
      </c>
      <c r="F121" s="20" t="s">
        <v>481</v>
      </c>
      <c r="G121" s="15" t="str">
        <f>IFERROR(VLOOKUP(C121,SRA!B:T,5,0),"")</f>
        <v>FARMACEUTICO IND</v>
      </c>
      <c r="H121" s="11">
        <f>IFERROR(VLOOKUP(C121,SRA!B:T,18,0),"")</f>
        <v>13395.16</v>
      </c>
      <c r="I121" s="11">
        <f>IFERROR(VLOOKUP(C121,SRA!B:T,19,0),"")</f>
        <v>0</v>
      </c>
      <c r="J121" s="31">
        <f>IFERROR(VLOOKUP(C121,JULHO!B:F,3,0),"0,00")</f>
        <v>22325.279999999999</v>
      </c>
      <c r="K121" s="11">
        <f t="shared" si="3"/>
        <v>18109.93</v>
      </c>
      <c r="L121" s="31">
        <f>IFERROR(VLOOKUP(C121,JULHO!B:H,7,0),"0,00")</f>
        <v>4215.3500000000004</v>
      </c>
      <c r="M121" s="25" t="str">
        <f>IFERROR(VLOOKUP(C121,FÉRIAS!C:D,2,0),"")</f>
        <v>ANA MARIA ELOI DA H  DA SILVA</v>
      </c>
      <c r="N121" s="21" t="str">
        <f>IFERROR(VLOOKUP(C121,Plan2!B:C,2,0),"")</f>
        <v/>
      </c>
    </row>
    <row r="122" spans="2:14" s="21" customFormat="1">
      <c r="B122" s="15">
        <f t="shared" si="5"/>
        <v>114</v>
      </c>
      <c r="C122" s="27">
        <v>1429</v>
      </c>
      <c r="D122" s="28" t="str">
        <f>IFERROR(VLOOKUP(C122,SRA!B:C,2,0),"")</f>
        <v>JOSE HENRIQUE DA PAZ</v>
      </c>
      <c r="E122" s="15" t="str">
        <f>IFERROR(VLOOKUP(C122,SRA!B:T,8,0),"")</f>
        <v>CLT</v>
      </c>
      <c r="F122" s="20" t="s">
        <v>481</v>
      </c>
      <c r="G122" s="15" t="str">
        <f>IFERROR(VLOOKUP(C122,SRA!B:T,5,0),"")</f>
        <v>OP. PROD. IND. (D)</v>
      </c>
      <c r="H122" s="11">
        <f>IFERROR(VLOOKUP(C122,SRA!B:T,18,0),"")</f>
        <v>4886.07</v>
      </c>
      <c r="I122" s="11">
        <f>IFERROR(VLOOKUP(C122,SRA!B:T,19,0),"")</f>
        <v>0</v>
      </c>
      <c r="J122" s="31">
        <f>IFERROR(VLOOKUP(C122,JULHO!B:F,3,0),"0,00")</f>
        <v>6804.86</v>
      </c>
      <c r="K122" s="11">
        <f t="shared" si="3"/>
        <v>6707.48</v>
      </c>
      <c r="L122" s="31">
        <f>IFERROR(VLOOKUP(C122,JULHO!B:H,7,0),"0,00")</f>
        <v>97.38</v>
      </c>
      <c r="M122" s="25" t="str">
        <f>IFERROR(VLOOKUP(C122,FÉRIAS!C:D,2,0),"")</f>
        <v>JOSE HENRIQUE DA PAZ</v>
      </c>
      <c r="N122" s="21" t="str">
        <f>IFERROR(VLOOKUP(C122,Plan2!B:C,2,0),"")</f>
        <v/>
      </c>
    </row>
    <row r="123" spans="2:14" s="21" customFormat="1">
      <c r="B123" s="15">
        <f t="shared" si="5"/>
        <v>115</v>
      </c>
      <c r="C123" s="27">
        <v>1454</v>
      </c>
      <c r="D123" s="28" t="str">
        <f>IFERROR(VLOOKUP(C123,SRA!B:C,2,0),"")</f>
        <v>MAURICIO LOPES DA SILVA</v>
      </c>
      <c r="E123" s="15" t="str">
        <f>IFERROR(VLOOKUP(C123,SRA!B:T,8,0),"")</f>
        <v>CLT</v>
      </c>
      <c r="F123" s="20" t="s">
        <v>481</v>
      </c>
      <c r="G123" s="15" t="str">
        <f>IFERROR(VLOOKUP(C123,SRA!B:T,5,0),"")</f>
        <v>OP. PROD. IND. (D)</v>
      </c>
      <c r="H123" s="11">
        <f>IFERROR(VLOOKUP(C123,SRA!B:T,18,0),"")</f>
        <v>4473.6100000000006</v>
      </c>
      <c r="I123" s="11">
        <f>IFERROR(VLOOKUP(C123,SRA!B:T,19,0),"")</f>
        <v>0</v>
      </c>
      <c r="J123" s="31">
        <f>IFERROR(VLOOKUP(C123,JULHO!B:F,3,0),"0,00")</f>
        <v>6724.52</v>
      </c>
      <c r="K123" s="11">
        <f t="shared" si="3"/>
        <v>6536.8200000000006</v>
      </c>
      <c r="L123" s="31">
        <f>IFERROR(VLOOKUP(C123,JULHO!B:H,7,0),"0,00")</f>
        <v>187.7</v>
      </c>
      <c r="M123" s="25" t="str">
        <f>IFERROR(VLOOKUP(C123,FÉRIAS!C:D,2,0),"")</f>
        <v>MAURICIO LOPES DA SILVA</v>
      </c>
      <c r="N123" s="21" t="str">
        <f>IFERROR(VLOOKUP(C123,Plan2!B:C,2,0),"")</f>
        <v/>
      </c>
    </row>
    <row r="124" spans="2:14" s="21" customFormat="1">
      <c r="B124" s="15">
        <f t="shared" si="5"/>
        <v>116</v>
      </c>
      <c r="C124" s="27">
        <v>1475</v>
      </c>
      <c r="D124" s="28" t="str">
        <f>IFERROR(VLOOKUP(C124,SRA!B:C,2,0),"")</f>
        <v>MARTA ARAUJO DA F  SANTANA</v>
      </c>
      <c r="E124" s="15" t="str">
        <f>IFERROR(VLOOKUP(C124,SRA!B:T,8,0),"")</f>
        <v>CLT</v>
      </c>
      <c r="F124" s="20" t="s">
        <v>467</v>
      </c>
      <c r="G124" s="15" t="str">
        <f>IFERROR(VLOOKUP(C124,SRA!B:T,5,0),"")</f>
        <v>TEC. CONTABIL</v>
      </c>
      <c r="H124" s="11">
        <f>IFERROR(VLOOKUP(C124,SRA!B:T,18,0),"")</f>
        <v>3735.89</v>
      </c>
      <c r="I124" s="11">
        <f>IFERROR(VLOOKUP(C124,SRA!B:T,19,0),"")</f>
        <v>0</v>
      </c>
      <c r="J124" s="31">
        <f>IFERROR(VLOOKUP(C124,JULHO!B:F,3,0),"0,00")</f>
        <v>3735.89</v>
      </c>
      <c r="K124" s="11">
        <f t="shared" si="3"/>
        <v>604.27999999999975</v>
      </c>
      <c r="L124" s="31">
        <f>IFERROR(VLOOKUP(C124,JULHO!B:H,7,0),"0,00")</f>
        <v>3131.61</v>
      </c>
      <c r="M124" s="25" t="str">
        <f>IFERROR(VLOOKUP(C124,FÉRIAS!C:D,2,0),"")</f>
        <v/>
      </c>
      <c r="N124" s="21" t="str">
        <f>IFERROR(VLOOKUP(C124,Plan2!B:C,2,0),"")</f>
        <v/>
      </c>
    </row>
    <row r="125" spans="2:14" s="21" customFormat="1">
      <c r="B125" s="15">
        <f t="shared" si="5"/>
        <v>117</v>
      </c>
      <c r="C125" s="27">
        <v>1483</v>
      </c>
      <c r="D125" s="28" t="str">
        <f>IFERROR(VLOOKUP(C125,SRA!B:C,2,0),"")</f>
        <v>REGINA LEANDRO SANTOS DE LIMA</v>
      </c>
      <c r="E125" s="15" t="str">
        <f>IFERROR(VLOOKUP(C125,SRA!B:T,8,0),"")</f>
        <v>CLT</v>
      </c>
      <c r="F125" s="20" t="s">
        <v>481</v>
      </c>
      <c r="G125" s="15" t="str">
        <f>IFERROR(VLOOKUP(C125,SRA!B:T,5,0),"")</f>
        <v>OP. DE PROD. IND.</v>
      </c>
      <c r="H125" s="11">
        <f>IFERROR(VLOOKUP(C125,SRA!B:T,18,0),"")</f>
        <v>2089.0100000000002</v>
      </c>
      <c r="I125" s="11">
        <f>IFERROR(VLOOKUP(C125,SRA!B:T,19,0),"")</f>
        <v>0</v>
      </c>
      <c r="J125" s="31">
        <f>IFERROR(VLOOKUP(C125,JULHO!B:F,3,0),"0,00")</f>
        <v>5477.84</v>
      </c>
      <c r="K125" s="11">
        <f t="shared" si="3"/>
        <v>2009.3899999999999</v>
      </c>
      <c r="L125" s="31">
        <f>IFERROR(VLOOKUP(C125,JULHO!B:H,7,0),"0,00")</f>
        <v>3468.4500000000003</v>
      </c>
      <c r="M125" s="25" t="str">
        <f>IFERROR(VLOOKUP(C125,FÉRIAS!C:D,2,0),"")</f>
        <v>REGINA LEANDRO SANTOS DE LIMA</v>
      </c>
      <c r="N125" s="21" t="str">
        <f>IFERROR(VLOOKUP(C125,Plan2!B:C,2,0),"")</f>
        <v/>
      </c>
    </row>
    <row r="126" spans="2:14" s="21" customFormat="1">
      <c r="B126" s="15">
        <f t="shared" si="5"/>
        <v>118</v>
      </c>
      <c r="C126" s="27">
        <v>1522</v>
      </c>
      <c r="D126" s="28" t="str">
        <f>IFERROR(VLOOKUP(C126,SRA!B:C,2,0),"")</f>
        <v>TEREZINHA P  DA SILVA CORREIA</v>
      </c>
      <c r="E126" s="15" t="str">
        <f>IFERROR(VLOOKUP(C126,SRA!B:T,8,0),"")</f>
        <v>CLT</v>
      </c>
      <c r="F126" s="20" t="s">
        <v>467</v>
      </c>
      <c r="G126" s="15" t="str">
        <f>IFERROR(VLOOKUP(C126,SRA!B:T,5,0),"")</f>
        <v>OP. DE PROD. IND.</v>
      </c>
      <c r="H126" s="11">
        <f>IFERROR(VLOOKUP(C126,SRA!B:T,18,0),"")</f>
        <v>1804.58</v>
      </c>
      <c r="I126" s="11">
        <f>IFERROR(VLOOKUP(C126,SRA!B:T,19,0),"")</f>
        <v>0</v>
      </c>
      <c r="J126" s="31">
        <f>IFERROR(VLOOKUP(C126,JULHO!B:F,3,0),"0,00")</f>
        <v>2205.6</v>
      </c>
      <c r="K126" s="11">
        <f t="shared" si="3"/>
        <v>2029.9099999999999</v>
      </c>
      <c r="L126" s="31">
        <f>IFERROR(VLOOKUP(C126,JULHO!B:H,7,0),"0,00")</f>
        <v>175.69</v>
      </c>
      <c r="M126" s="25" t="str">
        <f>IFERROR(VLOOKUP(C126,FÉRIAS!C:D,2,0),"")</f>
        <v/>
      </c>
      <c r="N126" s="21" t="str">
        <f>IFERROR(VLOOKUP(C126,Plan2!B:C,2,0),"")</f>
        <v/>
      </c>
    </row>
    <row r="127" spans="2:14" s="21" customFormat="1">
      <c r="B127" s="15">
        <f t="shared" si="5"/>
        <v>119</v>
      </c>
      <c r="C127" s="27">
        <v>1536</v>
      </c>
      <c r="D127" s="28" t="str">
        <f>IFERROR(VLOOKUP(C127,SRA!B:C,2,0),"")</f>
        <v>MARIA ADRIAO DA SILVA</v>
      </c>
      <c r="E127" s="15" t="str">
        <f>IFERROR(VLOOKUP(C127,SRA!B:T,8,0),"")</f>
        <v>CLT</v>
      </c>
      <c r="F127" s="20" t="s">
        <v>467</v>
      </c>
      <c r="G127" s="15" t="str">
        <f>IFERROR(VLOOKUP(C127,SRA!B:T,5,0),"")</f>
        <v>TEC. EM ADM. E FIN.</v>
      </c>
      <c r="H127" s="11">
        <f>IFERROR(VLOOKUP(C127,SRA!B:T,18,0),"")</f>
        <v>3388.55</v>
      </c>
      <c r="I127" s="11">
        <f>IFERROR(VLOOKUP(C127,SRA!B:T,19,0),"")</f>
        <v>0</v>
      </c>
      <c r="J127" s="31">
        <f>IFERROR(VLOOKUP(C127,JULHO!B:F,3,0),"0,00")</f>
        <v>3388.55</v>
      </c>
      <c r="K127" s="11">
        <f t="shared" si="3"/>
        <v>1908.5300000000002</v>
      </c>
      <c r="L127" s="31">
        <f>IFERROR(VLOOKUP(C127,JULHO!B:H,7,0),"0,00")</f>
        <v>1480.02</v>
      </c>
      <c r="M127" s="25" t="str">
        <f>IFERROR(VLOOKUP(C127,FÉRIAS!C:D,2,0),"")</f>
        <v/>
      </c>
      <c r="N127" s="21" t="str">
        <f>IFERROR(VLOOKUP(C127,Plan2!B:C,2,0),"")</f>
        <v/>
      </c>
    </row>
    <row r="128" spans="2:14" s="21" customFormat="1">
      <c r="B128" s="15">
        <f t="shared" si="5"/>
        <v>120</v>
      </c>
      <c r="C128" s="27">
        <v>1545</v>
      </c>
      <c r="D128" s="28" t="str">
        <f>IFERROR(VLOOKUP(C128,SRA!B:C,2,0),"")</f>
        <v>HERON VILAR DE ANDRADE</v>
      </c>
      <c r="E128" s="15" t="str">
        <f>IFERROR(VLOOKUP(C128,SRA!B:T,8,0),"")</f>
        <v>CLT</v>
      </c>
      <c r="F128" s="20" t="s">
        <v>481</v>
      </c>
      <c r="G128" s="15" t="str">
        <f>IFERROR(VLOOKUP(C128,SRA!B:T,5,0),"")</f>
        <v>ASS. DE SERVICOS</v>
      </c>
      <c r="H128" s="11">
        <f>IFERROR(VLOOKUP(C128,SRA!B:T,18,0),"")</f>
        <v>4050.18</v>
      </c>
      <c r="I128" s="11">
        <f>IFERROR(VLOOKUP(C128,SRA!B:T,19,0),"")</f>
        <v>0</v>
      </c>
      <c r="J128" s="31">
        <f>IFERROR(VLOOKUP(C128,JULHO!B:F,3,0),"0,00")</f>
        <v>9585.42</v>
      </c>
      <c r="K128" s="11">
        <f t="shared" si="3"/>
        <v>5686.3</v>
      </c>
      <c r="L128" s="31">
        <f>IFERROR(VLOOKUP(C128,JULHO!B:H,7,0),"0,00")</f>
        <v>3899.12</v>
      </c>
      <c r="M128" s="25" t="str">
        <f>IFERROR(VLOOKUP(C128,FÉRIAS!C:D,2,0),"")</f>
        <v>HERON VILAR DE ANDRADE</v>
      </c>
      <c r="N128" s="21" t="str">
        <f>IFERROR(VLOOKUP(C128,Plan2!B:C,2,0),"")</f>
        <v/>
      </c>
    </row>
    <row r="129" spans="2:14" s="21" customFormat="1">
      <c r="B129" s="15">
        <f t="shared" si="5"/>
        <v>121</v>
      </c>
      <c r="C129" s="27">
        <v>1549</v>
      </c>
      <c r="D129" s="28" t="str">
        <f>IFERROR(VLOOKUP(C129,SRA!B:C,2,0),"")</f>
        <v>JOSE JOAQUIM DA SILVA FILHO</v>
      </c>
      <c r="E129" s="15" t="str">
        <f>IFERROR(VLOOKUP(C129,SRA!B:T,8,0),"")</f>
        <v>CLT</v>
      </c>
      <c r="F129" s="20" t="s">
        <v>467</v>
      </c>
      <c r="G129" s="15" t="str">
        <f>IFERROR(VLOOKUP(C129,SRA!B:T,5,0),"")</f>
        <v>TEC. EM ADM. E FIN.</v>
      </c>
      <c r="H129" s="11">
        <f>IFERROR(VLOOKUP(C129,SRA!B:T,18,0),"")</f>
        <v>3922.69</v>
      </c>
      <c r="I129" s="11">
        <f>IFERROR(VLOOKUP(C129,SRA!B:T,19,0),"")</f>
        <v>0</v>
      </c>
      <c r="J129" s="31">
        <f>IFERROR(VLOOKUP(C129,JULHO!B:F,3,0),"0,00")</f>
        <v>3922.69</v>
      </c>
      <c r="K129" s="11">
        <f t="shared" si="3"/>
        <v>643.11000000000013</v>
      </c>
      <c r="L129" s="31">
        <f>IFERROR(VLOOKUP(C129,JULHO!B:H,7,0),"0,00")</f>
        <v>3279.58</v>
      </c>
      <c r="M129" s="25" t="str">
        <f>IFERROR(VLOOKUP(C129,FÉRIAS!C:D,2,0),"")</f>
        <v/>
      </c>
      <c r="N129" s="21" t="str">
        <f>IFERROR(VLOOKUP(C129,Plan2!B:C,2,0),"")</f>
        <v/>
      </c>
    </row>
    <row r="130" spans="2:14" s="21" customFormat="1">
      <c r="B130" s="15">
        <f t="shared" si="5"/>
        <v>122</v>
      </c>
      <c r="C130" s="27">
        <v>1553</v>
      </c>
      <c r="D130" s="28" t="str">
        <f>IFERROR(VLOOKUP(C130,SRA!B:C,2,0),"")</f>
        <v>MARIA DO CARMO A DOS SANTOS</v>
      </c>
      <c r="E130" s="15" t="str">
        <f>IFERROR(VLOOKUP(C130,SRA!B:T,8,0),"")</f>
        <v>CLT</v>
      </c>
      <c r="F130" s="20" t="s">
        <v>481</v>
      </c>
      <c r="G130" s="15" t="str">
        <f>IFERROR(VLOOKUP(C130,SRA!B:T,5,0),"")</f>
        <v>OP. DE PROD. IND.</v>
      </c>
      <c r="H130" s="11">
        <f>IFERROR(VLOOKUP(C130,SRA!B:T,18,0),"")</f>
        <v>3751.6</v>
      </c>
      <c r="I130" s="11">
        <f>IFERROR(VLOOKUP(C130,SRA!B:T,19,0),"")</f>
        <v>0</v>
      </c>
      <c r="J130" s="31">
        <f>IFERROR(VLOOKUP(C130,JULHO!B:F,3,0),"0,00")</f>
        <v>6321.53</v>
      </c>
      <c r="K130" s="11">
        <f t="shared" si="3"/>
        <v>3678.64</v>
      </c>
      <c r="L130" s="31">
        <f>IFERROR(VLOOKUP(C130,JULHO!B:H,7,0),"0,00")</f>
        <v>2642.89</v>
      </c>
      <c r="M130" s="25" t="str">
        <f>IFERROR(VLOOKUP(C130,FÉRIAS!C:D,2,0),"")</f>
        <v>MARIA DO CARMO A DOS SANTOS</v>
      </c>
      <c r="N130" s="21" t="str">
        <f>IFERROR(VLOOKUP(C130,Plan2!B:C,2,0),"")</f>
        <v/>
      </c>
    </row>
    <row r="131" spans="2:14" s="21" customFormat="1">
      <c r="B131" s="15">
        <f t="shared" si="5"/>
        <v>123</v>
      </c>
      <c r="C131" s="27">
        <v>1554</v>
      </c>
      <c r="D131" s="28" t="str">
        <f>IFERROR(VLOOKUP(C131,SRA!B:C,2,0),"")</f>
        <v>SONEIDE P DO NASCIMENTO CORREA</v>
      </c>
      <c r="E131" s="15" t="str">
        <f>IFERROR(VLOOKUP(C131,SRA!B:T,8,0),"")</f>
        <v>CLT</v>
      </c>
      <c r="F131" s="20" t="s">
        <v>467</v>
      </c>
      <c r="G131" s="15" t="str">
        <f>IFERROR(VLOOKUP(C131,SRA!B:T,5,0),"")</f>
        <v>TEC. EM ADM. E FIN.</v>
      </c>
      <c r="H131" s="11">
        <f>IFERROR(VLOOKUP(C131,SRA!B:T,18,0),"")</f>
        <v>5795.59</v>
      </c>
      <c r="I131" s="11">
        <f>IFERROR(VLOOKUP(C131,SRA!B:T,19,0),"")</f>
        <v>0</v>
      </c>
      <c r="J131" s="31">
        <f>IFERROR(VLOOKUP(C131,JULHO!B:F,3,0),"0,00")</f>
        <v>5795.59</v>
      </c>
      <c r="K131" s="11">
        <f t="shared" si="3"/>
        <v>3311.28</v>
      </c>
      <c r="L131" s="31">
        <f>IFERROR(VLOOKUP(C131,JULHO!B:H,7,0),"0,00")</f>
        <v>2484.31</v>
      </c>
      <c r="M131" s="25" t="str">
        <f>IFERROR(VLOOKUP(C131,FÉRIAS!C:D,2,0),"")</f>
        <v/>
      </c>
      <c r="N131" s="21" t="str">
        <f>IFERROR(VLOOKUP(C131,Plan2!B:C,2,0),"")</f>
        <v/>
      </c>
    </row>
    <row r="132" spans="2:14" s="21" customFormat="1">
      <c r="B132" s="15">
        <f t="shared" si="5"/>
        <v>124</v>
      </c>
      <c r="C132" s="27">
        <v>1561</v>
      </c>
      <c r="D132" s="28" t="str">
        <f>IFERROR(VLOOKUP(C132,SRA!B:C,2,0),"")</f>
        <v>ANDRE LUIZ MACIEL FERREIRA</v>
      </c>
      <c r="E132" s="15" t="str">
        <f>IFERROR(VLOOKUP(C132,SRA!B:T,8,0),"")</f>
        <v>CLT</v>
      </c>
      <c r="F132" s="20" t="s">
        <v>481</v>
      </c>
      <c r="G132" s="15" t="str">
        <f>IFERROR(VLOOKUP(C132,SRA!B:T,5,0),"")</f>
        <v>OP. DE PROD. IND.</v>
      </c>
      <c r="H132" s="11">
        <f>IFERROR(VLOOKUP(C132,SRA!B:T,18,0),"")</f>
        <v>1804.58</v>
      </c>
      <c r="I132" s="11">
        <f>IFERROR(VLOOKUP(C132,SRA!B:T,19,0),"")</f>
        <v>0</v>
      </c>
      <c r="J132" s="31">
        <f>IFERROR(VLOOKUP(C132,JULHO!B:F,3,0),"0,00")</f>
        <v>2205.6</v>
      </c>
      <c r="K132" s="11">
        <f t="shared" si="3"/>
        <v>1748.4399999999998</v>
      </c>
      <c r="L132" s="31">
        <f>IFERROR(VLOOKUP(C132,JULHO!B:H,7,0),"0,00")</f>
        <v>457.16</v>
      </c>
      <c r="M132" s="25" t="str">
        <f>IFERROR(VLOOKUP(C132,FÉRIAS!C:D,2,0),"")</f>
        <v>ANDRE LUIZ MACIEL FERREIRA</v>
      </c>
      <c r="N132" s="21" t="str">
        <f>IFERROR(VLOOKUP(C132,Plan2!B:C,2,0),"")</f>
        <v/>
      </c>
    </row>
    <row r="133" spans="2:14" s="21" customFormat="1">
      <c r="B133" s="15">
        <f t="shared" si="5"/>
        <v>125</v>
      </c>
      <c r="C133" s="27">
        <v>1588</v>
      </c>
      <c r="D133" s="28" t="str">
        <f>IFERROR(VLOOKUP(C133,SRA!B:C,2,0),"")</f>
        <v>MARIA ANDREA DOS SANTOS</v>
      </c>
      <c r="E133" s="15" t="str">
        <f>IFERROR(VLOOKUP(C133,SRA!B:T,8,0),"")</f>
        <v>CLT</v>
      </c>
      <c r="F133" s="20" t="s">
        <v>467</v>
      </c>
      <c r="G133" s="15" t="str">
        <f>IFERROR(VLOOKUP(C133,SRA!B:T,5,0),"")</f>
        <v>OP. DE PROD. IND.</v>
      </c>
      <c r="H133" s="11">
        <f>IFERROR(VLOOKUP(C133,SRA!B:T,18,0),"")</f>
        <v>1894.8</v>
      </c>
      <c r="I133" s="11">
        <f>IFERROR(VLOOKUP(C133,SRA!B:T,19,0),"")</f>
        <v>0</v>
      </c>
      <c r="J133" s="31">
        <f>IFERROR(VLOOKUP(C133,JULHO!B:F,3,0),"0,00")</f>
        <v>2319.0500000000002</v>
      </c>
      <c r="K133" s="11">
        <f t="shared" si="3"/>
        <v>1394.5400000000002</v>
      </c>
      <c r="L133" s="31">
        <f>IFERROR(VLOOKUP(C133,JULHO!B:H,7,0),"0,00")</f>
        <v>924.51</v>
      </c>
      <c r="M133" s="25" t="str">
        <f>IFERROR(VLOOKUP(C133,FÉRIAS!C:D,2,0),"")</f>
        <v/>
      </c>
      <c r="N133" s="21" t="str">
        <f>IFERROR(VLOOKUP(C133,Plan2!B:C,2,0),"")</f>
        <v/>
      </c>
    </row>
    <row r="134" spans="2:14" s="21" customFormat="1">
      <c r="B134" s="15">
        <f t="shared" si="5"/>
        <v>126</v>
      </c>
      <c r="C134" s="27">
        <v>1589</v>
      </c>
      <c r="D134" s="28" t="str">
        <f>IFERROR(VLOOKUP(C134,SRA!B:C,2,0),"")</f>
        <v>SEVERINA DE SANTANA NEVES</v>
      </c>
      <c r="E134" s="15" t="str">
        <f>IFERROR(VLOOKUP(C134,SRA!B:T,8,0),"")</f>
        <v>CLT</v>
      </c>
      <c r="F134" s="20" t="s">
        <v>481</v>
      </c>
      <c r="G134" s="15" t="str">
        <f>IFERROR(VLOOKUP(C134,SRA!B:T,5,0),"")</f>
        <v>OP. DE PROD. IND.</v>
      </c>
      <c r="H134" s="11">
        <f>IFERROR(VLOOKUP(C134,SRA!B:T,18,0),"")</f>
        <v>1804.58</v>
      </c>
      <c r="I134" s="11">
        <f>IFERROR(VLOOKUP(C134,SRA!B:T,19,0),"")</f>
        <v>0</v>
      </c>
      <c r="J134" s="31">
        <f>IFERROR(VLOOKUP(C134,JULHO!B:F,3,0),"0,00")</f>
        <v>2927.43</v>
      </c>
      <c r="K134" s="11">
        <f t="shared" si="3"/>
        <v>1726.7799999999997</v>
      </c>
      <c r="L134" s="31">
        <f>IFERROR(VLOOKUP(C134,JULHO!B:H,7,0),"0,00")</f>
        <v>1200.6500000000001</v>
      </c>
      <c r="M134" s="25" t="str">
        <f>IFERROR(VLOOKUP(C134,FÉRIAS!C:D,2,0),"")</f>
        <v>SEVERINA DE SANTANA NEVES</v>
      </c>
      <c r="N134" s="21" t="str">
        <f>IFERROR(VLOOKUP(C134,Plan2!B:C,2,0),"")</f>
        <v/>
      </c>
    </row>
    <row r="135" spans="2:14" s="21" customFormat="1">
      <c r="B135" s="15">
        <f t="shared" si="5"/>
        <v>127</v>
      </c>
      <c r="C135" s="27">
        <v>1596</v>
      </c>
      <c r="D135" s="28" t="str">
        <f>IFERROR(VLOOKUP(C135,SRA!B:C,2,0),"")</f>
        <v>IVANE FRANCISCO DE AZEVEDO</v>
      </c>
      <c r="E135" s="15" t="str">
        <f>IFERROR(VLOOKUP(C135,SRA!B:T,8,0),"")</f>
        <v>CLT</v>
      </c>
      <c r="F135" s="20" t="s">
        <v>467</v>
      </c>
      <c r="G135" s="15" t="str">
        <f>IFERROR(VLOOKUP(C135,SRA!B:T,5,0),"")</f>
        <v>TELEFONISTA</v>
      </c>
      <c r="H135" s="11">
        <f>IFERROR(VLOOKUP(C135,SRA!B:T,18,0),"")</f>
        <v>2539.21</v>
      </c>
      <c r="I135" s="11">
        <f>IFERROR(VLOOKUP(C135,SRA!B:T,19,0),"")</f>
        <v>0</v>
      </c>
      <c r="J135" s="31">
        <f>IFERROR(VLOOKUP(C135,JULHO!B:F,3,0),"0,00")</f>
        <v>2539.21</v>
      </c>
      <c r="K135" s="11">
        <f t="shared" si="3"/>
        <v>1639.74</v>
      </c>
      <c r="L135" s="31">
        <f>IFERROR(VLOOKUP(C135,JULHO!B:H,7,0),"0,00")</f>
        <v>899.47</v>
      </c>
      <c r="M135" s="25" t="str">
        <f>IFERROR(VLOOKUP(C135,FÉRIAS!C:D,2,0),"")</f>
        <v/>
      </c>
      <c r="N135" s="21" t="str">
        <f>IFERROR(VLOOKUP(C135,Plan2!B:C,2,0),"")</f>
        <v/>
      </c>
    </row>
    <row r="136" spans="2:14" s="21" customFormat="1">
      <c r="B136" s="15">
        <f t="shared" si="5"/>
        <v>128</v>
      </c>
      <c r="C136" s="27">
        <v>1597</v>
      </c>
      <c r="D136" s="28" t="str">
        <f>IFERROR(VLOOKUP(C136,SRA!B:C,2,0),"")</f>
        <v>DILMA NEUZA DAS MERCES</v>
      </c>
      <c r="E136" s="15" t="str">
        <f>IFERROR(VLOOKUP(C136,SRA!B:T,8,0),"")</f>
        <v>CLT</v>
      </c>
      <c r="F136" s="20" t="s">
        <v>481</v>
      </c>
      <c r="G136" s="15" t="str">
        <f>IFERROR(VLOOKUP(C136,SRA!B:T,5,0),"")</f>
        <v>TEC. EM ADM. E FIN.</v>
      </c>
      <c r="H136" s="11">
        <f>IFERROR(VLOOKUP(C136,SRA!B:T,18,0),"")</f>
        <v>3735.89</v>
      </c>
      <c r="I136" s="11">
        <f>IFERROR(VLOOKUP(C136,SRA!B:T,19,0),"")</f>
        <v>0</v>
      </c>
      <c r="J136" s="31">
        <f>IFERROR(VLOOKUP(C136,JULHO!B:F,3,0),"0,00")</f>
        <v>8416.2000000000007</v>
      </c>
      <c r="K136" s="11">
        <f t="shared" si="3"/>
        <v>3933.6400000000003</v>
      </c>
      <c r="L136" s="31">
        <f>IFERROR(VLOOKUP(C136,JULHO!B:H,7,0),"0,00")</f>
        <v>4482.5600000000004</v>
      </c>
      <c r="M136" s="25" t="str">
        <f>IFERROR(VLOOKUP(C136,FÉRIAS!C:D,2,0),"")</f>
        <v>DILMA NEUZA DAS MERCES</v>
      </c>
      <c r="N136" s="21" t="str">
        <f>IFERROR(VLOOKUP(C136,Plan2!B:C,2,0),"")</f>
        <v/>
      </c>
    </row>
    <row r="137" spans="2:14" s="21" customFormat="1">
      <c r="B137" s="15">
        <f t="shared" si="5"/>
        <v>129</v>
      </c>
      <c r="C137" s="27">
        <v>1631</v>
      </c>
      <c r="D137" s="28" t="str">
        <f>IFERROR(VLOOKUP(C137,SRA!B:C,2,0),"")</f>
        <v>GERSON MARTINS DA SILVA</v>
      </c>
      <c r="E137" s="15" t="str">
        <f>IFERROR(VLOOKUP(C137,SRA!B:T,8,0),"")</f>
        <v>CLT</v>
      </c>
      <c r="F137" s="20" t="s">
        <v>467</v>
      </c>
      <c r="G137" s="15" t="str">
        <f>IFERROR(VLOOKUP(C137,SRA!B:T,5,0),"")</f>
        <v>ASS. DE SERVICOS</v>
      </c>
      <c r="H137" s="11">
        <f>IFERROR(VLOOKUP(C137,SRA!B:T,18,0),"")</f>
        <v>2303.15</v>
      </c>
      <c r="I137" s="11">
        <f>IFERROR(VLOOKUP(C137,SRA!B:T,19,0),"")</f>
        <v>0</v>
      </c>
      <c r="J137" s="31">
        <f>IFERROR(VLOOKUP(C137,JULHO!B:F,3,0),"0,00")</f>
        <v>2303.15</v>
      </c>
      <c r="K137" s="11">
        <f t="shared" si="3"/>
        <v>1130.75</v>
      </c>
      <c r="L137" s="31">
        <f>IFERROR(VLOOKUP(C137,JULHO!B:H,7,0),"0,00")</f>
        <v>1172.4000000000001</v>
      </c>
      <c r="M137" s="25" t="str">
        <f>IFERROR(VLOOKUP(C137,FÉRIAS!C:D,2,0),"")</f>
        <v/>
      </c>
      <c r="N137" s="21" t="str">
        <f>IFERROR(VLOOKUP(C137,Plan2!B:C,2,0),"")</f>
        <v/>
      </c>
    </row>
    <row r="138" spans="2:14" s="21" customFormat="1">
      <c r="B138" s="15">
        <f t="shared" si="5"/>
        <v>130</v>
      </c>
      <c r="C138" s="27">
        <v>1641</v>
      </c>
      <c r="D138" s="28" t="str">
        <f>IFERROR(VLOOKUP(C138,SRA!B:C,2,0),"")</f>
        <v>JOAO FELICIANO ALVES</v>
      </c>
      <c r="E138" s="15" t="str">
        <f>IFERROR(VLOOKUP(C138,SRA!B:T,8,0),"")</f>
        <v>CLT</v>
      </c>
      <c r="F138" s="20" t="s">
        <v>481</v>
      </c>
      <c r="G138" s="15" t="str">
        <f>IFERROR(VLOOKUP(C138,SRA!B:T,5,0),"")</f>
        <v>OP. DE PROD. IND.</v>
      </c>
      <c r="H138" s="11">
        <f>IFERROR(VLOOKUP(C138,SRA!B:T,18,0),"")</f>
        <v>2303.15</v>
      </c>
      <c r="I138" s="11">
        <f>IFERROR(VLOOKUP(C138,SRA!B:T,19,0),"")</f>
        <v>0</v>
      </c>
      <c r="J138" s="31">
        <f>IFERROR(VLOOKUP(C138,JULHO!B:F,3,0),"0,00")</f>
        <v>3499.22</v>
      </c>
      <c r="K138" s="11">
        <f t="shared" si="3"/>
        <v>2579.08</v>
      </c>
      <c r="L138" s="31">
        <f>IFERROR(VLOOKUP(C138,JULHO!B:H,7,0),"0,00")</f>
        <v>920.14</v>
      </c>
      <c r="M138" s="25" t="str">
        <f>IFERROR(VLOOKUP(C138,FÉRIAS!C:D,2,0),"")</f>
        <v>JOAO FELICIANO ALVES</v>
      </c>
      <c r="N138" s="21" t="str">
        <f>IFERROR(VLOOKUP(C138,Plan2!B:C,2,0),"")</f>
        <v/>
      </c>
    </row>
    <row r="139" spans="2:14" s="21" customFormat="1">
      <c r="B139" s="15">
        <f t="shared" si="5"/>
        <v>131</v>
      </c>
      <c r="C139" s="27">
        <v>1650</v>
      </c>
      <c r="D139" s="28" t="str">
        <f>IFERROR(VLOOKUP(C139,SRA!B:C,2,0),"")</f>
        <v>JANETE MARIA DA SILVA</v>
      </c>
      <c r="E139" s="15" t="str">
        <f>IFERROR(VLOOKUP(C139,SRA!B:T,8,0),"")</f>
        <v>CLT</v>
      </c>
      <c r="F139" s="20" t="s">
        <v>481</v>
      </c>
      <c r="G139" s="15" t="str">
        <f>IFERROR(VLOOKUP(C139,SRA!B:T,5,0),"")</f>
        <v>OP. DE PROD. IND.</v>
      </c>
      <c r="H139" s="11">
        <f>IFERROR(VLOOKUP(C139,SRA!B:T,18,0),"")</f>
        <v>2089.0100000000002</v>
      </c>
      <c r="I139" s="11">
        <f>IFERROR(VLOOKUP(C139,SRA!B:T,19,0),"")</f>
        <v>0</v>
      </c>
      <c r="J139" s="31">
        <f>IFERROR(VLOOKUP(C139,JULHO!B:F,3,0),"0,00")</f>
        <v>2999.99</v>
      </c>
      <c r="K139" s="11">
        <f t="shared" ref="K139:K202" si="6">J139-L139</f>
        <v>2999.99</v>
      </c>
      <c r="L139" s="31">
        <f>IFERROR(VLOOKUP(C139,JULHO!B:H,7,0),"0,00")</f>
        <v>0</v>
      </c>
      <c r="M139" s="25" t="str">
        <f>IFERROR(VLOOKUP(C139,FÉRIAS!C:D,2,0),"")</f>
        <v>JANETE MARIA DA SILVA</v>
      </c>
      <c r="N139" s="21" t="str">
        <f>IFERROR(VLOOKUP(C139,Plan2!B:C,2,0),"")</f>
        <v/>
      </c>
    </row>
    <row r="140" spans="2:14" s="21" customFormat="1">
      <c r="B140" s="15">
        <f t="shared" si="5"/>
        <v>132</v>
      </c>
      <c r="C140" s="27">
        <v>1652</v>
      </c>
      <c r="D140" s="28" t="str">
        <f>IFERROR(VLOOKUP(C140,SRA!B:C,2,0),"")</f>
        <v>ROMILDO NUNES DIAS</v>
      </c>
      <c r="E140" s="15" t="str">
        <f>IFERROR(VLOOKUP(C140,SRA!B:T,8,0),"")</f>
        <v>CLT</v>
      </c>
      <c r="F140" s="20" t="s">
        <v>481</v>
      </c>
      <c r="G140" s="15" t="str">
        <f>IFERROR(VLOOKUP(C140,SRA!B:T,5,0),"")</f>
        <v>OP. DE PROD. IND.</v>
      </c>
      <c r="H140" s="11">
        <f>IFERROR(VLOOKUP(C140,SRA!B:T,18,0),"")</f>
        <v>2089.0100000000002</v>
      </c>
      <c r="I140" s="11">
        <f>IFERROR(VLOOKUP(C140,SRA!B:T,19,0),"")</f>
        <v>0</v>
      </c>
      <c r="J140" s="31">
        <f>IFERROR(VLOOKUP(C140,JULHO!B:F,3,0),"0,00")</f>
        <v>4756.13</v>
      </c>
      <c r="K140" s="11">
        <f t="shared" si="6"/>
        <v>3350.44</v>
      </c>
      <c r="L140" s="31">
        <f>IFERROR(VLOOKUP(C140,JULHO!B:H,7,0),"0,00")</f>
        <v>1405.69</v>
      </c>
      <c r="M140" s="25" t="str">
        <f>IFERROR(VLOOKUP(C140,FÉRIAS!C:D,2,0),"")</f>
        <v>ROMILDO NUNES DIAS</v>
      </c>
      <c r="N140" s="21" t="str">
        <f>IFERROR(VLOOKUP(C140,Plan2!B:C,2,0),"")</f>
        <v/>
      </c>
    </row>
    <row r="141" spans="2:14" s="21" customFormat="1">
      <c r="B141" s="15">
        <f t="shared" si="5"/>
        <v>133</v>
      </c>
      <c r="C141" s="27">
        <v>1665</v>
      </c>
      <c r="D141" s="28" t="str">
        <f>IFERROR(VLOOKUP(C141,SRA!B:C,2,0),"")</f>
        <v>LUZIA BERNARDO DE SOUSA</v>
      </c>
      <c r="E141" s="15" t="str">
        <f>IFERROR(VLOOKUP(C141,SRA!B:T,8,0),"")</f>
        <v>CLT</v>
      </c>
      <c r="F141" s="20" t="s">
        <v>467</v>
      </c>
      <c r="G141" s="15" t="str">
        <f>IFERROR(VLOOKUP(C141,SRA!B:T,5,0),"")</f>
        <v>TELEFONISTA</v>
      </c>
      <c r="H141" s="11">
        <f>IFERROR(VLOOKUP(C141,SRA!B:T,18,0),"")</f>
        <v>2303.15</v>
      </c>
      <c r="I141" s="11">
        <f>IFERROR(VLOOKUP(C141,SRA!B:T,19,0),"")</f>
        <v>0</v>
      </c>
      <c r="J141" s="31">
        <f>IFERROR(VLOOKUP(C141,JULHO!B:F,3,0),"0,00")</f>
        <v>2303.15</v>
      </c>
      <c r="K141" s="11">
        <f t="shared" si="6"/>
        <v>1492.47</v>
      </c>
      <c r="L141" s="31">
        <f>IFERROR(VLOOKUP(C141,JULHO!B:H,7,0),"0,00")</f>
        <v>810.68000000000006</v>
      </c>
      <c r="M141" s="25" t="str">
        <f>IFERROR(VLOOKUP(C141,FÉRIAS!C:D,2,0),"")</f>
        <v/>
      </c>
      <c r="N141" s="21" t="str">
        <f>IFERROR(VLOOKUP(C141,Plan2!B:C,2,0),"")</f>
        <v/>
      </c>
    </row>
    <row r="142" spans="2:14" s="21" customFormat="1">
      <c r="B142" s="15">
        <f t="shared" si="5"/>
        <v>134</v>
      </c>
      <c r="C142" s="27">
        <v>1674</v>
      </c>
      <c r="D142" s="28" t="str">
        <f>IFERROR(VLOOKUP(C142,SRA!B:C,2,0),"")</f>
        <v>MARIA HELENA FERREIRA DA SILVA</v>
      </c>
      <c r="E142" s="15" t="str">
        <f>IFERROR(VLOOKUP(C142,SRA!B:T,8,0),"")</f>
        <v>CLT</v>
      </c>
      <c r="F142" s="20" t="s">
        <v>481</v>
      </c>
      <c r="G142" s="15" t="str">
        <f>IFERROR(VLOOKUP(C142,SRA!B:T,5,0),"")</f>
        <v>OP. DE PROD. IND.</v>
      </c>
      <c r="H142" s="11">
        <f>IFERROR(VLOOKUP(C142,SRA!B:T,18,0),"")</f>
        <v>1894.8</v>
      </c>
      <c r="I142" s="11">
        <f>IFERROR(VLOOKUP(C142,SRA!B:T,19,0),"")</f>
        <v>0</v>
      </c>
      <c r="J142" s="31">
        <f>IFERROR(VLOOKUP(C142,JULHO!B:F,3,0),"0,00")</f>
        <v>2315.87</v>
      </c>
      <c r="K142" s="11">
        <f t="shared" si="6"/>
        <v>1835.85</v>
      </c>
      <c r="L142" s="31">
        <f>IFERROR(VLOOKUP(C142,JULHO!B:H,7,0),"0,00")</f>
        <v>480.02</v>
      </c>
      <c r="M142" s="25" t="str">
        <f>IFERROR(VLOOKUP(C142,FÉRIAS!C:D,2,0),"")</f>
        <v>MARIA HELENA FERREIRA DA SILVA</v>
      </c>
      <c r="N142" s="21" t="str">
        <f>IFERROR(VLOOKUP(C142,Plan2!B:C,2,0),"")</f>
        <v/>
      </c>
    </row>
    <row r="143" spans="2:14" s="21" customFormat="1">
      <c r="B143" s="15">
        <f t="shared" ref="B143:B206" si="7">B142+1</f>
        <v>135</v>
      </c>
      <c r="C143" s="27">
        <v>1682</v>
      </c>
      <c r="D143" s="28" t="str">
        <f>IFERROR(VLOOKUP(C143,SRA!B:C,2,0),"")</f>
        <v>MOISES MARTINS DE MELO NETO</v>
      </c>
      <c r="E143" s="15" t="str">
        <f>IFERROR(VLOOKUP(C143,SRA!B:T,8,0),"")</f>
        <v>CLT</v>
      </c>
      <c r="F143" s="20" t="s">
        <v>467</v>
      </c>
      <c r="G143" s="15" t="str">
        <f>IFERROR(VLOOKUP(C143,SRA!B:T,5,0),"")</f>
        <v>VIGILANTE 2</v>
      </c>
      <c r="H143" s="11">
        <f>IFERROR(VLOOKUP(C143,SRA!B:T,18,0),"")</f>
        <v>3086.45</v>
      </c>
      <c r="I143" s="11">
        <f>IFERROR(VLOOKUP(C143,SRA!B:T,19,0),"")</f>
        <v>0</v>
      </c>
      <c r="J143" s="31">
        <f>IFERROR(VLOOKUP(C143,JULHO!B:F,3,0),"0,00")</f>
        <v>4012.39</v>
      </c>
      <c r="K143" s="11">
        <f t="shared" si="6"/>
        <v>1584.0499999999997</v>
      </c>
      <c r="L143" s="31">
        <f>IFERROR(VLOOKUP(C143,JULHO!B:H,7,0),"0,00")</f>
        <v>2428.34</v>
      </c>
      <c r="M143" s="25" t="str">
        <f>IFERROR(VLOOKUP(C143,FÉRIAS!C:D,2,0),"")</f>
        <v/>
      </c>
      <c r="N143" s="21" t="str">
        <f>IFERROR(VLOOKUP(C143,Plan2!B:C,2,0),"")</f>
        <v/>
      </c>
    </row>
    <row r="144" spans="2:14" s="21" customFormat="1">
      <c r="B144" s="15">
        <f t="shared" si="7"/>
        <v>136</v>
      </c>
      <c r="C144" s="27">
        <v>1683</v>
      </c>
      <c r="D144" s="28" t="str">
        <f>IFERROR(VLOOKUP(C144,SRA!B:C,2,0),"")</f>
        <v>ADEMIR LOPES DA SILVA</v>
      </c>
      <c r="E144" s="15" t="str">
        <f>IFERROR(VLOOKUP(C144,SRA!B:T,8,0),"")</f>
        <v>CLT</v>
      </c>
      <c r="F144" s="20" t="s">
        <v>481</v>
      </c>
      <c r="G144" s="15" t="str">
        <f>IFERROR(VLOOKUP(C144,SRA!B:T,5,0),"")</f>
        <v>VIGILANTE 2</v>
      </c>
      <c r="H144" s="11">
        <f>IFERROR(VLOOKUP(C144,SRA!B:T,18,0),"")</f>
        <v>3086.45</v>
      </c>
      <c r="I144" s="11">
        <f>IFERROR(VLOOKUP(C144,SRA!B:T,19,0),"")</f>
        <v>0</v>
      </c>
      <c r="J144" s="31">
        <f>IFERROR(VLOOKUP(C144,JULHO!B:F,3,0),"0,00")</f>
        <v>6687.31</v>
      </c>
      <c r="K144" s="11">
        <f t="shared" si="6"/>
        <v>5796.2400000000007</v>
      </c>
      <c r="L144" s="31">
        <f>IFERROR(VLOOKUP(C144,JULHO!B:H,7,0),"0,00")</f>
        <v>891.07</v>
      </c>
      <c r="M144" s="25" t="str">
        <f>IFERROR(VLOOKUP(C144,FÉRIAS!C:D,2,0),"")</f>
        <v>ADEMIR LOPES DA SILVA</v>
      </c>
      <c r="N144" s="21" t="str">
        <f>IFERROR(VLOOKUP(C144,Plan2!B:C,2,0),"")</f>
        <v/>
      </c>
    </row>
    <row r="145" spans="2:14" s="21" customFormat="1">
      <c r="B145" s="15">
        <f t="shared" si="7"/>
        <v>137</v>
      </c>
      <c r="C145" s="27">
        <v>1726</v>
      </c>
      <c r="D145" s="28" t="str">
        <f>IFERROR(VLOOKUP(C145,SRA!B:C,2,0),"")</f>
        <v>JOSE CARLOS VIEIRA</v>
      </c>
      <c r="E145" s="15" t="str">
        <f>IFERROR(VLOOKUP(C145,SRA!B:T,8,0),"")</f>
        <v>CLT</v>
      </c>
      <c r="F145" s="20" t="s">
        <v>467</v>
      </c>
      <c r="G145" s="15" t="str">
        <f>IFERROR(VLOOKUP(C145,SRA!B:T,5,0),"")</f>
        <v>VIGILANTE 2</v>
      </c>
      <c r="H145" s="11">
        <f>IFERROR(VLOOKUP(C145,SRA!B:T,18,0),"")</f>
        <v>3086.45</v>
      </c>
      <c r="I145" s="11">
        <f>IFERROR(VLOOKUP(C145,SRA!B:T,19,0),"")</f>
        <v>0</v>
      </c>
      <c r="J145" s="31">
        <f>IFERROR(VLOOKUP(C145,JULHO!B:F,3,0),"0,00")</f>
        <v>4012.39</v>
      </c>
      <c r="K145" s="11">
        <f t="shared" si="6"/>
        <v>1204.4099999999999</v>
      </c>
      <c r="L145" s="31">
        <f>IFERROR(VLOOKUP(C145,JULHO!B:H,7,0),"0,00")</f>
        <v>2807.98</v>
      </c>
      <c r="M145" s="25" t="str">
        <f>IFERROR(VLOOKUP(C145,FÉRIAS!C:D,2,0),"")</f>
        <v/>
      </c>
      <c r="N145" s="21" t="str">
        <f>IFERROR(VLOOKUP(C145,Plan2!B:C,2,0),"")</f>
        <v/>
      </c>
    </row>
    <row r="146" spans="2:14" s="21" customFormat="1">
      <c r="B146" s="15">
        <f t="shared" si="7"/>
        <v>138</v>
      </c>
      <c r="C146" s="27">
        <v>1741</v>
      </c>
      <c r="D146" s="28" t="str">
        <f>IFERROR(VLOOKUP(C146,SRA!B:C,2,0),"")</f>
        <v>MARCONDES C  DE OLIVEIRA</v>
      </c>
      <c r="E146" s="15" t="str">
        <f>IFERROR(VLOOKUP(C146,SRA!B:T,8,0),"")</f>
        <v>CLT</v>
      </c>
      <c r="F146" s="20" t="s">
        <v>467</v>
      </c>
      <c r="G146" s="15" t="str">
        <f>IFERROR(VLOOKUP(C146,SRA!B:T,5,0),"")</f>
        <v>OP. DE PROD. IND.</v>
      </c>
      <c r="H146" s="11">
        <f>IFERROR(VLOOKUP(C146,SRA!B:T,18,0),"")</f>
        <v>3240.74</v>
      </c>
      <c r="I146" s="11">
        <f>IFERROR(VLOOKUP(C146,SRA!B:T,19,0),"")</f>
        <v>0</v>
      </c>
      <c r="J146" s="31">
        <f>IFERROR(VLOOKUP(C146,JULHO!B:F,3,0),"0,00")</f>
        <v>3635.34</v>
      </c>
      <c r="K146" s="11">
        <f t="shared" si="6"/>
        <v>2399.9100000000003</v>
      </c>
      <c r="L146" s="31">
        <f>IFERROR(VLOOKUP(C146,JULHO!B:H,7,0),"0,00")</f>
        <v>1235.4299999999998</v>
      </c>
      <c r="M146" s="25" t="str">
        <f>IFERROR(VLOOKUP(C146,FÉRIAS!C:D,2,0),"")</f>
        <v/>
      </c>
      <c r="N146" s="21" t="str">
        <f>IFERROR(VLOOKUP(C146,Plan2!B:C,2,0),"")</f>
        <v/>
      </c>
    </row>
    <row r="147" spans="2:14" s="21" customFormat="1">
      <c r="B147" s="15">
        <f t="shared" si="7"/>
        <v>139</v>
      </c>
      <c r="C147" s="27">
        <v>1749</v>
      </c>
      <c r="D147" s="28" t="str">
        <f>IFERROR(VLOOKUP(C147,SRA!B:C,2,0),"")</f>
        <v>MANOEL MARTINS LEITE NETO</v>
      </c>
      <c r="E147" s="15" t="str">
        <f>IFERROR(VLOOKUP(C147,SRA!B:T,8,0),"")</f>
        <v>CLT</v>
      </c>
      <c r="F147" s="20" t="s">
        <v>467</v>
      </c>
      <c r="G147" s="15" t="str">
        <f>IFERROR(VLOOKUP(C147,SRA!B:T,5,0),"")</f>
        <v>TEC. EM ADM. E FIN.</v>
      </c>
      <c r="H147" s="11">
        <f>IFERROR(VLOOKUP(C147,SRA!B:T,18,0),"")</f>
        <v>2293.4899999999998</v>
      </c>
      <c r="I147" s="11">
        <f>IFERROR(VLOOKUP(C147,SRA!B:T,19,0),"")</f>
        <v>0</v>
      </c>
      <c r="J147" s="31">
        <f>IFERROR(VLOOKUP(C147,JULHO!B:F,3,0),"0,00")</f>
        <v>2293.4899999999998</v>
      </c>
      <c r="K147" s="11">
        <f t="shared" si="6"/>
        <v>1001.9399999999998</v>
      </c>
      <c r="L147" s="31">
        <f>IFERROR(VLOOKUP(C147,JULHO!B:H,7,0),"0,00")</f>
        <v>1291.55</v>
      </c>
      <c r="M147" s="25" t="str">
        <f>IFERROR(VLOOKUP(C147,FÉRIAS!C:D,2,0),"")</f>
        <v/>
      </c>
      <c r="N147" s="21" t="str">
        <f>IFERROR(VLOOKUP(C147,Plan2!B:C,2,0),"")</f>
        <v/>
      </c>
    </row>
    <row r="148" spans="2:14" s="21" customFormat="1">
      <c r="B148" s="15">
        <f t="shared" si="7"/>
        <v>140</v>
      </c>
      <c r="C148" s="27">
        <v>1774</v>
      </c>
      <c r="D148" s="28" t="str">
        <f>IFERROR(VLOOKUP(C148,SRA!B:C,2,0),"")</f>
        <v>FRANCISCO DE ASSIS BEZERRA</v>
      </c>
      <c r="E148" s="15" t="str">
        <f>IFERROR(VLOOKUP(C148,SRA!B:T,8,0),"")</f>
        <v>CLT</v>
      </c>
      <c r="F148" s="20" t="s">
        <v>481</v>
      </c>
      <c r="G148" s="15" t="str">
        <f>IFERROR(VLOOKUP(C148,SRA!B:T,5,0),"")</f>
        <v>OP. DE PROD. IND.</v>
      </c>
      <c r="H148" s="11">
        <f>IFERROR(VLOOKUP(C148,SRA!B:T,18,0),"")</f>
        <v>2418.31</v>
      </c>
      <c r="I148" s="11">
        <f>IFERROR(VLOOKUP(C148,SRA!B:T,19,0),"")</f>
        <v>0</v>
      </c>
      <c r="J148" s="31">
        <f>IFERROR(VLOOKUP(C148,JULHO!B:F,3,0),"0,00")</f>
        <v>5231.93</v>
      </c>
      <c r="K148" s="11">
        <f t="shared" si="6"/>
        <v>3516.5600000000004</v>
      </c>
      <c r="L148" s="31">
        <f>IFERROR(VLOOKUP(C148,JULHO!B:H,7,0),"0,00")</f>
        <v>1715.37</v>
      </c>
      <c r="M148" s="25" t="str">
        <f>IFERROR(VLOOKUP(C148,FÉRIAS!C:D,2,0),"")</f>
        <v>FRANCISCO DE ASSIS BEZERRA</v>
      </c>
      <c r="N148" s="21" t="str">
        <f>IFERROR(VLOOKUP(C148,Plan2!B:C,2,0),"")</f>
        <v/>
      </c>
    </row>
    <row r="149" spans="2:14" s="21" customFormat="1">
      <c r="B149" s="15">
        <f t="shared" si="7"/>
        <v>141</v>
      </c>
      <c r="C149" s="27">
        <v>1794</v>
      </c>
      <c r="D149" s="28" t="str">
        <f>IFERROR(VLOOKUP(C149,SRA!B:C,2,0),"")</f>
        <v>LUCIENE MARIA DE ANDRADE</v>
      </c>
      <c r="E149" s="15" t="str">
        <f>IFERROR(VLOOKUP(C149,SRA!B:T,8,0),"")</f>
        <v>CLT</v>
      </c>
      <c r="F149" s="20" t="s">
        <v>481</v>
      </c>
      <c r="G149" s="15" t="str">
        <f>IFERROR(VLOOKUP(C149,SRA!B:T,5,0),"")</f>
        <v>TEC.EM QUALIDADE IND</v>
      </c>
      <c r="H149" s="11">
        <f>IFERROR(VLOOKUP(C149,SRA!B:T,18,0),"")</f>
        <v>4324.78</v>
      </c>
      <c r="I149" s="11">
        <f>IFERROR(VLOOKUP(C149,SRA!B:T,19,0),"")</f>
        <v>0</v>
      </c>
      <c r="J149" s="31">
        <f>IFERROR(VLOOKUP(C149,JULHO!B:F,3,0),"0,00")</f>
        <v>12815.31</v>
      </c>
      <c r="K149" s="11">
        <f t="shared" si="6"/>
        <v>6830.0899999999992</v>
      </c>
      <c r="L149" s="31">
        <f>IFERROR(VLOOKUP(C149,JULHO!B:H,7,0),"0,00")</f>
        <v>5985.22</v>
      </c>
      <c r="M149" s="25" t="str">
        <f>IFERROR(VLOOKUP(C149,FÉRIAS!C:D,2,0),"")</f>
        <v>LUCIENE MARIA DE ANDRADE</v>
      </c>
      <c r="N149" s="21" t="str">
        <f>IFERROR(VLOOKUP(C149,Plan2!B:C,2,0),"")</f>
        <v/>
      </c>
    </row>
    <row r="150" spans="2:14" s="21" customFormat="1">
      <c r="B150" s="15">
        <f t="shared" si="7"/>
        <v>142</v>
      </c>
      <c r="C150" s="27">
        <v>1796</v>
      </c>
      <c r="D150" s="28" t="str">
        <f>IFERROR(VLOOKUP(C150,SRA!B:C,2,0),"")</f>
        <v>NEUZA ANUNCIACAO COELHO</v>
      </c>
      <c r="E150" s="15" t="str">
        <f>IFERROR(VLOOKUP(C150,SRA!B:T,8,0),"")</f>
        <v>CLT</v>
      </c>
      <c r="F150" s="20" t="s">
        <v>481</v>
      </c>
      <c r="G150" s="15" t="str">
        <f>IFERROR(VLOOKUP(C150,SRA!B:T,5,0),"")</f>
        <v>OP. DE PROD. IND.</v>
      </c>
      <c r="H150" s="11">
        <f>IFERROR(VLOOKUP(C150,SRA!B:T,18,0),"")</f>
        <v>1894.8</v>
      </c>
      <c r="I150" s="11">
        <f>IFERROR(VLOOKUP(C150,SRA!B:T,19,0),"")</f>
        <v>0</v>
      </c>
      <c r="J150" s="31">
        <f>IFERROR(VLOOKUP(C150,JULHO!B:F,3,0),"0,00")</f>
        <v>2366.4699999999998</v>
      </c>
      <c r="K150" s="11">
        <f t="shared" si="6"/>
        <v>1924.1899999999998</v>
      </c>
      <c r="L150" s="31">
        <f>IFERROR(VLOOKUP(C150,JULHO!B:H,7,0),"0,00")</f>
        <v>442.28</v>
      </c>
      <c r="M150" s="25" t="str">
        <f>IFERROR(VLOOKUP(C150,FÉRIAS!C:D,2,0),"")</f>
        <v>NEUZA ANUNCIACAO COELHO</v>
      </c>
      <c r="N150" s="21" t="str">
        <f>IFERROR(VLOOKUP(C150,Plan2!B:C,2,0),"")</f>
        <v/>
      </c>
    </row>
    <row r="151" spans="2:14" s="21" customFormat="1">
      <c r="B151" s="15">
        <f t="shared" si="7"/>
        <v>143</v>
      </c>
      <c r="C151" s="27">
        <v>1809</v>
      </c>
      <c r="D151" s="28" t="str">
        <f>IFERROR(VLOOKUP(C151,SRA!B:C,2,0),"")</f>
        <v>JOSE IRANILDO DE ANDRADE SILVA</v>
      </c>
      <c r="E151" s="15" t="str">
        <f>IFERROR(VLOOKUP(C151,SRA!B:T,8,0),"")</f>
        <v>CLT</v>
      </c>
      <c r="F151" s="20" t="s">
        <v>467</v>
      </c>
      <c r="G151" s="15" t="str">
        <f>IFERROR(VLOOKUP(C151,SRA!B:T,5,0),"")</f>
        <v>TEC.EM MAN. MEC. IND</v>
      </c>
      <c r="H151" s="11">
        <f>IFERROR(VLOOKUP(C151,SRA!B:T,18,0),"")</f>
        <v>3227.19</v>
      </c>
      <c r="I151" s="11">
        <f>IFERROR(VLOOKUP(C151,SRA!B:T,19,0),"")</f>
        <v>0</v>
      </c>
      <c r="J151" s="31">
        <f>IFERROR(VLOOKUP(C151,JULHO!B:F,3,0),"0,00")</f>
        <v>3227.19</v>
      </c>
      <c r="K151" s="11">
        <f t="shared" si="6"/>
        <v>993.84000000000015</v>
      </c>
      <c r="L151" s="31">
        <f>IFERROR(VLOOKUP(C151,JULHO!B:H,7,0),"0,00")</f>
        <v>2233.35</v>
      </c>
      <c r="M151" s="25" t="str">
        <f>IFERROR(VLOOKUP(C151,FÉRIAS!C:D,2,0),"")</f>
        <v/>
      </c>
      <c r="N151" s="21" t="str">
        <f>IFERROR(VLOOKUP(C151,Plan2!B:C,2,0),"")</f>
        <v/>
      </c>
    </row>
    <row r="152" spans="2:14" s="21" customFormat="1">
      <c r="B152" s="15">
        <f t="shared" si="7"/>
        <v>144</v>
      </c>
      <c r="C152" s="27">
        <v>1821</v>
      </c>
      <c r="D152" s="28" t="str">
        <f>IFERROR(VLOOKUP(C152,SRA!B:C,2,0),"")</f>
        <v>CARLOS STENIO DE DEUS</v>
      </c>
      <c r="E152" s="15" t="str">
        <f>IFERROR(VLOOKUP(C152,SRA!B:T,8,0),"")</f>
        <v>CLT</v>
      </c>
      <c r="F152" s="20" t="s">
        <v>481</v>
      </c>
      <c r="G152" s="15" t="str">
        <f>IFERROR(VLOOKUP(C152,SRA!B:T,5,0),"")</f>
        <v>MOTORISTA 2</v>
      </c>
      <c r="H152" s="11">
        <f>IFERROR(VLOOKUP(C152,SRA!B:T,18,0),"")</f>
        <v>4100.2700000000004</v>
      </c>
      <c r="I152" s="11">
        <f>IFERROR(VLOOKUP(C152,SRA!B:T,19,0),"")</f>
        <v>0</v>
      </c>
      <c r="J152" s="31">
        <f>IFERROR(VLOOKUP(C152,JULHO!B:F,3,0),"0,00")</f>
        <v>6833.79</v>
      </c>
      <c r="K152" s="11">
        <f t="shared" si="6"/>
        <v>5780.8099999999995</v>
      </c>
      <c r="L152" s="31">
        <f>IFERROR(VLOOKUP(C152,JULHO!B:H,7,0),"0,00")</f>
        <v>1052.98</v>
      </c>
      <c r="M152" s="25" t="str">
        <f>IFERROR(VLOOKUP(C152,FÉRIAS!C:D,2,0),"")</f>
        <v>CARLOS STENIO DE DEUS</v>
      </c>
      <c r="N152" s="21" t="str">
        <f>IFERROR(VLOOKUP(C152,Plan2!B:C,2,0),"")</f>
        <v/>
      </c>
    </row>
    <row r="153" spans="2:14" s="21" customFormat="1">
      <c r="B153" s="15">
        <f t="shared" si="7"/>
        <v>145</v>
      </c>
      <c r="C153" s="27">
        <v>1822</v>
      </c>
      <c r="D153" s="28" t="str">
        <f>IFERROR(VLOOKUP(C153,SRA!B:C,2,0),"")</f>
        <v>GILMAR BEZERRA DE OLIVEIRA</v>
      </c>
      <c r="E153" s="15" t="str">
        <f>IFERROR(VLOOKUP(C153,SRA!B:T,8,0),"")</f>
        <v>CLT</v>
      </c>
      <c r="F153" s="20" t="s">
        <v>467</v>
      </c>
      <c r="G153" s="15" t="str">
        <f>IFERROR(VLOOKUP(C153,SRA!B:T,5,0),"")</f>
        <v>ASS. DE SERVICOS</v>
      </c>
      <c r="H153" s="11">
        <f>IFERROR(VLOOKUP(C153,SRA!B:T,18,0),"")</f>
        <v>1718.63</v>
      </c>
      <c r="I153" s="11">
        <f>IFERROR(VLOOKUP(C153,SRA!B:T,19,0),"")</f>
        <v>0</v>
      </c>
      <c r="J153" s="31">
        <f>IFERROR(VLOOKUP(C153,JULHO!B:F,3,0),"0,00")</f>
        <v>1718.63</v>
      </c>
      <c r="K153" s="11">
        <f t="shared" si="6"/>
        <v>358.34000000000015</v>
      </c>
      <c r="L153" s="31">
        <f>IFERROR(VLOOKUP(C153,JULHO!B:H,7,0),"0,00")</f>
        <v>1360.29</v>
      </c>
      <c r="M153" s="25" t="str">
        <f>IFERROR(VLOOKUP(C153,FÉRIAS!C:D,2,0),"")</f>
        <v/>
      </c>
      <c r="N153" s="21" t="str">
        <f>IFERROR(VLOOKUP(C153,Plan2!B:C,2,0),"")</f>
        <v/>
      </c>
    </row>
    <row r="154" spans="2:14" s="21" customFormat="1">
      <c r="B154" s="15">
        <f t="shared" si="7"/>
        <v>146</v>
      </c>
      <c r="C154" s="27">
        <v>1906</v>
      </c>
      <c r="D154" s="28" t="str">
        <f>IFERROR(VLOOKUP(C154,SRA!B:C,2,0),"")</f>
        <v>IZABEL CRISTINA F DE ARRUDA</v>
      </c>
      <c r="E154" s="15" t="str">
        <f>IFERROR(VLOOKUP(C154,SRA!B:T,8,0),"")</f>
        <v>CLT</v>
      </c>
      <c r="F154" s="20" t="s">
        <v>467</v>
      </c>
      <c r="G154" s="15" t="str">
        <f>IFERROR(VLOOKUP(C154,SRA!B:T,5,0),"")</f>
        <v>TEC. EM ADM. E FIN.</v>
      </c>
      <c r="H154" s="11">
        <f>IFERROR(VLOOKUP(C154,SRA!B:T,18,0),"")</f>
        <v>3558</v>
      </c>
      <c r="I154" s="11">
        <f>IFERROR(VLOOKUP(C154,SRA!B:T,19,0),"")</f>
        <v>0</v>
      </c>
      <c r="J154" s="31">
        <f>IFERROR(VLOOKUP(C154,JULHO!B:F,3,0),"0,00")</f>
        <v>3558</v>
      </c>
      <c r="K154" s="11">
        <f t="shared" si="6"/>
        <v>1338.3000000000002</v>
      </c>
      <c r="L154" s="31">
        <f>IFERROR(VLOOKUP(C154,JULHO!B:H,7,0),"0,00")</f>
        <v>2219.6999999999998</v>
      </c>
      <c r="M154" s="25" t="str">
        <f>IFERROR(VLOOKUP(C154,FÉRIAS!C:D,2,0),"")</f>
        <v/>
      </c>
      <c r="N154" s="21" t="str">
        <f>IFERROR(VLOOKUP(C154,Plan2!B:C,2,0),"")</f>
        <v/>
      </c>
    </row>
    <row r="155" spans="2:14" s="21" customFormat="1">
      <c r="B155" s="15">
        <f t="shared" si="7"/>
        <v>147</v>
      </c>
      <c r="C155" s="27">
        <v>1908</v>
      </c>
      <c r="D155" s="28" t="str">
        <f>IFERROR(VLOOKUP(C155,SRA!B:C,2,0),"")</f>
        <v>LUCIA MARIA ARAUJO LAVOR</v>
      </c>
      <c r="E155" s="15" t="str">
        <f>IFERROR(VLOOKUP(C155,SRA!B:T,8,0),"")</f>
        <v>CLT</v>
      </c>
      <c r="F155" s="20" t="s">
        <v>467</v>
      </c>
      <c r="G155" s="15" t="str">
        <f>IFERROR(VLOOKUP(C155,SRA!B:T,5,0),"")</f>
        <v>TEC. EM ADM. E FIN.</v>
      </c>
      <c r="H155" s="11">
        <f>IFERROR(VLOOKUP(C155,SRA!B:T,18,0),"")</f>
        <v>3922.69</v>
      </c>
      <c r="I155" s="11">
        <f>IFERROR(VLOOKUP(C155,SRA!B:T,19,0),"")</f>
        <v>3480</v>
      </c>
      <c r="J155" s="31">
        <f>IFERROR(VLOOKUP(C155,JULHO!B:F,3,0),"0,00")</f>
        <v>8559.17</v>
      </c>
      <c r="K155" s="11">
        <f t="shared" si="6"/>
        <v>4484.8900000000003</v>
      </c>
      <c r="L155" s="31">
        <f>IFERROR(VLOOKUP(C155,JULHO!B:H,7,0),"0,00")</f>
        <v>4074.2799999999997</v>
      </c>
      <c r="M155" s="25" t="str">
        <f>IFERROR(VLOOKUP(C155,FÉRIAS!C:D,2,0),"")</f>
        <v/>
      </c>
      <c r="N155" s="21" t="str">
        <f>IFERROR(VLOOKUP(C155,Plan2!B:C,2,0),"")</f>
        <v/>
      </c>
    </row>
    <row r="156" spans="2:14" s="21" customFormat="1">
      <c r="B156" s="15">
        <f t="shared" si="7"/>
        <v>148</v>
      </c>
      <c r="C156" s="27">
        <v>1909</v>
      </c>
      <c r="D156" s="28" t="str">
        <f>IFERROR(VLOOKUP(C156,SRA!B:C,2,0),"")</f>
        <v>IVANILDO BATISTA DA SILVA</v>
      </c>
      <c r="E156" s="15" t="str">
        <f>IFERROR(VLOOKUP(C156,SRA!B:T,8,0),"")</f>
        <v>CLT</v>
      </c>
      <c r="F156" s="20" t="s">
        <v>481</v>
      </c>
      <c r="G156" s="15" t="str">
        <f>IFERROR(VLOOKUP(C156,SRA!B:T,5,0),"")</f>
        <v>OP. DE PROD. IND.</v>
      </c>
      <c r="H156" s="11">
        <f>IFERROR(VLOOKUP(C156,SRA!B:T,18,0),"")</f>
        <v>3086.45</v>
      </c>
      <c r="I156" s="11">
        <f>IFERROR(VLOOKUP(C156,SRA!B:T,19,0),"")</f>
        <v>0</v>
      </c>
      <c r="J156" s="31">
        <f>IFERROR(VLOOKUP(C156,JULHO!B:F,3,0),"0,00")</f>
        <v>5505.15</v>
      </c>
      <c r="K156" s="11">
        <f t="shared" si="6"/>
        <v>4602.8999999999996</v>
      </c>
      <c r="L156" s="31">
        <f>IFERROR(VLOOKUP(C156,JULHO!B:H,7,0),"0,00")</f>
        <v>902.25</v>
      </c>
      <c r="M156" s="25" t="str">
        <f>IFERROR(VLOOKUP(C156,FÉRIAS!C:D,2,0),"")</f>
        <v>IVANILDO BATISTA DA SILVA</v>
      </c>
      <c r="N156" s="21" t="str">
        <f>IFERROR(VLOOKUP(C156,Plan2!B:C,2,0),"")</f>
        <v/>
      </c>
    </row>
    <row r="157" spans="2:14" s="21" customFormat="1">
      <c r="B157" s="15">
        <f t="shared" si="7"/>
        <v>149</v>
      </c>
      <c r="C157" s="27">
        <v>1916</v>
      </c>
      <c r="D157" s="28" t="str">
        <f>IFERROR(VLOOKUP(C157,SRA!B:C,2,0),"")</f>
        <v>FABIOLA ALBUQUERQUE PINHEIRO</v>
      </c>
      <c r="E157" s="15" t="str">
        <f>IFERROR(VLOOKUP(C157,SRA!B:T,8,0),"")</f>
        <v>CLT</v>
      </c>
      <c r="F157" s="20" t="s">
        <v>467</v>
      </c>
      <c r="G157" s="15" t="str">
        <f>IFERROR(VLOOKUP(C157,SRA!B:T,5,0),"")</f>
        <v>TEC.ADM.FINANCAS II</v>
      </c>
      <c r="H157" s="11">
        <f>IFERROR(VLOOKUP(C157,SRA!B:T,18,0),"")</f>
        <v>2835.42</v>
      </c>
      <c r="I157" s="11">
        <f>IFERROR(VLOOKUP(C157,SRA!B:T,19,0),"")</f>
        <v>0</v>
      </c>
      <c r="J157" s="31">
        <f>IFERROR(VLOOKUP(C157,JULHO!B:F,3,0),"0,00")</f>
        <v>2835.42</v>
      </c>
      <c r="K157" s="11">
        <f t="shared" si="6"/>
        <v>1196.8500000000001</v>
      </c>
      <c r="L157" s="31">
        <f>IFERROR(VLOOKUP(C157,JULHO!B:H,7,0),"0,00")</f>
        <v>1638.57</v>
      </c>
      <c r="M157" s="25" t="str">
        <f>IFERROR(VLOOKUP(C157,FÉRIAS!C:D,2,0),"")</f>
        <v/>
      </c>
      <c r="N157" s="21" t="str">
        <f>IFERROR(VLOOKUP(C157,Plan2!B:C,2,0),"")</f>
        <v/>
      </c>
    </row>
    <row r="158" spans="2:14" s="21" customFormat="1">
      <c r="B158" s="15">
        <f t="shared" si="7"/>
        <v>150</v>
      </c>
      <c r="C158" s="27">
        <v>1924</v>
      </c>
      <c r="D158" s="28" t="str">
        <f>IFERROR(VLOOKUP(C158,SRA!B:C,2,0),"")</f>
        <v>CARLOS HENRIQUE LIMA DE MELO</v>
      </c>
      <c r="E158" s="15" t="str">
        <f>IFERROR(VLOOKUP(C158,SRA!B:T,8,0),"")</f>
        <v>CLT</v>
      </c>
      <c r="F158" s="20" t="s">
        <v>467</v>
      </c>
      <c r="G158" s="15" t="str">
        <f>IFERROR(VLOOKUP(C158,SRA!B:T,5,0),"")</f>
        <v>TEC. EM ADM. E FIN.</v>
      </c>
      <c r="H158" s="11">
        <f>IFERROR(VLOOKUP(C158,SRA!B:T,18,0),"")</f>
        <v>7247.41</v>
      </c>
      <c r="I158" s="11">
        <f>IFERROR(VLOOKUP(C158,SRA!B:T,19,0),"")</f>
        <v>0</v>
      </c>
      <c r="J158" s="31">
        <f>IFERROR(VLOOKUP(C158,JULHO!B:F,3,0),"0,00")</f>
        <v>7579.14</v>
      </c>
      <c r="K158" s="11">
        <f t="shared" si="6"/>
        <v>3144.13</v>
      </c>
      <c r="L158" s="31">
        <f>IFERROR(VLOOKUP(C158,JULHO!B:H,7,0),"0,00")</f>
        <v>4435.01</v>
      </c>
      <c r="M158" s="25" t="str">
        <f>IFERROR(VLOOKUP(C158,FÉRIAS!C:D,2,0),"")</f>
        <v/>
      </c>
      <c r="N158" s="21" t="str">
        <f>IFERROR(VLOOKUP(C158,Plan2!B:C,2,0),"")</f>
        <v/>
      </c>
    </row>
    <row r="159" spans="2:14" s="21" customFormat="1">
      <c r="B159" s="15">
        <f t="shared" si="7"/>
        <v>151</v>
      </c>
      <c r="C159" s="27">
        <v>1927</v>
      </c>
      <c r="D159" s="28" t="str">
        <f>IFERROR(VLOOKUP(C159,SRA!B:C,2,0),"")</f>
        <v>RITA DE CASSIA CHAGAS</v>
      </c>
      <c r="E159" s="15" t="str">
        <f>IFERROR(VLOOKUP(C159,SRA!B:T,8,0),"")</f>
        <v>CLT</v>
      </c>
      <c r="F159" s="20" t="s">
        <v>467</v>
      </c>
      <c r="G159" s="15" t="str">
        <f>IFERROR(VLOOKUP(C159,SRA!B:T,5,0),"")</f>
        <v>OP. DE PROD. IND.</v>
      </c>
      <c r="H159" s="11">
        <f>IFERROR(VLOOKUP(C159,SRA!B:T,18,0),"")</f>
        <v>5388.92</v>
      </c>
      <c r="I159" s="11">
        <f>IFERROR(VLOOKUP(C159,SRA!B:T,19,0),"")</f>
        <v>0</v>
      </c>
      <c r="J159" s="31">
        <f>IFERROR(VLOOKUP(C159,JULHO!B:F,3,0),"0,00")</f>
        <v>5388.92</v>
      </c>
      <c r="K159" s="11">
        <f t="shared" si="6"/>
        <v>2485.67</v>
      </c>
      <c r="L159" s="31">
        <f>IFERROR(VLOOKUP(C159,JULHO!B:H,7,0),"0,00")</f>
        <v>2903.25</v>
      </c>
      <c r="M159" s="25" t="str">
        <f>IFERROR(VLOOKUP(C159,FÉRIAS!C:D,2,0),"")</f>
        <v/>
      </c>
      <c r="N159" s="21" t="str">
        <f>IFERROR(VLOOKUP(C159,Plan2!B:C,2,0),"")</f>
        <v/>
      </c>
    </row>
    <row r="160" spans="2:14" s="21" customFormat="1">
      <c r="B160" s="15">
        <f t="shared" si="7"/>
        <v>152</v>
      </c>
      <c r="C160" s="27">
        <v>1932</v>
      </c>
      <c r="D160" s="28" t="str">
        <f>IFERROR(VLOOKUP(C160,SRA!B:C,2,0),"")</f>
        <v>ROSILENE MARIA ANACLETO</v>
      </c>
      <c r="E160" s="15" t="str">
        <f>IFERROR(VLOOKUP(C160,SRA!B:T,8,0),"")</f>
        <v>CLT</v>
      </c>
      <c r="F160" s="20" t="s">
        <v>467</v>
      </c>
      <c r="G160" s="15" t="str">
        <f>IFERROR(VLOOKUP(C160,SRA!B:T,5,0),"")</f>
        <v>TEC. EM ADM. E FIN.</v>
      </c>
      <c r="H160" s="11">
        <f>IFERROR(VLOOKUP(C160,SRA!B:T,18,0),"")</f>
        <v>6861.55</v>
      </c>
      <c r="I160" s="11">
        <f>IFERROR(VLOOKUP(C160,SRA!B:T,19,0),"")</f>
        <v>0</v>
      </c>
      <c r="J160" s="31">
        <f>IFERROR(VLOOKUP(C160,JULHO!B:F,3,0),"0,00")</f>
        <v>6861.55</v>
      </c>
      <c r="K160" s="11">
        <f t="shared" si="6"/>
        <v>2078.7799999999997</v>
      </c>
      <c r="L160" s="31">
        <f>IFERROR(VLOOKUP(C160,JULHO!B:H,7,0),"0,00")</f>
        <v>4782.7700000000004</v>
      </c>
      <c r="M160" s="25" t="str">
        <f>IFERROR(VLOOKUP(C160,FÉRIAS!C:D,2,0),"")</f>
        <v/>
      </c>
      <c r="N160" s="21" t="str">
        <f>IFERROR(VLOOKUP(C160,Plan2!B:C,2,0),"")</f>
        <v/>
      </c>
    </row>
    <row r="161" spans="2:14" s="21" customFormat="1">
      <c r="B161" s="15">
        <f t="shared" si="7"/>
        <v>153</v>
      </c>
      <c r="C161" s="27">
        <v>1937</v>
      </c>
      <c r="D161" s="28" t="str">
        <f>IFERROR(VLOOKUP(C161,SRA!B:C,2,0),"")</f>
        <v>RILDA MARIA DA SILVA</v>
      </c>
      <c r="E161" s="15" t="str">
        <f>IFERROR(VLOOKUP(C161,SRA!B:T,8,0),"")</f>
        <v>CLT</v>
      </c>
      <c r="F161" s="20" t="s">
        <v>481</v>
      </c>
      <c r="G161" s="15" t="str">
        <f>IFERROR(VLOOKUP(C161,SRA!B:T,5,0),"")</f>
        <v>OP. PROD. IND. (D)</v>
      </c>
      <c r="H161" s="11">
        <f>IFERROR(VLOOKUP(C161,SRA!B:T,18,0),"")</f>
        <v>3334.45</v>
      </c>
      <c r="I161" s="11">
        <f>IFERROR(VLOOKUP(C161,SRA!B:T,19,0),"")</f>
        <v>0</v>
      </c>
      <c r="J161" s="31">
        <f>IFERROR(VLOOKUP(C161,JULHO!B:F,3,0),"0,00")</f>
        <v>5409.23</v>
      </c>
      <c r="K161" s="11">
        <f t="shared" si="6"/>
        <v>3153.1899999999996</v>
      </c>
      <c r="L161" s="31">
        <f>IFERROR(VLOOKUP(C161,JULHO!B:H,7,0),"0,00")</f>
        <v>2256.04</v>
      </c>
      <c r="M161" s="25" t="str">
        <f>IFERROR(VLOOKUP(C161,FÉRIAS!C:D,2,0),"")</f>
        <v>RILDA MARIA DA SILVA</v>
      </c>
      <c r="N161" s="21" t="str">
        <f>IFERROR(VLOOKUP(C161,Plan2!B:C,2,0),"")</f>
        <v/>
      </c>
    </row>
    <row r="162" spans="2:14" s="21" customFormat="1">
      <c r="B162" s="15">
        <f t="shared" si="7"/>
        <v>154</v>
      </c>
      <c r="C162" s="27">
        <v>1980</v>
      </c>
      <c r="D162" s="28" t="str">
        <f>IFERROR(VLOOKUP(C162,SRA!B:C,2,0),"")</f>
        <v>MANOEL NETO DINIZ</v>
      </c>
      <c r="E162" s="15" t="str">
        <f>IFERROR(VLOOKUP(C162,SRA!B:T,8,0),"")</f>
        <v>CLT</v>
      </c>
      <c r="F162" s="20" t="s">
        <v>467</v>
      </c>
      <c r="G162" s="15" t="str">
        <f>IFERROR(VLOOKUP(C162,SRA!B:T,5,0),"")</f>
        <v>TEC.EM MAN. MEC. IND</v>
      </c>
      <c r="H162" s="11">
        <f>IFERROR(VLOOKUP(C162,SRA!B:T,18,0),"")</f>
        <v>12621.8</v>
      </c>
      <c r="I162" s="11">
        <f>IFERROR(VLOOKUP(C162,SRA!B:T,19,0),"")</f>
        <v>0</v>
      </c>
      <c r="J162" s="31">
        <f>IFERROR(VLOOKUP(C162,JULHO!B:F,3,0),"0,00")</f>
        <v>12621.8</v>
      </c>
      <c r="K162" s="11">
        <f t="shared" si="6"/>
        <v>5857.7799999999988</v>
      </c>
      <c r="L162" s="31">
        <f>IFERROR(VLOOKUP(C162,JULHO!B:H,7,0),"0,00")</f>
        <v>6764.02</v>
      </c>
      <c r="M162" s="25" t="str">
        <f>IFERROR(VLOOKUP(C162,FÉRIAS!C:D,2,0),"")</f>
        <v/>
      </c>
      <c r="N162" s="21" t="str">
        <f>IFERROR(VLOOKUP(C162,Plan2!B:C,2,0),"")</f>
        <v/>
      </c>
    </row>
    <row r="163" spans="2:14" s="21" customFormat="1">
      <c r="B163" s="15">
        <f t="shared" si="7"/>
        <v>155</v>
      </c>
      <c r="C163" s="20">
        <v>1988</v>
      </c>
      <c r="D163" s="91" t="str">
        <f>IFERROR(VLOOKUP(C163,SRA!B:C,2,0),"")</f>
        <v>FRANCISCA CARVALHO NASCIMENTO</v>
      </c>
      <c r="E163" s="15" t="str">
        <f>IFERROR(VLOOKUP(C163,SRA!B:T,8,0),"")</f>
        <v>CLT</v>
      </c>
      <c r="F163" s="20" t="s">
        <v>668</v>
      </c>
      <c r="G163" s="15" t="str">
        <f>IFERROR(VLOOKUP(C163,SRA!B:T,5,0),"")</f>
        <v>TEC. EM ADM. E FIN.</v>
      </c>
      <c r="H163" s="11">
        <f>IFERROR(VLOOKUP(C163,SRA!B:T,18,0),"")</f>
        <v>3558</v>
      </c>
      <c r="I163" s="11">
        <f>IFERROR(VLOOKUP(C163,SRA!B:T,19,0),"")</f>
        <v>0</v>
      </c>
      <c r="J163" s="31">
        <v>21846.92</v>
      </c>
      <c r="K163" s="11">
        <f t="shared" si="6"/>
        <v>5144.6999999999971</v>
      </c>
      <c r="L163" s="31">
        <v>16702.22</v>
      </c>
      <c r="M163" s="25" t="str">
        <f>IFERROR(VLOOKUP(C163,FÉRIAS!C:D,2,0),"")</f>
        <v/>
      </c>
      <c r="N163" s="21" t="str">
        <f>IFERROR(VLOOKUP(C163,Plan2!B:C,2,0),"")</f>
        <v/>
      </c>
    </row>
    <row r="164" spans="2:14" s="21" customFormat="1">
      <c r="B164" s="15">
        <f t="shared" si="7"/>
        <v>156</v>
      </c>
      <c r="C164" s="27">
        <v>1999</v>
      </c>
      <c r="D164" s="28" t="str">
        <f>IFERROR(VLOOKUP(C164,SRA!B:C,2,0),"")</f>
        <v>ELIAS RIBEIRO DA SILVA FILHO</v>
      </c>
      <c r="E164" s="15" t="str">
        <f>IFERROR(VLOOKUP(C164,SRA!B:T,8,0),"")</f>
        <v>CLT</v>
      </c>
      <c r="F164" s="20" t="s">
        <v>467</v>
      </c>
      <c r="G164" s="15" t="str">
        <f>IFERROR(VLOOKUP(C164,SRA!B:T,5,0),"")</f>
        <v>TEC. EM OPTICA</v>
      </c>
      <c r="H164" s="11">
        <f>IFERROR(VLOOKUP(C164,SRA!B:T,18,0),"")</f>
        <v>2655</v>
      </c>
      <c r="I164" s="11">
        <f>IFERROR(VLOOKUP(C164,SRA!B:T,19,0),"")</f>
        <v>0</v>
      </c>
      <c r="J164" s="31">
        <f>IFERROR(VLOOKUP(C164,JULHO!B:F,3,0),"0,00")</f>
        <v>2655</v>
      </c>
      <c r="K164" s="11">
        <f t="shared" si="6"/>
        <v>1036.9699999999998</v>
      </c>
      <c r="L164" s="31">
        <f>IFERROR(VLOOKUP(C164,JULHO!B:H,7,0),"0,00")</f>
        <v>1618.0300000000002</v>
      </c>
      <c r="M164" s="25" t="str">
        <f>IFERROR(VLOOKUP(C164,FÉRIAS!C:D,2,0),"")</f>
        <v/>
      </c>
      <c r="N164" s="21" t="str">
        <f>IFERROR(VLOOKUP(C164,Plan2!B:C,2,0),"")</f>
        <v/>
      </c>
    </row>
    <row r="165" spans="2:14" s="21" customFormat="1">
      <c r="B165" s="15">
        <f t="shared" si="7"/>
        <v>157</v>
      </c>
      <c r="C165" s="27">
        <v>2008</v>
      </c>
      <c r="D165" s="28" t="str">
        <f>IFERROR(VLOOKUP(C165,SRA!B:C,2,0),"")</f>
        <v>AMAURI GONCALO DA SILVA</v>
      </c>
      <c r="E165" s="15" t="str">
        <f>IFERROR(VLOOKUP(C165,SRA!B:T,8,0),"")</f>
        <v>CLT</v>
      </c>
      <c r="F165" s="20" t="s">
        <v>467</v>
      </c>
      <c r="G165" s="15" t="str">
        <f>IFERROR(VLOOKUP(C165,SRA!B:T,5,0),"")</f>
        <v>OP. DE PROD. IND.</v>
      </c>
      <c r="H165" s="11">
        <f>IFERROR(VLOOKUP(C165,SRA!B:T,18,0),"")</f>
        <v>3572.94</v>
      </c>
      <c r="I165" s="11">
        <f>IFERROR(VLOOKUP(C165,SRA!B:T,19,0),"")</f>
        <v>0</v>
      </c>
      <c r="J165" s="31">
        <f>IFERROR(VLOOKUP(C165,JULHO!B:F,3,0),"0,00")</f>
        <v>3572.94</v>
      </c>
      <c r="K165" s="11">
        <f t="shared" si="6"/>
        <v>422.24000000000024</v>
      </c>
      <c r="L165" s="31">
        <f>IFERROR(VLOOKUP(C165,JULHO!B:H,7,0),"0,00")</f>
        <v>3150.7</v>
      </c>
      <c r="M165" s="25" t="str">
        <f>IFERROR(VLOOKUP(C165,FÉRIAS!C:D,2,0),"")</f>
        <v/>
      </c>
      <c r="N165" s="21" t="str">
        <f>IFERROR(VLOOKUP(C165,Plan2!B:C,2,0),"")</f>
        <v/>
      </c>
    </row>
    <row r="166" spans="2:14" s="21" customFormat="1">
      <c r="B166" s="15">
        <f t="shared" si="7"/>
        <v>158</v>
      </c>
      <c r="C166" s="27">
        <v>2015</v>
      </c>
      <c r="D166" s="28" t="str">
        <f>IFERROR(VLOOKUP(C166,SRA!B:C,2,0),"")</f>
        <v>MARIA SANDRA PONTES MENDONCA</v>
      </c>
      <c r="E166" s="15" t="str">
        <f>IFERROR(VLOOKUP(C166,SRA!B:T,8,0),"")</f>
        <v>CLT</v>
      </c>
      <c r="F166" s="20" t="s">
        <v>467</v>
      </c>
      <c r="G166" s="15" t="str">
        <f>IFERROR(VLOOKUP(C166,SRA!B:T,5,0),"")</f>
        <v>OP. DE PROD. IND.</v>
      </c>
      <c r="H166" s="11">
        <f>IFERROR(VLOOKUP(C166,SRA!B:T,18,0),"")</f>
        <v>10548.02</v>
      </c>
      <c r="I166" s="11">
        <f>IFERROR(VLOOKUP(C166,SRA!B:T,19,0),"")</f>
        <v>0</v>
      </c>
      <c r="J166" s="31">
        <f>IFERROR(VLOOKUP(C166,JULHO!B:F,3,0),"0,00")</f>
        <v>10548.02</v>
      </c>
      <c r="K166" s="11">
        <f t="shared" si="6"/>
        <v>3763.8600000000006</v>
      </c>
      <c r="L166" s="31">
        <f>IFERROR(VLOOKUP(C166,JULHO!B:H,7,0),"0,00")</f>
        <v>6784.16</v>
      </c>
      <c r="M166" s="25" t="str">
        <f>IFERROR(VLOOKUP(C166,FÉRIAS!C:D,2,0),"")</f>
        <v/>
      </c>
      <c r="N166" s="21" t="str">
        <f>IFERROR(VLOOKUP(C166,Plan2!B:C,2,0),"")</f>
        <v/>
      </c>
    </row>
    <row r="167" spans="2:14" s="21" customFormat="1">
      <c r="B167" s="15">
        <f t="shared" si="7"/>
        <v>159</v>
      </c>
      <c r="C167" s="27">
        <v>2019</v>
      </c>
      <c r="D167" s="28" t="str">
        <f>IFERROR(VLOOKUP(C167,SRA!B:C,2,0),"")</f>
        <v>MARCOS DO NASCIMENTO</v>
      </c>
      <c r="E167" s="15" t="str">
        <f>IFERROR(VLOOKUP(C167,SRA!B:T,8,0),"")</f>
        <v>CLT</v>
      </c>
      <c r="F167" s="20" t="s">
        <v>467</v>
      </c>
      <c r="G167" s="15" t="str">
        <f>IFERROR(VLOOKUP(C167,SRA!B:T,5,0),"")</f>
        <v>TEC. EM OPTICA</v>
      </c>
      <c r="H167" s="11">
        <f>IFERROR(VLOOKUP(C167,SRA!B:T,18,0),"")</f>
        <v>2184.27</v>
      </c>
      <c r="I167" s="11">
        <f>IFERROR(VLOOKUP(C167,SRA!B:T,19,0),"")</f>
        <v>0</v>
      </c>
      <c r="J167" s="31">
        <f>IFERROR(VLOOKUP(C167,JULHO!B:F,3,0),"0,00")</f>
        <v>2184.27</v>
      </c>
      <c r="K167" s="11">
        <f t="shared" si="6"/>
        <v>528.88999999999987</v>
      </c>
      <c r="L167" s="31">
        <f>IFERROR(VLOOKUP(C167,JULHO!B:H,7,0),"0,00")</f>
        <v>1655.38</v>
      </c>
      <c r="M167" s="25" t="str">
        <f>IFERROR(VLOOKUP(C167,FÉRIAS!C:D,2,0),"")</f>
        <v/>
      </c>
      <c r="N167" s="21" t="str">
        <f>IFERROR(VLOOKUP(C167,Plan2!B:C,2,0),"")</f>
        <v/>
      </c>
    </row>
    <row r="168" spans="2:14" s="21" customFormat="1">
      <c r="B168" s="15">
        <f t="shared" si="7"/>
        <v>160</v>
      </c>
      <c r="C168" s="27">
        <v>2038</v>
      </c>
      <c r="D168" s="28" t="str">
        <f>IFERROR(VLOOKUP(C168,SRA!B:C,2,0),"")</f>
        <v>IRONILDA FERREIRA DA SILVA</v>
      </c>
      <c r="E168" s="15" t="str">
        <f>IFERROR(VLOOKUP(C168,SRA!B:T,8,0),"")</f>
        <v>CLT</v>
      </c>
      <c r="F168" s="20" t="s">
        <v>467</v>
      </c>
      <c r="G168" s="15" t="str">
        <f>IFERROR(VLOOKUP(C168,SRA!B:T,5,0),"")</f>
        <v>OP. DE PROD. IND.</v>
      </c>
      <c r="H168" s="11">
        <f>IFERROR(VLOOKUP(C168,SRA!B:T,18,0),"")</f>
        <v>3683.2200000000003</v>
      </c>
      <c r="I168" s="11">
        <f>IFERROR(VLOOKUP(C168,SRA!B:T,19,0),"")</f>
        <v>0</v>
      </c>
      <c r="J168" s="31">
        <f>IFERROR(VLOOKUP(C168,JULHO!B:F,3,0),"0,00")</f>
        <v>3683.22</v>
      </c>
      <c r="K168" s="11">
        <f t="shared" si="6"/>
        <v>1829.0499999999997</v>
      </c>
      <c r="L168" s="31">
        <f>IFERROR(VLOOKUP(C168,JULHO!B:H,7,0),"0,00")</f>
        <v>1854.17</v>
      </c>
      <c r="M168" s="25" t="str">
        <f>IFERROR(VLOOKUP(C168,FÉRIAS!C:D,2,0),"")</f>
        <v/>
      </c>
      <c r="N168" s="21" t="str">
        <f>IFERROR(VLOOKUP(C168,Plan2!B:C,2,0),"")</f>
        <v/>
      </c>
    </row>
    <row r="169" spans="2:14" s="21" customFormat="1">
      <c r="B169" s="15">
        <f t="shared" si="7"/>
        <v>161</v>
      </c>
      <c r="C169" s="27">
        <v>2043</v>
      </c>
      <c r="D169" s="28" t="str">
        <f>IFERROR(VLOOKUP(C169,SRA!B:C,2,0),"")</f>
        <v>JOAO LUIZ BRAGA DE PONTES</v>
      </c>
      <c r="E169" s="15" t="str">
        <f>IFERROR(VLOOKUP(C169,SRA!B:T,8,0),"")</f>
        <v>CLT</v>
      </c>
      <c r="F169" s="20" t="s">
        <v>481</v>
      </c>
      <c r="G169" s="15" t="str">
        <f>IFERROR(VLOOKUP(C169,SRA!B:T,5,0),"")</f>
        <v>OP. DE PROD. IND.</v>
      </c>
      <c r="H169" s="11">
        <f>IFERROR(VLOOKUP(C169,SRA!B:T,18,0),"")</f>
        <v>3402.84</v>
      </c>
      <c r="I169" s="11">
        <f>IFERROR(VLOOKUP(C169,SRA!B:T,19,0),"")</f>
        <v>0</v>
      </c>
      <c r="J169" s="31">
        <f>IFERROR(VLOOKUP(C169,JULHO!B:F,3,0),"0,00")</f>
        <v>9131.75</v>
      </c>
      <c r="K169" s="11">
        <f t="shared" si="6"/>
        <v>3846.1000000000004</v>
      </c>
      <c r="L169" s="31">
        <f>IFERROR(VLOOKUP(C169,JULHO!B:H,7,0),"0,00")</f>
        <v>5285.65</v>
      </c>
      <c r="M169" s="25" t="str">
        <f>IFERROR(VLOOKUP(C169,FÉRIAS!C:D,2,0),"")</f>
        <v>JOAO LUIZ BRAGA DE PONTES</v>
      </c>
      <c r="N169" s="21" t="str">
        <f>IFERROR(VLOOKUP(C169,Plan2!B:C,2,0),"")</f>
        <v/>
      </c>
    </row>
    <row r="170" spans="2:14" s="21" customFormat="1">
      <c r="B170" s="15">
        <f t="shared" si="7"/>
        <v>162</v>
      </c>
      <c r="C170" s="27">
        <v>2052</v>
      </c>
      <c r="D170" s="28" t="str">
        <f>IFERROR(VLOOKUP(C170,SRA!B:C,2,0),"")</f>
        <v>JOSE FERNANDO PEREIRA DA COSTA</v>
      </c>
      <c r="E170" s="15" t="str">
        <f>IFERROR(VLOOKUP(C170,SRA!B:T,8,0),"")</f>
        <v>CLT</v>
      </c>
      <c r="F170" s="20" t="s">
        <v>481</v>
      </c>
      <c r="G170" s="15" t="str">
        <f>IFERROR(VLOOKUP(C170,SRA!B:T,5,0),"")</f>
        <v>OP. DE PROD. IND.</v>
      </c>
      <c r="H170" s="11">
        <f>IFERROR(VLOOKUP(C170,SRA!B:T,18,0),"")</f>
        <v>3572.94</v>
      </c>
      <c r="I170" s="11">
        <f>IFERROR(VLOOKUP(C170,SRA!B:T,19,0),"")</f>
        <v>0</v>
      </c>
      <c r="J170" s="31">
        <f>IFERROR(VLOOKUP(C170,JULHO!B:F,3,0),"0,00")</f>
        <v>5132.25</v>
      </c>
      <c r="K170" s="11">
        <f t="shared" si="6"/>
        <v>5076.8599999999997</v>
      </c>
      <c r="L170" s="31">
        <f>IFERROR(VLOOKUP(C170,JULHO!B:H,7,0),"0,00")</f>
        <v>55.39</v>
      </c>
      <c r="M170" s="25" t="str">
        <f>IFERROR(VLOOKUP(C170,FÉRIAS!C:D,2,0),"")</f>
        <v>JOSE FERNANDO PEREIRA DA COSTA</v>
      </c>
      <c r="N170" s="21" t="str">
        <f>IFERROR(VLOOKUP(C170,Plan2!B:C,2,0),"")</f>
        <v/>
      </c>
    </row>
    <row r="171" spans="2:14" s="21" customFormat="1">
      <c r="B171" s="15">
        <f t="shared" si="7"/>
        <v>163</v>
      </c>
      <c r="C171" s="27">
        <v>2063</v>
      </c>
      <c r="D171" s="28" t="str">
        <f>IFERROR(VLOOKUP(C171,SRA!B:C,2,0),"")</f>
        <v>JOAQUIM PEDRO CARNEIRO C NETO</v>
      </c>
      <c r="E171" s="15" t="str">
        <f>IFERROR(VLOOKUP(C171,SRA!B:T,8,0),"")</f>
        <v>CLT</v>
      </c>
      <c r="F171" s="20" t="s">
        <v>467</v>
      </c>
      <c r="G171" s="15" t="str">
        <f>IFERROR(VLOOKUP(C171,SRA!B:T,5,0),"")</f>
        <v>ANA MANUT ELET IND</v>
      </c>
      <c r="H171" s="11">
        <f>IFERROR(VLOOKUP(C171,SRA!B:T,18,0),"")</f>
        <v>14935.510000000002</v>
      </c>
      <c r="I171" s="11">
        <f>IFERROR(VLOOKUP(C171,SRA!B:T,19,0),"")</f>
        <v>0</v>
      </c>
      <c r="J171" s="31">
        <f>IFERROR(VLOOKUP(C171,JULHO!B:F,3,0),"0,00")</f>
        <v>14935.51</v>
      </c>
      <c r="K171" s="11">
        <f t="shared" si="6"/>
        <v>5029.9500000000007</v>
      </c>
      <c r="L171" s="31">
        <f>IFERROR(VLOOKUP(C171,JULHO!B:H,7,0),"0,00")</f>
        <v>9905.56</v>
      </c>
      <c r="M171" s="25" t="str">
        <f>IFERROR(VLOOKUP(C171,FÉRIAS!C:D,2,0),"")</f>
        <v/>
      </c>
      <c r="N171" s="21" t="str">
        <f>IFERROR(VLOOKUP(C171,Plan2!B:C,2,0),"")</f>
        <v/>
      </c>
    </row>
    <row r="172" spans="2:14" s="21" customFormat="1">
      <c r="B172" s="15">
        <f t="shared" si="7"/>
        <v>164</v>
      </c>
      <c r="C172" s="20">
        <v>2065</v>
      </c>
      <c r="D172" s="28" t="str">
        <f>IFERROR(VLOOKUP(C172,SRA!B:C,2,0),"")</f>
        <v>MARIA CLAUDIA DE A  LIMA LEMOS</v>
      </c>
      <c r="E172" s="15" t="str">
        <f>IFERROR(VLOOKUP(C172,SRA!B:T,8,0),"")</f>
        <v>CLT</v>
      </c>
      <c r="F172" s="20" t="s">
        <v>496</v>
      </c>
      <c r="G172" s="15" t="str">
        <f>IFERROR(VLOOKUP(C172,SRA!B:T,5,0),"")</f>
        <v>ANALISTA EM RH III</v>
      </c>
      <c r="H172" s="11">
        <f>IFERROR(VLOOKUP(C172,SRA!B:T,18,0),"")</f>
        <v>6027.01</v>
      </c>
      <c r="I172" s="11">
        <f>IFERROR(VLOOKUP(C172,SRA!B:T,19,0),"")</f>
        <v>0</v>
      </c>
      <c r="J172" s="31" t="str">
        <f>IFERROR(VLOOKUP(C172,JULHO!B:F,3,0),"0,00")</f>
        <v>0,00</v>
      </c>
      <c r="K172" s="11">
        <f t="shared" si="6"/>
        <v>0</v>
      </c>
      <c r="L172" s="31" t="str">
        <f>IFERROR(VLOOKUP(C172,JULHO!B:H,7,0),"0,00")</f>
        <v>0,00</v>
      </c>
      <c r="M172" s="25" t="str">
        <f>IFERROR(VLOOKUP(C172,FÉRIAS!C:D,2,0),"")</f>
        <v/>
      </c>
      <c r="N172" s="21" t="str">
        <f>IFERROR(VLOOKUP(C172,Plan2!B:C,2,0),"")</f>
        <v>MARIA CLAUDIA DE A  LIMA LEMOS</v>
      </c>
    </row>
    <row r="173" spans="2:14" s="21" customFormat="1">
      <c r="B173" s="15">
        <f t="shared" si="7"/>
        <v>165</v>
      </c>
      <c r="C173" s="27">
        <v>2069</v>
      </c>
      <c r="D173" s="28" t="str">
        <f>IFERROR(VLOOKUP(C173,SRA!B:C,2,0),"")</f>
        <v>SELMA VERONICA VIEIRA RAMOS</v>
      </c>
      <c r="E173" s="15" t="str">
        <f>IFERROR(VLOOKUP(C173,SRA!B:T,8,0),"")</f>
        <v>CLT</v>
      </c>
      <c r="F173" s="20" t="s">
        <v>467</v>
      </c>
      <c r="G173" s="15" t="str">
        <f>IFERROR(VLOOKUP(C173,SRA!B:T,5,0),"")</f>
        <v>FARMACEUTICO IND</v>
      </c>
      <c r="H173" s="11">
        <f>IFERROR(VLOOKUP(C173,SRA!B:T,18,0),"")</f>
        <v>19047.21</v>
      </c>
      <c r="I173" s="11">
        <f>IFERROR(VLOOKUP(C173,SRA!B:T,19,0),"")</f>
        <v>0</v>
      </c>
      <c r="J173" s="31">
        <f>IFERROR(VLOOKUP(C173,JULHO!B:F,3,0),"0,00")</f>
        <v>19047.22</v>
      </c>
      <c r="K173" s="11">
        <f t="shared" si="6"/>
        <v>6465.0500000000011</v>
      </c>
      <c r="L173" s="31">
        <f>IFERROR(VLOOKUP(C173,JULHO!B:H,7,0),"0,00")</f>
        <v>12582.17</v>
      </c>
      <c r="M173" s="25" t="str">
        <f>IFERROR(VLOOKUP(C173,FÉRIAS!C:D,2,0),"")</f>
        <v/>
      </c>
      <c r="N173" s="21" t="str">
        <f>IFERROR(VLOOKUP(C173,Plan2!B:C,2,0),"")</f>
        <v/>
      </c>
    </row>
    <row r="174" spans="2:14" s="21" customFormat="1">
      <c r="B174" s="15">
        <f t="shared" si="7"/>
        <v>166</v>
      </c>
      <c r="C174" s="27">
        <v>2086</v>
      </c>
      <c r="D174" s="28" t="str">
        <f>IFERROR(VLOOKUP(C174,SRA!B:C,2,0),"")</f>
        <v>ALBANITA LUCIANA DA SILVA</v>
      </c>
      <c r="E174" s="15" t="str">
        <f>IFERROR(VLOOKUP(C174,SRA!B:T,8,0),"")</f>
        <v>CLT</v>
      </c>
      <c r="F174" s="20" t="s">
        <v>481</v>
      </c>
      <c r="G174" s="15" t="str">
        <f>IFERROR(VLOOKUP(C174,SRA!B:T,5,0),"")</f>
        <v>ASS. DE SERVICOS</v>
      </c>
      <c r="H174" s="11">
        <f>IFERROR(VLOOKUP(C174,SRA!B:T,18,0),"")</f>
        <v>1804.58</v>
      </c>
      <c r="I174" s="11">
        <f>IFERROR(VLOOKUP(C174,SRA!B:T,19,0),"")</f>
        <v>822.38</v>
      </c>
      <c r="J174" s="31">
        <f>IFERROR(VLOOKUP(C174,JULHO!B:F,3,0),"0,00")</f>
        <v>4378.28</v>
      </c>
      <c r="K174" s="11">
        <f t="shared" si="6"/>
        <v>3704.87</v>
      </c>
      <c r="L174" s="31">
        <f>IFERROR(VLOOKUP(C174,JULHO!B:H,7,0),"0,00")</f>
        <v>673.41</v>
      </c>
      <c r="M174" s="25" t="str">
        <f>IFERROR(VLOOKUP(C174,FÉRIAS!C:D,2,0),"")</f>
        <v>ALBANITA LUCIANA DA SILVA</v>
      </c>
      <c r="N174" s="21" t="str">
        <f>IFERROR(VLOOKUP(C174,Plan2!B:C,2,0),"")</f>
        <v/>
      </c>
    </row>
    <row r="175" spans="2:14" s="21" customFormat="1">
      <c r="B175" s="15">
        <f t="shared" si="7"/>
        <v>167</v>
      </c>
      <c r="C175" s="27">
        <v>2093</v>
      </c>
      <c r="D175" s="28" t="str">
        <f>IFERROR(VLOOKUP(C175,SRA!B:C,2,0),"")</f>
        <v>GILBERTO RIBEIRO DA SILVA</v>
      </c>
      <c r="E175" s="15" t="str">
        <f>IFERROR(VLOOKUP(C175,SRA!B:T,8,0),"")</f>
        <v>CLT</v>
      </c>
      <c r="F175" s="20" t="s">
        <v>467</v>
      </c>
      <c r="G175" s="15" t="str">
        <f>IFERROR(VLOOKUP(C175,SRA!B:T,5,0),"")</f>
        <v>TEC. EM OPTICA</v>
      </c>
      <c r="H175" s="11">
        <f>IFERROR(VLOOKUP(C175,SRA!B:T,18,0),"")</f>
        <v>2184.27</v>
      </c>
      <c r="I175" s="11">
        <f>IFERROR(VLOOKUP(C175,SRA!B:T,19,0),"")</f>
        <v>0</v>
      </c>
      <c r="J175" s="31">
        <f>IFERROR(VLOOKUP(C175,JULHO!B:F,3,0),"0,00")</f>
        <v>2516</v>
      </c>
      <c r="K175" s="11">
        <f t="shared" si="6"/>
        <v>1616.47</v>
      </c>
      <c r="L175" s="31">
        <f>IFERROR(VLOOKUP(C175,JULHO!B:H,7,0),"0,00")</f>
        <v>899.53</v>
      </c>
      <c r="M175" s="25" t="str">
        <f>IFERROR(VLOOKUP(C175,FÉRIAS!C:D,2,0),"")</f>
        <v/>
      </c>
      <c r="N175" s="21" t="str">
        <f>IFERROR(VLOOKUP(C175,Plan2!B:C,2,0),"")</f>
        <v/>
      </c>
    </row>
    <row r="176" spans="2:14" s="21" customFormat="1">
      <c r="B176" s="15">
        <f t="shared" si="7"/>
        <v>168</v>
      </c>
      <c r="C176" s="27">
        <v>2096</v>
      </c>
      <c r="D176" s="28" t="str">
        <f>IFERROR(VLOOKUP(C176,SRA!B:C,2,0),"")</f>
        <v>MARCELO MORAIS DE OLIVEIRA</v>
      </c>
      <c r="E176" s="15" t="str">
        <f>IFERROR(VLOOKUP(C176,SRA!B:T,8,0),"")</f>
        <v>CLT</v>
      </c>
      <c r="F176" s="20" t="s">
        <v>467</v>
      </c>
      <c r="G176" s="15" t="str">
        <f>IFERROR(VLOOKUP(C176,SRA!B:T,5,0),"")</f>
        <v>VIGILANTE 2</v>
      </c>
      <c r="H176" s="11">
        <f>IFERROR(VLOOKUP(C176,SRA!B:T,18,0),"")</f>
        <v>3086.45</v>
      </c>
      <c r="I176" s="11">
        <f>IFERROR(VLOOKUP(C176,SRA!B:T,19,0),"")</f>
        <v>0</v>
      </c>
      <c r="J176" s="31">
        <f>IFERROR(VLOOKUP(C176,JULHO!B:F,3,0),"0,00")</f>
        <v>4012.39</v>
      </c>
      <c r="K176" s="11">
        <f t="shared" si="6"/>
        <v>1818.08</v>
      </c>
      <c r="L176" s="31">
        <f>IFERROR(VLOOKUP(C176,JULHO!B:H,7,0),"0,00")</f>
        <v>2194.31</v>
      </c>
      <c r="M176" s="25" t="str">
        <f>IFERROR(VLOOKUP(C176,FÉRIAS!C:D,2,0),"")</f>
        <v/>
      </c>
      <c r="N176" s="21" t="str">
        <f>IFERROR(VLOOKUP(C176,Plan2!B:C,2,0),"")</f>
        <v/>
      </c>
    </row>
    <row r="177" spans="2:14" s="21" customFormat="1">
      <c r="B177" s="15">
        <f t="shared" si="7"/>
        <v>169</v>
      </c>
      <c r="C177" s="27">
        <v>2101</v>
      </c>
      <c r="D177" s="28" t="str">
        <f>IFERROR(VLOOKUP(C177,SRA!B:C,2,0),"")</f>
        <v>JOSE LUCIANO CANDIDO DA SILVA</v>
      </c>
      <c r="E177" s="15" t="str">
        <f>IFERROR(VLOOKUP(C177,SRA!B:T,8,0),"")</f>
        <v>CLT</v>
      </c>
      <c r="F177" s="20" t="s">
        <v>467</v>
      </c>
      <c r="G177" s="15" t="str">
        <f>IFERROR(VLOOKUP(C177,SRA!B:T,5,0),"")</f>
        <v>OP. DE PROD. IND.</v>
      </c>
      <c r="H177" s="11">
        <f>IFERROR(VLOOKUP(C177,SRA!B:T,18,0),"")</f>
        <v>3086.45</v>
      </c>
      <c r="I177" s="11">
        <f>IFERROR(VLOOKUP(C177,SRA!B:T,19,0),"")</f>
        <v>0</v>
      </c>
      <c r="J177" s="31">
        <f>IFERROR(VLOOKUP(C177,JULHO!B:F,3,0),"0,00")</f>
        <v>3465.14</v>
      </c>
      <c r="K177" s="11">
        <f t="shared" si="6"/>
        <v>2415.75</v>
      </c>
      <c r="L177" s="31">
        <f>IFERROR(VLOOKUP(C177,JULHO!B:H,7,0),"0,00")</f>
        <v>1049.3900000000001</v>
      </c>
      <c r="M177" s="25" t="str">
        <f>IFERROR(VLOOKUP(C177,FÉRIAS!C:D,2,0),"")</f>
        <v/>
      </c>
      <c r="N177" s="21" t="str">
        <f>IFERROR(VLOOKUP(C177,Plan2!B:C,2,0),"")</f>
        <v/>
      </c>
    </row>
    <row r="178" spans="2:14" s="21" customFormat="1">
      <c r="B178" s="15">
        <f t="shared" si="7"/>
        <v>170</v>
      </c>
      <c r="C178" s="27">
        <v>2115</v>
      </c>
      <c r="D178" s="28" t="str">
        <f>IFERROR(VLOOKUP(C178,SRA!B:C,2,0),"")</f>
        <v>SEVERINO JOSE RAMOS DE SOUZA</v>
      </c>
      <c r="E178" s="15" t="str">
        <f>IFERROR(VLOOKUP(C178,SRA!B:T,8,0),"")</f>
        <v>CLT</v>
      </c>
      <c r="F178" s="20" t="s">
        <v>467</v>
      </c>
      <c r="G178" s="15" t="str">
        <f>IFERROR(VLOOKUP(C178,SRA!B:T,5,0),"")</f>
        <v>VIGILANTE 2</v>
      </c>
      <c r="H178" s="11">
        <f>IFERROR(VLOOKUP(C178,SRA!B:T,18,0),"")</f>
        <v>3086.45</v>
      </c>
      <c r="I178" s="11">
        <f>IFERROR(VLOOKUP(C178,SRA!B:T,19,0),"")</f>
        <v>0</v>
      </c>
      <c r="J178" s="31">
        <f>IFERROR(VLOOKUP(C178,JULHO!B:F,3,0),"0,00")</f>
        <v>4012.39</v>
      </c>
      <c r="K178" s="11">
        <f t="shared" si="6"/>
        <v>1058.0299999999997</v>
      </c>
      <c r="L178" s="31">
        <f>IFERROR(VLOOKUP(C178,JULHO!B:H,7,0),"0,00")</f>
        <v>2954.36</v>
      </c>
      <c r="M178" s="25" t="str">
        <f>IFERROR(VLOOKUP(C178,FÉRIAS!C:D,2,0),"")</f>
        <v/>
      </c>
      <c r="N178" s="21" t="str">
        <f>IFERROR(VLOOKUP(C178,Plan2!B:C,2,0),"")</f>
        <v/>
      </c>
    </row>
    <row r="179" spans="2:14" s="21" customFormat="1">
      <c r="B179" s="15">
        <f t="shared" si="7"/>
        <v>171</v>
      </c>
      <c r="C179" s="27">
        <v>2117</v>
      </c>
      <c r="D179" s="28" t="str">
        <f>IFERROR(VLOOKUP(C179,SRA!B:C,2,0),"")</f>
        <v>WILSON JOSE QUEIROZ DE LIMA</v>
      </c>
      <c r="E179" s="15" t="str">
        <f>IFERROR(VLOOKUP(C179,SRA!B:T,8,0),"")</f>
        <v>CLT</v>
      </c>
      <c r="F179" s="20" t="s">
        <v>467</v>
      </c>
      <c r="G179" s="15" t="str">
        <f>IFERROR(VLOOKUP(C179,SRA!B:T,5,0),"")</f>
        <v>ASS. DE SERVICOS</v>
      </c>
      <c r="H179" s="11">
        <f>IFERROR(VLOOKUP(C179,SRA!B:T,18,0),"")</f>
        <v>2303.15</v>
      </c>
      <c r="I179" s="11">
        <f>IFERROR(VLOOKUP(C179,SRA!B:T,19,0),"")</f>
        <v>0</v>
      </c>
      <c r="J179" s="31">
        <f>IFERROR(VLOOKUP(C179,JULHO!B:F,3,0),"0,00")</f>
        <v>2303.15</v>
      </c>
      <c r="K179" s="11">
        <f t="shared" si="6"/>
        <v>397.86999999999989</v>
      </c>
      <c r="L179" s="31">
        <f>IFERROR(VLOOKUP(C179,JULHO!B:H,7,0),"0,00")</f>
        <v>1905.2800000000002</v>
      </c>
      <c r="M179" s="25" t="str">
        <f>IFERROR(VLOOKUP(C179,FÉRIAS!C:D,2,0),"")</f>
        <v/>
      </c>
      <c r="N179" s="21" t="str">
        <f>IFERROR(VLOOKUP(C179,Plan2!B:C,2,0),"")</f>
        <v/>
      </c>
    </row>
    <row r="180" spans="2:14" s="21" customFormat="1">
      <c r="B180" s="15">
        <f t="shared" si="7"/>
        <v>172</v>
      </c>
      <c r="C180" s="27">
        <v>2120</v>
      </c>
      <c r="D180" s="28" t="str">
        <f>IFERROR(VLOOKUP(C180,SRA!B:C,2,0),"")</f>
        <v>ANTONIO SOARES DE MELO</v>
      </c>
      <c r="E180" s="15" t="str">
        <f>IFERROR(VLOOKUP(C180,SRA!B:T,8,0),"")</f>
        <v>CLT</v>
      </c>
      <c r="F180" s="20" t="s">
        <v>467</v>
      </c>
      <c r="G180" s="15" t="str">
        <f>IFERROR(VLOOKUP(C180,SRA!B:T,5,0),"")</f>
        <v>ASS. DE SERVICOS</v>
      </c>
      <c r="H180" s="11">
        <f>IFERROR(VLOOKUP(C180,SRA!B:T,18,0),"")</f>
        <v>2448.33</v>
      </c>
      <c r="I180" s="11">
        <f>IFERROR(VLOOKUP(C180,SRA!B:T,19,0),"")</f>
        <v>0</v>
      </c>
      <c r="J180" s="31">
        <f>IFERROR(VLOOKUP(C180,JULHO!B:F,3,0),"0,00")</f>
        <v>2448.33</v>
      </c>
      <c r="K180" s="11">
        <f t="shared" si="6"/>
        <v>784.13000000000011</v>
      </c>
      <c r="L180" s="31">
        <f>IFERROR(VLOOKUP(C180,JULHO!B:H,7,0),"0,00")</f>
        <v>1664.1999999999998</v>
      </c>
      <c r="M180" s="25" t="str">
        <f>IFERROR(VLOOKUP(C180,FÉRIAS!C:D,2,0),"")</f>
        <v/>
      </c>
      <c r="N180" s="21" t="str">
        <f>IFERROR(VLOOKUP(C180,Plan2!B:C,2,0),"")</f>
        <v/>
      </c>
    </row>
    <row r="181" spans="2:14" s="21" customFormat="1">
      <c r="B181" s="15">
        <f t="shared" si="7"/>
        <v>173</v>
      </c>
      <c r="C181" s="27">
        <v>2121</v>
      </c>
      <c r="D181" s="28" t="str">
        <f>IFERROR(VLOOKUP(C181,SRA!B:C,2,0),"")</f>
        <v>SAMUEL MAURICIO</v>
      </c>
      <c r="E181" s="15" t="str">
        <f>IFERROR(VLOOKUP(C181,SRA!B:T,8,0),"")</f>
        <v>CLT</v>
      </c>
      <c r="F181" s="20" t="s">
        <v>467</v>
      </c>
      <c r="G181" s="15" t="str">
        <f>IFERROR(VLOOKUP(C181,SRA!B:T,5,0),"")</f>
        <v>TEC. EM OPTICA</v>
      </c>
      <c r="H181" s="11">
        <f>IFERROR(VLOOKUP(C181,SRA!B:T,18,0),"")</f>
        <v>2184.27</v>
      </c>
      <c r="I181" s="11">
        <f>IFERROR(VLOOKUP(C181,SRA!B:T,19,0),"")</f>
        <v>0</v>
      </c>
      <c r="J181" s="31">
        <f>IFERROR(VLOOKUP(C181,JULHO!B:F,3,0),"0,00")</f>
        <v>2184.27</v>
      </c>
      <c r="K181" s="11">
        <f t="shared" si="6"/>
        <v>907.69</v>
      </c>
      <c r="L181" s="31">
        <f>IFERROR(VLOOKUP(C181,JULHO!B:H,7,0),"0,00")</f>
        <v>1276.58</v>
      </c>
      <c r="M181" s="25" t="str">
        <f>IFERROR(VLOOKUP(C181,FÉRIAS!C:D,2,0),"")</f>
        <v/>
      </c>
      <c r="N181" s="21" t="str">
        <f>IFERROR(VLOOKUP(C181,Plan2!B:C,2,0),"")</f>
        <v/>
      </c>
    </row>
    <row r="182" spans="2:14" s="21" customFormat="1">
      <c r="B182" s="15">
        <f t="shared" si="7"/>
        <v>174</v>
      </c>
      <c r="C182" s="27">
        <v>2124</v>
      </c>
      <c r="D182" s="28" t="str">
        <f>IFERROR(VLOOKUP(C182,SRA!B:C,2,0),"")</f>
        <v>JOSE ALVES FIGUEIREDO FILHO</v>
      </c>
      <c r="E182" s="15" t="str">
        <f>IFERROR(VLOOKUP(C182,SRA!B:T,8,0),"")</f>
        <v>CLT</v>
      </c>
      <c r="F182" s="20" t="s">
        <v>467</v>
      </c>
      <c r="G182" s="15" t="str">
        <f>IFERROR(VLOOKUP(C182,SRA!B:T,5,0),"")</f>
        <v>VIGILANTE 2</v>
      </c>
      <c r="H182" s="11">
        <f>IFERROR(VLOOKUP(C182,SRA!B:T,18,0),"")</f>
        <v>3086.45</v>
      </c>
      <c r="I182" s="11">
        <f>IFERROR(VLOOKUP(C182,SRA!B:T,19,0),"")</f>
        <v>0</v>
      </c>
      <c r="J182" s="31">
        <f>IFERROR(VLOOKUP(C182,JULHO!B:F,3,0),"0,00")</f>
        <v>4012.39</v>
      </c>
      <c r="K182" s="11">
        <f t="shared" si="6"/>
        <v>1180.4499999999998</v>
      </c>
      <c r="L182" s="31">
        <f>IFERROR(VLOOKUP(C182,JULHO!B:H,7,0),"0,00")</f>
        <v>2831.94</v>
      </c>
      <c r="M182" s="25" t="str">
        <f>IFERROR(VLOOKUP(C182,FÉRIAS!C:D,2,0),"")</f>
        <v/>
      </c>
      <c r="N182" s="21" t="str">
        <f>IFERROR(VLOOKUP(C182,Plan2!B:C,2,0),"")</f>
        <v/>
      </c>
    </row>
    <row r="183" spans="2:14" s="21" customFormat="1">
      <c r="B183" s="15">
        <f t="shared" si="7"/>
        <v>175</v>
      </c>
      <c r="C183" s="27">
        <v>2125</v>
      </c>
      <c r="D183" s="28" t="str">
        <f>IFERROR(VLOOKUP(C183,SRA!B:C,2,0),"")</f>
        <v>GILMAR GALVAO SANTANA</v>
      </c>
      <c r="E183" s="15" t="str">
        <f>IFERROR(VLOOKUP(C183,SRA!B:T,8,0),"")</f>
        <v>CLT</v>
      </c>
      <c r="F183" s="20" t="s">
        <v>467</v>
      </c>
      <c r="G183" s="15" t="str">
        <f>IFERROR(VLOOKUP(C183,SRA!B:T,5,0),"")</f>
        <v>OP. DE PROD. IND.</v>
      </c>
      <c r="H183" s="11">
        <f>IFERROR(VLOOKUP(C183,SRA!B:T,18,0),"")</f>
        <v>3402.8</v>
      </c>
      <c r="I183" s="11">
        <f>IFERROR(VLOOKUP(C183,SRA!B:T,19,0),"")</f>
        <v>822.38</v>
      </c>
      <c r="J183" s="31">
        <f>IFERROR(VLOOKUP(C183,JULHO!B:F,3,0),"0,00")</f>
        <v>4225.18</v>
      </c>
      <c r="K183" s="11">
        <f t="shared" si="6"/>
        <v>1663.0100000000002</v>
      </c>
      <c r="L183" s="31">
        <f>IFERROR(VLOOKUP(C183,JULHO!B:H,7,0),"0,00")</f>
        <v>2562.17</v>
      </c>
      <c r="M183" s="25" t="str">
        <f>IFERROR(VLOOKUP(C183,FÉRIAS!C:D,2,0),"")</f>
        <v/>
      </c>
      <c r="N183" s="21" t="str">
        <f>IFERROR(VLOOKUP(C183,Plan2!B:C,2,0),"")</f>
        <v/>
      </c>
    </row>
    <row r="184" spans="2:14" s="21" customFormat="1">
      <c r="B184" s="15">
        <f t="shared" si="7"/>
        <v>176</v>
      </c>
      <c r="C184" s="27">
        <v>2126</v>
      </c>
      <c r="D184" s="28" t="str">
        <f>IFERROR(VLOOKUP(C184,SRA!B:C,2,0),"")</f>
        <v>JAFFE JOSE LIMA XAVIER</v>
      </c>
      <c r="E184" s="15" t="str">
        <f>IFERROR(VLOOKUP(C184,SRA!B:T,8,0),"")</f>
        <v>CLT</v>
      </c>
      <c r="F184" s="20" t="s">
        <v>481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0</v>
      </c>
      <c r="J184" s="31">
        <f>IFERROR(VLOOKUP(C184,JULHO!B:F,3,0),"0,00")</f>
        <v>5671.34</v>
      </c>
      <c r="K184" s="11">
        <f t="shared" si="6"/>
        <v>4701.22</v>
      </c>
      <c r="L184" s="31">
        <f>IFERROR(VLOOKUP(C184,JULHO!B:H,7,0),"0,00")</f>
        <v>970.12</v>
      </c>
      <c r="M184" s="25" t="str">
        <f>IFERROR(VLOOKUP(C184,FÉRIAS!C:D,2,0),"")</f>
        <v>JAFFE JOSE LIMA XAVIER</v>
      </c>
      <c r="N184" s="21" t="str">
        <f>IFERROR(VLOOKUP(C184,Plan2!B:C,2,0),"")</f>
        <v/>
      </c>
    </row>
    <row r="185" spans="2:14" s="21" customFormat="1">
      <c r="B185" s="15">
        <f t="shared" si="7"/>
        <v>177</v>
      </c>
      <c r="C185" s="27">
        <v>2128</v>
      </c>
      <c r="D185" s="28" t="str">
        <f>IFERROR(VLOOKUP(C185,SRA!B:C,2,0),"")</f>
        <v>JORGE DA SILVA LIMA</v>
      </c>
      <c r="E185" s="15" t="str">
        <f>IFERROR(VLOOKUP(C185,SRA!B:T,8,0),"")</f>
        <v>CLT</v>
      </c>
      <c r="F185" s="20" t="s">
        <v>467</v>
      </c>
      <c r="G185" s="15" t="str">
        <f>IFERROR(VLOOKUP(C185,SRA!B:T,5,0),"")</f>
        <v>OP. DE PROD. IND.</v>
      </c>
      <c r="H185" s="11">
        <f>IFERROR(VLOOKUP(C185,SRA!B:T,18,0),"")</f>
        <v>9343.7000000000007</v>
      </c>
      <c r="I185" s="11">
        <f>IFERROR(VLOOKUP(C185,SRA!B:T,19,0),"")</f>
        <v>0</v>
      </c>
      <c r="J185" s="31">
        <f>IFERROR(VLOOKUP(C185,JULHO!B:F,3,0),"0,00")</f>
        <v>15773.14</v>
      </c>
      <c r="K185" s="11">
        <f t="shared" si="6"/>
        <v>12596.279999999999</v>
      </c>
      <c r="L185" s="31">
        <f>IFERROR(VLOOKUP(C185,JULHO!B:H,7,0),"0,00")</f>
        <v>3176.86</v>
      </c>
      <c r="M185" s="25" t="str">
        <f>IFERROR(VLOOKUP(C185,FÉRIAS!C:D,2,0),"")</f>
        <v/>
      </c>
      <c r="N185" s="21" t="str">
        <f>IFERROR(VLOOKUP(C185,Plan2!B:C,2,0),"")</f>
        <v/>
      </c>
    </row>
    <row r="186" spans="2:14" s="21" customFormat="1">
      <c r="B186" s="15">
        <f t="shared" si="7"/>
        <v>178</v>
      </c>
      <c r="C186" s="27">
        <v>2129</v>
      </c>
      <c r="D186" s="28" t="str">
        <f>IFERROR(VLOOKUP(C186,SRA!B:C,2,0),"")</f>
        <v>RICARDO JORGE XAVIER</v>
      </c>
      <c r="E186" s="15" t="str">
        <f>IFERROR(VLOOKUP(C186,SRA!B:T,8,0),"")</f>
        <v>CLT</v>
      </c>
      <c r="F186" s="20" t="s">
        <v>467</v>
      </c>
      <c r="G186" s="15" t="str">
        <f>IFERROR(VLOOKUP(C186,SRA!B:T,5,0),"")</f>
        <v>TEC UTI TRA EFLUENTE</v>
      </c>
      <c r="H186" s="11">
        <f>IFERROR(VLOOKUP(C186,SRA!B:T,18,0),"")</f>
        <v>1981.2</v>
      </c>
      <c r="I186" s="11">
        <f>IFERROR(VLOOKUP(C186,SRA!B:T,19,0),"")</f>
        <v>0</v>
      </c>
      <c r="J186" s="31">
        <f>IFERROR(VLOOKUP(C186,JULHO!B:F,3,0),"0,00")</f>
        <v>2858.4</v>
      </c>
      <c r="K186" s="11">
        <f t="shared" si="6"/>
        <v>1326.15</v>
      </c>
      <c r="L186" s="31">
        <f>IFERROR(VLOOKUP(C186,JULHO!B:H,7,0),"0,00")</f>
        <v>1532.25</v>
      </c>
      <c r="M186" s="25" t="str">
        <f>IFERROR(VLOOKUP(C186,FÉRIAS!C:D,2,0),"")</f>
        <v/>
      </c>
      <c r="N186" s="21" t="str">
        <f>IFERROR(VLOOKUP(C186,Plan2!B:C,2,0),"")</f>
        <v/>
      </c>
    </row>
    <row r="187" spans="2:14" s="21" customFormat="1">
      <c r="B187" s="15">
        <f t="shared" si="7"/>
        <v>179</v>
      </c>
      <c r="C187" s="27">
        <v>2130</v>
      </c>
      <c r="D187" s="28" t="str">
        <f>IFERROR(VLOOKUP(C187,SRA!B:C,2,0),"")</f>
        <v>HELVIO MOZART MONTENEGRO</v>
      </c>
      <c r="E187" s="15" t="str">
        <f>IFERROR(VLOOKUP(C187,SRA!B:T,8,0),"")</f>
        <v>CLT</v>
      </c>
      <c r="F187" s="20" t="s">
        <v>467</v>
      </c>
      <c r="G187" s="15" t="str">
        <f>IFERROR(VLOOKUP(C187,SRA!B:T,5,0),"")</f>
        <v>TEC EM UTI CALDEIRA</v>
      </c>
      <c r="H187" s="11">
        <f>IFERROR(VLOOKUP(C187,SRA!B:T,18,0),"")</f>
        <v>1981.2</v>
      </c>
      <c r="I187" s="11">
        <f>IFERROR(VLOOKUP(C187,SRA!B:T,19,0),"")</f>
        <v>0</v>
      </c>
      <c r="J187" s="31">
        <f>IFERROR(VLOOKUP(C187,JULHO!B:F,3,0),"0,00")</f>
        <v>1981.2</v>
      </c>
      <c r="K187" s="11">
        <f t="shared" si="6"/>
        <v>578.37999999999988</v>
      </c>
      <c r="L187" s="31">
        <f>IFERROR(VLOOKUP(C187,JULHO!B:H,7,0),"0,00")</f>
        <v>1402.8200000000002</v>
      </c>
      <c r="M187" s="25" t="str">
        <f>IFERROR(VLOOKUP(C187,FÉRIAS!C:D,2,0),"")</f>
        <v/>
      </c>
      <c r="N187" s="21" t="str">
        <f>IFERROR(VLOOKUP(C187,Plan2!B:C,2,0),"")</f>
        <v/>
      </c>
    </row>
    <row r="188" spans="2:14" s="21" customFormat="1">
      <c r="B188" s="15">
        <f t="shared" si="7"/>
        <v>180</v>
      </c>
      <c r="C188" s="27">
        <v>2131</v>
      </c>
      <c r="D188" s="28" t="str">
        <f>IFERROR(VLOOKUP(C188,SRA!B:C,2,0),"")</f>
        <v>ALEXANDRE BARBOSA DA SILVA</v>
      </c>
      <c r="E188" s="15" t="str">
        <f>IFERROR(VLOOKUP(C188,SRA!B:T,8,0),"")</f>
        <v>CLT</v>
      </c>
      <c r="F188" s="20" t="s">
        <v>481</v>
      </c>
      <c r="G188" s="15" t="str">
        <f>IFERROR(VLOOKUP(C188,SRA!B:T,5,0),"")</f>
        <v>OP. DE PROD. IND.</v>
      </c>
      <c r="H188" s="11">
        <f>IFERROR(VLOOKUP(C188,SRA!B:T,18,0),"")</f>
        <v>3402.82</v>
      </c>
      <c r="I188" s="11">
        <f>IFERROR(VLOOKUP(C188,SRA!B:T,19,0),"")</f>
        <v>0</v>
      </c>
      <c r="J188" s="31">
        <f>IFERROR(VLOOKUP(C188,JULHO!B:F,3,0),"0,00")</f>
        <v>8510.07</v>
      </c>
      <c r="K188" s="11">
        <f t="shared" si="6"/>
        <v>5770.59</v>
      </c>
      <c r="L188" s="31">
        <f>IFERROR(VLOOKUP(C188,JULHO!B:H,7,0),"0,00")</f>
        <v>2739.48</v>
      </c>
      <c r="M188" s="25" t="str">
        <f>IFERROR(VLOOKUP(C188,FÉRIAS!C:D,2,0),"")</f>
        <v>ALEXANDRE BARBOSA DA SILVA</v>
      </c>
      <c r="N188" s="21" t="str">
        <f>IFERROR(VLOOKUP(C188,Plan2!B:C,2,0),"")</f>
        <v/>
      </c>
    </row>
    <row r="189" spans="2:14" s="21" customFormat="1">
      <c r="B189" s="15">
        <f t="shared" si="7"/>
        <v>181</v>
      </c>
      <c r="C189" s="27">
        <v>2134</v>
      </c>
      <c r="D189" s="28" t="str">
        <f>IFERROR(VLOOKUP(C189,SRA!B:C,2,0),"")</f>
        <v>ROSIVALDO SATIRO DOS SANTOS</v>
      </c>
      <c r="E189" s="15" t="str">
        <f>IFERROR(VLOOKUP(C189,SRA!B:T,8,0),"")</f>
        <v>CLT</v>
      </c>
      <c r="F189" s="20" t="s">
        <v>481</v>
      </c>
      <c r="G189" s="15" t="str">
        <f>IFERROR(VLOOKUP(C189,SRA!B:T,5,0),"")</f>
        <v>OP. DE PROD. IND.</v>
      </c>
      <c r="H189" s="11">
        <f>IFERROR(VLOOKUP(C189,SRA!B:T,18,0),"")</f>
        <v>3402.8</v>
      </c>
      <c r="I189" s="11">
        <f>IFERROR(VLOOKUP(C189,SRA!B:T,19,0),"")</f>
        <v>0</v>
      </c>
      <c r="J189" s="31">
        <f>IFERROR(VLOOKUP(C189,JULHO!B:F,3,0),"0,00")</f>
        <v>7032.46</v>
      </c>
      <c r="K189" s="11">
        <f t="shared" si="6"/>
        <v>4618.7299999999996</v>
      </c>
      <c r="L189" s="31">
        <f>IFERROR(VLOOKUP(C189,JULHO!B:H,7,0),"0,00")</f>
        <v>2413.73</v>
      </c>
      <c r="M189" s="25" t="str">
        <f>IFERROR(VLOOKUP(C189,FÉRIAS!C:D,2,0),"")</f>
        <v>ROSIVALDO SATIRO DOS SANTOS</v>
      </c>
      <c r="N189" s="21" t="str">
        <f>IFERROR(VLOOKUP(C189,Plan2!B:C,2,0),"")</f>
        <v/>
      </c>
    </row>
    <row r="190" spans="2:14" s="21" customFormat="1">
      <c r="B190" s="15">
        <f t="shared" si="7"/>
        <v>182</v>
      </c>
      <c r="C190" s="27">
        <v>2136</v>
      </c>
      <c r="D190" s="28" t="str">
        <f>IFERROR(VLOOKUP(C190,SRA!B:C,2,0),"")</f>
        <v>GESIEL DAVID DE CASTRO</v>
      </c>
      <c r="E190" s="15" t="str">
        <f>IFERROR(VLOOKUP(C190,SRA!B:T,8,0),"")</f>
        <v>CLT</v>
      </c>
      <c r="F190" s="20" t="s">
        <v>481</v>
      </c>
      <c r="G190" s="15" t="str">
        <f>IFERROR(VLOOKUP(C190,SRA!B:T,5,0),"")</f>
        <v>ASS. DE SERVICOS</v>
      </c>
      <c r="H190" s="11">
        <f>IFERROR(VLOOKUP(C190,SRA!B:T,18,0),"")</f>
        <v>1989.53</v>
      </c>
      <c r="I190" s="11">
        <f>IFERROR(VLOOKUP(C190,SRA!B:T,19,0),"")</f>
        <v>822.38</v>
      </c>
      <c r="J190" s="31">
        <f>IFERROR(VLOOKUP(C190,JULHO!B:F,3,0),"0,00")</f>
        <v>4686.5200000000004</v>
      </c>
      <c r="K190" s="11">
        <f t="shared" si="6"/>
        <v>3869.4800000000005</v>
      </c>
      <c r="L190" s="31">
        <f>IFERROR(VLOOKUP(C190,JULHO!B:H,7,0),"0,00")</f>
        <v>817.04</v>
      </c>
      <c r="M190" s="25" t="str">
        <f>IFERROR(VLOOKUP(C190,FÉRIAS!C:D,2,0),"")</f>
        <v>GESIEL DAVID DE CASTRO</v>
      </c>
      <c r="N190" s="21" t="str">
        <f>IFERROR(VLOOKUP(C190,Plan2!B:C,2,0),"")</f>
        <v/>
      </c>
    </row>
    <row r="191" spans="2:14" s="21" customFormat="1">
      <c r="B191" s="15">
        <f t="shared" si="7"/>
        <v>183</v>
      </c>
      <c r="C191" s="27">
        <v>2137</v>
      </c>
      <c r="D191" s="28" t="str">
        <f>IFERROR(VLOOKUP(C191,SRA!B:C,2,0),"")</f>
        <v>FRANCISCO DE ASSIS DE OLIVEIRA</v>
      </c>
      <c r="E191" s="15" t="str">
        <f>IFERROR(VLOOKUP(C191,SRA!B:T,8,0),"")</f>
        <v>CLT</v>
      </c>
      <c r="F191" s="20" t="s">
        <v>467</v>
      </c>
      <c r="G191" s="15" t="str">
        <f>IFERROR(VLOOKUP(C191,SRA!B:T,5,0),"")</f>
        <v>ANALISTA CONTABIL</v>
      </c>
      <c r="H191" s="11">
        <f>IFERROR(VLOOKUP(C191,SRA!B:T,18,0),"")</f>
        <v>8534.67</v>
      </c>
      <c r="I191" s="11">
        <f>IFERROR(VLOOKUP(C191,SRA!B:T,19,0),"")</f>
        <v>0</v>
      </c>
      <c r="J191" s="31">
        <f>IFERROR(VLOOKUP(C191,JULHO!B:F,3,0),"0,00")</f>
        <v>8534.67</v>
      </c>
      <c r="K191" s="11">
        <f t="shared" si="6"/>
        <v>3400.71</v>
      </c>
      <c r="L191" s="31">
        <f>IFERROR(VLOOKUP(C191,JULHO!B:H,7,0),"0,00")</f>
        <v>5133.96</v>
      </c>
      <c r="M191" s="25" t="str">
        <f>IFERROR(VLOOKUP(C191,FÉRIAS!C:D,2,0),"")</f>
        <v/>
      </c>
      <c r="N191" s="21" t="str">
        <f>IFERROR(VLOOKUP(C191,Plan2!B:C,2,0),"")</f>
        <v/>
      </c>
    </row>
    <row r="192" spans="2:14" s="21" customFormat="1">
      <c r="B192" s="15">
        <f t="shared" si="7"/>
        <v>184</v>
      </c>
      <c r="C192" s="27">
        <v>2140</v>
      </c>
      <c r="D192" s="28" t="str">
        <f>IFERROR(VLOOKUP(C192,SRA!B:C,2,0),"")</f>
        <v>LUCIENE PEREIRA DE A NASCIMENT</v>
      </c>
      <c r="E192" s="15" t="str">
        <f>IFERROR(VLOOKUP(C192,SRA!B:T,8,0),"")</f>
        <v>CLT</v>
      </c>
      <c r="F192" s="20" t="s">
        <v>481</v>
      </c>
      <c r="G192" s="15" t="str">
        <f>IFERROR(VLOOKUP(C192,SRA!B:T,5,0),"")</f>
        <v>OP. PROD. IND. (D)</v>
      </c>
      <c r="H192" s="11">
        <f>IFERROR(VLOOKUP(C192,SRA!B:T,18,0),"")</f>
        <v>5750.5</v>
      </c>
      <c r="I192" s="11">
        <f>IFERROR(VLOOKUP(C192,SRA!B:T,19,0),"")</f>
        <v>0</v>
      </c>
      <c r="J192" s="31">
        <f>IFERROR(VLOOKUP(C192,JULHO!B:F,3,0),"0,00")</f>
        <v>12752.76</v>
      </c>
      <c r="K192" s="11">
        <f t="shared" si="6"/>
        <v>8831.07</v>
      </c>
      <c r="L192" s="31">
        <f>IFERROR(VLOOKUP(C192,JULHO!B:H,7,0),"0,00")</f>
        <v>3921.69</v>
      </c>
      <c r="M192" s="25" t="str">
        <f>IFERROR(VLOOKUP(C192,FÉRIAS!C:D,2,0),"")</f>
        <v>LUCIENE PEREIRA DE A NASCIMENT</v>
      </c>
      <c r="N192" s="21" t="str">
        <f>IFERROR(VLOOKUP(C192,Plan2!B:C,2,0),"")</f>
        <v/>
      </c>
    </row>
    <row r="193" spans="2:14" s="21" customFormat="1">
      <c r="B193" s="15">
        <f t="shared" si="7"/>
        <v>185</v>
      </c>
      <c r="C193" s="27">
        <v>2143</v>
      </c>
      <c r="D193" s="28" t="str">
        <f>IFERROR(VLOOKUP(C193,SRA!B:C,2,0),"")</f>
        <v>RUBEM JOSE DOS S DE PAULA</v>
      </c>
      <c r="E193" s="15" t="str">
        <f>IFERROR(VLOOKUP(C193,SRA!B:T,8,0),"")</f>
        <v>CLT</v>
      </c>
      <c r="F193" s="20" t="s">
        <v>481</v>
      </c>
      <c r="G193" s="15" t="str">
        <f>IFERROR(VLOOKUP(C193,SRA!B:T,5,0),"")</f>
        <v>OP. DE PROD. IND.</v>
      </c>
      <c r="H193" s="11">
        <f>IFERROR(VLOOKUP(C193,SRA!B:T,18,0),"")</f>
        <v>1989.53</v>
      </c>
      <c r="I193" s="11">
        <f>IFERROR(VLOOKUP(C193,SRA!B:T,19,0),"")</f>
        <v>0</v>
      </c>
      <c r="J193" s="31">
        <f>IFERROR(VLOOKUP(C193,JULHO!B:F,3,0),"0,00")</f>
        <v>3333.85</v>
      </c>
      <c r="K193" s="11">
        <f t="shared" si="6"/>
        <v>2838.14</v>
      </c>
      <c r="L193" s="31">
        <f>IFERROR(VLOOKUP(C193,JULHO!B:H,7,0),"0,00")</f>
        <v>495.71</v>
      </c>
      <c r="M193" s="25" t="str">
        <f>IFERROR(VLOOKUP(C193,FÉRIAS!C:D,2,0),"")</f>
        <v>RUBEM JOSE DOS S DE PAULA</v>
      </c>
      <c r="N193" s="21" t="str">
        <f>IFERROR(VLOOKUP(C193,Plan2!B:C,2,0),"")</f>
        <v/>
      </c>
    </row>
    <row r="194" spans="2:14" s="21" customFormat="1">
      <c r="B194" s="15">
        <f t="shared" si="7"/>
        <v>186</v>
      </c>
      <c r="C194" s="27">
        <v>2145</v>
      </c>
      <c r="D194" s="28" t="str">
        <f>IFERROR(VLOOKUP(C194,SRA!B:C,2,0),"")</f>
        <v>EVERALDO DA SILVA CABRAL</v>
      </c>
      <c r="E194" s="15" t="str">
        <f>IFERROR(VLOOKUP(C194,SRA!B:T,8,0),"")</f>
        <v>CLT</v>
      </c>
      <c r="F194" s="20" t="s">
        <v>481</v>
      </c>
      <c r="G194" s="15" t="str">
        <f>IFERROR(VLOOKUP(C194,SRA!B:T,5,0),"")</f>
        <v>OP. DE PROD. IND.</v>
      </c>
      <c r="H194" s="11">
        <f>IFERROR(VLOOKUP(C194,SRA!B:T,18,0),"")</f>
        <v>3402.8</v>
      </c>
      <c r="I194" s="11">
        <f>IFERROR(VLOOKUP(C194,SRA!B:T,19,0),"")</f>
        <v>0</v>
      </c>
      <c r="J194" s="31">
        <f>IFERROR(VLOOKUP(C194,JULHO!B:F,3,0),"0,00")</f>
        <v>4299.68</v>
      </c>
      <c r="K194" s="11">
        <f t="shared" si="6"/>
        <v>3310.3700000000003</v>
      </c>
      <c r="L194" s="31">
        <f>IFERROR(VLOOKUP(C194,JULHO!B:H,7,0),"0,00")</f>
        <v>989.31</v>
      </c>
      <c r="M194" s="25" t="str">
        <f>IFERROR(VLOOKUP(C194,FÉRIAS!C:D,2,0),"")</f>
        <v>EVERALDO DA SILVA CABRAL</v>
      </c>
      <c r="N194" s="21" t="str">
        <f>IFERROR(VLOOKUP(C194,Plan2!B:C,2,0),"")</f>
        <v/>
      </c>
    </row>
    <row r="195" spans="2:14" s="21" customFormat="1">
      <c r="B195" s="15">
        <f t="shared" si="7"/>
        <v>187</v>
      </c>
      <c r="C195" s="27">
        <v>2146</v>
      </c>
      <c r="D195" s="28" t="str">
        <f>IFERROR(VLOOKUP(C195,SRA!B:C,2,0),"")</f>
        <v>ROGERIO BARROS DOS SANTOS</v>
      </c>
      <c r="E195" s="15" t="str">
        <f>IFERROR(VLOOKUP(C195,SRA!B:T,8,0),"")</f>
        <v>CLT</v>
      </c>
      <c r="F195" s="20" t="s">
        <v>481</v>
      </c>
      <c r="G195" s="15" t="str">
        <f>IFERROR(VLOOKUP(C195,SRA!B:T,5,0),"")</f>
        <v>OP. DE PROD. IND.</v>
      </c>
      <c r="H195" s="11">
        <f>IFERROR(VLOOKUP(C195,SRA!B:T,18,0),"")</f>
        <v>2939.44</v>
      </c>
      <c r="I195" s="11">
        <f>IFERROR(VLOOKUP(C195,SRA!B:T,19,0),"")</f>
        <v>0</v>
      </c>
      <c r="J195" s="31">
        <f>IFERROR(VLOOKUP(C195,JULHO!B:F,3,0),"0,00")</f>
        <v>4923.5</v>
      </c>
      <c r="K195" s="11">
        <f t="shared" si="6"/>
        <v>2633.04</v>
      </c>
      <c r="L195" s="31">
        <f>IFERROR(VLOOKUP(C195,JULHO!B:H,7,0),"0,00")</f>
        <v>2290.46</v>
      </c>
      <c r="M195" s="25" t="str">
        <f>IFERROR(VLOOKUP(C195,FÉRIAS!C:D,2,0),"")</f>
        <v>ROGERIO BARROS DOS SANTOS</v>
      </c>
      <c r="N195" s="21" t="str">
        <f>IFERROR(VLOOKUP(C195,Plan2!B:C,2,0),"")</f>
        <v/>
      </c>
    </row>
    <row r="196" spans="2:14" s="21" customFormat="1">
      <c r="B196" s="15">
        <f t="shared" si="7"/>
        <v>188</v>
      </c>
      <c r="C196" s="27">
        <v>2149</v>
      </c>
      <c r="D196" s="28" t="str">
        <f>IFERROR(VLOOKUP(C196,SRA!B:C,2,0),"")</f>
        <v>CARLOS AUGUSTO O  DA SILVA</v>
      </c>
      <c r="E196" s="15" t="str">
        <f>IFERROR(VLOOKUP(C196,SRA!B:T,8,0),"")</f>
        <v>CLT</v>
      </c>
      <c r="F196" s="20" t="s">
        <v>481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1">
        <f>IFERROR(VLOOKUP(C196,JULHO!B:F,3,0),"0,00")</f>
        <v>4806</v>
      </c>
      <c r="K196" s="11">
        <f t="shared" si="6"/>
        <v>2919.26</v>
      </c>
      <c r="L196" s="31">
        <f>IFERROR(VLOOKUP(C196,JULHO!B:H,7,0),"0,00")</f>
        <v>1886.74</v>
      </c>
      <c r="M196" s="25" t="str">
        <f>IFERROR(VLOOKUP(C196,FÉRIAS!C:D,2,0),"")</f>
        <v>CARLOS AUGUSTO O  DA SILVA</v>
      </c>
      <c r="N196" s="21" t="str">
        <f>IFERROR(VLOOKUP(C196,Plan2!B:C,2,0),"")</f>
        <v/>
      </c>
    </row>
    <row r="197" spans="2:14" s="21" customFormat="1">
      <c r="B197" s="15">
        <f t="shared" si="7"/>
        <v>189</v>
      </c>
      <c r="C197" s="27">
        <v>2151</v>
      </c>
      <c r="D197" s="28" t="str">
        <f>IFERROR(VLOOKUP(C197,SRA!B:C,2,0),"")</f>
        <v>JUREMA MARIA BONGALHARDO</v>
      </c>
      <c r="E197" s="15" t="str">
        <f>IFERROR(VLOOKUP(C197,SRA!B:T,8,0),"")</f>
        <v>CLT</v>
      </c>
      <c r="F197" s="20" t="s">
        <v>467</v>
      </c>
      <c r="G197" s="15" t="str">
        <f>IFERROR(VLOOKUP(C197,SRA!B:T,5,0),"")</f>
        <v>OP. PROD. IND. (D)</v>
      </c>
      <c r="H197" s="11">
        <f>IFERROR(VLOOKUP(C197,SRA!B:T,18,0),"")</f>
        <v>3066.27</v>
      </c>
      <c r="I197" s="11">
        <f>IFERROR(VLOOKUP(C197,SRA!B:T,19,0),"")</f>
        <v>0</v>
      </c>
      <c r="J197" s="31">
        <f>IFERROR(VLOOKUP(C197,JULHO!B:F,3,0),"0,00")</f>
        <v>3066.27</v>
      </c>
      <c r="K197" s="11">
        <f t="shared" si="6"/>
        <v>535.36000000000013</v>
      </c>
      <c r="L197" s="31">
        <f>IFERROR(VLOOKUP(C197,JULHO!B:H,7,0),"0,00")</f>
        <v>2530.91</v>
      </c>
      <c r="M197" s="25" t="str">
        <f>IFERROR(VLOOKUP(C197,FÉRIAS!C:D,2,0),"")</f>
        <v/>
      </c>
      <c r="N197" s="21" t="str">
        <f>IFERROR(VLOOKUP(C197,Plan2!B:C,2,0),"")</f>
        <v/>
      </c>
    </row>
    <row r="198" spans="2:14" s="21" customFormat="1">
      <c r="B198" s="15">
        <f t="shared" si="7"/>
        <v>190</v>
      </c>
      <c r="C198" s="27">
        <v>2153</v>
      </c>
      <c r="D198" s="28" t="str">
        <f>IFERROR(VLOOKUP(C198,SRA!B:C,2,0),"")</f>
        <v>SERGIO PEREIRA DA COSTA</v>
      </c>
      <c r="E198" s="15" t="str">
        <f>IFERROR(VLOOKUP(C198,SRA!B:T,8,0),"")</f>
        <v>CLT</v>
      </c>
      <c r="F198" s="20" t="s">
        <v>481</v>
      </c>
      <c r="G198" s="15" t="str">
        <f>IFERROR(VLOOKUP(C198,SRA!B:T,5,0),"")</f>
        <v>OP. DE PROD. IND.</v>
      </c>
      <c r="H198" s="11">
        <f>IFERROR(VLOOKUP(C198,SRA!B:T,18,0),"")</f>
        <v>3572.94</v>
      </c>
      <c r="I198" s="11">
        <f>IFERROR(VLOOKUP(C198,SRA!B:T,19,0),"")</f>
        <v>0</v>
      </c>
      <c r="J198" s="31">
        <f>IFERROR(VLOOKUP(C198,JULHO!B:F,3,0),"0,00")</f>
        <v>5839.08</v>
      </c>
      <c r="K198" s="11">
        <f t="shared" si="6"/>
        <v>3302.58</v>
      </c>
      <c r="L198" s="31">
        <f>IFERROR(VLOOKUP(C198,JULHO!B:H,7,0),"0,00")</f>
        <v>2536.5</v>
      </c>
      <c r="M198" s="25" t="str">
        <f>IFERROR(VLOOKUP(C198,FÉRIAS!C:D,2,0),"")</f>
        <v>SERGIO PEREIRA DA COSTA</v>
      </c>
      <c r="N198" s="21" t="str">
        <f>IFERROR(VLOOKUP(C198,Plan2!B:C,2,0),"")</f>
        <v/>
      </c>
    </row>
    <row r="199" spans="2:14" s="21" customFormat="1">
      <c r="B199" s="15">
        <f t="shared" si="7"/>
        <v>191</v>
      </c>
      <c r="C199" s="27">
        <v>2156</v>
      </c>
      <c r="D199" s="28" t="str">
        <f>IFERROR(VLOOKUP(C199,SRA!B:C,2,0),"")</f>
        <v>EDLEUSA LUCIA BATISTA DA SILVA</v>
      </c>
      <c r="E199" s="15" t="str">
        <f>IFERROR(VLOOKUP(C199,SRA!B:T,8,0),"")</f>
        <v>CLT</v>
      </c>
      <c r="F199" s="20" t="s">
        <v>467</v>
      </c>
      <c r="G199" s="15" t="str">
        <f>IFERROR(VLOOKUP(C199,SRA!B:T,5,0),"")</f>
        <v>TEC. EM ADM. E FIN.</v>
      </c>
      <c r="H199" s="11">
        <f>IFERROR(VLOOKUP(C199,SRA!B:T,18,0),"")</f>
        <v>3388.55</v>
      </c>
      <c r="I199" s="11">
        <f>IFERROR(VLOOKUP(C199,SRA!B:T,19,0),"")</f>
        <v>0</v>
      </c>
      <c r="J199" s="31">
        <f>IFERROR(VLOOKUP(C199,JULHO!B:F,3,0),"0,00")</f>
        <v>3388.55</v>
      </c>
      <c r="K199" s="11">
        <f t="shared" si="6"/>
        <v>1952.5400000000004</v>
      </c>
      <c r="L199" s="31">
        <f>IFERROR(VLOOKUP(C199,JULHO!B:H,7,0),"0,00")</f>
        <v>1436.0099999999998</v>
      </c>
      <c r="M199" s="25" t="str">
        <f>IFERROR(VLOOKUP(C199,FÉRIAS!C:D,2,0),"")</f>
        <v/>
      </c>
      <c r="N199" s="21" t="str">
        <f>IFERROR(VLOOKUP(C199,Plan2!B:C,2,0),"")</f>
        <v/>
      </c>
    </row>
    <row r="200" spans="2:14" s="21" customFormat="1">
      <c r="B200" s="15">
        <f t="shared" si="7"/>
        <v>192</v>
      </c>
      <c r="C200" s="27">
        <v>2159</v>
      </c>
      <c r="D200" s="28" t="str">
        <f>IFERROR(VLOOKUP(C200,SRA!B:C,2,0),"")</f>
        <v>FREDERICO JOSE C  DA NOBREGA</v>
      </c>
      <c r="E200" s="15" t="str">
        <f>IFERROR(VLOOKUP(C200,SRA!B:T,8,0),"")</f>
        <v>CLT</v>
      </c>
      <c r="F200" s="20" t="s">
        <v>467</v>
      </c>
      <c r="G200" s="15" t="str">
        <f>IFERROR(VLOOKUP(C200,SRA!B:T,5,0),"")</f>
        <v>TEC. EM ADM. E FIN.</v>
      </c>
      <c r="H200" s="11">
        <f>IFERROR(VLOOKUP(C200,SRA!B:T,18,0),"")</f>
        <v>6341.09</v>
      </c>
      <c r="I200" s="11">
        <f>IFERROR(VLOOKUP(C200,SRA!B:T,19,0),"")</f>
        <v>0</v>
      </c>
      <c r="J200" s="31">
        <f>IFERROR(VLOOKUP(C200,JULHO!B:F,3,0),"0,00")</f>
        <v>6341.09</v>
      </c>
      <c r="K200" s="11">
        <f t="shared" si="6"/>
        <v>1598.7399999999998</v>
      </c>
      <c r="L200" s="31">
        <f>IFERROR(VLOOKUP(C200,JULHO!B:H,7,0),"0,00")</f>
        <v>4742.3500000000004</v>
      </c>
      <c r="M200" s="25" t="str">
        <f>IFERROR(VLOOKUP(C200,FÉRIAS!C:D,2,0),"")</f>
        <v/>
      </c>
      <c r="N200" s="21" t="str">
        <f>IFERROR(VLOOKUP(C200,Plan2!B:C,2,0),"")</f>
        <v/>
      </c>
    </row>
    <row r="201" spans="2:14" s="21" customFormat="1">
      <c r="B201" s="15">
        <f t="shared" si="7"/>
        <v>193</v>
      </c>
      <c r="C201" s="27">
        <v>2161</v>
      </c>
      <c r="D201" s="28" t="str">
        <f>IFERROR(VLOOKUP(C201,SRA!B:C,2,0),"")</f>
        <v>WLADIMIR MACHADO DO E  SANTO</v>
      </c>
      <c r="E201" s="15" t="str">
        <f>IFERROR(VLOOKUP(C201,SRA!B:T,8,0),"")</f>
        <v>CLT</v>
      </c>
      <c r="F201" s="20" t="s">
        <v>481</v>
      </c>
      <c r="G201" s="15" t="str">
        <f>IFERROR(VLOOKUP(C201,SRA!B:T,5,0),"")</f>
        <v>OP. PROD. IND. (D)</v>
      </c>
      <c r="H201" s="11">
        <f>IFERROR(VLOOKUP(C201,SRA!B:T,18,0),"")</f>
        <v>4708.18</v>
      </c>
      <c r="I201" s="11">
        <f>IFERROR(VLOOKUP(C201,SRA!B:T,19,0),"")</f>
        <v>0</v>
      </c>
      <c r="J201" s="31">
        <f>IFERROR(VLOOKUP(C201,JULHO!B:F,3,0),"0,00")</f>
        <v>8600.34</v>
      </c>
      <c r="K201" s="11">
        <f t="shared" si="6"/>
        <v>7311.45</v>
      </c>
      <c r="L201" s="31">
        <f>IFERROR(VLOOKUP(C201,JULHO!B:H,7,0),"0,00")</f>
        <v>1288.8900000000001</v>
      </c>
      <c r="M201" s="25" t="str">
        <f>IFERROR(VLOOKUP(C201,FÉRIAS!C:D,2,0),"")</f>
        <v>WLADIMIR MACHADO DO E  SANTO</v>
      </c>
      <c r="N201" s="21" t="str">
        <f>IFERROR(VLOOKUP(C201,Plan2!B:C,2,0),"")</f>
        <v/>
      </c>
    </row>
    <row r="202" spans="2:14" s="21" customFormat="1">
      <c r="B202" s="15">
        <f t="shared" si="7"/>
        <v>194</v>
      </c>
      <c r="C202" s="27">
        <v>2181</v>
      </c>
      <c r="D202" s="28" t="str">
        <f>IFERROR(VLOOKUP(C202,SRA!B:C,2,0),"")</f>
        <v>ELCY SILVA DE ARAUJO</v>
      </c>
      <c r="E202" s="15" t="str">
        <f>IFERROR(VLOOKUP(C202,SRA!B:T,8,0),"")</f>
        <v>CLT</v>
      </c>
      <c r="F202" s="20" t="s">
        <v>467</v>
      </c>
      <c r="G202" s="15" t="str">
        <f>IFERROR(VLOOKUP(C202,SRA!B:T,5,0),"")</f>
        <v>FARMACEUTICO IND</v>
      </c>
      <c r="H202" s="11">
        <f>IFERROR(VLOOKUP(C202,SRA!B:T,18,0),"")</f>
        <v>11575.9</v>
      </c>
      <c r="I202" s="11">
        <f>IFERROR(VLOOKUP(C202,SRA!B:T,19,0),"")</f>
        <v>0</v>
      </c>
      <c r="J202" s="31">
        <f>IFERROR(VLOOKUP(C202,JULHO!B:F,3,0),"0,00")</f>
        <v>11575.91</v>
      </c>
      <c r="K202" s="11">
        <f t="shared" si="6"/>
        <v>5162.7199999999993</v>
      </c>
      <c r="L202" s="31">
        <f>IFERROR(VLOOKUP(C202,JULHO!B:H,7,0),"0,00")</f>
        <v>6413.1900000000005</v>
      </c>
      <c r="M202" s="25" t="str">
        <f>IFERROR(VLOOKUP(C202,FÉRIAS!C:D,2,0),"")</f>
        <v/>
      </c>
      <c r="N202" s="21" t="str">
        <f>IFERROR(VLOOKUP(C202,Plan2!B:C,2,0),"")</f>
        <v/>
      </c>
    </row>
    <row r="203" spans="2:14" s="21" customFormat="1">
      <c r="B203" s="15">
        <f t="shared" si="7"/>
        <v>195</v>
      </c>
      <c r="C203" s="27">
        <v>2330</v>
      </c>
      <c r="D203" s="28" t="str">
        <f>IFERROR(VLOOKUP(C203,SRA!B:C,2,0),"")</f>
        <v>ERICK RENAN PEREIRA DE ACIOLI</v>
      </c>
      <c r="E203" s="15" t="str">
        <f>IFERROR(VLOOKUP(C203,SRA!B:T,8,0),"")</f>
        <v>CLT</v>
      </c>
      <c r="F203" s="20" t="s">
        <v>481</v>
      </c>
      <c r="G203" s="15" t="str">
        <f>IFERROR(VLOOKUP(C203,SRA!B:T,5,0),"")</f>
        <v>ANALISTA INFORMATICA</v>
      </c>
      <c r="H203" s="11">
        <f>IFERROR(VLOOKUP(C203,SRA!B:T,18,0),"")</f>
        <v>4619.41</v>
      </c>
      <c r="I203" s="11">
        <f>IFERROR(VLOOKUP(C203,SRA!B:T,19,0),"")</f>
        <v>2312.9499999999998</v>
      </c>
      <c r="J203" s="31">
        <f>IFERROR(VLOOKUP(C203,JULHO!B:F,3,0),"0,00")</f>
        <v>8087.76</v>
      </c>
      <c r="K203" s="11">
        <f t="shared" ref="K203:K266" si="8">J203-L203</f>
        <v>5091.7000000000007</v>
      </c>
      <c r="L203" s="31">
        <f>IFERROR(VLOOKUP(C203,JULHO!B:H,7,0),"0,00")</f>
        <v>2996.06</v>
      </c>
      <c r="M203" s="25" t="str">
        <f>IFERROR(VLOOKUP(C203,FÉRIAS!C:D,2,0),"")</f>
        <v>ERICK RENAN PEREIRA DE ACIOLI</v>
      </c>
      <c r="N203" s="21" t="str">
        <f>IFERROR(VLOOKUP(C203,Plan2!B:C,2,0),"")</f>
        <v/>
      </c>
    </row>
    <row r="204" spans="2:14" s="21" customFormat="1">
      <c r="B204" s="15">
        <f t="shared" si="7"/>
        <v>196</v>
      </c>
      <c r="C204" s="27">
        <v>2337</v>
      </c>
      <c r="D204" s="28" t="str">
        <f>IFERROR(VLOOKUP(C204,SRA!B:C,2,0),"")</f>
        <v>FLAVIA PATRICIA M  MEDEIROS</v>
      </c>
      <c r="E204" s="15" t="str">
        <f>IFERROR(VLOOKUP(C204,SRA!B:T,8,0),"")</f>
        <v>CLT</v>
      </c>
      <c r="F204" s="20" t="s">
        <v>481</v>
      </c>
      <c r="G204" s="15" t="str">
        <f>IFERROR(VLOOKUP(C204,SRA!B:T,5,0),"")</f>
        <v>FARMACEUTICO IND</v>
      </c>
      <c r="H204" s="11">
        <f>IFERROR(VLOOKUP(C204,SRA!B:T,18,0),"")</f>
        <v>5714.73</v>
      </c>
      <c r="I204" s="11">
        <f>IFERROR(VLOOKUP(C204,SRA!B:T,19,0),"")</f>
        <v>0</v>
      </c>
      <c r="J204" s="31">
        <f>IFERROR(VLOOKUP(C204,JULHO!B:F,3,0),"0,00")</f>
        <v>13656.21</v>
      </c>
      <c r="K204" s="11">
        <f t="shared" si="8"/>
        <v>8309.6999999999989</v>
      </c>
      <c r="L204" s="31">
        <f>IFERROR(VLOOKUP(C204,JULHO!B:H,7,0),"0,00")</f>
        <v>5346.51</v>
      </c>
      <c r="M204" s="25" t="str">
        <f>IFERROR(VLOOKUP(C204,FÉRIAS!C:D,2,0),"")</f>
        <v>FLAVIA PATRICIA M  MEDEIROS</v>
      </c>
      <c r="N204" s="21" t="str">
        <f>IFERROR(VLOOKUP(C204,Plan2!B:C,2,0),"")</f>
        <v/>
      </c>
    </row>
    <row r="205" spans="2:14" s="21" customFormat="1">
      <c r="B205" s="15">
        <f t="shared" si="7"/>
        <v>197</v>
      </c>
      <c r="C205" s="27">
        <v>2339</v>
      </c>
      <c r="D205" s="28" t="str">
        <f>IFERROR(VLOOKUP(C205,SRA!B:C,2,0),"")</f>
        <v>DEBORAH BEZERRA MONTEIRO</v>
      </c>
      <c r="E205" s="15" t="str">
        <f>IFERROR(VLOOKUP(C205,SRA!B:T,8,0),"")</f>
        <v>CLT</v>
      </c>
      <c r="F205" s="20" t="s">
        <v>467</v>
      </c>
      <c r="G205" s="15" t="str">
        <f>IFERROR(VLOOKUP(C205,SRA!B:T,5,0),"")</f>
        <v>FARMACEUTICO IND</v>
      </c>
      <c r="H205" s="11">
        <f>IFERROR(VLOOKUP(C205,SRA!B:T,18,0),"")</f>
        <v>9459.5499999999993</v>
      </c>
      <c r="I205" s="11">
        <f>IFERROR(VLOOKUP(C205,SRA!B:T,19,0),"")</f>
        <v>0</v>
      </c>
      <c r="J205" s="31">
        <f>IFERROR(VLOOKUP(C205,JULHO!B:F,3,0),"0,00")</f>
        <v>11401.53</v>
      </c>
      <c r="K205" s="11">
        <f t="shared" si="8"/>
        <v>3365.8600000000006</v>
      </c>
      <c r="L205" s="31">
        <f>IFERROR(VLOOKUP(C205,JULHO!B:H,7,0),"0,00")</f>
        <v>8035.67</v>
      </c>
      <c r="M205" s="25" t="str">
        <f>IFERROR(VLOOKUP(C205,FÉRIAS!C:D,2,0),"")</f>
        <v/>
      </c>
      <c r="N205" s="21" t="str">
        <f>IFERROR(VLOOKUP(C205,Plan2!B:C,2,0),"")</f>
        <v/>
      </c>
    </row>
    <row r="206" spans="2:14" s="21" customFormat="1">
      <c r="B206" s="15">
        <f t="shared" si="7"/>
        <v>198</v>
      </c>
      <c r="C206" s="27">
        <v>2342</v>
      </c>
      <c r="D206" s="28" t="str">
        <f>IFERROR(VLOOKUP(C206,SRA!B:C,2,0),"")</f>
        <v>MARCOS ANDRE CUNHA DE OLIVEIRA</v>
      </c>
      <c r="E206" s="15" t="str">
        <f>IFERROR(VLOOKUP(C206,SRA!B:T,8,0),"")</f>
        <v>CLT</v>
      </c>
      <c r="F206" s="20" t="s">
        <v>481</v>
      </c>
      <c r="G206" s="15" t="str">
        <f>IFERROR(VLOOKUP(C206,SRA!B:T,5,0),"")</f>
        <v>FARMACEUTICO IND</v>
      </c>
      <c r="H206" s="11">
        <f>IFERROR(VLOOKUP(C206,SRA!B:T,18,0),"")</f>
        <v>5714.73</v>
      </c>
      <c r="I206" s="11">
        <f>IFERROR(VLOOKUP(C206,SRA!B:T,19,0),"")</f>
        <v>2312.9499999999998</v>
      </c>
      <c r="J206" s="31">
        <f>IFERROR(VLOOKUP(C206,JULHO!B:F,3,0),"0,00")</f>
        <v>10110.58</v>
      </c>
      <c r="K206" s="11">
        <f t="shared" si="8"/>
        <v>7218.04</v>
      </c>
      <c r="L206" s="31">
        <f>IFERROR(VLOOKUP(C206,JULHO!B:H,7,0),"0,00")</f>
        <v>2892.54</v>
      </c>
      <c r="M206" s="25" t="str">
        <f>IFERROR(VLOOKUP(C206,FÉRIAS!C:D,2,0),"")</f>
        <v>MARCOS ANDRE CUNHA DE OLIVEIRA</v>
      </c>
      <c r="N206" s="21" t="str">
        <f>IFERROR(VLOOKUP(C206,Plan2!B:C,2,0),"")</f>
        <v/>
      </c>
    </row>
    <row r="207" spans="2:14" s="21" customFormat="1">
      <c r="B207" s="15">
        <f t="shared" ref="B207:B270" si="9">B206+1</f>
        <v>199</v>
      </c>
      <c r="C207" s="27">
        <v>2344</v>
      </c>
      <c r="D207" s="28" t="str">
        <f>IFERROR(VLOOKUP(C207,SRA!B:C,2,0),"")</f>
        <v>AMANDA TATIANE C  DE OLIVEIRA</v>
      </c>
      <c r="E207" s="15" t="str">
        <f>IFERROR(VLOOKUP(C207,SRA!B:T,8,0),"")</f>
        <v>CLT</v>
      </c>
      <c r="F207" s="20" t="s">
        <v>467</v>
      </c>
      <c r="G207" s="15" t="str">
        <f>IFERROR(VLOOKUP(C207,SRA!B:T,5,0),"")</f>
        <v>ANALISTA QUALI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1">
        <f>IFERROR(VLOOKUP(C207,JULHO!B:F,3,0),"0,00")</f>
        <v>9565.85</v>
      </c>
      <c r="K207" s="11">
        <f t="shared" si="8"/>
        <v>6814.9800000000005</v>
      </c>
      <c r="L207" s="31">
        <f>IFERROR(VLOOKUP(C207,JULHO!B:H,7,0),"0,00")</f>
        <v>2750.87</v>
      </c>
      <c r="M207" s="25" t="str">
        <f>IFERROR(VLOOKUP(C207,FÉRIAS!C:D,2,0),"")</f>
        <v/>
      </c>
      <c r="N207" s="21" t="str">
        <f>IFERROR(VLOOKUP(C207,Plan2!B:C,2,0),"")</f>
        <v/>
      </c>
    </row>
    <row r="208" spans="2:14" s="21" customFormat="1">
      <c r="B208" s="15">
        <f t="shared" si="9"/>
        <v>200</v>
      </c>
      <c r="C208" s="27">
        <v>2351</v>
      </c>
      <c r="D208" s="28" t="str">
        <f>IFERROR(VLOOKUP(C208,SRA!B:C,2,0),"")</f>
        <v>CLAUDIA SALVINA DE SANTANA</v>
      </c>
      <c r="E208" s="15" t="str">
        <f>IFERROR(VLOOKUP(C208,SRA!B:T,8,0),"")</f>
        <v>CLT</v>
      </c>
      <c r="F208" s="20" t="s">
        <v>481</v>
      </c>
      <c r="G208" s="15" t="str">
        <f>IFERROR(VLOOKUP(C208,SRA!B:T,5,0),"")</f>
        <v>OP. DE PROD. IND.</v>
      </c>
      <c r="H208" s="11">
        <f>IFERROR(VLOOKUP(C208,SRA!B:T,18,0),"")</f>
        <v>1636.79</v>
      </c>
      <c r="I208" s="11">
        <f>IFERROR(VLOOKUP(C208,SRA!B:T,19,0),"")</f>
        <v>0</v>
      </c>
      <c r="J208" s="31">
        <f>IFERROR(VLOOKUP(C208,JULHO!B:F,3,0),"0,00")</f>
        <v>2655.24</v>
      </c>
      <c r="K208" s="11">
        <f t="shared" si="8"/>
        <v>1540.9999999999998</v>
      </c>
      <c r="L208" s="31">
        <f>IFERROR(VLOOKUP(C208,JULHO!B:H,7,0),"0,00")</f>
        <v>1114.24</v>
      </c>
      <c r="M208" s="25" t="str">
        <f>IFERROR(VLOOKUP(C208,FÉRIAS!C:D,2,0),"")</f>
        <v>CLAUDIA SALVINA DE SANTANA</v>
      </c>
      <c r="N208" s="21" t="str">
        <f>IFERROR(VLOOKUP(C208,Plan2!B:C,2,0),"")</f>
        <v/>
      </c>
    </row>
    <row r="209" spans="2:14" s="21" customFormat="1">
      <c r="B209" s="15">
        <f t="shared" si="9"/>
        <v>201</v>
      </c>
      <c r="C209" s="27">
        <v>2363</v>
      </c>
      <c r="D209" s="28" t="str">
        <f>IFERROR(VLOOKUP(C209,SRA!B:C,2,0),"")</f>
        <v>MIRIAM ALVES BASTOS DA SILVA</v>
      </c>
      <c r="E209" s="15" t="str">
        <f>IFERROR(VLOOKUP(C209,SRA!B:T,8,0),"")</f>
        <v>CLT</v>
      </c>
      <c r="F209" s="20" t="s">
        <v>467</v>
      </c>
      <c r="G209" s="15" t="str">
        <f>IFERROR(VLOOKUP(C209,SRA!B:T,5,0),"")</f>
        <v>OP. PROD. IND. (D)</v>
      </c>
      <c r="H209" s="11">
        <f>IFERROR(VLOOKUP(C209,SRA!B:T,18,0),"")</f>
        <v>1989.55</v>
      </c>
      <c r="I209" s="11">
        <f>IFERROR(VLOOKUP(C209,SRA!B:T,19,0),"")</f>
        <v>0</v>
      </c>
      <c r="J209" s="31">
        <f>IFERROR(VLOOKUP(C209,JULHO!B:F,3,0),"0,00")</f>
        <v>2397.2600000000002</v>
      </c>
      <c r="K209" s="11">
        <f t="shared" si="8"/>
        <v>1659.2700000000002</v>
      </c>
      <c r="L209" s="31">
        <f>IFERROR(VLOOKUP(C209,JULHO!B:H,7,0),"0,00")</f>
        <v>737.99</v>
      </c>
      <c r="M209" s="25" t="str">
        <f>IFERROR(VLOOKUP(C209,FÉRIAS!C:D,2,0),"")</f>
        <v/>
      </c>
      <c r="N209" s="21" t="str">
        <f>IFERROR(VLOOKUP(C209,Plan2!B:C,2,0),"")</f>
        <v/>
      </c>
    </row>
    <row r="210" spans="2:14" s="21" customFormat="1">
      <c r="B210" s="15">
        <f t="shared" si="9"/>
        <v>202</v>
      </c>
      <c r="C210" s="27">
        <v>2367</v>
      </c>
      <c r="D210" s="28" t="str">
        <f>IFERROR(VLOOKUP(C210,SRA!B:C,2,0),"")</f>
        <v>PRISCILLA RODRIGUES P DA SILVA</v>
      </c>
      <c r="E210" s="15" t="str">
        <f>IFERROR(VLOOKUP(C210,SRA!B:T,8,0),"")</f>
        <v>CLT</v>
      </c>
      <c r="F210" s="20" t="s">
        <v>481</v>
      </c>
      <c r="G210" s="15" t="str">
        <f>IFERROR(VLOOKUP(C210,SRA!B:T,5,0),"")</f>
        <v>TEC.EM QUALIDADE IND</v>
      </c>
      <c r="H210" s="11">
        <f>IFERROR(VLOOKUP(C210,SRA!B:T,18,0),"")</f>
        <v>1886.84</v>
      </c>
      <c r="I210" s="11">
        <f>IFERROR(VLOOKUP(C210,SRA!B:T,19,0),"")</f>
        <v>0</v>
      </c>
      <c r="J210" s="31">
        <f>IFERROR(VLOOKUP(C210,JULHO!B:F,3,0),"0,00")</f>
        <v>8396.5400000000009</v>
      </c>
      <c r="K210" s="11">
        <f t="shared" si="8"/>
        <v>3255.4700000000012</v>
      </c>
      <c r="L210" s="31">
        <f>IFERROR(VLOOKUP(C210,JULHO!B:H,7,0),"0,00")</f>
        <v>5141.07</v>
      </c>
      <c r="M210" s="25" t="str">
        <f>IFERROR(VLOOKUP(C210,FÉRIAS!C:D,2,0),"")</f>
        <v>PRISCILLA RODRIGUES P DA SILVA</v>
      </c>
      <c r="N210" s="21" t="str">
        <f>IFERROR(VLOOKUP(C210,Plan2!B:C,2,0),"")</f>
        <v/>
      </c>
    </row>
    <row r="211" spans="2:14" s="21" customFormat="1">
      <c r="B211" s="15">
        <f t="shared" si="9"/>
        <v>203</v>
      </c>
      <c r="C211" s="27">
        <v>2371</v>
      </c>
      <c r="D211" s="28" t="str">
        <f>IFERROR(VLOOKUP(C211,SRA!B:C,2,0),"")</f>
        <v>SUZELLE TRAJANO BENTO</v>
      </c>
      <c r="E211" s="15" t="str">
        <f>IFERROR(VLOOKUP(C211,SRA!B:T,8,0),"")</f>
        <v>CLT</v>
      </c>
      <c r="F211" s="20" t="s">
        <v>496</v>
      </c>
      <c r="G211" s="15" t="str">
        <f>IFERROR(VLOOKUP(C211,SRA!B:T,5,0),"")</f>
        <v>TEC EM SEG DO TRAB.</v>
      </c>
      <c r="H211" s="11">
        <f>IFERROR(VLOOKUP(C211,SRA!B:T,18,0),"")</f>
        <v>2408.17</v>
      </c>
      <c r="I211" s="11">
        <f>IFERROR(VLOOKUP(C211,SRA!B:T,19,0),"")</f>
        <v>0</v>
      </c>
      <c r="J211" s="31">
        <f>IFERROR(VLOOKUP(C211,JULHO!B:F,3,0),"0,00")</f>
        <v>6248.72</v>
      </c>
      <c r="K211" s="11">
        <f t="shared" si="8"/>
        <v>6248.72</v>
      </c>
      <c r="L211" s="31">
        <f>IFERROR(VLOOKUP(C211,JULHO!B:H,7,0),"0,00")</f>
        <v>0</v>
      </c>
      <c r="M211" s="25" t="str">
        <f>IFERROR(VLOOKUP(C211,FÉRIAS!C:D,2,0),"")</f>
        <v/>
      </c>
      <c r="N211" s="21" t="str">
        <f>IFERROR(VLOOKUP(C211,Plan2!B:C,2,0),"")</f>
        <v>SUZELLE TRAJANO BENTO</v>
      </c>
    </row>
    <row r="212" spans="2:14" s="21" customFormat="1">
      <c r="B212" s="15">
        <f t="shared" si="9"/>
        <v>204</v>
      </c>
      <c r="C212" s="27">
        <v>2382</v>
      </c>
      <c r="D212" s="28" t="str">
        <f>IFERROR(VLOOKUP(C212,SRA!B:C,2,0),"")</f>
        <v>AILA KARLA MOTA SANTANA</v>
      </c>
      <c r="E212" s="15" t="str">
        <f>IFERROR(VLOOKUP(C212,SRA!B:T,8,0),"")</f>
        <v>CLT</v>
      </c>
      <c r="F212" s="20" t="s">
        <v>481</v>
      </c>
      <c r="G212" s="15" t="str">
        <f>IFERROR(VLOOKUP(C212,SRA!B:T,5,0),"")</f>
        <v>FARMACEUTICO IND</v>
      </c>
      <c r="H212" s="11">
        <f>IFERROR(VLOOKUP(C212,SRA!B:T,18,0),"")</f>
        <v>5714.73</v>
      </c>
      <c r="I212" s="11">
        <f>IFERROR(VLOOKUP(C212,SRA!B:T,19,0),"")</f>
        <v>6657.79</v>
      </c>
      <c r="J212" s="31">
        <f>IFERROR(VLOOKUP(C212,JULHO!B:F,3,0),"0,00")</f>
        <v>14572.07</v>
      </c>
      <c r="K212" s="11">
        <f t="shared" si="8"/>
        <v>8221.41</v>
      </c>
      <c r="L212" s="31">
        <f>IFERROR(VLOOKUP(C212,JULHO!B:H,7,0),"0,00")</f>
        <v>6350.66</v>
      </c>
      <c r="M212" s="25" t="str">
        <f>IFERROR(VLOOKUP(C212,FÉRIAS!C:D,2,0),"")</f>
        <v>AILA KARLA MOTA SANTANA</v>
      </c>
      <c r="N212" s="21" t="str">
        <f>IFERROR(VLOOKUP(C212,Plan2!B:C,2,0),"")</f>
        <v/>
      </c>
    </row>
    <row r="213" spans="2:14" s="21" customFormat="1">
      <c r="B213" s="15">
        <f t="shared" si="9"/>
        <v>205</v>
      </c>
      <c r="C213" s="27">
        <v>2384</v>
      </c>
      <c r="D213" s="28" t="str">
        <f>IFERROR(VLOOKUP(C213,SRA!B:C,2,0),"")</f>
        <v>KATIA MIRANDA DE ARAUJO LOPES</v>
      </c>
      <c r="E213" s="15" t="str">
        <f>IFERROR(VLOOKUP(C213,SRA!B:T,8,0),"")</f>
        <v>CLT</v>
      </c>
      <c r="F213" s="20" t="s">
        <v>481</v>
      </c>
      <c r="G213" s="15" t="str">
        <f>IFERROR(VLOOKUP(C213,SRA!B:T,5,0),"")</f>
        <v>TEC.EM QUALIDADE IND</v>
      </c>
      <c r="H213" s="11">
        <f>IFERROR(VLOOKUP(C213,SRA!B:T,18,0),"")</f>
        <v>1886.84</v>
      </c>
      <c r="I213" s="11">
        <f>IFERROR(VLOOKUP(C213,SRA!B:T,19,0),"")</f>
        <v>0</v>
      </c>
      <c r="J213" s="31">
        <f>IFERROR(VLOOKUP(C213,JULHO!B:F,3,0),"0,00")</f>
        <v>3180.59</v>
      </c>
      <c r="K213" s="11">
        <f t="shared" si="8"/>
        <v>2321.73</v>
      </c>
      <c r="L213" s="31">
        <f>IFERROR(VLOOKUP(C213,JULHO!B:H,7,0),"0,00")</f>
        <v>858.86</v>
      </c>
      <c r="M213" s="25" t="str">
        <f>IFERROR(VLOOKUP(C213,FÉRIAS!C:D,2,0),"")</f>
        <v>KATIA MIRANDA DE ARAUJO LOPES</v>
      </c>
      <c r="N213" s="21" t="str">
        <f>IFERROR(VLOOKUP(C213,Plan2!B:C,2,0),"")</f>
        <v/>
      </c>
    </row>
    <row r="214" spans="2:14" s="21" customFormat="1">
      <c r="B214" s="15">
        <f t="shared" si="9"/>
        <v>206</v>
      </c>
      <c r="C214" s="27">
        <v>2392</v>
      </c>
      <c r="D214" s="28" t="str">
        <f>IFERROR(VLOOKUP(C214,SRA!B:C,2,0),"")</f>
        <v>KLEYTON DA SILVA A PEREIRA</v>
      </c>
      <c r="E214" s="15" t="str">
        <f>IFERROR(VLOOKUP(C214,SRA!B:T,8,0),"")</f>
        <v>CLT</v>
      </c>
      <c r="F214" s="20" t="s">
        <v>467</v>
      </c>
      <c r="G214" s="15" t="str">
        <f>IFERROR(VLOOKUP(C214,SRA!B:T,5,0),"")</f>
        <v>TEC UTI TRA EFLUENTE</v>
      </c>
      <c r="H214" s="11">
        <f>IFERROR(VLOOKUP(C214,SRA!B:T,18,0),"")</f>
        <v>1886.84</v>
      </c>
      <c r="I214" s="11">
        <f>IFERROR(VLOOKUP(C214,SRA!B:T,19,0),"")</f>
        <v>2312.9499999999998</v>
      </c>
      <c r="J214" s="31">
        <f>IFERROR(VLOOKUP(C214,JULHO!B:F,3,0),"0,00")</f>
        <v>5542.19</v>
      </c>
      <c r="K214" s="11">
        <f t="shared" si="8"/>
        <v>1803.0299999999997</v>
      </c>
      <c r="L214" s="31">
        <f>IFERROR(VLOOKUP(C214,JULHO!B:H,7,0),"0,00")</f>
        <v>3739.16</v>
      </c>
      <c r="M214" s="25" t="str">
        <f>IFERROR(VLOOKUP(C214,FÉRIAS!C:D,2,0),"")</f>
        <v/>
      </c>
      <c r="N214" s="21" t="str">
        <f>IFERROR(VLOOKUP(C214,Plan2!B:C,2,0),"")</f>
        <v/>
      </c>
    </row>
    <row r="215" spans="2:14" s="21" customFormat="1">
      <c r="B215" s="15">
        <f t="shared" si="9"/>
        <v>207</v>
      </c>
      <c r="C215" s="20">
        <v>2406</v>
      </c>
      <c r="D215" s="28" t="str">
        <f>IFERROR(VLOOKUP(C215,SRA!B:C,2,0),"")</f>
        <v>DEYSE MARIA DOS SANTOS SILVA</v>
      </c>
      <c r="E215" s="15" t="str">
        <f>IFERROR(VLOOKUP(C215,SRA!B:T,8,0),"")</f>
        <v>CLT</v>
      </c>
      <c r="F215" s="20" t="s">
        <v>481</v>
      </c>
      <c r="G215" s="15" t="str">
        <f>IFERROR(VLOOKUP(C215,SRA!B:T,5,0),"")</f>
        <v>OP. DE PROD. IND.</v>
      </c>
      <c r="H215" s="11">
        <f>IFERROR(VLOOKUP(C215,SRA!B:T,18,0),"")</f>
        <v>1484.61</v>
      </c>
      <c r="I215" s="11">
        <f>IFERROR(VLOOKUP(C215,SRA!B:T,19,0),"")</f>
        <v>0</v>
      </c>
      <c r="J215" s="31">
        <f>IFERROR(VLOOKUP(C215,JULHO!B:F,3,0),"0,00")</f>
        <v>2748.7</v>
      </c>
      <c r="K215" s="11">
        <f t="shared" si="8"/>
        <v>1428.75</v>
      </c>
      <c r="L215" s="31">
        <f>IFERROR(VLOOKUP(C215,JULHO!B:H,7,0),"0,00")</f>
        <v>1319.9499999999998</v>
      </c>
      <c r="M215" s="25" t="str">
        <f>IFERROR(VLOOKUP(C215,FÉRIAS!C:D,2,0),"")</f>
        <v>DEYSE MARIA DOS SANTOS SILVA</v>
      </c>
      <c r="N215" s="21" t="str">
        <f>IFERROR(VLOOKUP(C215,Plan2!B:C,2,0),"")</f>
        <v/>
      </c>
    </row>
    <row r="216" spans="2:14" s="21" customFormat="1">
      <c r="B216" s="15">
        <f t="shared" si="9"/>
        <v>208</v>
      </c>
      <c r="C216" s="27">
        <v>2415</v>
      </c>
      <c r="D216" s="28" t="str">
        <f>IFERROR(VLOOKUP(C216,SRA!B:C,2,0),"")</f>
        <v>SILVIA RENATA QUEIROZ DE FARIA</v>
      </c>
      <c r="E216" s="15" t="str">
        <f>IFERROR(VLOOKUP(C216,SRA!B:T,8,0),"")</f>
        <v>CLT</v>
      </c>
      <c r="F216" s="20" t="s">
        <v>481</v>
      </c>
      <c r="G216" s="15" t="str">
        <f>IFERROR(VLOOKUP(C216,SRA!B:T,5,0),"")</f>
        <v>FARMACEUTICO IND</v>
      </c>
      <c r="H216" s="11">
        <f>IFERROR(VLOOKUP(C216,SRA!B:T,18,0),"")</f>
        <v>5714.73</v>
      </c>
      <c r="I216" s="11">
        <f>IFERROR(VLOOKUP(C216,SRA!B:T,19,0),"")</f>
        <v>6657.79</v>
      </c>
      <c r="J216" s="31">
        <f>IFERROR(VLOOKUP(C216,JULHO!B:F,3,0),"0,00")</f>
        <v>13750.1</v>
      </c>
      <c r="K216" s="11">
        <f t="shared" si="8"/>
        <v>7026.7800000000007</v>
      </c>
      <c r="L216" s="31">
        <f>IFERROR(VLOOKUP(C216,JULHO!B:H,7,0),"0,00")</f>
        <v>6723.32</v>
      </c>
      <c r="M216" s="25" t="str">
        <f>IFERROR(VLOOKUP(C216,FÉRIAS!C:D,2,0),"")</f>
        <v>SILVIA RENATA QUEIROZ DE FARIA</v>
      </c>
      <c r="N216" s="21" t="str">
        <f>IFERROR(VLOOKUP(C216,Plan2!B:C,2,0),"")</f>
        <v/>
      </c>
    </row>
    <row r="217" spans="2:14" s="21" customFormat="1">
      <c r="B217" s="15">
        <f t="shared" si="9"/>
        <v>209</v>
      </c>
      <c r="C217" s="27">
        <v>2417</v>
      </c>
      <c r="D217" s="28" t="str">
        <f>IFERROR(VLOOKUP(C217,SRA!B:C,2,0),"")</f>
        <v>ZILDA FRUTUOSO DA SILVA</v>
      </c>
      <c r="E217" s="15" t="str">
        <f>IFERROR(VLOOKUP(C217,SRA!B:T,8,0),"")</f>
        <v>CLT</v>
      </c>
      <c r="F217" s="20" t="s">
        <v>481</v>
      </c>
      <c r="G217" s="15" t="str">
        <f>IFERROR(VLOOKUP(C217,SRA!B:T,5,0),"")</f>
        <v>OP. DE PROD. IND.</v>
      </c>
      <c r="H217" s="11">
        <f>IFERROR(VLOOKUP(C217,SRA!B:T,18,0),"")</f>
        <v>1636.79</v>
      </c>
      <c r="I217" s="11">
        <f>IFERROR(VLOOKUP(C217,SRA!B:T,19,0),"")</f>
        <v>0</v>
      </c>
      <c r="J217" s="31">
        <f>IFERROR(VLOOKUP(C217,JULHO!B:F,3,0),"0,00")</f>
        <v>2000.52</v>
      </c>
      <c r="K217" s="11">
        <f t="shared" si="8"/>
        <v>1613.74</v>
      </c>
      <c r="L217" s="31">
        <f>IFERROR(VLOOKUP(C217,JULHO!B:H,7,0),"0,00")</f>
        <v>386.78</v>
      </c>
      <c r="M217" s="25" t="str">
        <f>IFERROR(VLOOKUP(C217,FÉRIAS!C:D,2,0),"")</f>
        <v>ZILDA FRUTUOSO DA SILVA</v>
      </c>
      <c r="N217" s="21" t="str">
        <f>IFERROR(VLOOKUP(C217,Plan2!B:C,2,0),"")</f>
        <v/>
      </c>
    </row>
    <row r="218" spans="2:14" s="21" customFormat="1">
      <c r="B218" s="15">
        <f t="shared" si="9"/>
        <v>210</v>
      </c>
      <c r="C218" s="27">
        <v>2420</v>
      </c>
      <c r="D218" s="28" t="str">
        <f>IFERROR(VLOOKUP(C218,SRA!B:C,2,0),"")</f>
        <v>TEREZA RAQUEL F ALMEIDA</v>
      </c>
      <c r="E218" s="15" t="str">
        <f>IFERROR(VLOOKUP(C218,SRA!B:T,8,0),"")</f>
        <v>CLT</v>
      </c>
      <c r="F218" s="20" t="s">
        <v>481</v>
      </c>
      <c r="G218" s="15" t="str">
        <f>IFERROR(VLOOKUP(C218,SRA!B:T,5,0),"")</f>
        <v>FARMACEUTICO IND</v>
      </c>
      <c r="H218" s="11">
        <f>IFERROR(VLOOKUP(C218,SRA!B:T,18,0),"")</f>
        <v>5714.73</v>
      </c>
      <c r="I218" s="11">
        <f>IFERROR(VLOOKUP(C218,SRA!B:T,19,0),"")</f>
        <v>6657.79</v>
      </c>
      <c r="J218" s="31">
        <f>IFERROR(VLOOKUP(C218,JULHO!B:F,3,0),"0,00")</f>
        <v>15642.41</v>
      </c>
      <c r="K218" s="11">
        <f t="shared" si="8"/>
        <v>11414.49</v>
      </c>
      <c r="L218" s="31">
        <f>IFERROR(VLOOKUP(C218,JULHO!B:H,7,0),"0,00")</f>
        <v>4227.92</v>
      </c>
      <c r="M218" s="25" t="str">
        <f>IFERROR(VLOOKUP(C218,FÉRIAS!C:D,2,0),"")</f>
        <v>TEREZA RAQUEL F ALMEIDA</v>
      </c>
      <c r="N218" s="21" t="str">
        <f>IFERROR(VLOOKUP(C218,Plan2!B:C,2,0),"")</f>
        <v/>
      </c>
    </row>
    <row r="219" spans="2:14" s="21" customFormat="1">
      <c r="B219" s="15">
        <f t="shared" si="9"/>
        <v>211</v>
      </c>
      <c r="C219" s="27">
        <v>2421</v>
      </c>
      <c r="D219" s="28" t="str">
        <f>IFERROR(VLOOKUP(C219,SRA!B:C,2,0),"")</f>
        <v>ANA CLAUDIA NUNES DE MOURA</v>
      </c>
      <c r="E219" s="15" t="str">
        <f>IFERROR(VLOOKUP(C219,SRA!B:T,8,0),"")</f>
        <v>CLT</v>
      </c>
      <c r="F219" s="20" t="s">
        <v>467</v>
      </c>
      <c r="G219" s="15" t="str">
        <f>IFERROR(VLOOKUP(C219,SRA!B:T,5,0),"")</f>
        <v>ANALISTA EM RH</v>
      </c>
      <c r="H219" s="11">
        <f>IFERROR(VLOOKUP(C219,SRA!B:T,18,0),"")</f>
        <v>3619.43</v>
      </c>
      <c r="I219" s="11">
        <f>IFERROR(VLOOKUP(C219,SRA!B:T,19,0),"")</f>
        <v>2312.9499999999998</v>
      </c>
      <c r="J219" s="31">
        <f>IFERROR(VLOOKUP(C219,JULHO!B:F,3,0),"0,00")</f>
        <v>5932.38</v>
      </c>
      <c r="K219" s="11">
        <f t="shared" si="8"/>
        <v>1278.7300000000005</v>
      </c>
      <c r="L219" s="31">
        <f>IFERROR(VLOOKUP(C219,JULHO!B:H,7,0),"0,00")</f>
        <v>4653.6499999999996</v>
      </c>
      <c r="M219" s="25" t="str">
        <f>IFERROR(VLOOKUP(C219,FÉRIAS!C:D,2,0),"")</f>
        <v/>
      </c>
      <c r="N219" s="21" t="str">
        <f>IFERROR(VLOOKUP(C219,Plan2!B:C,2,0),"")</f>
        <v/>
      </c>
    </row>
    <row r="220" spans="2:14" s="21" customFormat="1">
      <c r="B220" s="15">
        <f t="shared" si="9"/>
        <v>212</v>
      </c>
      <c r="C220" s="27">
        <v>2437</v>
      </c>
      <c r="D220" s="28" t="str">
        <f>IFERROR(VLOOKUP(C220,SRA!B:C,2,0),"")</f>
        <v>CLAUDILENE DE LIMA</v>
      </c>
      <c r="E220" s="15" t="str">
        <f>IFERROR(VLOOKUP(C220,SRA!B:T,8,0),"")</f>
        <v>CLT</v>
      </c>
      <c r="F220" s="20" t="s">
        <v>481</v>
      </c>
      <c r="G220" s="15" t="str">
        <f>IFERROR(VLOOKUP(C220,SRA!B:T,5,0),"")</f>
        <v>TEC.EM QUALIDADE IND</v>
      </c>
      <c r="H220" s="11">
        <f>IFERROR(VLOOKUP(C220,SRA!B:T,18,0),"")</f>
        <v>1886.84</v>
      </c>
      <c r="I220" s="11">
        <f>IFERROR(VLOOKUP(C220,SRA!B:T,19,0),"")</f>
        <v>0</v>
      </c>
      <c r="J220" s="31">
        <f>IFERROR(VLOOKUP(C220,JULHO!B:F,3,0),"0,00")</f>
        <v>2306.14</v>
      </c>
      <c r="K220" s="11">
        <f t="shared" si="8"/>
        <v>1828.1399999999999</v>
      </c>
      <c r="L220" s="31">
        <f>IFERROR(VLOOKUP(C220,JULHO!B:H,7,0),"0,00")</f>
        <v>478</v>
      </c>
      <c r="M220" s="25" t="str">
        <f>IFERROR(VLOOKUP(C220,FÉRIAS!C:D,2,0),"")</f>
        <v>CLAUDILENE DE LIMA</v>
      </c>
      <c r="N220" s="21" t="str">
        <f>IFERROR(VLOOKUP(C220,Plan2!B:C,2,0),"")</f>
        <v/>
      </c>
    </row>
    <row r="221" spans="2:14" s="21" customFormat="1">
      <c r="B221" s="15">
        <f t="shared" si="9"/>
        <v>213</v>
      </c>
      <c r="C221" s="27">
        <v>2440</v>
      </c>
      <c r="D221" s="28" t="str">
        <f>IFERROR(VLOOKUP(C221,SRA!B:C,2,0),"")</f>
        <v>ELIANE MOREIRA DE SOUZA</v>
      </c>
      <c r="E221" s="15" t="str">
        <f>IFERROR(VLOOKUP(C221,SRA!B:T,8,0),"")</f>
        <v>CLT</v>
      </c>
      <c r="F221" s="20" t="s">
        <v>481</v>
      </c>
      <c r="G221" s="15" t="str">
        <f>IFERROR(VLOOKUP(C221,SRA!B:T,5,0),"")</f>
        <v>OP. DE PROD. IND.</v>
      </c>
      <c r="H221" s="11">
        <f>IFERROR(VLOOKUP(C221,SRA!B:T,18,0),"")</f>
        <v>1989.55</v>
      </c>
      <c r="I221" s="11">
        <f>IFERROR(VLOOKUP(C221,SRA!B:T,19,0),"")</f>
        <v>1284.97</v>
      </c>
      <c r="J221" s="31">
        <f>IFERROR(VLOOKUP(C221,JULHO!B:F,3,0),"0,00")</f>
        <v>8683.17</v>
      </c>
      <c r="K221" s="11">
        <f t="shared" si="8"/>
        <v>3169.33</v>
      </c>
      <c r="L221" s="31">
        <f>IFERROR(VLOOKUP(C221,JULHO!B:H,7,0),"0,00")</f>
        <v>5513.84</v>
      </c>
      <c r="M221" s="25" t="str">
        <f>IFERROR(VLOOKUP(C221,FÉRIAS!C:D,2,0),"")</f>
        <v>ELIANE MOREIRA DE SOUZA</v>
      </c>
      <c r="N221" s="21" t="str">
        <f>IFERROR(VLOOKUP(C221,Plan2!B:C,2,0),"")</f>
        <v/>
      </c>
    </row>
    <row r="222" spans="2:14" s="21" customFormat="1">
      <c r="B222" s="15">
        <f t="shared" si="9"/>
        <v>214</v>
      </c>
      <c r="C222" s="27">
        <v>2443</v>
      </c>
      <c r="D222" s="28" t="str">
        <f>IFERROR(VLOOKUP(C222,SRA!B:C,2,0),"")</f>
        <v>GEYZA JANAINA FERREIRA L ALVES</v>
      </c>
      <c r="E222" s="15" t="str">
        <f>IFERROR(VLOOKUP(C222,SRA!B:T,8,0),"")</f>
        <v>CLT</v>
      </c>
      <c r="F222" s="20" t="s">
        <v>481</v>
      </c>
      <c r="G222" s="15" t="str">
        <f>IFERROR(VLOOKUP(C222,SRA!B:T,5,0),"")</f>
        <v>OP. DE PROD. IND.</v>
      </c>
      <c r="H222" s="11">
        <f>IFERROR(VLOOKUP(C222,SRA!B:T,18,0),"")</f>
        <v>1636.79</v>
      </c>
      <c r="I222" s="11">
        <f>IFERROR(VLOOKUP(C222,SRA!B:T,19,0),"")</f>
        <v>0</v>
      </c>
      <c r="J222" s="31">
        <f>IFERROR(VLOOKUP(C222,JULHO!B:F,3,0),"0,00")</f>
        <v>2332.25</v>
      </c>
      <c r="K222" s="11">
        <f t="shared" si="8"/>
        <v>1594.04</v>
      </c>
      <c r="L222" s="31">
        <f>IFERROR(VLOOKUP(C222,JULHO!B:H,7,0),"0,00")</f>
        <v>738.21</v>
      </c>
      <c r="M222" s="25" t="str">
        <f>IFERROR(VLOOKUP(C222,FÉRIAS!C:D,2,0),"")</f>
        <v>GEYZA JANAINA FERREIRA L ALVES</v>
      </c>
      <c r="N222" s="21" t="str">
        <f>IFERROR(VLOOKUP(C222,Plan2!B:C,2,0),"")</f>
        <v/>
      </c>
    </row>
    <row r="223" spans="2:14" s="21" customFormat="1">
      <c r="B223" s="15">
        <f t="shared" si="9"/>
        <v>215</v>
      </c>
      <c r="C223" s="27">
        <v>2448</v>
      </c>
      <c r="D223" s="28" t="str">
        <f>IFERROR(VLOOKUP(C223,SRA!B:C,2,0),"")</f>
        <v>JULIO CESAR DA SILVA</v>
      </c>
      <c r="E223" s="15" t="str">
        <f>IFERROR(VLOOKUP(C223,SRA!B:T,8,0),"")</f>
        <v>CLT</v>
      </c>
      <c r="F223" s="20" t="s">
        <v>481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1284.97</v>
      </c>
      <c r="J223" s="31">
        <f>IFERROR(VLOOKUP(C223,JULHO!B:F,3,0),"0,00")</f>
        <v>6512.42</v>
      </c>
      <c r="K223" s="11">
        <f t="shared" si="8"/>
        <v>4417.17</v>
      </c>
      <c r="L223" s="31">
        <f>IFERROR(VLOOKUP(C223,JULHO!B:H,7,0),"0,00")</f>
        <v>2095.25</v>
      </c>
      <c r="M223" s="25" t="str">
        <f>IFERROR(VLOOKUP(C223,FÉRIAS!C:D,2,0),"")</f>
        <v>JULIO CESAR DA SILVA</v>
      </c>
      <c r="N223" s="21" t="str">
        <f>IFERROR(VLOOKUP(C223,Plan2!B:C,2,0),"")</f>
        <v/>
      </c>
    </row>
    <row r="224" spans="2:14" s="21" customFormat="1">
      <c r="B224" s="15">
        <f t="shared" si="9"/>
        <v>216</v>
      </c>
      <c r="C224" s="27">
        <v>2451</v>
      </c>
      <c r="D224" s="28" t="str">
        <f>IFERROR(VLOOKUP(C224,SRA!B:C,2,0),"")</f>
        <v>MANUELLA BOMFIM DA SILVA</v>
      </c>
      <c r="E224" s="15" t="str">
        <f>IFERROR(VLOOKUP(C224,SRA!B:T,8,0),"")</f>
        <v>CLT</v>
      </c>
      <c r="F224" s="20" t="s">
        <v>481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0</v>
      </c>
      <c r="J224" s="31">
        <f>IFERROR(VLOOKUP(C224,JULHO!B:F,3,0),"0,00")</f>
        <v>2349.02</v>
      </c>
      <c r="K224" s="11">
        <f t="shared" si="8"/>
        <v>1541.73</v>
      </c>
      <c r="L224" s="31">
        <f>IFERROR(VLOOKUP(C224,JULHO!B:H,7,0),"0,00")</f>
        <v>807.29</v>
      </c>
      <c r="M224" s="25" t="str">
        <f>IFERROR(VLOOKUP(C224,FÉRIAS!C:D,2,0),"")</f>
        <v>MANUELLA BOMFIM DA SILVA</v>
      </c>
      <c r="N224" s="21" t="str">
        <f>IFERROR(VLOOKUP(C224,Plan2!B:C,2,0),"")</f>
        <v/>
      </c>
    </row>
    <row r="225" spans="2:14" s="21" customFormat="1">
      <c r="B225" s="15">
        <f t="shared" si="9"/>
        <v>217</v>
      </c>
      <c r="C225" s="27">
        <v>2460</v>
      </c>
      <c r="D225" s="28" t="str">
        <f>IFERROR(VLOOKUP(C225,SRA!B:C,2,0),"")</f>
        <v>VIVIANE OLIMPIO DOS SANTOS</v>
      </c>
      <c r="E225" s="15" t="str">
        <f>IFERROR(VLOOKUP(C225,SRA!B:T,8,0),"")</f>
        <v>CLT</v>
      </c>
      <c r="F225" s="20" t="s">
        <v>481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1">
        <f>IFERROR(VLOOKUP(C225,JULHO!B:F,3,0),"0,00")</f>
        <v>2332.31</v>
      </c>
      <c r="K225" s="11">
        <f t="shared" si="8"/>
        <v>1504.07</v>
      </c>
      <c r="L225" s="31">
        <f>IFERROR(VLOOKUP(C225,JULHO!B:H,7,0),"0,00")</f>
        <v>828.24</v>
      </c>
      <c r="M225" s="25" t="str">
        <f>IFERROR(VLOOKUP(C225,FÉRIAS!C:D,2,0),"")</f>
        <v>VIVIANE OLIMPIO DOS SANTOS</v>
      </c>
      <c r="N225" s="21" t="str">
        <f>IFERROR(VLOOKUP(C225,Plan2!B:C,2,0),"")</f>
        <v/>
      </c>
    </row>
    <row r="226" spans="2:14" s="21" customFormat="1">
      <c r="B226" s="15">
        <f t="shared" si="9"/>
        <v>218</v>
      </c>
      <c r="C226" s="27">
        <v>2468</v>
      </c>
      <c r="D226" s="28" t="str">
        <f>IFERROR(VLOOKUP(C226,SRA!B:C,2,0),"")</f>
        <v>ANA GERTRUDES DE A F GUERRA</v>
      </c>
      <c r="E226" s="15" t="str">
        <f>IFERROR(VLOOKUP(C226,SRA!B:T,8,0),"")</f>
        <v>CLT</v>
      </c>
      <c r="F226" s="20" t="s">
        <v>481</v>
      </c>
      <c r="G226" s="15" t="str">
        <f>IFERROR(VLOOKUP(C226,SRA!B:T,5,0),"")</f>
        <v>TEC. EM ADM. E FIN.</v>
      </c>
      <c r="H226" s="11">
        <f>IFERROR(VLOOKUP(C226,SRA!B:T,18,0),"")</f>
        <v>1981.2</v>
      </c>
      <c r="I226" s="11">
        <f>IFERROR(VLOOKUP(C226,SRA!B:T,19,0),"")</f>
        <v>5792.95</v>
      </c>
      <c r="J226" s="31">
        <f>IFERROR(VLOOKUP(C226,JULHO!B:F,3,0),"0,00")</f>
        <v>9401.58</v>
      </c>
      <c r="K226" s="11">
        <f t="shared" si="8"/>
        <v>5737.74</v>
      </c>
      <c r="L226" s="31">
        <f>IFERROR(VLOOKUP(C226,JULHO!B:H,7,0),"0,00")</f>
        <v>3663.84</v>
      </c>
      <c r="M226" s="25" t="str">
        <f>IFERROR(VLOOKUP(C226,FÉRIAS!C:D,2,0),"")</f>
        <v>ANA GERTRUDES DE A F GUERRA</v>
      </c>
      <c r="N226" s="21" t="str">
        <f>IFERROR(VLOOKUP(C226,Plan2!B:C,2,0),"")</f>
        <v/>
      </c>
    </row>
    <row r="227" spans="2:14" s="21" customFormat="1">
      <c r="B227" s="15">
        <f t="shared" si="9"/>
        <v>219</v>
      </c>
      <c r="C227" s="27">
        <v>2474</v>
      </c>
      <c r="D227" s="28" t="str">
        <f>IFERROR(VLOOKUP(C227,SRA!B:C,2,0),"")</f>
        <v>MARIA ROSEANE DOS A CLEMENTINO</v>
      </c>
      <c r="E227" s="15" t="str">
        <f>IFERROR(VLOOKUP(C227,SRA!B:T,8,0),"")</f>
        <v>CLT</v>
      </c>
      <c r="F227" s="20" t="s">
        <v>481</v>
      </c>
      <c r="G227" s="15" t="str">
        <f>IFERROR(VLOOKUP(C227,SRA!B:T,5,0),"")</f>
        <v>FARMACEUTICO IND</v>
      </c>
      <c r="H227" s="11">
        <f>IFERROR(VLOOKUP(C227,SRA!B:T,18,0),"")</f>
        <v>5714.73</v>
      </c>
      <c r="I227" s="11">
        <f>IFERROR(VLOOKUP(C227,SRA!B:T,19,0),"")</f>
        <v>6657.79</v>
      </c>
      <c r="J227" s="31">
        <f>IFERROR(VLOOKUP(C227,JULHO!B:F,3,0),"0,00")</f>
        <v>15975.86</v>
      </c>
      <c r="K227" s="11">
        <f t="shared" si="8"/>
        <v>11767.6</v>
      </c>
      <c r="L227" s="31">
        <f>IFERROR(VLOOKUP(C227,JULHO!B:H,7,0),"0,00")</f>
        <v>4208.26</v>
      </c>
      <c r="M227" s="25" t="str">
        <f>IFERROR(VLOOKUP(C227,FÉRIAS!C:D,2,0),"")</f>
        <v>MARIA ROSEANE DOS A CLEMENTINO</v>
      </c>
      <c r="N227" s="21" t="str">
        <f>IFERROR(VLOOKUP(C227,Plan2!B:C,2,0),"")</f>
        <v/>
      </c>
    </row>
    <row r="228" spans="2:14" s="21" customFormat="1">
      <c r="B228" s="15">
        <f t="shared" si="9"/>
        <v>220</v>
      </c>
      <c r="C228" s="27">
        <v>2478</v>
      </c>
      <c r="D228" s="28" t="str">
        <f>IFERROR(VLOOKUP(C228,SRA!B:C,2,0),"")</f>
        <v>ROGERIO MOURA VIEIRA</v>
      </c>
      <c r="E228" s="15" t="str">
        <f>IFERROR(VLOOKUP(C228,SRA!B:T,8,0),"")</f>
        <v>CLT</v>
      </c>
      <c r="F228" s="20" t="s">
        <v>481</v>
      </c>
      <c r="G228" s="15" t="str">
        <f>IFERROR(VLOOKUP(C228,SRA!B:T,5,0),"")</f>
        <v>ANA ASS FARMACEUTICA</v>
      </c>
      <c r="H228" s="11">
        <f>IFERROR(VLOOKUP(C228,SRA!B:T,18,0),"")</f>
        <v>5092.91</v>
      </c>
      <c r="I228" s="11">
        <f>IFERROR(VLOOKUP(C228,SRA!B:T,19,0),"")</f>
        <v>0</v>
      </c>
      <c r="J228" s="31">
        <f>IFERROR(VLOOKUP(C228,JULHO!B:F,3,0),"0,00")</f>
        <v>6960.31</v>
      </c>
      <c r="K228" s="11">
        <f t="shared" si="8"/>
        <v>6782.63</v>
      </c>
      <c r="L228" s="31">
        <f>IFERROR(VLOOKUP(C228,JULHO!B:H,7,0),"0,00")</f>
        <v>177.68</v>
      </c>
      <c r="M228" s="25" t="str">
        <f>IFERROR(VLOOKUP(C228,FÉRIAS!C:D,2,0),"")</f>
        <v>ROGERIO MOURA VIEIRA</v>
      </c>
      <c r="N228" s="21" t="str">
        <f>IFERROR(VLOOKUP(C228,Plan2!B:C,2,0),"")</f>
        <v/>
      </c>
    </row>
    <row r="229" spans="2:14" s="21" customFormat="1">
      <c r="B229" s="15">
        <f t="shared" si="9"/>
        <v>221</v>
      </c>
      <c r="C229" s="27">
        <v>2481</v>
      </c>
      <c r="D229" s="28" t="str">
        <f>IFERROR(VLOOKUP(C229,SRA!B:C,2,0),"")</f>
        <v>RAFAELLA MICHELLE DE L MIRANDA</v>
      </c>
      <c r="E229" s="15" t="str">
        <f>IFERROR(VLOOKUP(C229,SRA!B:T,8,0),"")</f>
        <v>CLT</v>
      </c>
      <c r="F229" s="20" t="s">
        <v>481</v>
      </c>
      <c r="G229" s="15" t="str">
        <f>IFERROR(VLOOKUP(C229,SRA!B:T,5,0),"")</f>
        <v>ANA ASS FARMACEUTICA</v>
      </c>
      <c r="H229" s="11">
        <f>IFERROR(VLOOKUP(C229,SRA!B:T,18,0),"")</f>
        <v>5092.91</v>
      </c>
      <c r="I229" s="11">
        <f>IFERROR(VLOOKUP(C229,SRA!B:T,19,0),"")</f>
        <v>0</v>
      </c>
      <c r="J229" s="31">
        <f>IFERROR(VLOOKUP(C229,JULHO!B:F,3,0),"0,00")</f>
        <v>7090.11</v>
      </c>
      <c r="K229" s="11">
        <f t="shared" si="8"/>
        <v>7090.11</v>
      </c>
      <c r="L229" s="31">
        <f>IFERROR(VLOOKUP(C229,JULHO!B:H,7,0),"0,00")</f>
        <v>0</v>
      </c>
      <c r="M229" s="25" t="str">
        <f>IFERROR(VLOOKUP(C229,FÉRIAS!C:D,2,0),"")</f>
        <v>RAFAELLA MICHELLE DE L MIRANDA</v>
      </c>
      <c r="N229" s="21" t="str">
        <f>IFERROR(VLOOKUP(C229,Plan2!B:C,2,0),"")</f>
        <v/>
      </c>
    </row>
    <row r="230" spans="2:14" s="21" customFormat="1">
      <c r="B230" s="15">
        <f t="shared" si="9"/>
        <v>222</v>
      </c>
      <c r="C230" s="27">
        <v>2484</v>
      </c>
      <c r="D230" s="28" t="str">
        <f>IFERROR(VLOOKUP(C230,SRA!B:C,2,0),"")</f>
        <v>ARLEY ANDERSON TAVARES MOREIRA</v>
      </c>
      <c r="E230" s="15" t="str">
        <f>IFERROR(VLOOKUP(C230,SRA!B:T,8,0),"")</f>
        <v>CLT</v>
      </c>
      <c r="F230" s="20" t="s">
        <v>481</v>
      </c>
      <c r="G230" s="15" t="str">
        <f>IFERROR(VLOOKUP(C230,SRA!B:T,5,0),"")</f>
        <v>ANA ASS FARMACEUTICA</v>
      </c>
      <c r="H230" s="11">
        <f>IFERROR(VLOOKUP(C230,SRA!B:T,18,0),"")</f>
        <v>5347.55</v>
      </c>
      <c r="I230" s="11">
        <f>IFERROR(VLOOKUP(C230,SRA!B:T,19,0),"")</f>
        <v>0</v>
      </c>
      <c r="J230" s="31">
        <f>IFERROR(VLOOKUP(C230,JULHO!B:F,3,0),"0,00")</f>
        <v>8912.59</v>
      </c>
      <c r="K230" s="11">
        <f t="shared" si="8"/>
        <v>7379.62</v>
      </c>
      <c r="L230" s="31">
        <f>IFERROR(VLOOKUP(C230,JULHO!B:H,7,0),"0,00")</f>
        <v>1532.97</v>
      </c>
      <c r="M230" s="25" t="str">
        <f>IFERROR(VLOOKUP(C230,FÉRIAS!C:D,2,0),"")</f>
        <v>ARLEY ANDERSON TAVARES MOREIRA</v>
      </c>
      <c r="N230" s="21" t="str">
        <f>IFERROR(VLOOKUP(C230,Plan2!B:C,2,0),"")</f>
        <v/>
      </c>
    </row>
    <row r="231" spans="2:14" s="21" customFormat="1">
      <c r="B231" s="15">
        <f t="shared" si="9"/>
        <v>223</v>
      </c>
      <c r="C231" s="27">
        <v>2493</v>
      </c>
      <c r="D231" s="28" t="str">
        <f>IFERROR(VLOOKUP(C231,SRA!B:C,2,0),"")</f>
        <v>CRISTIANE R  DE O  GONCALVES</v>
      </c>
      <c r="E231" s="15" t="str">
        <f>IFERROR(VLOOKUP(C231,SRA!B:T,8,0),"")</f>
        <v>CLT</v>
      </c>
      <c r="F231" s="20" t="s">
        <v>467</v>
      </c>
      <c r="G231" s="15" t="str">
        <f>IFERROR(VLOOKUP(C231,SRA!B:T,5,0),"")</f>
        <v>TEC. EM ADM. E FIN.</v>
      </c>
      <c r="H231" s="11">
        <f>IFERROR(VLOOKUP(C231,SRA!B:T,18,0),"")</f>
        <v>1981.2</v>
      </c>
      <c r="I231" s="11">
        <f>IFERROR(VLOOKUP(C231,SRA!B:T,19,0),"")</f>
        <v>0</v>
      </c>
      <c r="J231" s="31">
        <f>IFERROR(VLOOKUP(C231,JULHO!B:F,3,0),"0,00")</f>
        <v>1981.2</v>
      </c>
      <c r="K231" s="11">
        <f t="shared" si="8"/>
        <v>1021.87</v>
      </c>
      <c r="L231" s="31">
        <f>IFERROR(VLOOKUP(C231,JULHO!B:H,7,0),"0,00")</f>
        <v>959.33</v>
      </c>
      <c r="M231" s="25" t="str">
        <f>IFERROR(VLOOKUP(C231,FÉRIAS!C:D,2,0),"")</f>
        <v/>
      </c>
      <c r="N231" s="21" t="str">
        <f>IFERROR(VLOOKUP(C231,Plan2!B:C,2,0),"")</f>
        <v/>
      </c>
    </row>
    <row r="232" spans="2:14" s="21" customFormat="1">
      <c r="B232" s="15">
        <f t="shared" si="9"/>
        <v>224</v>
      </c>
      <c r="C232" s="27">
        <v>2498</v>
      </c>
      <c r="D232" s="28" t="str">
        <f>IFERROR(VLOOKUP(C232,SRA!B:C,2,0),"")</f>
        <v>TEREZINHA DE J  DE L  M  NETA</v>
      </c>
      <c r="E232" s="15" t="str">
        <f>IFERROR(VLOOKUP(C232,SRA!B:T,8,0),"")</f>
        <v>CLT</v>
      </c>
      <c r="F232" s="20" t="s">
        <v>467</v>
      </c>
      <c r="G232" s="15" t="str">
        <f>IFERROR(VLOOKUP(C232,SRA!B:T,5,0),"")</f>
        <v>TEC. EM OPTICA</v>
      </c>
      <c r="H232" s="11">
        <f>IFERROR(VLOOKUP(C232,SRA!B:T,18,0),"")</f>
        <v>1886.84</v>
      </c>
      <c r="I232" s="11">
        <f>IFERROR(VLOOKUP(C232,SRA!B:T,19,0),"")</f>
        <v>0</v>
      </c>
      <c r="J232" s="31">
        <f>IFERROR(VLOOKUP(C232,JULHO!B:F,3,0),"0,00")</f>
        <v>2218.5700000000002</v>
      </c>
      <c r="K232" s="11">
        <f t="shared" si="8"/>
        <v>620.85000000000014</v>
      </c>
      <c r="L232" s="31">
        <f>IFERROR(VLOOKUP(C232,JULHO!B:H,7,0),"0,00")</f>
        <v>1597.72</v>
      </c>
      <c r="M232" s="25" t="str">
        <f>IFERROR(VLOOKUP(C232,FÉRIAS!C:D,2,0),"")</f>
        <v/>
      </c>
      <c r="N232" s="21" t="str">
        <f>IFERROR(VLOOKUP(C232,Plan2!B:C,2,0),"")</f>
        <v/>
      </c>
    </row>
    <row r="233" spans="2:14" s="21" customFormat="1">
      <c r="B233" s="15">
        <f t="shared" si="9"/>
        <v>225</v>
      </c>
      <c r="C233" s="27">
        <v>2502</v>
      </c>
      <c r="D233" s="28" t="str">
        <f>IFERROR(VLOOKUP(C233,SRA!B:C,2,0),"")</f>
        <v>PAULO ROBERTO DA SILVA CUNHA</v>
      </c>
      <c r="E233" s="15" t="str">
        <f>IFERROR(VLOOKUP(C233,SRA!B:T,8,0),"")</f>
        <v>CLT</v>
      </c>
      <c r="F233" s="20" t="s">
        <v>467</v>
      </c>
      <c r="G233" s="15" t="str">
        <f>IFERROR(VLOOKUP(C233,SRA!B:T,5,0),"")</f>
        <v>TEC. EM OPTICA</v>
      </c>
      <c r="H233" s="11">
        <f>IFERROR(VLOOKUP(C233,SRA!B:T,18,0),"")</f>
        <v>1886.84</v>
      </c>
      <c r="I233" s="11">
        <f>IFERROR(VLOOKUP(C233,SRA!B:T,19,0),"")</f>
        <v>0</v>
      </c>
      <c r="J233" s="31">
        <f>IFERROR(VLOOKUP(C233,JULHO!B:F,3,0),"0,00")</f>
        <v>1886.84</v>
      </c>
      <c r="K233" s="11">
        <f t="shared" si="8"/>
        <v>820.02</v>
      </c>
      <c r="L233" s="31">
        <f>IFERROR(VLOOKUP(C233,JULHO!B:H,7,0),"0,00")</f>
        <v>1066.82</v>
      </c>
      <c r="M233" s="25" t="str">
        <f>IFERROR(VLOOKUP(C233,FÉRIAS!C:D,2,0),"")</f>
        <v/>
      </c>
      <c r="N233" s="21" t="str">
        <f>IFERROR(VLOOKUP(C233,Plan2!B:C,2,0),"")</f>
        <v/>
      </c>
    </row>
    <row r="234" spans="2:14" s="21" customFormat="1">
      <c r="B234" s="15">
        <f t="shared" si="9"/>
        <v>226</v>
      </c>
      <c r="C234" s="27">
        <v>2503</v>
      </c>
      <c r="D234" s="28" t="str">
        <f>IFERROR(VLOOKUP(C234,SRA!B:C,2,0),"")</f>
        <v>TACIZO LUIZ PEREIRA DA SILVA</v>
      </c>
      <c r="E234" s="15" t="str">
        <f>IFERROR(VLOOKUP(C234,SRA!B:T,8,0),"")</f>
        <v>CLT</v>
      </c>
      <c r="F234" s="20" t="s">
        <v>467</v>
      </c>
      <c r="G234" s="15" t="str">
        <f>IFERROR(VLOOKUP(C234,SRA!B:T,5,0),"")</f>
        <v>ANA ASS FARMACEUTICA</v>
      </c>
      <c r="H234" s="11">
        <f>IFERROR(VLOOKUP(C234,SRA!B:T,18,0),"")</f>
        <v>5092.91</v>
      </c>
      <c r="I234" s="11">
        <f>IFERROR(VLOOKUP(C234,SRA!B:T,19,0),"")</f>
        <v>0</v>
      </c>
      <c r="J234" s="31">
        <f>IFERROR(VLOOKUP(C234,JULHO!B:F,3,0),"0,00")</f>
        <v>5092.91</v>
      </c>
      <c r="K234" s="11">
        <f t="shared" si="8"/>
        <v>1441.98</v>
      </c>
      <c r="L234" s="31">
        <f>IFERROR(VLOOKUP(C234,JULHO!B:H,7,0),"0,00")</f>
        <v>3650.93</v>
      </c>
      <c r="M234" s="25" t="str">
        <f>IFERROR(VLOOKUP(C234,FÉRIAS!C:D,2,0),"")</f>
        <v/>
      </c>
      <c r="N234" s="21" t="str">
        <f>IFERROR(VLOOKUP(C234,Plan2!B:C,2,0),"")</f>
        <v/>
      </c>
    </row>
    <row r="235" spans="2:14" s="21" customFormat="1">
      <c r="B235" s="15">
        <f t="shared" si="9"/>
        <v>227</v>
      </c>
      <c r="C235" s="27">
        <v>2512</v>
      </c>
      <c r="D235" s="28" t="str">
        <f>IFERROR(VLOOKUP(C235,SRA!B:C,2,0),"")</f>
        <v>JOSENILDO JOSE TORRES</v>
      </c>
      <c r="E235" s="15" t="str">
        <f>IFERROR(VLOOKUP(C235,SRA!B:T,8,0),"")</f>
        <v>CLT</v>
      </c>
      <c r="F235" s="20" t="s">
        <v>467</v>
      </c>
      <c r="G235" s="15" t="str">
        <f>IFERROR(VLOOKUP(C235,SRA!B:T,5,0),"")</f>
        <v>ANA ASS FARMACEUTICA</v>
      </c>
      <c r="H235" s="11">
        <f>IFERROR(VLOOKUP(C235,SRA!B:T,18,0),"")</f>
        <v>5092.91</v>
      </c>
      <c r="I235" s="11">
        <f>IFERROR(VLOOKUP(C235,SRA!B:T,19,0),"")</f>
        <v>0</v>
      </c>
      <c r="J235" s="31">
        <f>IFERROR(VLOOKUP(C235,JULHO!B:F,3,0),"0,00")</f>
        <v>5092.91</v>
      </c>
      <c r="K235" s="11">
        <f t="shared" si="8"/>
        <v>1292.9099999999999</v>
      </c>
      <c r="L235" s="31">
        <f>IFERROR(VLOOKUP(C235,JULHO!B:H,7,0),"0,00")</f>
        <v>3800</v>
      </c>
      <c r="M235" s="25" t="str">
        <f>IFERROR(VLOOKUP(C235,FÉRIAS!C:D,2,0),"")</f>
        <v/>
      </c>
      <c r="N235" s="21" t="str">
        <f>IFERROR(VLOOKUP(C235,Plan2!B:C,2,0),"")</f>
        <v/>
      </c>
    </row>
    <row r="236" spans="2:14" s="21" customFormat="1">
      <c r="B236" s="15">
        <f t="shared" si="9"/>
        <v>228</v>
      </c>
      <c r="C236" s="27">
        <v>2514</v>
      </c>
      <c r="D236" s="28" t="str">
        <f>IFERROR(VLOOKUP(C236,SRA!B:C,2,0),"")</f>
        <v>JULIANA CAVALCANTI DE SOUSA</v>
      </c>
      <c r="E236" s="15" t="str">
        <f>IFERROR(VLOOKUP(C236,SRA!B:T,8,0),"")</f>
        <v>CLT</v>
      </c>
      <c r="F236" s="20" t="s">
        <v>467</v>
      </c>
      <c r="G236" s="15" t="str">
        <f>IFERROR(VLOOKUP(C236,SRA!B:T,5,0),"")</f>
        <v>TEC. EM ADM. E FIN.</v>
      </c>
      <c r="H236" s="11">
        <f>IFERROR(VLOOKUP(C236,SRA!B:T,18,0),"")</f>
        <v>1981.21</v>
      </c>
      <c r="I236" s="11">
        <f>IFERROR(VLOOKUP(C236,SRA!B:T,19,0),"")</f>
        <v>822.38</v>
      </c>
      <c r="J236" s="31">
        <f>IFERROR(VLOOKUP(C236,JULHO!B:F,3,0),"0,00")</f>
        <v>2803.59</v>
      </c>
      <c r="K236" s="11">
        <f t="shared" si="8"/>
        <v>731.72000000000025</v>
      </c>
      <c r="L236" s="31">
        <f>IFERROR(VLOOKUP(C236,JULHO!B:H,7,0),"0,00")</f>
        <v>2071.87</v>
      </c>
      <c r="M236" s="25" t="str">
        <f>IFERROR(VLOOKUP(C236,FÉRIAS!C:D,2,0),"")</f>
        <v/>
      </c>
      <c r="N236" s="21" t="str">
        <f>IFERROR(VLOOKUP(C236,Plan2!B:C,2,0),"")</f>
        <v/>
      </c>
    </row>
    <row r="237" spans="2:14" s="21" customFormat="1">
      <c r="B237" s="15">
        <f t="shared" si="9"/>
        <v>229</v>
      </c>
      <c r="C237" s="20">
        <v>2518</v>
      </c>
      <c r="D237" s="28" t="str">
        <f>IFERROR(VLOOKUP(C237,SRA!B:C,2,0),"")</f>
        <v>ROSA MARIA BARROS VALOES</v>
      </c>
      <c r="E237" s="15" t="str">
        <f>IFERROR(VLOOKUP(C237,SRA!B:T,8,0),"")</f>
        <v>CLT</v>
      </c>
      <c r="F237" s="20" t="s">
        <v>467</v>
      </c>
      <c r="G237" s="15" t="str">
        <f>IFERROR(VLOOKUP(C237,SRA!B:T,5,0),"")</f>
        <v>TEC. EM ADM. E FIN.</v>
      </c>
      <c r="H237" s="11">
        <f>IFERROR(VLOOKUP(C237,SRA!B:T,18,0),"")</f>
        <v>1981.2</v>
      </c>
      <c r="I237" s="11">
        <f>IFERROR(VLOOKUP(C237,SRA!B:T,19,0),"")</f>
        <v>0</v>
      </c>
      <c r="J237" s="31">
        <f>IFERROR(VLOOKUP(C237,JULHO!B:F,3,0),"0,00")</f>
        <v>1981.2</v>
      </c>
      <c r="K237" s="11">
        <f t="shared" si="8"/>
        <v>160.50000000000023</v>
      </c>
      <c r="L237" s="31">
        <f>IFERROR(VLOOKUP(C237,JULHO!B:H,7,0),"0,00")</f>
        <v>1820.6999999999998</v>
      </c>
      <c r="M237" s="25" t="str">
        <f>IFERROR(VLOOKUP(C237,FÉRIAS!C:D,2,0),"")</f>
        <v/>
      </c>
      <c r="N237" s="21" t="str">
        <f>IFERROR(VLOOKUP(C237,Plan2!B:C,2,0),"")</f>
        <v/>
      </c>
    </row>
    <row r="238" spans="2:14" s="21" customFormat="1">
      <c r="B238" s="15">
        <f t="shared" si="9"/>
        <v>230</v>
      </c>
      <c r="C238" s="27">
        <v>2520</v>
      </c>
      <c r="D238" s="28" t="str">
        <f>IFERROR(VLOOKUP(C238,SRA!B:C,2,0),"")</f>
        <v>SELMA CRISTIANIA LIMA RORIZ</v>
      </c>
      <c r="E238" s="15" t="str">
        <f>IFERROR(VLOOKUP(C238,SRA!B:T,8,0),"")</f>
        <v>CLT</v>
      </c>
      <c r="F238" s="20" t="s">
        <v>467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0</v>
      </c>
      <c r="J238" s="31">
        <f>IFERROR(VLOOKUP(C238,JULHO!B:F,3,0),"0,00")</f>
        <v>1981.2</v>
      </c>
      <c r="K238" s="11">
        <f t="shared" si="8"/>
        <v>987.3900000000001</v>
      </c>
      <c r="L238" s="31">
        <f>IFERROR(VLOOKUP(C238,JULHO!B:H,7,0),"0,00")</f>
        <v>993.81</v>
      </c>
      <c r="M238" s="25" t="str">
        <f>IFERROR(VLOOKUP(C238,FÉRIAS!C:D,2,0),"")</f>
        <v/>
      </c>
      <c r="N238" s="21" t="str">
        <f>IFERROR(VLOOKUP(C238,Plan2!B:C,2,0),"")</f>
        <v/>
      </c>
    </row>
    <row r="239" spans="2:14" s="21" customFormat="1">
      <c r="B239" s="15">
        <f t="shared" si="9"/>
        <v>231</v>
      </c>
      <c r="C239" s="27">
        <v>2523</v>
      </c>
      <c r="D239" s="28" t="str">
        <f>IFERROR(VLOOKUP(C239,SRA!B:C,2,0),"")</f>
        <v>JANISSON COELHO DE VASCONCELOS</v>
      </c>
      <c r="E239" s="15" t="str">
        <f>IFERROR(VLOOKUP(C239,SRA!B:T,8,0),"")</f>
        <v>CLT</v>
      </c>
      <c r="F239" s="20" t="s">
        <v>467</v>
      </c>
      <c r="G239" s="15" t="str">
        <f>IFERROR(VLOOKUP(C239,SRA!B:T,5,0),"")</f>
        <v>TEC. EM ADM. E FIN.</v>
      </c>
      <c r="H239" s="11">
        <f>IFERROR(VLOOKUP(C239,SRA!B:T,18,0),"")</f>
        <v>1981.2</v>
      </c>
      <c r="I239" s="11">
        <f>IFERROR(VLOOKUP(C239,SRA!B:T,19,0),"")</f>
        <v>214.7</v>
      </c>
      <c r="J239" s="31">
        <f>IFERROR(VLOOKUP(C239,JULHO!B:F,3,0),"0,00")</f>
        <v>2195.9</v>
      </c>
      <c r="K239" s="11">
        <f t="shared" si="8"/>
        <v>407.42000000000007</v>
      </c>
      <c r="L239" s="31">
        <f>IFERROR(VLOOKUP(C239,JULHO!B:H,7,0),"0,00")</f>
        <v>1788.48</v>
      </c>
      <c r="M239" s="25" t="str">
        <f>IFERROR(VLOOKUP(C239,FÉRIAS!C:D,2,0),"")</f>
        <v/>
      </c>
      <c r="N239" s="21" t="str">
        <f>IFERROR(VLOOKUP(C239,Plan2!B:C,2,0),"")</f>
        <v/>
      </c>
    </row>
    <row r="240" spans="2:14" s="21" customFormat="1">
      <c r="B240" s="15">
        <f t="shared" si="9"/>
        <v>232</v>
      </c>
      <c r="C240" s="27">
        <v>2525</v>
      </c>
      <c r="D240" s="28" t="str">
        <f>IFERROR(VLOOKUP(C240,SRA!B:C,2,0),"")</f>
        <v>FABIANE TAVARES DE SOUZA</v>
      </c>
      <c r="E240" s="15" t="str">
        <f>IFERROR(VLOOKUP(C240,SRA!B:T,8,0),"")</f>
        <v>CLT</v>
      </c>
      <c r="F240" s="20" t="s">
        <v>467</v>
      </c>
      <c r="G240" s="15" t="str">
        <f>IFERROR(VLOOKUP(C240,SRA!B:T,5,0),"")</f>
        <v>TEC. EM ADM. E FIN.</v>
      </c>
      <c r="H240" s="11">
        <f>IFERROR(VLOOKUP(C240,SRA!B:T,18,0),"")</f>
        <v>1981.2</v>
      </c>
      <c r="I240" s="11">
        <f>IFERROR(VLOOKUP(C240,SRA!B:T,19,0),"")</f>
        <v>214.7</v>
      </c>
      <c r="J240" s="31">
        <f>IFERROR(VLOOKUP(C240,JULHO!B:F,3,0),"0,00")</f>
        <v>2195.9</v>
      </c>
      <c r="K240" s="11">
        <f t="shared" si="8"/>
        <v>205.32000000000016</v>
      </c>
      <c r="L240" s="31">
        <f>IFERROR(VLOOKUP(C240,JULHO!B:H,7,0),"0,00")</f>
        <v>1990.58</v>
      </c>
      <c r="M240" s="25" t="str">
        <f>IFERROR(VLOOKUP(C240,FÉRIAS!C:D,2,0),"")</f>
        <v/>
      </c>
      <c r="N240" s="21" t="str">
        <f>IFERROR(VLOOKUP(C240,Plan2!B:C,2,0),"")</f>
        <v/>
      </c>
    </row>
    <row r="241" spans="2:14" s="21" customFormat="1">
      <c r="B241" s="15">
        <f t="shared" si="9"/>
        <v>233</v>
      </c>
      <c r="C241" s="27">
        <v>2526</v>
      </c>
      <c r="D241" s="28" t="str">
        <f>IFERROR(VLOOKUP(C241,SRA!B:C,2,0),"")</f>
        <v>JARBAS FERREIRA DE LIMA JUNIOR</v>
      </c>
      <c r="E241" s="15" t="str">
        <f>IFERROR(VLOOKUP(C241,SRA!B:T,8,0),"")</f>
        <v>CLT</v>
      </c>
      <c r="F241" s="20" t="s">
        <v>467</v>
      </c>
      <c r="G241" s="15" t="str">
        <f>IFERROR(VLOOKUP(C241,SRA!B:T,5,0),"")</f>
        <v>TEC.EM MAN. ELE. IND</v>
      </c>
      <c r="H241" s="11">
        <f>IFERROR(VLOOKUP(C241,SRA!B:T,18,0),"")</f>
        <v>1886.84</v>
      </c>
      <c r="I241" s="11">
        <f>IFERROR(VLOOKUP(C241,SRA!B:T,19,0),"")</f>
        <v>0</v>
      </c>
      <c r="J241" s="31">
        <f>IFERROR(VLOOKUP(C241,JULHO!B:F,3,0),"0,00")</f>
        <v>2452.89</v>
      </c>
      <c r="K241" s="11">
        <f t="shared" si="8"/>
        <v>1037.02</v>
      </c>
      <c r="L241" s="31">
        <f>IFERROR(VLOOKUP(C241,JULHO!B:H,7,0),"0,00")</f>
        <v>1415.87</v>
      </c>
      <c r="M241" s="25" t="str">
        <f>IFERROR(VLOOKUP(C241,FÉRIAS!C:D,2,0),"")</f>
        <v/>
      </c>
      <c r="N241" s="21" t="str">
        <f>IFERROR(VLOOKUP(C241,Plan2!B:C,2,0),"")</f>
        <v/>
      </c>
    </row>
    <row r="242" spans="2:14" s="21" customFormat="1">
      <c r="B242" s="15">
        <f t="shared" si="9"/>
        <v>234</v>
      </c>
      <c r="C242" s="27">
        <v>2530</v>
      </c>
      <c r="D242" s="28" t="str">
        <f>IFERROR(VLOOKUP(C242,SRA!B:C,2,0),"")</f>
        <v>ARLEILDA MENDES DA SILVA</v>
      </c>
      <c r="E242" s="15" t="str">
        <f>IFERROR(VLOOKUP(C242,SRA!B:T,8,0),"")</f>
        <v>CLT</v>
      </c>
      <c r="F242" s="20" t="s">
        <v>481</v>
      </c>
      <c r="G242" s="15" t="str">
        <f>IFERROR(VLOOKUP(C242,SRA!B:T,5,0),"")</f>
        <v>OP. DE PROD. IND.</v>
      </c>
      <c r="H242" s="11">
        <f>IFERROR(VLOOKUP(C242,SRA!B:T,18,0),"")</f>
        <v>1636.79</v>
      </c>
      <c r="I242" s="11">
        <f>IFERROR(VLOOKUP(C242,SRA!B:T,19,0),"")</f>
        <v>0</v>
      </c>
      <c r="J242" s="31">
        <f>IFERROR(VLOOKUP(C242,JULHO!B:F,3,0),"0,00")</f>
        <v>3374.83</v>
      </c>
      <c r="K242" s="11">
        <f t="shared" si="8"/>
        <v>1712.31</v>
      </c>
      <c r="L242" s="31">
        <f>IFERROR(VLOOKUP(C242,JULHO!B:H,7,0),"0,00")</f>
        <v>1662.52</v>
      </c>
      <c r="M242" s="25" t="str">
        <f>IFERROR(VLOOKUP(C242,FÉRIAS!C:D,2,0),"")</f>
        <v>ARLEILDA MENDES DA SILVA</v>
      </c>
      <c r="N242" s="21" t="str">
        <f>IFERROR(VLOOKUP(C242,Plan2!B:C,2,0),"")</f>
        <v/>
      </c>
    </row>
    <row r="243" spans="2:14" s="21" customFormat="1">
      <c r="B243" s="15">
        <f t="shared" si="9"/>
        <v>235</v>
      </c>
      <c r="C243" s="27">
        <v>2534</v>
      </c>
      <c r="D243" s="28" t="str">
        <f>IFERROR(VLOOKUP(C243,SRA!B:C,2,0),"")</f>
        <v>EMANUEL MESSIAS RIBEIRO COSTA</v>
      </c>
      <c r="E243" s="15" t="str">
        <f>IFERROR(VLOOKUP(C243,SRA!B:T,8,0),"")</f>
        <v>CLT</v>
      </c>
      <c r="F243" s="20" t="s">
        <v>481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1">
        <f>IFERROR(VLOOKUP(C243,JULHO!B:F,3,0),"0,00")</f>
        <v>2655.24</v>
      </c>
      <c r="K243" s="11">
        <f t="shared" si="8"/>
        <v>1575.1099999999997</v>
      </c>
      <c r="L243" s="31">
        <f>IFERROR(VLOOKUP(C243,JULHO!B:H,7,0),"0,00")</f>
        <v>1080.1300000000001</v>
      </c>
      <c r="M243" s="25" t="str">
        <f>IFERROR(VLOOKUP(C243,FÉRIAS!C:D,2,0),"")</f>
        <v>EMANUEL MESSIAS RIBEIRO COSTA</v>
      </c>
      <c r="N243" s="21" t="str">
        <f>IFERROR(VLOOKUP(C243,Plan2!B:C,2,0),"")</f>
        <v/>
      </c>
    </row>
    <row r="244" spans="2:14" s="21" customFormat="1">
      <c r="B244" s="15">
        <f t="shared" si="9"/>
        <v>236</v>
      </c>
      <c r="C244" s="27">
        <v>2539</v>
      </c>
      <c r="D244" s="28" t="str">
        <f>IFERROR(VLOOKUP(C244,SRA!B:C,2,0),"")</f>
        <v>JOSENILDA BEZERRA DA SILVA</v>
      </c>
      <c r="E244" s="15" t="str">
        <f>IFERROR(VLOOKUP(C244,SRA!B:T,8,0),"")</f>
        <v>CLT</v>
      </c>
      <c r="F244" s="20" t="s">
        <v>481</v>
      </c>
      <c r="G244" s="15" t="str">
        <f>IFERROR(VLOOKUP(C244,SRA!B:T,5,0),"")</f>
        <v>OP. DE PROD. IND.(C)</v>
      </c>
      <c r="H244" s="11">
        <f>IFERROR(VLOOKUP(C244,SRA!B:T,18,0),"")</f>
        <v>1894.81</v>
      </c>
      <c r="I244" s="11">
        <f>IFERROR(VLOOKUP(C244,SRA!B:T,19,0),"")</f>
        <v>0</v>
      </c>
      <c r="J244" s="31">
        <f>IFERROR(VLOOKUP(C244,JULHO!B:F,3,0),"0,00")</f>
        <v>4928.5</v>
      </c>
      <c r="K244" s="11">
        <f t="shared" si="8"/>
        <v>2078.58</v>
      </c>
      <c r="L244" s="31">
        <f>IFERROR(VLOOKUP(C244,JULHO!B:H,7,0),"0,00")</f>
        <v>2849.92</v>
      </c>
      <c r="M244" s="25" t="str">
        <f>IFERROR(VLOOKUP(C244,FÉRIAS!C:D,2,0),"")</f>
        <v>JOSENILDA BEZERRA DA SILVA</v>
      </c>
      <c r="N244" s="21" t="str">
        <f>IFERROR(VLOOKUP(C244,Plan2!B:C,2,0),"")</f>
        <v/>
      </c>
    </row>
    <row r="245" spans="2:14" s="21" customFormat="1">
      <c r="B245" s="15">
        <f t="shared" si="9"/>
        <v>237</v>
      </c>
      <c r="C245" s="27">
        <v>2541</v>
      </c>
      <c r="D245" s="28" t="str">
        <f>IFERROR(VLOOKUP(C245,SRA!B:C,2,0),"")</f>
        <v>MARCELA SALLES DA SILVA</v>
      </c>
      <c r="E245" s="15" t="str">
        <f>IFERROR(VLOOKUP(C245,SRA!B:T,8,0),"")</f>
        <v>CLT</v>
      </c>
      <c r="F245" s="20" t="s">
        <v>467</v>
      </c>
      <c r="G245" s="15" t="str">
        <f>IFERROR(VLOOKUP(C245,SRA!B:T,5,0),"")</f>
        <v>OP. DE PROD. IND.</v>
      </c>
      <c r="H245" s="11">
        <f>IFERROR(VLOOKUP(C245,SRA!B:T,18,0),"")</f>
        <v>1636.79</v>
      </c>
      <c r="I245" s="11">
        <f>IFERROR(VLOOKUP(C245,SRA!B:T,19,0),"")</f>
        <v>0</v>
      </c>
      <c r="J245" s="31">
        <f>IFERROR(VLOOKUP(C245,JULHO!B:F,3,0),"0,00")</f>
        <v>4628.8</v>
      </c>
      <c r="K245" s="11">
        <f t="shared" si="8"/>
        <v>4628.8</v>
      </c>
      <c r="L245" s="31">
        <f>IFERROR(VLOOKUP(C245,JULHO!B:H,7,0),"0,00")</f>
        <v>0</v>
      </c>
      <c r="M245" s="25" t="str">
        <f>IFERROR(VLOOKUP(C245,FÉRIAS!C:D,2,0),"")</f>
        <v/>
      </c>
      <c r="N245" s="21" t="str">
        <f>IFERROR(VLOOKUP(C245,Plan2!B:C,2,0),"")</f>
        <v/>
      </c>
    </row>
    <row r="246" spans="2:14" s="21" customFormat="1">
      <c r="B246" s="15">
        <f t="shared" si="9"/>
        <v>238</v>
      </c>
      <c r="C246" s="27">
        <v>2547</v>
      </c>
      <c r="D246" s="28" t="str">
        <f>IFERROR(VLOOKUP(C246,SRA!B:C,2,0),"")</f>
        <v>CYNTHIA RODRIGUES DE ALMEIDA</v>
      </c>
      <c r="E246" s="15" t="str">
        <f>IFERROR(VLOOKUP(C246,SRA!B:T,8,0),"")</f>
        <v>CLT</v>
      </c>
      <c r="F246" s="20" t="s">
        <v>496</v>
      </c>
      <c r="G246" s="15" t="str">
        <f>IFERROR(VLOOKUP(C246,SRA!B:T,5,0),"")</f>
        <v>TEC. EM ADM. E FIN.</v>
      </c>
      <c r="H246" s="11">
        <f>IFERROR(VLOOKUP(C246,SRA!B:T,18,0),"")</f>
        <v>1981.21</v>
      </c>
      <c r="I246" s="11">
        <f>IFERROR(VLOOKUP(C246,SRA!B:T,19,0),"")</f>
        <v>0</v>
      </c>
      <c r="J246" s="31">
        <f>IFERROR(VLOOKUP(C246,JULHO!B:F,3,0),"0,00")</f>
        <v>1256.3900000000001</v>
      </c>
      <c r="K246" s="11">
        <f t="shared" si="8"/>
        <v>1256.3900000000001</v>
      </c>
      <c r="L246" s="31">
        <f>IFERROR(VLOOKUP(C246,JULHO!B:H,7,0),"0,00")</f>
        <v>0</v>
      </c>
      <c r="M246" s="25" t="str">
        <f>IFERROR(VLOOKUP(C246,FÉRIAS!C:D,2,0),"")</f>
        <v/>
      </c>
      <c r="N246" s="21" t="str">
        <f>IFERROR(VLOOKUP(C246,Plan2!B:C,2,0),"")</f>
        <v>CYNTHIA RODRIGUES DE ALMEIDA</v>
      </c>
    </row>
    <row r="247" spans="2:14" s="21" customFormat="1">
      <c r="B247" s="15">
        <f t="shared" si="9"/>
        <v>239</v>
      </c>
      <c r="C247" s="27">
        <v>2548</v>
      </c>
      <c r="D247" s="28" t="str">
        <f>IFERROR(VLOOKUP(C247,SRA!B:C,2,0),"")</f>
        <v>ELIANA PEREIRA SANTANA</v>
      </c>
      <c r="E247" s="15" t="str">
        <f>IFERROR(VLOOKUP(C247,SRA!B:T,8,0),"")</f>
        <v>CLT</v>
      </c>
      <c r="F247" s="20" t="s">
        <v>496</v>
      </c>
      <c r="G247" s="15" t="str">
        <f>IFERROR(VLOOKUP(C247,SRA!B:T,5,0),"")</f>
        <v>TEC. EM ADM. E FIN.</v>
      </c>
      <c r="H247" s="11">
        <f>IFERROR(VLOOKUP(C247,SRA!B:T,18,0),"")</f>
        <v>2080.27</v>
      </c>
      <c r="I247" s="11">
        <f>IFERROR(VLOOKUP(C247,SRA!B:T,19,0),"")</f>
        <v>1566.44</v>
      </c>
      <c r="J247" s="31">
        <f>IFERROR(VLOOKUP(C247,JULHO!B:F,3,0),"0,00")</f>
        <v>4310.17</v>
      </c>
      <c r="K247" s="11">
        <f t="shared" si="8"/>
        <v>1315.8400000000001</v>
      </c>
      <c r="L247" s="31">
        <f>IFERROR(VLOOKUP(C247,JULHO!B:H,7,0),"0,00")</f>
        <v>2994.33</v>
      </c>
      <c r="M247" s="25" t="str">
        <f>IFERROR(VLOOKUP(C247,FÉRIAS!C:D,2,0),"")</f>
        <v/>
      </c>
      <c r="N247" s="21" t="str">
        <f>IFERROR(VLOOKUP(C247,Plan2!B:C,2,0),"")</f>
        <v>ELIANA PEREIRA SANTANA</v>
      </c>
    </row>
    <row r="248" spans="2:14" s="21" customFormat="1">
      <c r="B248" s="15">
        <f t="shared" si="9"/>
        <v>240</v>
      </c>
      <c r="C248" s="27">
        <v>2553</v>
      </c>
      <c r="D248" s="28" t="str">
        <f>IFERROR(VLOOKUP(C248,SRA!B:C,2,0),"")</f>
        <v>LIVIA DA SILVA LIMA</v>
      </c>
      <c r="E248" s="15" t="str">
        <f>IFERROR(VLOOKUP(C248,SRA!B:T,8,0),"")</f>
        <v>CLT</v>
      </c>
      <c r="F248" s="20" t="s">
        <v>481</v>
      </c>
      <c r="G248" s="15" t="str">
        <f>IFERROR(VLOOKUP(C248,SRA!B:T,5,0),"")</f>
        <v>TEC. EM ADM. E FIN.</v>
      </c>
      <c r="H248" s="11">
        <f>IFERROR(VLOOKUP(C248,SRA!B:T,18,0),"")</f>
        <v>1981.2</v>
      </c>
      <c r="I248" s="11">
        <f>IFERROR(VLOOKUP(C248,SRA!B:T,19,0),"")</f>
        <v>0</v>
      </c>
      <c r="J248" s="31">
        <f>IFERROR(VLOOKUP(C248,JULHO!B:F,3,0),"0,00")</f>
        <v>4916.4399999999996</v>
      </c>
      <c r="K248" s="11">
        <f t="shared" si="8"/>
        <v>4026.6699999999996</v>
      </c>
      <c r="L248" s="31">
        <f>IFERROR(VLOOKUP(C248,JULHO!B:H,7,0),"0,00")</f>
        <v>889.77</v>
      </c>
      <c r="M248" s="25" t="str">
        <f>IFERROR(VLOOKUP(C248,FÉRIAS!C:D,2,0),"")</f>
        <v>LIVIA DA SILVA LIMA</v>
      </c>
      <c r="N248" s="21" t="str">
        <f>IFERROR(VLOOKUP(C248,Plan2!B:C,2,0),"")</f>
        <v/>
      </c>
    </row>
    <row r="249" spans="2:14" s="21" customFormat="1">
      <c r="B249" s="15">
        <f t="shared" si="9"/>
        <v>241</v>
      </c>
      <c r="C249" s="27">
        <v>2559</v>
      </c>
      <c r="D249" s="28" t="str">
        <f>IFERROR(VLOOKUP(C249,SRA!B:C,2,0),"")</f>
        <v>SANDRO DE MIRANDA SANTOS</v>
      </c>
      <c r="E249" s="15" t="str">
        <f>IFERROR(VLOOKUP(C249,SRA!B:T,8,0),"")</f>
        <v>CLT</v>
      </c>
      <c r="F249" s="20" t="s">
        <v>467</v>
      </c>
      <c r="G249" s="15" t="str">
        <f>IFERROR(VLOOKUP(C249,SRA!B:T,5,0),"")</f>
        <v>TEC. EM ADM. E FIN.</v>
      </c>
      <c r="H249" s="11">
        <f>IFERROR(VLOOKUP(C249,SRA!B:T,18,0),"")</f>
        <v>1981.2</v>
      </c>
      <c r="I249" s="11">
        <f>IFERROR(VLOOKUP(C249,SRA!B:T,19,0),"")</f>
        <v>0</v>
      </c>
      <c r="J249" s="31">
        <f>IFERROR(VLOOKUP(C249,JULHO!B:F,3,0),"0,00")</f>
        <v>1981.2</v>
      </c>
      <c r="K249" s="11">
        <f t="shared" si="8"/>
        <v>879.98</v>
      </c>
      <c r="L249" s="31">
        <f>IFERROR(VLOOKUP(C249,JULHO!B:H,7,0),"0,00")</f>
        <v>1101.22</v>
      </c>
      <c r="M249" s="25" t="str">
        <f>IFERROR(VLOOKUP(C249,FÉRIAS!C:D,2,0),"")</f>
        <v/>
      </c>
      <c r="N249" s="21" t="str">
        <f>IFERROR(VLOOKUP(C249,Plan2!B:C,2,0),"")</f>
        <v/>
      </c>
    </row>
    <row r="250" spans="2:14" s="21" customFormat="1">
      <c r="B250" s="15">
        <f t="shared" si="9"/>
        <v>242</v>
      </c>
      <c r="C250" s="27">
        <v>2562</v>
      </c>
      <c r="D250" s="28" t="str">
        <f>IFERROR(VLOOKUP(C250,SRA!B:C,2,0),"")</f>
        <v>ERIKA MARQUES BEZERRA</v>
      </c>
      <c r="E250" s="15" t="str">
        <f>IFERROR(VLOOKUP(C250,SRA!B:T,8,0),"")</f>
        <v>CLT</v>
      </c>
      <c r="F250" s="20" t="s">
        <v>467</v>
      </c>
      <c r="G250" s="15" t="str">
        <f>IFERROR(VLOOKUP(C250,SRA!B:T,5,0),"")</f>
        <v>ANA ASS FARMACEUTICA</v>
      </c>
      <c r="H250" s="11">
        <f>IFERROR(VLOOKUP(C250,SRA!B:T,18,0),"")</f>
        <v>5092.91</v>
      </c>
      <c r="I250" s="11">
        <f>IFERROR(VLOOKUP(C250,SRA!B:T,19,0),"")</f>
        <v>0</v>
      </c>
      <c r="J250" s="31">
        <f>IFERROR(VLOOKUP(C250,JULHO!B:F,3,0),"0,00")</f>
        <v>5092.91</v>
      </c>
      <c r="K250" s="11">
        <f t="shared" si="8"/>
        <v>2233.6799999999998</v>
      </c>
      <c r="L250" s="31">
        <f>IFERROR(VLOOKUP(C250,JULHO!B:H,7,0),"0,00")</f>
        <v>2859.23</v>
      </c>
      <c r="M250" s="25" t="str">
        <f>IFERROR(VLOOKUP(C250,FÉRIAS!C:D,2,0),"")</f>
        <v/>
      </c>
      <c r="N250" s="21" t="str">
        <f>IFERROR(VLOOKUP(C250,Plan2!B:C,2,0),"")</f>
        <v/>
      </c>
    </row>
    <row r="251" spans="2:14" s="21" customFormat="1">
      <c r="B251" s="15">
        <f t="shared" si="9"/>
        <v>243</v>
      </c>
      <c r="C251" s="27">
        <v>2568</v>
      </c>
      <c r="D251" s="28" t="str">
        <f>IFERROR(VLOOKUP(C251,SRA!B:C,2,0),"")</f>
        <v>CATARINA DANIELLE DA S AMORIM</v>
      </c>
      <c r="E251" s="15" t="str">
        <f>IFERROR(VLOOKUP(C251,SRA!B:T,8,0),"")</f>
        <v>CLT</v>
      </c>
      <c r="F251" s="20" t="s">
        <v>467</v>
      </c>
      <c r="G251" s="15" t="str">
        <f>IFERROR(VLOOKUP(C251,SRA!B:T,5,0),"")</f>
        <v>ANA ASS FARMACEUTICA</v>
      </c>
      <c r="H251" s="11">
        <f>IFERROR(VLOOKUP(C251,SRA!B:T,18,0),"")</f>
        <v>5092.91</v>
      </c>
      <c r="I251" s="11">
        <f>IFERROR(VLOOKUP(C251,SRA!B:T,19,0),"")</f>
        <v>0</v>
      </c>
      <c r="J251" s="31">
        <f>IFERROR(VLOOKUP(C251,JULHO!B:F,3,0),"0,00")</f>
        <v>5092.91</v>
      </c>
      <c r="K251" s="11">
        <f t="shared" si="8"/>
        <v>2713.5299999999997</v>
      </c>
      <c r="L251" s="31">
        <f>IFERROR(VLOOKUP(C251,JULHO!B:H,7,0),"0,00")</f>
        <v>2379.38</v>
      </c>
      <c r="M251" s="25" t="str">
        <f>IFERROR(VLOOKUP(C251,FÉRIAS!C:D,2,0),"")</f>
        <v/>
      </c>
      <c r="N251" s="21" t="str">
        <f>IFERROR(VLOOKUP(C251,Plan2!B:C,2,0),"")</f>
        <v/>
      </c>
    </row>
    <row r="252" spans="2:14" s="21" customFormat="1">
      <c r="B252" s="15">
        <f t="shared" si="9"/>
        <v>244</v>
      </c>
      <c r="C252" s="27">
        <v>2574</v>
      </c>
      <c r="D252" s="28" t="str">
        <f>IFERROR(VLOOKUP(C252,SRA!B:C,2,0),"")</f>
        <v>ANDERSON SANTOS DE LIMA FARIAS</v>
      </c>
      <c r="E252" s="15" t="str">
        <f>IFERROR(VLOOKUP(C252,SRA!B:T,8,0),"")</f>
        <v>CLT</v>
      </c>
      <c r="F252" s="20" t="s">
        <v>467</v>
      </c>
      <c r="G252" s="15" t="str">
        <f>IFERROR(VLOOKUP(C252,SRA!B:T,5,0),"")</f>
        <v>TEC. EM ADM. E FIN.</v>
      </c>
      <c r="H252" s="11">
        <f>IFERROR(VLOOKUP(C252,SRA!B:T,18,0),"")</f>
        <v>2080.27</v>
      </c>
      <c r="I252" s="11">
        <f>IFERROR(VLOOKUP(C252,SRA!B:T,19,0),"")</f>
        <v>2312.9499999999998</v>
      </c>
      <c r="J252" s="31">
        <f>IFERROR(VLOOKUP(C252,JULHO!B:F,3,0),"0,00")</f>
        <v>4393.22</v>
      </c>
      <c r="K252" s="11">
        <f t="shared" si="8"/>
        <v>1169.5300000000002</v>
      </c>
      <c r="L252" s="31">
        <f>IFERROR(VLOOKUP(C252,JULHO!B:H,7,0),"0,00")</f>
        <v>3223.69</v>
      </c>
      <c r="M252" s="25" t="str">
        <f>IFERROR(VLOOKUP(C252,FÉRIAS!C:D,2,0),"")</f>
        <v/>
      </c>
      <c r="N252" s="21" t="str">
        <f>IFERROR(VLOOKUP(C252,Plan2!B:C,2,0),"")</f>
        <v/>
      </c>
    </row>
    <row r="253" spans="2:14" s="21" customFormat="1">
      <c r="B253" s="15">
        <f t="shared" si="9"/>
        <v>245</v>
      </c>
      <c r="C253" s="27">
        <v>2577</v>
      </c>
      <c r="D253" s="28" t="str">
        <f>IFERROR(VLOOKUP(C253,SRA!B:C,2,0),"")</f>
        <v>CARLA CRISTINA OLIVEIRA MATOS</v>
      </c>
      <c r="E253" s="15" t="str">
        <f>IFERROR(VLOOKUP(C253,SRA!B:T,8,0),"")</f>
        <v>CLT</v>
      </c>
      <c r="F253" s="20" t="s">
        <v>467</v>
      </c>
      <c r="G253" s="15" t="str">
        <f>IFERROR(VLOOKUP(C253,SRA!B:T,5,0),"")</f>
        <v>TEC. EM ADM. E FIN.</v>
      </c>
      <c r="H253" s="11">
        <f>IFERROR(VLOOKUP(C253,SRA!B:T,18,0),"")</f>
        <v>1981.2</v>
      </c>
      <c r="I253" s="11">
        <f>IFERROR(VLOOKUP(C253,SRA!B:T,19,0),"")</f>
        <v>822.38</v>
      </c>
      <c r="J253" s="31">
        <f>IFERROR(VLOOKUP(C253,JULHO!B:F,3,0),"0,00")</f>
        <v>2803.58</v>
      </c>
      <c r="K253" s="11">
        <f t="shared" si="8"/>
        <v>673.25</v>
      </c>
      <c r="L253" s="31">
        <f>IFERROR(VLOOKUP(C253,JULHO!B:H,7,0),"0,00")</f>
        <v>2130.33</v>
      </c>
      <c r="M253" s="25" t="str">
        <f>IFERROR(VLOOKUP(C253,FÉRIAS!C:D,2,0),"")</f>
        <v/>
      </c>
      <c r="N253" s="21" t="str">
        <f>IFERROR(VLOOKUP(C253,Plan2!B:C,2,0),"")</f>
        <v/>
      </c>
    </row>
    <row r="254" spans="2:14" s="21" customFormat="1">
      <c r="B254" s="15">
        <f t="shared" si="9"/>
        <v>246</v>
      </c>
      <c r="C254" s="27">
        <v>2584</v>
      </c>
      <c r="D254" s="28" t="str">
        <f>IFERROR(VLOOKUP(C254,SRA!B:C,2,0),"")</f>
        <v>HELIA MARIA ALEXANDRE DE SOUZA</v>
      </c>
      <c r="E254" s="15" t="str">
        <f>IFERROR(VLOOKUP(C254,SRA!B:T,8,0),"")</f>
        <v>CLT</v>
      </c>
      <c r="F254" s="20" t="s">
        <v>467</v>
      </c>
      <c r="G254" s="15" t="str">
        <f>IFERROR(VLOOKUP(C254,SRA!B:T,5,0),"")</f>
        <v>TEC. EM ADM. E FIN.</v>
      </c>
      <c r="H254" s="11">
        <f>IFERROR(VLOOKUP(C254,SRA!B:T,18,0),"")</f>
        <v>1981.21</v>
      </c>
      <c r="I254" s="11">
        <f>IFERROR(VLOOKUP(C254,SRA!B:T,19,0),"")</f>
        <v>0</v>
      </c>
      <c r="J254" s="31">
        <f>IFERROR(VLOOKUP(C254,JULHO!B:F,3,0),"0,00")</f>
        <v>1981.21</v>
      </c>
      <c r="K254" s="11">
        <f t="shared" si="8"/>
        <v>481.84999999999991</v>
      </c>
      <c r="L254" s="31">
        <f>IFERROR(VLOOKUP(C254,JULHO!B:H,7,0),"0,00")</f>
        <v>1499.3600000000001</v>
      </c>
      <c r="M254" s="25" t="str">
        <f>IFERROR(VLOOKUP(C254,FÉRIAS!C:D,2,0),"")</f>
        <v/>
      </c>
      <c r="N254" s="21" t="str">
        <f>IFERROR(VLOOKUP(C254,Plan2!B:C,2,0),"")</f>
        <v/>
      </c>
    </row>
    <row r="255" spans="2:14" s="21" customFormat="1">
      <c r="B255" s="15">
        <f t="shared" si="9"/>
        <v>247</v>
      </c>
      <c r="C255" s="27">
        <v>2585</v>
      </c>
      <c r="D255" s="28" t="str">
        <f>IFERROR(VLOOKUP(C255,SRA!B:C,2,0),"")</f>
        <v>HELIO DO N BARBOZA JUNIOR</v>
      </c>
      <c r="E255" s="15" t="str">
        <f>IFERROR(VLOOKUP(C255,SRA!B:T,8,0),"")</f>
        <v>CLT</v>
      </c>
      <c r="F255" s="20" t="s">
        <v>467</v>
      </c>
      <c r="G255" s="15" t="str">
        <f>IFERROR(VLOOKUP(C255,SRA!B:T,5,0),"")</f>
        <v>TEC. EM ADM. E FIN.</v>
      </c>
      <c r="H255" s="11">
        <f>IFERROR(VLOOKUP(C255,SRA!B:T,18,0),"")</f>
        <v>1981.2</v>
      </c>
      <c r="I255" s="11">
        <f>IFERROR(VLOOKUP(C255,SRA!B:T,19,0),"")</f>
        <v>0</v>
      </c>
      <c r="J255" s="31">
        <f>IFERROR(VLOOKUP(C255,JULHO!B:F,3,0),"0,00")</f>
        <v>1981.2</v>
      </c>
      <c r="K255" s="11">
        <f t="shared" si="8"/>
        <v>593.43000000000006</v>
      </c>
      <c r="L255" s="31">
        <f>IFERROR(VLOOKUP(C255,JULHO!B:H,7,0),"0,00")</f>
        <v>1387.77</v>
      </c>
      <c r="M255" s="25" t="str">
        <f>IFERROR(VLOOKUP(C255,FÉRIAS!C:D,2,0),"")</f>
        <v/>
      </c>
      <c r="N255" s="21" t="str">
        <f>IFERROR(VLOOKUP(C255,Plan2!B:C,2,0),"")</f>
        <v/>
      </c>
    </row>
    <row r="256" spans="2:14" s="21" customFormat="1">
      <c r="B256" s="15">
        <f t="shared" si="9"/>
        <v>248</v>
      </c>
      <c r="C256" s="27">
        <v>2586</v>
      </c>
      <c r="D256" s="28" t="str">
        <f>IFERROR(VLOOKUP(C256,SRA!B:C,2,0),"")</f>
        <v>JAQUELINE P F DE OLIVEIRA</v>
      </c>
      <c r="E256" s="15" t="str">
        <f>IFERROR(VLOOKUP(C256,SRA!B:T,8,0),"")</f>
        <v>CLT</v>
      </c>
      <c r="F256" s="20" t="s">
        <v>467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822.38</v>
      </c>
      <c r="J256" s="31">
        <f>IFERROR(VLOOKUP(C256,JULHO!B:F,3,0),"0,00")</f>
        <v>2803.58</v>
      </c>
      <c r="K256" s="11">
        <f t="shared" si="8"/>
        <v>803.62999999999988</v>
      </c>
      <c r="L256" s="31">
        <f>IFERROR(VLOOKUP(C256,JULHO!B:H,7,0),"0,00")</f>
        <v>1999.95</v>
      </c>
      <c r="M256" s="25" t="str">
        <f>IFERROR(VLOOKUP(C256,FÉRIAS!C:D,2,0),"")</f>
        <v/>
      </c>
      <c r="N256" s="21" t="str">
        <f>IFERROR(VLOOKUP(C256,Plan2!B:C,2,0),"")</f>
        <v/>
      </c>
    </row>
    <row r="257" spans="2:14" s="21" customFormat="1">
      <c r="B257" s="15">
        <f t="shared" si="9"/>
        <v>249</v>
      </c>
      <c r="C257" s="27">
        <v>2588</v>
      </c>
      <c r="D257" s="28" t="str">
        <f>IFERROR(VLOOKUP(C257,SRA!B:C,2,0),"")</f>
        <v>JOSE NEVES DA SILVA JUNIOR</v>
      </c>
      <c r="E257" s="15" t="str">
        <f>IFERROR(VLOOKUP(C257,SRA!B:T,8,0),"")</f>
        <v>CLT</v>
      </c>
      <c r="F257" s="20" t="s">
        <v>467</v>
      </c>
      <c r="G257" s="15" t="str">
        <f>IFERROR(VLOOKUP(C257,SRA!B:T,5,0),"")</f>
        <v>TEC. EM ADM. E FIN.</v>
      </c>
      <c r="H257" s="11">
        <f>IFERROR(VLOOKUP(C257,SRA!B:T,18,0),"")</f>
        <v>1981.2</v>
      </c>
      <c r="I257" s="11">
        <f>IFERROR(VLOOKUP(C257,SRA!B:T,19,0),"")</f>
        <v>2312.9499999999998</v>
      </c>
      <c r="J257" s="31">
        <f>IFERROR(VLOOKUP(C257,JULHO!B:F,3,0),"0,00")</f>
        <v>4535.82</v>
      </c>
      <c r="K257" s="11">
        <f t="shared" si="8"/>
        <v>1678.8899999999994</v>
      </c>
      <c r="L257" s="31">
        <f>IFERROR(VLOOKUP(C257,JULHO!B:H,7,0),"0,00")</f>
        <v>2856.9300000000003</v>
      </c>
      <c r="M257" s="25" t="str">
        <f>IFERROR(VLOOKUP(C257,FÉRIAS!C:D,2,0),"")</f>
        <v/>
      </c>
      <c r="N257" s="21" t="str">
        <f>IFERROR(VLOOKUP(C257,Plan2!B:C,2,0),"")</f>
        <v/>
      </c>
    </row>
    <row r="258" spans="2:14" s="21" customFormat="1">
      <c r="B258" s="15">
        <f t="shared" si="9"/>
        <v>250</v>
      </c>
      <c r="C258" s="27">
        <v>2596</v>
      </c>
      <c r="D258" s="28" t="str">
        <f>IFERROR(VLOOKUP(C258,SRA!B:C,2,0),"")</f>
        <v>WELLIDA CRISTIANE DE M  GUERRA</v>
      </c>
      <c r="E258" s="15" t="str">
        <f>IFERROR(VLOOKUP(C258,SRA!B:T,8,0),"")</f>
        <v>CLT</v>
      </c>
      <c r="F258" s="20" t="s">
        <v>467</v>
      </c>
      <c r="G258" s="15" t="str">
        <f>IFERROR(VLOOKUP(C258,SRA!B:T,5,0),"")</f>
        <v>TEC. EM ADM. E FIN.</v>
      </c>
      <c r="H258" s="11">
        <f>IFERROR(VLOOKUP(C258,SRA!B:T,18,0),"")</f>
        <v>1981.2</v>
      </c>
      <c r="I258" s="11">
        <f>IFERROR(VLOOKUP(C258,SRA!B:T,19,0),"")</f>
        <v>0</v>
      </c>
      <c r="J258" s="31">
        <f>IFERROR(VLOOKUP(C258,JULHO!B:F,3,0),"0,00")</f>
        <v>1981.2</v>
      </c>
      <c r="K258" s="11">
        <f t="shared" si="8"/>
        <v>910.21</v>
      </c>
      <c r="L258" s="31">
        <f>IFERROR(VLOOKUP(C258,JULHO!B:H,7,0),"0,00")</f>
        <v>1070.99</v>
      </c>
      <c r="M258" s="25" t="str">
        <f>IFERROR(VLOOKUP(C258,FÉRIAS!C:D,2,0),"")</f>
        <v/>
      </c>
      <c r="N258" s="21" t="str">
        <f>IFERROR(VLOOKUP(C258,Plan2!B:C,2,0),"")</f>
        <v/>
      </c>
    </row>
    <row r="259" spans="2:14" s="21" customFormat="1">
      <c r="B259" s="15">
        <f t="shared" si="9"/>
        <v>251</v>
      </c>
      <c r="C259" s="27">
        <v>2602</v>
      </c>
      <c r="D259" s="28" t="str">
        <f>IFERROR(VLOOKUP(C259,SRA!B:C,2,0),"")</f>
        <v>DIANA ATALECIA NEVES DE SA</v>
      </c>
      <c r="E259" s="15" t="str">
        <f>IFERROR(VLOOKUP(C259,SRA!B:T,8,0),"")</f>
        <v>CLT</v>
      </c>
      <c r="F259" s="20" t="s">
        <v>467</v>
      </c>
      <c r="G259" s="15" t="str">
        <f>IFERROR(VLOOKUP(C259,SRA!B:T,5,0),"")</f>
        <v>ANA ASS FARMACEUTICA</v>
      </c>
      <c r="H259" s="11">
        <f>IFERROR(VLOOKUP(C259,SRA!B:T,18,0),"")</f>
        <v>5092.91</v>
      </c>
      <c r="I259" s="11">
        <f>IFERROR(VLOOKUP(C259,SRA!B:T,19,0),"")</f>
        <v>0</v>
      </c>
      <c r="J259" s="31">
        <f>IFERROR(VLOOKUP(C259,JULHO!B:F,3,0),"0,00")</f>
        <v>5092.91</v>
      </c>
      <c r="K259" s="11">
        <f t="shared" si="8"/>
        <v>963.25</v>
      </c>
      <c r="L259" s="31">
        <f>IFERROR(VLOOKUP(C259,JULHO!B:H,7,0),"0,00")</f>
        <v>4129.66</v>
      </c>
      <c r="M259" s="25" t="str">
        <f>IFERROR(VLOOKUP(C259,FÉRIAS!C:D,2,0),"")</f>
        <v/>
      </c>
      <c r="N259" s="21" t="str">
        <f>IFERROR(VLOOKUP(C259,Plan2!B:C,2,0),"")</f>
        <v/>
      </c>
    </row>
    <row r="260" spans="2:14" s="21" customFormat="1">
      <c r="B260" s="15">
        <f t="shared" si="9"/>
        <v>252</v>
      </c>
      <c r="C260" s="27">
        <v>2604</v>
      </c>
      <c r="D260" s="28" t="str">
        <f>IFERROR(VLOOKUP(C260,SRA!B:C,2,0),"")</f>
        <v>JAMINE K  G  DA ROCHA MARTINS</v>
      </c>
      <c r="E260" s="15" t="str">
        <f>IFERROR(VLOOKUP(C260,SRA!B:T,8,0),"")</f>
        <v>CLT</v>
      </c>
      <c r="F260" s="20" t="s">
        <v>467</v>
      </c>
      <c r="G260" s="15" t="str">
        <f>IFERROR(VLOOKUP(C260,SRA!B:T,5,0),"")</f>
        <v>ANA ASS FARMACEUTICA</v>
      </c>
      <c r="H260" s="11">
        <f>IFERROR(VLOOKUP(C260,SRA!B:T,18,0),"")</f>
        <v>5092.91</v>
      </c>
      <c r="I260" s="11">
        <f>IFERROR(VLOOKUP(C260,SRA!B:T,19,0),"")</f>
        <v>0</v>
      </c>
      <c r="J260" s="31">
        <f>IFERROR(VLOOKUP(C260,JULHO!B:F,3,0),"0,00")</f>
        <v>5092.91</v>
      </c>
      <c r="K260" s="11">
        <f t="shared" si="8"/>
        <v>1878.5100000000002</v>
      </c>
      <c r="L260" s="31">
        <f>IFERROR(VLOOKUP(C260,JULHO!B:H,7,0),"0,00")</f>
        <v>3214.3999999999996</v>
      </c>
      <c r="M260" s="25" t="str">
        <f>IFERROR(VLOOKUP(C260,FÉRIAS!C:D,2,0),"")</f>
        <v/>
      </c>
      <c r="N260" s="21" t="str">
        <f>IFERROR(VLOOKUP(C260,Plan2!B:C,2,0),"")</f>
        <v/>
      </c>
    </row>
    <row r="261" spans="2:14" s="21" customFormat="1">
      <c r="B261" s="15">
        <f t="shared" si="9"/>
        <v>253</v>
      </c>
      <c r="C261" s="27">
        <v>2614</v>
      </c>
      <c r="D261" s="28" t="str">
        <f>IFERROR(VLOOKUP(C261,SRA!B:C,2,0),"")</f>
        <v>EDVANIA GOMES DE SOUZA PONTES</v>
      </c>
      <c r="E261" s="15" t="str">
        <f>IFERROR(VLOOKUP(C261,SRA!B:T,8,0),"")</f>
        <v>CLT</v>
      </c>
      <c r="F261" s="20" t="s">
        <v>481</v>
      </c>
      <c r="G261" s="15" t="str">
        <f>IFERROR(VLOOKUP(C261,SRA!B:T,5,0),"")</f>
        <v>OP. DE PROD. IND.</v>
      </c>
      <c r="H261" s="11">
        <f>IFERROR(VLOOKUP(C261,SRA!B:T,18,0),"")</f>
        <v>1636.79</v>
      </c>
      <c r="I261" s="11">
        <f>IFERROR(VLOOKUP(C261,SRA!B:T,19,0),"")</f>
        <v>1079.3800000000001</v>
      </c>
      <c r="J261" s="31">
        <f>IFERROR(VLOOKUP(C261,JULHO!B:F,3,0),"0,00")</f>
        <v>6367.66</v>
      </c>
      <c r="K261" s="11">
        <f t="shared" si="8"/>
        <v>2600.14</v>
      </c>
      <c r="L261" s="31">
        <f>IFERROR(VLOOKUP(C261,JULHO!B:H,7,0),"0,00")</f>
        <v>3767.52</v>
      </c>
      <c r="M261" s="25" t="str">
        <f>IFERROR(VLOOKUP(C261,FÉRIAS!C:D,2,0),"")</f>
        <v>EDVANIA GOMES DE SOUZA PONTES</v>
      </c>
      <c r="N261" s="21" t="str">
        <f>IFERROR(VLOOKUP(C261,Plan2!B:C,2,0),"")</f>
        <v/>
      </c>
    </row>
    <row r="262" spans="2:14" s="21" customFormat="1">
      <c r="B262" s="15">
        <f t="shared" si="9"/>
        <v>254</v>
      </c>
      <c r="C262" s="20">
        <v>2618</v>
      </c>
      <c r="D262" s="28" t="str">
        <f>IFERROR(VLOOKUP(C262,SRA!B:C,2,0),"")</f>
        <v>MARIA DA CONCEICAO O DOS SANTO</v>
      </c>
      <c r="E262" s="15" t="str">
        <f>IFERROR(VLOOKUP(C262,SRA!B:T,8,0),"")</f>
        <v>CLT</v>
      </c>
      <c r="F262" s="20" t="s">
        <v>481</v>
      </c>
      <c r="G262" s="15" t="str">
        <f>IFERROR(VLOOKUP(C262,SRA!B:T,5,0),"")</f>
        <v>OP. DE PROD. IND.</v>
      </c>
      <c r="H262" s="11">
        <f>IFERROR(VLOOKUP(C262,SRA!B:T,18,0),"")</f>
        <v>1636.79</v>
      </c>
      <c r="I262" s="11">
        <f>IFERROR(VLOOKUP(C262,SRA!B:T,19,0),"")</f>
        <v>0</v>
      </c>
      <c r="J262" s="31">
        <f>IFERROR(VLOOKUP(C262,JULHO!B:F,3,0),"0,00")</f>
        <v>2087.5500000000002</v>
      </c>
      <c r="K262" s="11">
        <f t="shared" si="8"/>
        <v>1672.89</v>
      </c>
      <c r="L262" s="31">
        <f>IFERROR(VLOOKUP(C262,JULHO!B:H,7,0),"0,00")</f>
        <v>414.66</v>
      </c>
      <c r="M262" s="25" t="str">
        <f>IFERROR(VLOOKUP(C262,FÉRIAS!C:D,2,0),"")</f>
        <v>MARIA DA CONCEICAO O DOS SANTO</v>
      </c>
      <c r="N262" s="21" t="str">
        <f>IFERROR(VLOOKUP(C262,Plan2!B:C,2,0),"")</f>
        <v/>
      </c>
    </row>
    <row r="263" spans="2:14" s="21" customFormat="1">
      <c r="B263" s="15">
        <f t="shared" si="9"/>
        <v>255</v>
      </c>
      <c r="C263" s="27">
        <v>2623</v>
      </c>
      <c r="D263" s="28" t="str">
        <f>IFERROR(VLOOKUP(C263,SRA!B:C,2,0),"")</f>
        <v>RUTH BARBOSA DE ARAUJO</v>
      </c>
      <c r="E263" s="15" t="str">
        <f>IFERROR(VLOOKUP(C263,SRA!B:T,8,0),"")</f>
        <v>CLT</v>
      </c>
      <c r="F263" s="20" t="s">
        <v>481</v>
      </c>
      <c r="G263" s="15" t="str">
        <f>IFERROR(VLOOKUP(C263,SRA!B:T,5,0),"")</f>
        <v>OP. DE PROD. IND.</v>
      </c>
      <c r="H263" s="11">
        <f>IFERROR(VLOOKUP(C263,SRA!B:T,18,0),"")</f>
        <v>1484.6</v>
      </c>
      <c r="I263" s="11">
        <f>IFERROR(VLOOKUP(C263,SRA!B:T,19,0),"")</f>
        <v>0</v>
      </c>
      <c r="J263" s="31">
        <f>IFERROR(VLOOKUP(C263,JULHO!B:F,3,0),"0,00")</f>
        <v>1814.51</v>
      </c>
      <c r="K263" s="11">
        <f t="shared" si="8"/>
        <v>1465.95</v>
      </c>
      <c r="L263" s="31">
        <f>IFERROR(VLOOKUP(C263,JULHO!B:H,7,0),"0,00")</f>
        <v>348.56</v>
      </c>
      <c r="M263" s="25" t="str">
        <f>IFERROR(VLOOKUP(C263,FÉRIAS!C:D,2,0),"")</f>
        <v>RUTH BARBOSA DE ARAUJO</v>
      </c>
      <c r="N263" s="21" t="str">
        <f>IFERROR(VLOOKUP(C263,Plan2!B:C,2,0),"")</f>
        <v/>
      </c>
    </row>
    <row r="264" spans="2:14" s="21" customFormat="1">
      <c r="B264" s="15">
        <f t="shared" si="9"/>
        <v>256</v>
      </c>
      <c r="C264" s="27">
        <v>2627</v>
      </c>
      <c r="D264" s="28" t="str">
        <f>IFERROR(VLOOKUP(C264,SRA!B:C,2,0),"")</f>
        <v>LIBNI DE MEDEIROS MELO</v>
      </c>
      <c r="E264" s="15" t="str">
        <f>IFERROR(VLOOKUP(C264,SRA!B:T,8,0),"")</f>
        <v>CLT</v>
      </c>
      <c r="F264" s="20" t="s">
        <v>481</v>
      </c>
      <c r="G264" s="15" t="str">
        <f>IFERROR(VLOOKUP(C264,SRA!B:T,5,0),"")</f>
        <v>ANA ASS FARMACEUTICA</v>
      </c>
      <c r="H264" s="11">
        <f>IFERROR(VLOOKUP(C264,SRA!B:T,18,0),"")</f>
        <v>5092.91</v>
      </c>
      <c r="I264" s="11">
        <f>IFERROR(VLOOKUP(C264,SRA!B:T,19,0),"")</f>
        <v>2312.9499999999998</v>
      </c>
      <c r="J264" s="31">
        <f>IFERROR(VLOOKUP(C264,JULHO!B:F,3,0),"0,00")</f>
        <v>12857.25</v>
      </c>
      <c r="K264" s="11">
        <f t="shared" si="8"/>
        <v>10181.32</v>
      </c>
      <c r="L264" s="31">
        <f>IFERROR(VLOOKUP(C264,JULHO!B:H,7,0),"0,00")</f>
        <v>2675.93</v>
      </c>
      <c r="M264" s="25" t="str">
        <f>IFERROR(VLOOKUP(C264,FÉRIAS!C:D,2,0),"")</f>
        <v>LIBNI DE MEDEIROS MELO</v>
      </c>
      <c r="N264" s="21" t="str">
        <f>IFERROR(VLOOKUP(C264,Plan2!B:C,2,0),"")</f>
        <v/>
      </c>
    </row>
    <row r="265" spans="2:14" s="21" customFormat="1">
      <c r="B265" s="15">
        <f t="shared" si="9"/>
        <v>257</v>
      </c>
      <c r="C265" s="27">
        <v>2628</v>
      </c>
      <c r="D265" s="28" t="str">
        <f>IFERROR(VLOOKUP(C265,SRA!B:C,2,0),"")</f>
        <v>ADELE GOMES DE SANTANA</v>
      </c>
      <c r="E265" s="15" t="str">
        <f>IFERROR(VLOOKUP(C265,SRA!B:T,8,0),"")</f>
        <v>CLT</v>
      </c>
      <c r="F265" s="20" t="s">
        <v>467</v>
      </c>
      <c r="G265" s="15" t="str">
        <f>IFERROR(VLOOKUP(C265,SRA!B:T,5,0),"")</f>
        <v>TEC. EM ADM. E FIN.</v>
      </c>
      <c r="H265" s="11">
        <f>IFERROR(VLOOKUP(C265,SRA!B:T,18,0),"")</f>
        <v>1981.2</v>
      </c>
      <c r="I265" s="11">
        <f>IFERROR(VLOOKUP(C265,SRA!B:T,19,0),"")</f>
        <v>3480</v>
      </c>
      <c r="J265" s="31">
        <f>IFERROR(VLOOKUP(C265,JULHO!B:F,3,0),"0,00")</f>
        <v>7104.24</v>
      </c>
      <c r="K265" s="11">
        <f t="shared" si="8"/>
        <v>3628.54</v>
      </c>
      <c r="L265" s="31">
        <f>IFERROR(VLOOKUP(C265,JULHO!B:H,7,0),"0,00")</f>
        <v>3475.7</v>
      </c>
      <c r="M265" s="25" t="str">
        <f>IFERROR(VLOOKUP(C265,FÉRIAS!C:D,2,0),"")</f>
        <v/>
      </c>
      <c r="N265" s="21" t="str">
        <f>IFERROR(VLOOKUP(C265,Plan2!B:C,2,0),"")</f>
        <v/>
      </c>
    </row>
    <row r="266" spans="2:14" s="21" customFormat="1">
      <c r="B266" s="15">
        <f t="shared" si="9"/>
        <v>258</v>
      </c>
      <c r="C266" s="27">
        <v>2634</v>
      </c>
      <c r="D266" s="28" t="str">
        <f>IFERROR(VLOOKUP(C266,SRA!B:C,2,0),"")</f>
        <v>KATHYWSKY MELO PINHEIRO</v>
      </c>
      <c r="E266" s="15" t="str">
        <f>IFERROR(VLOOKUP(C266,SRA!B:T,8,0),"")</f>
        <v>CLT</v>
      </c>
      <c r="F266" s="20" t="s">
        <v>467</v>
      </c>
      <c r="G266" s="15" t="str">
        <f>IFERROR(VLOOKUP(C266,SRA!B:T,5,0),"")</f>
        <v>TEC. EM ADM. E FIN.</v>
      </c>
      <c r="H266" s="11">
        <f>IFERROR(VLOOKUP(C266,SRA!B:T,18,0),"")</f>
        <v>1981.2</v>
      </c>
      <c r="I266" s="11">
        <f>IFERROR(VLOOKUP(C266,SRA!B:T,19,0),"")</f>
        <v>0</v>
      </c>
      <c r="J266" s="31">
        <f>IFERROR(VLOOKUP(C266,JULHO!B:F,3,0),"0,00")</f>
        <v>1981.2</v>
      </c>
      <c r="K266" s="11">
        <f t="shared" si="8"/>
        <v>388.78</v>
      </c>
      <c r="L266" s="31">
        <f>IFERROR(VLOOKUP(C266,JULHO!B:H,7,0),"0,00")</f>
        <v>1592.42</v>
      </c>
      <c r="M266" s="25" t="str">
        <f>IFERROR(VLOOKUP(C266,FÉRIAS!C:D,2,0),"")</f>
        <v/>
      </c>
      <c r="N266" s="21" t="str">
        <f>IFERROR(VLOOKUP(C266,Plan2!B:C,2,0),"")</f>
        <v/>
      </c>
    </row>
    <row r="267" spans="2:14" s="21" customFormat="1">
      <c r="B267" s="15">
        <f t="shared" si="9"/>
        <v>259</v>
      </c>
      <c r="C267" s="27">
        <v>2642</v>
      </c>
      <c r="D267" s="28" t="str">
        <f>IFERROR(VLOOKUP(C267,SRA!B:C,2,0),"")</f>
        <v>THAMIRYS CLAUDIA R  BATISTA</v>
      </c>
      <c r="E267" s="15" t="str">
        <f>IFERROR(VLOOKUP(C267,SRA!B:T,8,0),"")</f>
        <v>CLT</v>
      </c>
      <c r="F267" s="20" t="s">
        <v>467</v>
      </c>
      <c r="G267" s="15" t="str">
        <f>IFERROR(VLOOKUP(C267,SRA!B:T,5,0),"")</f>
        <v>TEC. EM ADM. E FIN.</v>
      </c>
      <c r="H267" s="11">
        <f>IFERROR(VLOOKUP(C267,SRA!B:T,18,0),"")</f>
        <v>2080.27</v>
      </c>
      <c r="I267" s="11">
        <f>IFERROR(VLOOKUP(C267,SRA!B:T,19,0),"")</f>
        <v>1079.3800000000001</v>
      </c>
      <c r="J267" s="31">
        <f>IFERROR(VLOOKUP(C267,JULHO!B:F,3,0),"0,00")</f>
        <v>3159.65</v>
      </c>
      <c r="K267" s="11">
        <f t="shared" ref="K267:K330" si="10">J267-L267</f>
        <v>941.2199999999998</v>
      </c>
      <c r="L267" s="31">
        <f>IFERROR(VLOOKUP(C267,JULHO!B:H,7,0),"0,00")</f>
        <v>2218.4300000000003</v>
      </c>
      <c r="M267" s="25" t="str">
        <f>IFERROR(VLOOKUP(C267,FÉRIAS!C:D,2,0),"")</f>
        <v/>
      </c>
      <c r="N267" s="21" t="str">
        <f>IFERROR(VLOOKUP(C267,Plan2!B:C,2,0),"")</f>
        <v/>
      </c>
    </row>
    <row r="268" spans="2:14" s="21" customFormat="1">
      <c r="B268" s="15">
        <f t="shared" si="9"/>
        <v>260</v>
      </c>
      <c r="C268" s="27">
        <v>2644</v>
      </c>
      <c r="D268" s="28" t="str">
        <f>IFERROR(VLOOKUP(C268,SRA!B:C,2,0),"")</f>
        <v>FABRICIO MENEZES DE SOUSA MELO</v>
      </c>
      <c r="E268" s="15" t="str">
        <f>IFERROR(VLOOKUP(C268,SRA!B:T,8,0),"")</f>
        <v>CLT</v>
      </c>
      <c r="F268" s="20" t="s">
        <v>467</v>
      </c>
      <c r="G268" s="15" t="str">
        <f>IFERROR(VLOOKUP(C268,SRA!B:T,5,0),"")</f>
        <v>ANA ASS FARMACEUTICA</v>
      </c>
      <c r="H268" s="11">
        <f>IFERROR(VLOOKUP(C268,SRA!B:T,18,0),"")</f>
        <v>5092.91</v>
      </c>
      <c r="I268" s="11">
        <f>IFERROR(VLOOKUP(C268,SRA!B:T,19,0),"")</f>
        <v>0</v>
      </c>
      <c r="J268" s="31">
        <f>IFERROR(VLOOKUP(C268,JULHO!B:F,3,0),"0,00")</f>
        <v>5424.64</v>
      </c>
      <c r="K268" s="11">
        <f t="shared" si="10"/>
        <v>3054.7400000000007</v>
      </c>
      <c r="L268" s="31">
        <f>IFERROR(VLOOKUP(C268,JULHO!B:H,7,0),"0,00")</f>
        <v>2369.8999999999996</v>
      </c>
      <c r="M268" s="25" t="str">
        <f>IFERROR(VLOOKUP(C268,FÉRIAS!C:D,2,0),"")</f>
        <v/>
      </c>
      <c r="N268" s="21" t="str">
        <f>IFERROR(VLOOKUP(C268,Plan2!B:C,2,0),"")</f>
        <v/>
      </c>
    </row>
    <row r="269" spans="2:14" s="21" customFormat="1">
      <c r="B269" s="15">
        <f t="shared" si="9"/>
        <v>261</v>
      </c>
      <c r="C269" s="27">
        <v>2651</v>
      </c>
      <c r="D269" s="28" t="str">
        <f>IFERROR(VLOOKUP(C269,SRA!B:C,2,0),"")</f>
        <v>PAULO ANDRE R DOS SANTOS</v>
      </c>
      <c r="E269" s="15" t="str">
        <f>IFERROR(VLOOKUP(C269,SRA!B:T,8,0),"")</f>
        <v>CLT</v>
      </c>
      <c r="F269" s="20" t="s">
        <v>481</v>
      </c>
      <c r="G269" s="15" t="str">
        <f>IFERROR(VLOOKUP(C269,SRA!B:T,5,0),"")</f>
        <v>ANA ASS FARMACEUTICA</v>
      </c>
      <c r="H269" s="11">
        <f>IFERROR(VLOOKUP(C269,SRA!B:T,18,0),"")</f>
        <v>5092.91</v>
      </c>
      <c r="I269" s="11">
        <f>IFERROR(VLOOKUP(C269,SRA!B:T,19,0),"")</f>
        <v>0</v>
      </c>
      <c r="J269" s="31">
        <f>IFERROR(VLOOKUP(C269,JULHO!B:F,3,0),"0,00")</f>
        <v>8819.91</v>
      </c>
      <c r="K269" s="11">
        <f t="shared" si="10"/>
        <v>7046.11</v>
      </c>
      <c r="L269" s="31">
        <f>IFERROR(VLOOKUP(C269,JULHO!B:H,7,0),"0,00")</f>
        <v>1773.8</v>
      </c>
      <c r="M269" s="25" t="str">
        <f>IFERROR(VLOOKUP(C269,FÉRIAS!C:D,2,0),"")</f>
        <v>PAULO ANDRE R DOS SANTOS</v>
      </c>
      <c r="N269" s="21" t="str">
        <f>IFERROR(VLOOKUP(C269,Plan2!B:C,2,0),"")</f>
        <v/>
      </c>
    </row>
    <row r="270" spans="2:14" s="21" customFormat="1">
      <c r="B270" s="15">
        <f t="shared" si="9"/>
        <v>262</v>
      </c>
      <c r="C270" s="27">
        <v>2656</v>
      </c>
      <c r="D270" s="28" t="str">
        <f>IFERROR(VLOOKUP(C270,SRA!B:C,2,0),"")</f>
        <v>RAFAELLA ALVES DE ARAUJO SILVA</v>
      </c>
      <c r="E270" s="15" t="str">
        <f>IFERROR(VLOOKUP(C270,SRA!B:T,8,0),"")</f>
        <v>CLT</v>
      </c>
      <c r="F270" s="20" t="s">
        <v>467</v>
      </c>
      <c r="G270" s="15" t="str">
        <f>IFERROR(VLOOKUP(C270,SRA!B:T,5,0),"")</f>
        <v>TEC. EM ADM. E FIN.</v>
      </c>
      <c r="H270" s="11">
        <f>IFERROR(VLOOKUP(C270,SRA!B:T,18,0),"")</f>
        <v>1981.2</v>
      </c>
      <c r="I270" s="11">
        <f>IFERROR(VLOOKUP(C270,SRA!B:T,19,0),"")</f>
        <v>822.38</v>
      </c>
      <c r="J270" s="31">
        <f>IFERROR(VLOOKUP(C270,JULHO!B:F,3,0),"0,00")</f>
        <v>3291.06</v>
      </c>
      <c r="K270" s="11">
        <f t="shared" si="10"/>
        <v>2226.54</v>
      </c>
      <c r="L270" s="31">
        <f>IFERROR(VLOOKUP(C270,JULHO!B:H,7,0),"0,00")</f>
        <v>1064.52</v>
      </c>
      <c r="M270" s="25" t="str">
        <f>IFERROR(VLOOKUP(C270,FÉRIAS!C:D,2,0),"")</f>
        <v/>
      </c>
      <c r="N270" s="21" t="str">
        <f>IFERROR(VLOOKUP(C270,Plan2!B:C,2,0),"")</f>
        <v/>
      </c>
    </row>
    <row r="271" spans="2:14" s="21" customFormat="1">
      <c r="B271" s="15">
        <f t="shared" ref="B271:B334" si="11">B270+1</f>
        <v>263</v>
      </c>
      <c r="C271" s="27">
        <v>2659</v>
      </c>
      <c r="D271" s="28" t="str">
        <f>IFERROR(VLOOKUP(C271,SRA!B:C,2,0),"")</f>
        <v>THIAGO SANTOS DE OLIVEIRA</v>
      </c>
      <c r="E271" s="15" t="str">
        <f>IFERROR(VLOOKUP(C271,SRA!B:T,8,0),"")</f>
        <v>CLT</v>
      </c>
      <c r="F271" s="20" t="s">
        <v>467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3762.95</v>
      </c>
      <c r="J271" s="31">
        <f>IFERROR(VLOOKUP(C271,JULHO!B:F,3,0),"0,00")</f>
        <v>6198.71</v>
      </c>
      <c r="K271" s="11">
        <f t="shared" si="10"/>
        <v>2652.5699999999997</v>
      </c>
      <c r="L271" s="31">
        <f>IFERROR(VLOOKUP(C271,JULHO!B:H,7,0),"0,00")</f>
        <v>3546.1400000000003</v>
      </c>
      <c r="M271" s="25" t="str">
        <f>IFERROR(VLOOKUP(C271,FÉRIAS!C:D,2,0),"")</f>
        <v/>
      </c>
      <c r="N271" s="21" t="str">
        <f>IFERROR(VLOOKUP(C271,Plan2!B:C,2,0),"")</f>
        <v/>
      </c>
    </row>
    <row r="272" spans="2:14" s="21" customFormat="1">
      <c r="B272" s="15">
        <f t="shared" si="11"/>
        <v>264</v>
      </c>
      <c r="C272" s="20">
        <v>2664</v>
      </c>
      <c r="D272" s="91" t="str">
        <f>IFERROR(VLOOKUP(C272,SRA!B:C,2,0),"")</f>
        <v>BRUNO AIRES DOS SANTOS</v>
      </c>
      <c r="E272" s="15" t="str">
        <f>IFERROR(VLOOKUP(C272,SRA!B:T,8,0),"")</f>
        <v>CLT</v>
      </c>
      <c r="F272" s="20" t="s">
        <v>668</v>
      </c>
      <c r="G272" s="15" t="str">
        <f>IFERROR(VLOOKUP(C272,SRA!B:T,5,0),"")</f>
        <v>FARMACEUTICO IND</v>
      </c>
      <c r="H272" s="11">
        <f>IFERROR(VLOOKUP(C272,SRA!B:T,18,0),"")</f>
        <v>5714.73</v>
      </c>
      <c r="I272" s="11">
        <f>IFERROR(VLOOKUP(C272,SRA!B:T,19,0),"")</f>
        <v>2312.9499999999998</v>
      </c>
      <c r="J272" s="31">
        <v>32095.85</v>
      </c>
      <c r="K272" s="11">
        <f t="shared" si="10"/>
        <v>12739.669999999998</v>
      </c>
      <c r="L272" s="31">
        <v>19356.18</v>
      </c>
      <c r="M272" s="25" t="str">
        <f>IFERROR(VLOOKUP(C272,FÉRIAS!C:D,2,0),"")</f>
        <v/>
      </c>
      <c r="N272" s="21" t="str">
        <f>IFERROR(VLOOKUP(C272,Plan2!B:C,2,0),"")</f>
        <v/>
      </c>
    </row>
    <row r="273" spans="2:14" s="21" customFormat="1">
      <c r="B273" s="15">
        <f t="shared" si="11"/>
        <v>265</v>
      </c>
      <c r="C273" s="27">
        <v>2665</v>
      </c>
      <c r="D273" s="28" t="str">
        <f>IFERROR(VLOOKUP(C273,SRA!B:C,2,0),"")</f>
        <v>MARCELO BARLAVENTO DAS C SILVA</v>
      </c>
      <c r="E273" s="15" t="str">
        <f>IFERROR(VLOOKUP(C273,SRA!B:T,8,0),"")</f>
        <v>CLT</v>
      </c>
      <c r="F273" s="20" t="s">
        <v>481</v>
      </c>
      <c r="G273" s="15" t="str">
        <f>IFERROR(VLOOKUP(C273,SRA!B:T,5,0),"")</f>
        <v>TEC. EM ADM. E FIN.</v>
      </c>
      <c r="H273" s="11">
        <f>IFERROR(VLOOKUP(C273,SRA!B:T,18,0),"")</f>
        <v>1981.2</v>
      </c>
      <c r="I273" s="11">
        <f>IFERROR(VLOOKUP(C273,SRA!B:T,19,0),"")</f>
        <v>822.38</v>
      </c>
      <c r="J273" s="31">
        <f>IFERROR(VLOOKUP(C273,JULHO!B:F,3,0),"0,00")</f>
        <v>5846.23</v>
      </c>
      <c r="K273" s="11">
        <f t="shared" si="10"/>
        <v>3284.6999999999994</v>
      </c>
      <c r="L273" s="31">
        <f>IFERROR(VLOOKUP(C273,JULHO!B:H,7,0),"0,00")</f>
        <v>2561.5300000000002</v>
      </c>
      <c r="M273" s="25" t="str">
        <f>IFERROR(VLOOKUP(C273,FÉRIAS!C:D,2,0),"")</f>
        <v>MARCELO BARLAVENTO DAS C SILVA</v>
      </c>
      <c r="N273" s="21" t="str">
        <f>IFERROR(VLOOKUP(C273,Plan2!B:C,2,0),"")</f>
        <v/>
      </c>
    </row>
    <row r="274" spans="2:14" s="21" customFormat="1">
      <c r="B274" s="15">
        <f t="shared" si="11"/>
        <v>266</v>
      </c>
      <c r="C274" s="27">
        <v>2666</v>
      </c>
      <c r="D274" s="28" t="str">
        <f>IFERROR(VLOOKUP(C274,SRA!B:C,2,0),"")</f>
        <v>RODRIGO VASCONCELOS DINIZ</v>
      </c>
      <c r="E274" s="15" t="str">
        <f>IFERROR(VLOOKUP(C274,SRA!B:T,8,0),"")</f>
        <v>CLT</v>
      </c>
      <c r="F274" s="20" t="s">
        <v>467</v>
      </c>
      <c r="G274" s="15" t="str">
        <f>IFERROR(VLOOKUP(C274,SRA!B:T,5,0),"")</f>
        <v>TEC. EM ADM. E FIN.</v>
      </c>
      <c r="H274" s="11">
        <f>IFERROR(VLOOKUP(C274,SRA!B:T,18,0),"")</f>
        <v>1981.2</v>
      </c>
      <c r="I274" s="11">
        <f>IFERROR(VLOOKUP(C274,SRA!B:T,19,0),"")</f>
        <v>2312.9499999999998</v>
      </c>
      <c r="J274" s="31">
        <f>IFERROR(VLOOKUP(C274,JULHO!B:F,3,0),"0,00")</f>
        <v>4625.88</v>
      </c>
      <c r="K274" s="11">
        <f t="shared" si="10"/>
        <v>2041.9300000000003</v>
      </c>
      <c r="L274" s="31">
        <f>IFERROR(VLOOKUP(C274,JULHO!B:H,7,0),"0,00")</f>
        <v>2583.9499999999998</v>
      </c>
      <c r="M274" s="25" t="str">
        <f>IFERROR(VLOOKUP(C274,FÉRIAS!C:D,2,0),"")</f>
        <v/>
      </c>
      <c r="N274" s="21" t="str">
        <f>IFERROR(VLOOKUP(C274,Plan2!B:C,2,0),"")</f>
        <v/>
      </c>
    </row>
    <row r="275" spans="2:14" s="21" customFormat="1">
      <c r="B275" s="15">
        <f t="shared" si="11"/>
        <v>267</v>
      </c>
      <c r="C275" s="27">
        <v>2668</v>
      </c>
      <c r="D275" s="28" t="str">
        <f>IFERROR(VLOOKUP(C275,SRA!B:C,2,0),"")</f>
        <v>CARLA BRANDAO DE C  FIGUEIREDO</v>
      </c>
      <c r="E275" s="15" t="str">
        <f>IFERROR(VLOOKUP(C275,SRA!B:T,8,0),"")</f>
        <v>CLT</v>
      </c>
      <c r="F275" s="20" t="s">
        <v>467</v>
      </c>
      <c r="G275" s="15" t="str">
        <f>IFERROR(VLOOKUP(C275,SRA!B:T,5,0),"")</f>
        <v>TEC. EM ADM. E FIN.</v>
      </c>
      <c r="H275" s="11">
        <f>IFERROR(VLOOKUP(C275,SRA!B:T,18,0),"")</f>
        <v>1981.2</v>
      </c>
      <c r="I275" s="11">
        <f>IFERROR(VLOOKUP(C275,SRA!B:T,19,0),"")</f>
        <v>0</v>
      </c>
      <c r="J275" s="31">
        <f>IFERROR(VLOOKUP(C275,JULHO!B:F,3,0),"0,00")</f>
        <v>1981.2</v>
      </c>
      <c r="K275" s="11">
        <f t="shared" si="10"/>
        <v>214.76</v>
      </c>
      <c r="L275" s="31">
        <f>IFERROR(VLOOKUP(C275,JULHO!B:H,7,0),"0,00")</f>
        <v>1766.44</v>
      </c>
      <c r="M275" s="25" t="str">
        <f>IFERROR(VLOOKUP(C275,FÉRIAS!C:D,2,0),"")</f>
        <v/>
      </c>
      <c r="N275" s="21" t="str">
        <f>IFERROR(VLOOKUP(C275,Plan2!B:C,2,0),"")</f>
        <v/>
      </c>
    </row>
    <row r="276" spans="2:14" s="21" customFormat="1">
      <c r="B276" s="15">
        <f t="shared" si="11"/>
        <v>268</v>
      </c>
      <c r="C276" s="27">
        <v>2671</v>
      </c>
      <c r="D276" s="28" t="str">
        <f>IFERROR(VLOOKUP(C276,SRA!B:C,2,0),"")</f>
        <v>KATIA ADRIANA F D SILVA SOARES</v>
      </c>
      <c r="E276" s="15" t="str">
        <f>IFERROR(VLOOKUP(C276,SRA!B:T,8,0),"")</f>
        <v>CLT</v>
      </c>
      <c r="F276" s="20" t="s">
        <v>481</v>
      </c>
      <c r="G276" s="15" t="str">
        <f>IFERROR(VLOOKUP(C276,SRA!B:T,5,0),"")</f>
        <v>OP. DE PROD. IND.</v>
      </c>
      <c r="H276" s="11">
        <f>IFERROR(VLOOKUP(C276,SRA!B:T,18,0),"")</f>
        <v>1636.79</v>
      </c>
      <c r="I276" s="11">
        <f>IFERROR(VLOOKUP(C276,SRA!B:T,19,0),"")</f>
        <v>0</v>
      </c>
      <c r="J276" s="31">
        <f>IFERROR(VLOOKUP(C276,JULHO!B:F,3,0),"0,00")</f>
        <v>2000.52</v>
      </c>
      <c r="K276" s="11">
        <f t="shared" si="10"/>
        <v>1504.02</v>
      </c>
      <c r="L276" s="31">
        <f>IFERROR(VLOOKUP(C276,JULHO!B:H,7,0),"0,00")</f>
        <v>496.5</v>
      </c>
      <c r="M276" s="25" t="str">
        <f>IFERROR(VLOOKUP(C276,FÉRIAS!C:D,2,0),"")</f>
        <v>KATIA ADRIANA F D SILVA SOARES</v>
      </c>
      <c r="N276" s="21" t="str">
        <f>IFERROR(VLOOKUP(C276,Plan2!B:C,2,0),"")</f>
        <v/>
      </c>
    </row>
    <row r="277" spans="2:14" s="21" customFormat="1">
      <c r="B277" s="15">
        <f t="shared" si="11"/>
        <v>269</v>
      </c>
      <c r="C277" s="27">
        <v>2672</v>
      </c>
      <c r="D277" s="28" t="str">
        <f>IFERROR(VLOOKUP(C277,SRA!B:C,2,0),"")</f>
        <v>IVANISE VIANA ALBUQUERQUE</v>
      </c>
      <c r="E277" s="15" t="str">
        <f>IFERROR(VLOOKUP(C277,SRA!B:T,8,0),"")</f>
        <v>CLT</v>
      </c>
      <c r="F277" s="20" t="s">
        <v>481</v>
      </c>
      <c r="G277" s="15" t="str">
        <f>IFERROR(VLOOKUP(C277,SRA!B:T,5,0),"")</f>
        <v>OP. DE PROD. IND.</v>
      </c>
      <c r="H277" s="11">
        <f>IFERROR(VLOOKUP(C277,SRA!B:T,18,0),"")</f>
        <v>1558.84</v>
      </c>
      <c r="I277" s="11">
        <f>IFERROR(VLOOKUP(C277,SRA!B:T,19,0),"")</f>
        <v>0</v>
      </c>
      <c r="J277" s="31">
        <f>IFERROR(VLOOKUP(C277,JULHO!B:F,3,0),"0,00")</f>
        <v>2066.41</v>
      </c>
      <c r="K277" s="11">
        <f t="shared" si="10"/>
        <v>1710.2499999999998</v>
      </c>
      <c r="L277" s="31">
        <f>IFERROR(VLOOKUP(C277,JULHO!B:H,7,0),"0,00")</f>
        <v>356.16</v>
      </c>
      <c r="M277" s="25" t="str">
        <f>IFERROR(VLOOKUP(C277,FÉRIAS!C:D,2,0),"")</f>
        <v>IVANISE VIANA ALBUQUERQUE</v>
      </c>
      <c r="N277" s="21" t="str">
        <f>IFERROR(VLOOKUP(C277,Plan2!B:C,2,0),"")</f>
        <v/>
      </c>
    </row>
    <row r="278" spans="2:14" s="21" customFormat="1">
      <c r="B278" s="15">
        <f t="shared" si="11"/>
        <v>270</v>
      </c>
      <c r="C278" s="27">
        <v>2675</v>
      </c>
      <c r="D278" s="28" t="str">
        <f>IFERROR(VLOOKUP(C278,SRA!B:C,2,0),"")</f>
        <v>RUTE FERNANDES BORBA</v>
      </c>
      <c r="E278" s="15" t="str">
        <f>IFERROR(VLOOKUP(C278,SRA!B:T,8,0),"")</f>
        <v>CLT</v>
      </c>
      <c r="F278" s="20" t="s">
        <v>481</v>
      </c>
      <c r="G278" s="15" t="str">
        <f>IFERROR(VLOOKUP(C278,SRA!B:T,5,0),"")</f>
        <v>OP. DE PROD. IND.</v>
      </c>
      <c r="H278" s="11">
        <f>IFERROR(VLOOKUP(C278,SRA!B:T,18,0),"")</f>
        <v>1484.6</v>
      </c>
      <c r="I278" s="11">
        <f>IFERROR(VLOOKUP(C278,SRA!B:T,19,0),"")</f>
        <v>0</v>
      </c>
      <c r="J278" s="31">
        <f>IFERROR(VLOOKUP(C278,JULHO!B:F,3,0),"0,00")</f>
        <v>2114.71</v>
      </c>
      <c r="K278" s="11">
        <f t="shared" si="10"/>
        <v>2114.71</v>
      </c>
      <c r="L278" s="31">
        <f>IFERROR(VLOOKUP(C278,JULHO!B:H,7,0),"0,00")</f>
        <v>0</v>
      </c>
      <c r="M278" s="25" t="str">
        <f>IFERROR(VLOOKUP(C278,FÉRIAS!C:D,2,0),"")</f>
        <v>RUTE FERNANDES BORBA</v>
      </c>
      <c r="N278" s="21" t="str">
        <f>IFERROR(VLOOKUP(C278,Plan2!B:C,2,0),"")</f>
        <v/>
      </c>
    </row>
    <row r="279" spans="2:14" s="21" customFormat="1">
      <c r="B279" s="15">
        <f t="shared" si="11"/>
        <v>271</v>
      </c>
      <c r="C279" s="27">
        <v>2682</v>
      </c>
      <c r="D279" s="28" t="str">
        <f>IFERROR(VLOOKUP(C279,SRA!B:C,2,0),"")</f>
        <v>JENARIO LUCENA DA SILVA</v>
      </c>
      <c r="E279" s="15" t="str">
        <f>IFERROR(VLOOKUP(C279,SRA!B:T,8,0),"")</f>
        <v>CLT</v>
      </c>
      <c r="F279" s="20" t="s">
        <v>467</v>
      </c>
      <c r="G279" s="15" t="str">
        <f>IFERROR(VLOOKUP(C279,SRA!B:T,5,0),"")</f>
        <v>TEC. EM ADM. E FIN.</v>
      </c>
      <c r="H279" s="11">
        <f>IFERROR(VLOOKUP(C279,SRA!B:T,18,0),"")</f>
        <v>1981.21</v>
      </c>
      <c r="I279" s="11">
        <f>IFERROR(VLOOKUP(C279,SRA!B:T,19,0),"")</f>
        <v>0</v>
      </c>
      <c r="J279" s="31">
        <f>IFERROR(VLOOKUP(C279,JULHO!B:F,3,0),"0,00")</f>
        <v>1981.21</v>
      </c>
      <c r="K279" s="11">
        <f t="shared" si="10"/>
        <v>1340.8200000000002</v>
      </c>
      <c r="L279" s="31">
        <f>IFERROR(VLOOKUP(C279,JULHO!B:H,7,0),"0,00")</f>
        <v>640.39</v>
      </c>
      <c r="M279" s="25" t="str">
        <f>IFERROR(VLOOKUP(C279,FÉRIAS!C:D,2,0),"")</f>
        <v/>
      </c>
      <c r="N279" s="21" t="str">
        <f>IFERROR(VLOOKUP(C279,Plan2!B:C,2,0),"")</f>
        <v/>
      </c>
    </row>
    <row r="280" spans="2:14" s="21" customFormat="1">
      <c r="B280" s="15">
        <f t="shared" si="11"/>
        <v>272</v>
      </c>
      <c r="C280" s="27">
        <v>2684</v>
      </c>
      <c r="D280" s="28" t="str">
        <f>IFERROR(VLOOKUP(C280,SRA!B:C,2,0),"")</f>
        <v>DULCE NARIELE ANHAIA LEMES</v>
      </c>
      <c r="E280" s="15" t="str">
        <f>IFERROR(VLOOKUP(C280,SRA!B:T,8,0),"")</f>
        <v>CLT</v>
      </c>
      <c r="F280" s="20" t="s">
        <v>481</v>
      </c>
      <c r="G280" s="15" t="str">
        <f>IFERROR(VLOOKUP(C280,SRA!B:T,5,0),"")</f>
        <v>ANA ASS FARMACEUTICA</v>
      </c>
      <c r="H280" s="11">
        <f>IFERROR(VLOOKUP(C280,SRA!B:T,18,0),"")</f>
        <v>5092.91</v>
      </c>
      <c r="I280" s="11">
        <f>IFERROR(VLOOKUP(C280,SRA!B:T,19,0),"")</f>
        <v>0</v>
      </c>
      <c r="J280" s="31">
        <f>IFERROR(VLOOKUP(C280,JULHO!B:F,3,0),"0,00")</f>
        <v>12931.81</v>
      </c>
      <c r="K280" s="11">
        <f t="shared" si="10"/>
        <v>9608.43</v>
      </c>
      <c r="L280" s="31">
        <f>IFERROR(VLOOKUP(C280,JULHO!B:H,7,0),"0,00")</f>
        <v>3323.38</v>
      </c>
      <c r="M280" s="25" t="str">
        <f>IFERROR(VLOOKUP(C280,FÉRIAS!C:D,2,0),"")</f>
        <v>DULCE NARIELE ANHAIA LEMES</v>
      </c>
      <c r="N280" s="21" t="str">
        <f>IFERROR(VLOOKUP(C280,Plan2!B:C,2,0),"")</f>
        <v/>
      </c>
    </row>
    <row r="281" spans="2:14" s="21" customFormat="1">
      <c r="B281" s="15">
        <f t="shared" si="11"/>
        <v>273</v>
      </c>
      <c r="C281" s="27">
        <v>2687</v>
      </c>
      <c r="D281" s="28" t="str">
        <f>IFERROR(VLOOKUP(C281,SRA!B:C,2,0),"")</f>
        <v>MONICA MARIA G R F DE OLIVEIRA</v>
      </c>
      <c r="E281" s="15" t="str">
        <f>IFERROR(VLOOKUP(C281,SRA!B:T,8,0),"")</f>
        <v>CLT</v>
      </c>
      <c r="F281" s="20" t="s">
        <v>467</v>
      </c>
      <c r="G281" s="15" t="str">
        <f>IFERROR(VLOOKUP(C281,SRA!B:T,5,0),"")</f>
        <v>TEC. EM ADM. E FIN.</v>
      </c>
      <c r="H281" s="11">
        <f>IFERROR(VLOOKUP(C281,SRA!B:T,18,0),"")</f>
        <v>1981.2</v>
      </c>
      <c r="I281" s="11">
        <f>IFERROR(VLOOKUP(C281,SRA!B:T,19,0),"")</f>
        <v>1079.3800000000001</v>
      </c>
      <c r="J281" s="31">
        <f>IFERROR(VLOOKUP(C281,JULHO!B:F,3,0),"0,00")</f>
        <v>3392.31</v>
      </c>
      <c r="K281" s="11">
        <f t="shared" si="10"/>
        <v>666.96</v>
      </c>
      <c r="L281" s="31">
        <f>IFERROR(VLOOKUP(C281,JULHO!B:H,7,0),"0,00")</f>
        <v>2725.35</v>
      </c>
      <c r="M281" s="25" t="str">
        <f>IFERROR(VLOOKUP(C281,FÉRIAS!C:D,2,0),"")</f>
        <v/>
      </c>
      <c r="N281" s="21" t="str">
        <f>IFERROR(VLOOKUP(C281,Plan2!B:C,2,0),"")</f>
        <v/>
      </c>
    </row>
    <row r="282" spans="2:14" s="21" customFormat="1">
      <c r="B282" s="15">
        <f t="shared" si="11"/>
        <v>274</v>
      </c>
      <c r="C282" s="27">
        <v>2689</v>
      </c>
      <c r="D282" s="28" t="str">
        <f>IFERROR(VLOOKUP(C282,SRA!B:C,2,0),"")</f>
        <v>ILMA DE ALBUQUERQUE P MAIA</v>
      </c>
      <c r="E282" s="15" t="str">
        <f>IFERROR(VLOOKUP(C282,SRA!B:T,8,0),"")</f>
        <v>CLT</v>
      </c>
      <c r="F282" s="20" t="s">
        <v>496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0</v>
      </c>
      <c r="J282" s="31">
        <f>IFERROR(VLOOKUP(C282,JULHO!B:F,3,0),"0,00")</f>
        <v>1454.41</v>
      </c>
      <c r="K282" s="11">
        <f t="shared" si="10"/>
        <v>110.47000000000003</v>
      </c>
      <c r="L282" s="31">
        <f>IFERROR(VLOOKUP(C282,JULHO!B:H,7,0),"0,00")</f>
        <v>1343.94</v>
      </c>
      <c r="M282" s="25" t="str">
        <f>IFERROR(VLOOKUP(C282,FÉRIAS!C:D,2,0),"")</f>
        <v/>
      </c>
      <c r="N282" s="21" t="str">
        <f>IFERROR(VLOOKUP(C282,Plan2!B:C,2,0),"")</f>
        <v>ILMA DE ALBUQUERQUE P MAIA</v>
      </c>
    </row>
    <row r="283" spans="2:14" s="21" customFormat="1">
      <c r="B283" s="15">
        <f t="shared" si="11"/>
        <v>275</v>
      </c>
      <c r="C283" s="27">
        <v>2697</v>
      </c>
      <c r="D283" s="28" t="str">
        <f>IFERROR(VLOOKUP(C283,SRA!B:C,2,0),"")</f>
        <v>ELIANA BEZERRA CARVALHO</v>
      </c>
      <c r="E283" s="15" t="str">
        <f>IFERROR(VLOOKUP(C283,SRA!B:T,8,0),"")</f>
        <v>CLT</v>
      </c>
      <c r="F283" s="20" t="s">
        <v>467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0</v>
      </c>
      <c r="J283" s="31">
        <f>IFERROR(VLOOKUP(C283,JULHO!B:F,3,0),"0,00")</f>
        <v>1981.2</v>
      </c>
      <c r="K283" s="11">
        <f t="shared" si="10"/>
        <v>1641.97</v>
      </c>
      <c r="L283" s="31">
        <f>IFERROR(VLOOKUP(C283,JULHO!B:H,7,0),"0,00")</f>
        <v>339.23</v>
      </c>
      <c r="M283" s="25" t="str">
        <f>IFERROR(VLOOKUP(C283,FÉRIAS!C:D,2,0),"")</f>
        <v/>
      </c>
      <c r="N283" s="21" t="str">
        <f>IFERROR(VLOOKUP(C283,Plan2!B:C,2,0),"")</f>
        <v/>
      </c>
    </row>
    <row r="284" spans="2:14" s="21" customFormat="1">
      <c r="B284" s="15">
        <f t="shared" si="11"/>
        <v>276</v>
      </c>
      <c r="C284" s="27">
        <v>2701</v>
      </c>
      <c r="D284" s="28" t="str">
        <f>IFERROR(VLOOKUP(C284,SRA!B:C,2,0),"")</f>
        <v>PETULLA DE MOURA E SILVA</v>
      </c>
      <c r="E284" s="15" t="str">
        <f>IFERROR(VLOOKUP(C284,SRA!B:T,8,0),"")</f>
        <v>CLT</v>
      </c>
      <c r="F284" s="20" t="s">
        <v>467</v>
      </c>
      <c r="G284" s="15" t="str">
        <f>IFERROR(VLOOKUP(C284,SRA!B:T,5,0),"")</f>
        <v>TEC. EM ADM. E FIN.</v>
      </c>
      <c r="H284" s="11">
        <f>IFERROR(VLOOKUP(C284,SRA!B:T,18,0),"")</f>
        <v>1981.2</v>
      </c>
      <c r="I284" s="11">
        <f>IFERROR(VLOOKUP(C284,SRA!B:T,19,0),"")</f>
        <v>1079.3800000000001</v>
      </c>
      <c r="J284" s="31">
        <f>IFERROR(VLOOKUP(C284,JULHO!B:F,3,0),"0,00")</f>
        <v>3879.37</v>
      </c>
      <c r="K284" s="11">
        <f t="shared" si="10"/>
        <v>1588.1399999999999</v>
      </c>
      <c r="L284" s="31">
        <f>IFERROR(VLOOKUP(C284,JULHO!B:H,7,0),"0,00")</f>
        <v>2291.23</v>
      </c>
      <c r="M284" s="25" t="str">
        <f>IFERROR(VLOOKUP(C284,FÉRIAS!C:D,2,0),"")</f>
        <v/>
      </c>
      <c r="N284" s="21" t="str">
        <f>IFERROR(VLOOKUP(C284,Plan2!B:C,2,0),"")</f>
        <v/>
      </c>
    </row>
    <row r="285" spans="2:14" s="21" customFormat="1">
      <c r="B285" s="15">
        <f t="shared" si="11"/>
        <v>277</v>
      </c>
      <c r="C285" s="27">
        <v>2702</v>
      </c>
      <c r="D285" s="28" t="str">
        <f>IFERROR(VLOOKUP(C285,SRA!B:C,2,0),"")</f>
        <v>DANILO DAVI DA SILVA DIAS</v>
      </c>
      <c r="E285" s="15" t="str">
        <f>IFERROR(VLOOKUP(C285,SRA!B:T,8,0),"")</f>
        <v>CLT</v>
      </c>
      <c r="F285" s="20" t="s">
        <v>481</v>
      </c>
      <c r="G285" s="15" t="str">
        <f>IFERROR(VLOOKUP(C285,SRA!B:T,5,0),"")</f>
        <v>ANA ASS FARMACEUTICA</v>
      </c>
      <c r="H285" s="11">
        <f>IFERROR(VLOOKUP(C285,SRA!B:T,18,0),"")</f>
        <v>5092.91</v>
      </c>
      <c r="I285" s="11">
        <f>IFERROR(VLOOKUP(C285,SRA!B:T,19,0),"")</f>
        <v>2312.9499999999998</v>
      </c>
      <c r="J285" s="31">
        <f>IFERROR(VLOOKUP(C285,JULHO!B:F,3,0),"0,00")</f>
        <v>9051.61</v>
      </c>
      <c r="K285" s="11">
        <f t="shared" si="10"/>
        <v>7064.1600000000008</v>
      </c>
      <c r="L285" s="31">
        <f>IFERROR(VLOOKUP(C285,JULHO!B:H,7,0),"0,00")</f>
        <v>1987.45</v>
      </c>
      <c r="M285" s="25" t="str">
        <f>IFERROR(VLOOKUP(C285,FÉRIAS!C:D,2,0),"")</f>
        <v>DANILO DAVI DA SILVA DIAS</v>
      </c>
      <c r="N285" s="21" t="str">
        <f>IFERROR(VLOOKUP(C285,Plan2!B:C,2,0),"")</f>
        <v/>
      </c>
    </row>
    <row r="286" spans="2:14" s="21" customFormat="1">
      <c r="B286" s="15">
        <f t="shared" si="11"/>
        <v>278</v>
      </c>
      <c r="C286" s="27">
        <v>2705</v>
      </c>
      <c r="D286" s="28" t="str">
        <f>IFERROR(VLOOKUP(C286,SRA!B:C,2,0),"")</f>
        <v>JOSINALDO OLIVEIRA DE ANDRADE</v>
      </c>
      <c r="E286" s="15" t="str">
        <f>IFERROR(VLOOKUP(C286,SRA!B:T,8,0),"")</f>
        <v>CLT</v>
      </c>
      <c r="F286" s="20" t="s">
        <v>467</v>
      </c>
      <c r="G286" s="15" t="str">
        <f>IFERROR(VLOOKUP(C286,SRA!B:T,5,0),"")</f>
        <v>TEC. EM ADM. E FIN.</v>
      </c>
      <c r="H286" s="11">
        <f>IFERROR(VLOOKUP(C286,SRA!B:T,18,0),"")</f>
        <v>1981.2</v>
      </c>
      <c r="I286" s="11">
        <f>IFERROR(VLOOKUP(C286,SRA!B:T,19,0),"")</f>
        <v>0</v>
      </c>
      <c r="J286" s="31">
        <f>IFERROR(VLOOKUP(C286,JULHO!B:F,3,0),"0,00")</f>
        <v>1981.2</v>
      </c>
      <c r="K286" s="11">
        <f t="shared" si="10"/>
        <v>466.69000000000005</v>
      </c>
      <c r="L286" s="31">
        <f>IFERROR(VLOOKUP(C286,JULHO!B:H,7,0),"0,00")</f>
        <v>1514.51</v>
      </c>
      <c r="M286" s="25" t="str">
        <f>IFERROR(VLOOKUP(C286,FÉRIAS!C:D,2,0),"")</f>
        <v/>
      </c>
      <c r="N286" s="21" t="str">
        <f>IFERROR(VLOOKUP(C286,Plan2!B:C,2,0),"")</f>
        <v/>
      </c>
    </row>
    <row r="287" spans="2:14" s="21" customFormat="1">
      <c r="B287" s="15">
        <f t="shared" si="11"/>
        <v>279</v>
      </c>
      <c r="C287" s="27">
        <v>2706</v>
      </c>
      <c r="D287" s="28" t="str">
        <f>IFERROR(VLOOKUP(C287,SRA!B:C,2,0),"")</f>
        <v>AMANDA FREITAS BASILIO</v>
      </c>
      <c r="E287" s="15" t="str">
        <f>IFERROR(VLOOKUP(C287,SRA!B:T,8,0),"")</f>
        <v>CLT</v>
      </c>
      <c r="F287" s="20" t="s">
        <v>467</v>
      </c>
      <c r="G287" s="15" t="str">
        <f>IFERROR(VLOOKUP(C287,SRA!B:T,5,0),"")</f>
        <v>ANA ASS FARMACEUTICA</v>
      </c>
      <c r="H287" s="11">
        <f>IFERROR(VLOOKUP(C287,SRA!B:T,18,0),"")</f>
        <v>5092.91</v>
      </c>
      <c r="I287" s="11">
        <f>IFERROR(VLOOKUP(C287,SRA!B:T,19,0),"")</f>
        <v>0</v>
      </c>
      <c r="J287" s="31">
        <f>IFERROR(VLOOKUP(C287,JULHO!B:F,3,0),"0,00")</f>
        <v>5424.64</v>
      </c>
      <c r="K287" s="11">
        <f t="shared" si="10"/>
        <v>1953.67</v>
      </c>
      <c r="L287" s="31">
        <f>IFERROR(VLOOKUP(C287,JULHO!B:H,7,0),"0,00")</f>
        <v>3470.9700000000003</v>
      </c>
      <c r="M287" s="25" t="str">
        <f>IFERROR(VLOOKUP(C287,FÉRIAS!C:D,2,0),"")</f>
        <v/>
      </c>
      <c r="N287" s="21" t="str">
        <f>IFERROR(VLOOKUP(C287,Plan2!B:C,2,0),"")</f>
        <v/>
      </c>
    </row>
    <row r="288" spans="2:14" s="21" customFormat="1">
      <c r="B288" s="15">
        <f t="shared" si="11"/>
        <v>280</v>
      </c>
      <c r="C288" s="27">
        <v>2707</v>
      </c>
      <c r="D288" s="28" t="str">
        <f>IFERROR(VLOOKUP(C288,SRA!B:C,2,0),"")</f>
        <v>ROMARIO LUIZ DO NASCIMENTO</v>
      </c>
      <c r="E288" s="15" t="str">
        <f>IFERROR(VLOOKUP(C288,SRA!B:T,8,0),"")</f>
        <v>CLT</v>
      </c>
      <c r="F288" s="20" t="s">
        <v>481</v>
      </c>
      <c r="G288" s="15" t="str">
        <f>IFERROR(VLOOKUP(C288,SRA!B:T,5,0),"")</f>
        <v>TEC. EM ADM. E FIN.</v>
      </c>
      <c r="H288" s="11">
        <f>IFERROR(VLOOKUP(C288,SRA!B:T,18,0),"")</f>
        <v>1981.2</v>
      </c>
      <c r="I288" s="11">
        <f>IFERROR(VLOOKUP(C288,SRA!B:T,19,0),"")</f>
        <v>822.38</v>
      </c>
      <c r="J288" s="31">
        <f>IFERROR(VLOOKUP(C288,JULHO!B:F,3,0),"0,00")</f>
        <v>3520.05</v>
      </c>
      <c r="K288" s="11">
        <f t="shared" si="10"/>
        <v>2995</v>
      </c>
      <c r="L288" s="31">
        <f>IFERROR(VLOOKUP(C288,JULHO!B:H,7,0),"0,00")</f>
        <v>525.04999999999995</v>
      </c>
      <c r="M288" s="25" t="str">
        <f>IFERROR(VLOOKUP(C288,FÉRIAS!C:D,2,0),"")</f>
        <v>ROMARIO LUIZ DO NASCIMENTO</v>
      </c>
      <c r="N288" s="21" t="str">
        <f>IFERROR(VLOOKUP(C288,Plan2!B:C,2,0),"")</f>
        <v/>
      </c>
    </row>
    <row r="289" spans="2:14" s="21" customFormat="1">
      <c r="B289" s="15">
        <f t="shared" si="11"/>
        <v>281</v>
      </c>
      <c r="C289" s="27">
        <v>2709</v>
      </c>
      <c r="D289" s="28" t="str">
        <f>IFERROR(VLOOKUP(C289,SRA!B:C,2,0),"")</f>
        <v>KATIA DA CONCEICAO DA SILVA</v>
      </c>
      <c r="E289" s="15" t="str">
        <f>IFERROR(VLOOKUP(C289,SRA!B:T,8,0),"")</f>
        <v>CLT</v>
      </c>
      <c r="F289" s="20" t="s">
        <v>467</v>
      </c>
      <c r="G289" s="15" t="str">
        <f>IFERROR(VLOOKUP(C289,SRA!B:T,5,0),"")</f>
        <v>TEC. EM ADM. E FIN.</v>
      </c>
      <c r="H289" s="11">
        <f>IFERROR(VLOOKUP(C289,SRA!B:T,18,0),"")</f>
        <v>1981.2</v>
      </c>
      <c r="I289" s="11">
        <f>IFERROR(VLOOKUP(C289,SRA!B:T,19,0),"")</f>
        <v>2312.9499999999998</v>
      </c>
      <c r="J289" s="31">
        <f>IFERROR(VLOOKUP(C289,JULHO!B:F,3,0),"0,00")</f>
        <v>6480.48</v>
      </c>
      <c r="K289" s="11">
        <f t="shared" si="10"/>
        <v>5020.4699999999993</v>
      </c>
      <c r="L289" s="31">
        <f>IFERROR(VLOOKUP(C289,JULHO!B:H,7,0),"0,00")</f>
        <v>1460.01</v>
      </c>
      <c r="M289" s="25" t="str">
        <f>IFERROR(VLOOKUP(C289,FÉRIAS!C:D,2,0),"")</f>
        <v/>
      </c>
      <c r="N289" s="21" t="str">
        <f>IFERROR(VLOOKUP(C289,Plan2!B:C,2,0),"")</f>
        <v/>
      </c>
    </row>
    <row r="290" spans="2:14" s="21" customFormat="1">
      <c r="B290" s="15">
        <f t="shared" si="11"/>
        <v>282</v>
      </c>
      <c r="C290" s="27">
        <v>2710</v>
      </c>
      <c r="D290" s="28" t="str">
        <f>IFERROR(VLOOKUP(C290,SRA!B:C,2,0),"")</f>
        <v>PAULA FRASSINETTI S L BELIAN</v>
      </c>
      <c r="E290" s="15" t="str">
        <f>IFERROR(VLOOKUP(C290,SRA!B:T,8,0),"")</f>
        <v>CLT</v>
      </c>
      <c r="F290" s="20" t="s">
        <v>467</v>
      </c>
      <c r="G290" s="15" t="str">
        <f>IFERROR(VLOOKUP(C290,SRA!B:T,5,0),"")</f>
        <v>TEC. EM ADM. E FIN.</v>
      </c>
      <c r="H290" s="11">
        <f>IFERROR(VLOOKUP(C290,SRA!B:T,18,0),"")</f>
        <v>2080.27</v>
      </c>
      <c r="I290" s="11">
        <f>IFERROR(VLOOKUP(C290,SRA!B:T,19,0),"")</f>
        <v>822.38</v>
      </c>
      <c r="J290" s="31">
        <f>IFERROR(VLOOKUP(C290,JULHO!B:F,3,0),"0,00")</f>
        <v>2902.66</v>
      </c>
      <c r="K290" s="11">
        <f t="shared" si="10"/>
        <v>850.83999999999969</v>
      </c>
      <c r="L290" s="31">
        <f>IFERROR(VLOOKUP(C290,JULHO!B:H,7,0),"0,00")</f>
        <v>2051.8200000000002</v>
      </c>
      <c r="M290" s="25" t="str">
        <f>IFERROR(VLOOKUP(C290,FÉRIAS!C:D,2,0),"")</f>
        <v/>
      </c>
      <c r="N290" s="21" t="str">
        <f>IFERROR(VLOOKUP(C290,Plan2!B:C,2,0),"")</f>
        <v/>
      </c>
    </row>
    <row r="291" spans="2:14" s="21" customFormat="1">
      <c r="B291" s="15">
        <f t="shared" si="11"/>
        <v>283</v>
      </c>
      <c r="C291" s="27">
        <v>2712</v>
      </c>
      <c r="D291" s="28" t="str">
        <f>IFERROR(VLOOKUP(C291,SRA!B:C,2,0),"")</f>
        <v>AUGUSTO CESAR N  A  DA SILVA</v>
      </c>
      <c r="E291" s="15" t="str">
        <f>IFERROR(VLOOKUP(C291,SRA!B:T,8,0),"")</f>
        <v>CLT</v>
      </c>
      <c r="F291" s="20" t="s">
        <v>481</v>
      </c>
      <c r="G291" s="15" t="str">
        <f>IFERROR(VLOOKUP(C291,SRA!B:T,5,0),"")</f>
        <v>TEC. EM ADM. E FIN.</v>
      </c>
      <c r="H291" s="11">
        <f>IFERROR(VLOOKUP(C291,SRA!B:T,18,0),"")</f>
        <v>2080.27</v>
      </c>
      <c r="I291" s="11">
        <f>IFERROR(VLOOKUP(C291,SRA!B:T,19,0),"")</f>
        <v>822.38</v>
      </c>
      <c r="J291" s="31">
        <f>IFERROR(VLOOKUP(C291,JULHO!B:F,3,0),"0,00")</f>
        <v>5224.26</v>
      </c>
      <c r="K291" s="11">
        <f t="shared" si="10"/>
        <v>3600.1600000000003</v>
      </c>
      <c r="L291" s="31">
        <f>IFERROR(VLOOKUP(C291,JULHO!B:H,7,0),"0,00")</f>
        <v>1624.1</v>
      </c>
      <c r="M291" s="25" t="str">
        <f>IFERROR(VLOOKUP(C291,FÉRIAS!C:D,2,0),"")</f>
        <v>AUGUSTO CESAR N  A  DA SILVA</v>
      </c>
      <c r="N291" s="21" t="str">
        <f>IFERROR(VLOOKUP(C291,Plan2!B:C,2,0),"")</f>
        <v/>
      </c>
    </row>
    <row r="292" spans="2:14" s="21" customFormat="1">
      <c r="B292" s="15">
        <f t="shared" si="11"/>
        <v>284</v>
      </c>
      <c r="C292" s="27">
        <v>2717</v>
      </c>
      <c r="D292" s="28" t="str">
        <f>IFERROR(VLOOKUP(C292,SRA!B:C,2,0),"")</f>
        <v>MARCIA ANDREA F SECUNDINO</v>
      </c>
      <c r="E292" s="15" t="str">
        <f>IFERROR(VLOOKUP(C292,SRA!B:T,8,0),"")</f>
        <v>CLT</v>
      </c>
      <c r="F292" s="20" t="s">
        <v>467</v>
      </c>
      <c r="G292" s="15" t="str">
        <f>IFERROR(VLOOKUP(C292,SRA!B:T,5,0),"")</f>
        <v>ANA ASS FARMACEUTICA</v>
      </c>
      <c r="H292" s="11">
        <f>IFERROR(VLOOKUP(C292,SRA!B:T,18,0),"")</f>
        <v>5092.91</v>
      </c>
      <c r="I292" s="11">
        <f>IFERROR(VLOOKUP(C292,SRA!B:T,19,0),"")</f>
        <v>2312.9499999999998</v>
      </c>
      <c r="J292" s="31">
        <f>IFERROR(VLOOKUP(C292,JULHO!B:F,3,0),"0,00")</f>
        <v>10302.42</v>
      </c>
      <c r="K292" s="11">
        <f t="shared" si="10"/>
        <v>2634.7200000000003</v>
      </c>
      <c r="L292" s="31">
        <f>IFERROR(VLOOKUP(C292,JULHO!B:H,7,0),"0,00")</f>
        <v>7667.7</v>
      </c>
      <c r="M292" s="25" t="str">
        <f>IFERROR(VLOOKUP(C292,FÉRIAS!C:D,2,0),"")</f>
        <v/>
      </c>
      <c r="N292" s="21" t="str">
        <f>IFERROR(VLOOKUP(C292,Plan2!B:C,2,0),"")</f>
        <v/>
      </c>
    </row>
    <row r="293" spans="2:14" s="21" customFormat="1">
      <c r="B293" s="15">
        <f t="shared" si="11"/>
        <v>285</v>
      </c>
      <c r="C293" s="27">
        <v>2718</v>
      </c>
      <c r="D293" s="28" t="str">
        <f>IFERROR(VLOOKUP(C293,SRA!B:C,2,0),"")</f>
        <v>PAULA SHEMILLY GALDINO SANTIAG</v>
      </c>
      <c r="E293" s="15" t="str">
        <f>IFERROR(VLOOKUP(C293,SRA!B:T,8,0),"")</f>
        <v>CLT</v>
      </c>
      <c r="F293" s="20" t="s">
        <v>481</v>
      </c>
      <c r="G293" s="15" t="str">
        <f>IFERROR(VLOOKUP(C293,SRA!B:T,5,0),"")</f>
        <v>TEC. EM ADM. E FIN.</v>
      </c>
      <c r="H293" s="11">
        <f>IFERROR(VLOOKUP(C293,SRA!B:T,18,0),"")</f>
        <v>1981.2</v>
      </c>
      <c r="I293" s="11">
        <f>IFERROR(VLOOKUP(C293,SRA!B:T,19,0),"")</f>
        <v>822.38</v>
      </c>
      <c r="J293" s="31">
        <f>IFERROR(VLOOKUP(C293,JULHO!B:F,3,0),"0,00")</f>
        <v>3727.18</v>
      </c>
      <c r="K293" s="11">
        <f t="shared" si="10"/>
        <v>2484.6999999999998</v>
      </c>
      <c r="L293" s="31">
        <f>IFERROR(VLOOKUP(C293,JULHO!B:H,7,0),"0,00")</f>
        <v>1242.48</v>
      </c>
      <c r="M293" s="25" t="str">
        <f>IFERROR(VLOOKUP(C293,FÉRIAS!C:D,2,0),"")</f>
        <v>PAULA SHEMILLY GALDINO SANTIAG</v>
      </c>
      <c r="N293" s="21" t="str">
        <f>IFERROR(VLOOKUP(C293,Plan2!B:C,2,0),"")</f>
        <v/>
      </c>
    </row>
    <row r="294" spans="2:14" s="21" customFormat="1">
      <c r="B294" s="15">
        <f t="shared" si="11"/>
        <v>286</v>
      </c>
      <c r="C294" s="27">
        <v>2719</v>
      </c>
      <c r="D294" s="28" t="str">
        <f>IFERROR(VLOOKUP(C294,SRA!B:C,2,0),"")</f>
        <v>DANIELLE MEDEIROS PONTES</v>
      </c>
      <c r="E294" s="15" t="str">
        <f>IFERROR(VLOOKUP(C294,SRA!B:T,8,0),"")</f>
        <v>CLT</v>
      </c>
      <c r="F294" s="20" t="s">
        <v>481</v>
      </c>
      <c r="G294" s="15" t="str">
        <f>IFERROR(VLOOKUP(C294,SRA!B:T,5,0),"")</f>
        <v>TEC. EM ADM. E FIN.</v>
      </c>
      <c r="H294" s="11">
        <f>IFERROR(VLOOKUP(C294,SRA!B:T,18,0),"")</f>
        <v>2080.27</v>
      </c>
      <c r="I294" s="11">
        <f>IFERROR(VLOOKUP(C294,SRA!B:T,19,0),"")</f>
        <v>0</v>
      </c>
      <c r="J294" s="31">
        <f>IFERROR(VLOOKUP(C294,JULHO!B:F,3,0),"0,00")</f>
        <v>4954.55</v>
      </c>
      <c r="K294" s="11">
        <f t="shared" si="10"/>
        <v>1910.5300000000002</v>
      </c>
      <c r="L294" s="31">
        <f>IFERROR(VLOOKUP(C294,JULHO!B:H,7,0),"0,00")</f>
        <v>3044.02</v>
      </c>
      <c r="M294" s="25" t="str">
        <f>IFERROR(VLOOKUP(C294,FÉRIAS!C:D,2,0),"")</f>
        <v>DANIELLE MEDEIROS PONTES</v>
      </c>
      <c r="N294" s="21" t="str">
        <f>IFERROR(VLOOKUP(C294,Plan2!B:C,2,0),"")</f>
        <v/>
      </c>
    </row>
    <row r="295" spans="2:14" s="21" customFormat="1">
      <c r="B295" s="15">
        <f t="shared" si="11"/>
        <v>287</v>
      </c>
      <c r="C295" s="27">
        <v>2720</v>
      </c>
      <c r="D295" s="28" t="str">
        <f>IFERROR(VLOOKUP(C295,SRA!B:C,2,0),"")</f>
        <v>JONATAS BERNARDINO R  DA SILVA</v>
      </c>
      <c r="E295" s="15" t="str">
        <f>IFERROR(VLOOKUP(C295,SRA!B:T,8,0),"")</f>
        <v>CLT</v>
      </c>
      <c r="F295" s="20" t="s">
        <v>481</v>
      </c>
      <c r="G295" s="15" t="str">
        <f>IFERROR(VLOOKUP(C295,SRA!B:T,5,0),"")</f>
        <v>TEC. EM ADM. E FIN.</v>
      </c>
      <c r="H295" s="11">
        <f>IFERROR(VLOOKUP(C295,SRA!B:T,18,0),"")</f>
        <v>1981.21</v>
      </c>
      <c r="I295" s="11">
        <f>IFERROR(VLOOKUP(C295,SRA!B:T,19,0),"")</f>
        <v>0</v>
      </c>
      <c r="J295" s="31">
        <f>IFERROR(VLOOKUP(C295,JULHO!B:F,3,0),"0,00")</f>
        <v>2727.53</v>
      </c>
      <c r="K295" s="11">
        <f t="shared" si="10"/>
        <v>2658.77</v>
      </c>
      <c r="L295" s="31">
        <f>IFERROR(VLOOKUP(C295,JULHO!B:H,7,0),"0,00")</f>
        <v>68.760000000000005</v>
      </c>
      <c r="M295" s="25" t="str">
        <f>IFERROR(VLOOKUP(C295,FÉRIAS!C:D,2,0),"")</f>
        <v>JONATAS BERNARDINO R  DA SILVA</v>
      </c>
      <c r="N295" s="21" t="str">
        <f>IFERROR(VLOOKUP(C295,Plan2!B:C,2,0),"")</f>
        <v/>
      </c>
    </row>
    <row r="296" spans="2:14" s="21" customFormat="1">
      <c r="B296" s="15">
        <f t="shared" si="11"/>
        <v>288</v>
      </c>
      <c r="C296" s="27">
        <v>2721</v>
      </c>
      <c r="D296" s="28" t="str">
        <f>IFERROR(VLOOKUP(C296,SRA!B:C,2,0),"")</f>
        <v>CLECIO JOSE DA SILVA</v>
      </c>
      <c r="E296" s="15" t="str">
        <f>IFERROR(VLOOKUP(C296,SRA!B:T,8,0),"")</f>
        <v>CLT</v>
      </c>
      <c r="F296" s="20" t="s">
        <v>467</v>
      </c>
      <c r="G296" s="15" t="str">
        <f>IFERROR(VLOOKUP(C296,SRA!B:T,5,0),"")</f>
        <v>TEC. EM ADM. E FIN.</v>
      </c>
      <c r="H296" s="11">
        <f>IFERROR(VLOOKUP(C296,SRA!B:T,18,0),"")</f>
        <v>1981.2</v>
      </c>
      <c r="I296" s="11">
        <f>IFERROR(VLOOKUP(C296,SRA!B:T,19,0),"")</f>
        <v>214.7</v>
      </c>
      <c r="J296" s="31">
        <f>IFERROR(VLOOKUP(C296,JULHO!B:F,3,0),"0,00")</f>
        <v>2195.9</v>
      </c>
      <c r="K296" s="11">
        <f t="shared" si="10"/>
        <v>475.8900000000001</v>
      </c>
      <c r="L296" s="31">
        <f>IFERROR(VLOOKUP(C296,JULHO!B:H,7,0),"0,00")</f>
        <v>1720.01</v>
      </c>
      <c r="M296" s="25" t="str">
        <f>IFERROR(VLOOKUP(C296,FÉRIAS!C:D,2,0),"")</f>
        <v/>
      </c>
      <c r="N296" s="21" t="str">
        <f>IFERROR(VLOOKUP(C296,Plan2!B:C,2,0),"")</f>
        <v/>
      </c>
    </row>
    <row r="297" spans="2:14" s="21" customFormat="1">
      <c r="B297" s="15">
        <f t="shared" si="11"/>
        <v>289</v>
      </c>
      <c r="C297" s="27">
        <v>2726</v>
      </c>
      <c r="D297" s="28" t="str">
        <f>IFERROR(VLOOKUP(C297,SRA!B:C,2,0),"")</f>
        <v>MARIA GILVANEIDE SANTOS LIMA</v>
      </c>
      <c r="E297" s="15" t="str">
        <f>IFERROR(VLOOKUP(C297,SRA!B:T,8,0),"")</f>
        <v>CLT</v>
      </c>
      <c r="F297" s="20" t="s">
        <v>467</v>
      </c>
      <c r="G297" s="15" t="str">
        <f>IFERROR(VLOOKUP(C297,SRA!B:T,5,0),"")</f>
        <v>TEC. EM ADM. E FIN.</v>
      </c>
      <c r="H297" s="11">
        <f>IFERROR(VLOOKUP(C297,SRA!B:T,18,0),"")</f>
        <v>2080.27</v>
      </c>
      <c r="I297" s="11">
        <f>IFERROR(VLOOKUP(C297,SRA!B:T,19,0),"")</f>
        <v>2312.9499999999998</v>
      </c>
      <c r="J297" s="31">
        <f>IFERROR(VLOOKUP(C297,JULHO!B:F,3,0),"0,00")</f>
        <v>4492.72</v>
      </c>
      <c r="K297" s="11">
        <f t="shared" si="10"/>
        <v>1226.2800000000002</v>
      </c>
      <c r="L297" s="31">
        <f>IFERROR(VLOOKUP(C297,JULHO!B:H,7,0),"0,00")</f>
        <v>3266.44</v>
      </c>
      <c r="M297" s="25" t="str">
        <f>IFERROR(VLOOKUP(C297,FÉRIAS!C:D,2,0),"")</f>
        <v/>
      </c>
      <c r="N297" s="21" t="str">
        <f>IFERROR(VLOOKUP(C297,Plan2!B:C,2,0),"")</f>
        <v/>
      </c>
    </row>
    <row r="298" spans="2:14" s="21" customFormat="1">
      <c r="B298" s="15">
        <f t="shared" si="11"/>
        <v>290</v>
      </c>
      <c r="C298" s="27">
        <v>2732</v>
      </c>
      <c r="D298" s="28" t="str">
        <f>IFERROR(VLOOKUP(C298,SRA!B:C,2,0),"")</f>
        <v>LILIANE DA SILVA SALVADOR</v>
      </c>
      <c r="E298" s="15" t="str">
        <f>IFERROR(VLOOKUP(C298,SRA!B:T,8,0),"")</f>
        <v>CLT</v>
      </c>
      <c r="F298" s="20" t="s">
        <v>467</v>
      </c>
      <c r="G298" s="15" t="str">
        <f>IFERROR(VLOOKUP(C298,SRA!B:T,5,0),"")</f>
        <v>TEC. EM ADM. E FIN.</v>
      </c>
      <c r="H298" s="11">
        <f>IFERROR(VLOOKUP(C298,SRA!B:T,18,0),"")</f>
        <v>1981.2</v>
      </c>
      <c r="I298" s="11">
        <f>IFERROR(VLOOKUP(C298,SRA!B:T,19,0),"")</f>
        <v>0</v>
      </c>
      <c r="J298" s="31">
        <f>IFERROR(VLOOKUP(C298,JULHO!B:F,3,0),"0,00")</f>
        <v>1981.2</v>
      </c>
      <c r="K298" s="11">
        <f t="shared" si="10"/>
        <v>302.12000000000012</v>
      </c>
      <c r="L298" s="31">
        <f>IFERROR(VLOOKUP(C298,JULHO!B:H,7,0),"0,00")</f>
        <v>1679.08</v>
      </c>
      <c r="M298" s="25" t="str">
        <f>IFERROR(VLOOKUP(C298,FÉRIAS!C:D,2,0),"")</f>
        <v/>
      </c>
      <c r="N298" s="21" t="str">
        <f>IFERROR(VLOOKUP(C298,Plan2!B:C,2,0),"")</f>
        <v/>
      </c>
    </row>
    <row r="299" spans="2:14" s="21" customFormat="1">
      <c r="B299" s="15">
        <f t="shared" si="11"/>
        <v>291</v>
      </c>
      <c r="C299" s="27">
        <v>2736</v>
      </c>
      <c r="D299" s="28" t="str">
        <f>IFERROR(VLOOKUP(C299,SRA!B:C,2,0),"")</f>
        <v>LUCENILDO JOSE DA SILVA</v>
      </c>
      <c r="E299" s="15" t="str">
        <f>IFERROR(VLOOKUP(C299,SRA!B:T,8,0),"")</f>
        <v>CLT</v>
      </c>
      <c r="F299" s="20" t="s">
        <v>467</v>
      </c>
      <c r="G299" s="15" t="str">
        <f>IFERROR(VLOOKUP(C299,SRA!B:T,5,0),"")</f>
        <v>TEC. EM ADM. E FIN.</v>
      </c>
      <c r="H299" s="11">
        <f>IFERROR(VLOOKUP(C299,SRA!B:T,18,0),"")</f>
        <v>1981.2</v>
      </c>
      <c r="I299" s="11">
        <f>IFERROR(VLOOKUP(C299,SRA!B:T,19,0),"")</f>
        <v>214.7</v>
      </c>
      <c r="J299" s="31">
        <f>IFERROR(VLOOKUP(C299,JULHO!B:F,3,0),"0,00")</f>
        <v>2195.9</v>
      </c>
      <c r="K299" s="11">
        <f t="shared" si="10"/>
        <v>419.20000000000027</v>
      </c>
      <c r="L299" s="31">
        <f>IFERROR(VLOOKUP(C299,JULHO!B:H,7,0),"0,00")</f>
        <v>1776.6999999999998</v>
      </c>
      <c r="M299" s="25" t="str">
        <f>IFERROR(VLOOKUP(C299,FÉRIAS!C:D,2,0),"")</f>
        <v/>
      </c>
      <c r="N299" s="21" t="str">
        <f>IFERROR(VLOOKUP(C299,Plan2!B:C,2,0),"")</f>
        <v/>
      </c>
    </row>
    <row r="300" spans="2:14" s="21" customFormat="1">
      <c r="B300" s="15">
        <f t="shared" si="11"/>
        <v>292</v>
      </c>
      <c r="C300" s="27">
        <v>2748</v>
      </c>
      <c r="D300" s="28" t="str">
        <f>IFERROR(VLOOKUP(C300,SRA!B:C,2,0),"")</f>
        <v>LEONINO CLEMENTE DA SILVA</v>
      </c>
      <c r="E300" s="15" t="str">
        <f>IFERROR(VLOOKUP(C300,SRA!B:T,8,0),"")</f>
        <v>CLT</v>
      </c>
      <c r="F300" s="20" t="s">
        <v>481</v>
      </c>
      <c r="G300" s="15" t="str">
        <f>IFERROR(VLOOKUP(C300,SRA!B:T,5,0),"")</f>
        <v>OP. DE PROD. IND.</v>
      </c>
      <c r="H300" s="11">
        <f>IFERROR(VLOOKUP(C300,SRA!B:T,18,0),"")</f>
        <v>1484.6</v>
      </c>
      <c r="I300" s="11">
        <f>IFERROR(VLOOKUP(C300,SRA!B:T,19,0),"")</f>
        <v>0</v>
      </c>
      <c r="J300" s="31">
        <f>IFERROR(VLOOKUP(C300,JULHO!B:F,3,0),"0,00")</f>
        <v>1814.51</v>
      </c>
      <c r="K300" s="11">
        <f t="shared" si="10"/>
        <v>1502.31</v>
      </c>
      <c r="L300" s="31">
        <f>IFERROR(VLOOKUP(C300,JULHO!B:H,7,0),"0,00")</f>
        <v>312.2</v>
      </c>
      <c r="M300" s="25" t="str">
        <f>IFERROR(VLOOKUP(C300,FÉRIAS!C:D,2,0),"")</f>
        <v>LEONINO CLEMENTE DA SILVA</v>
      </c>
      <c r="N300" s="21" t="str">
        <f>IFERROR(VLOOKUP(C300,Plan2!B:C,2,0),"")</f>
        <v/>
      </c>
    </row>
    <row r="301" spans="2:14" s="21" customFormat="1">
      <c r="B301" s="15">
        <f t="shared" si="11"/>
        <v>293</v>
      </c>
      <c r="C301" s="27">
        <v>2751</v>
      </c>
      <c r="D301" s="28" t="str">
        <f>IFERROR(VLOOKUP(C301,SRA!B:C,2,0),"")</f>
        <v>DENNYS RYAN GUILHERME PEREIRA</v>
      </c>
      <c r="E301" s="15" t="str">
        <f>IFERROR(VLOOKUP(C301,SRA!B:T,8,0),"")</f>
        <v>CLT</v>
      </c>
      <c r="F301" s="20" t="s">
        <v>481</v>
      </c>
      <c r="G301" s="15" t="str">
        <f>IFERROR(VLOOKUP(C301,SRA!B:T,5,0),"")</f>
        <v>OP. DE PROD. IND.</v>
      </c>
      <c r="H301" s="11">
        <f>IFERROR(VLOOKUP(C301,SRA!B:T,18,0),"")</f>
        <v>1804.59</v>
      </c>
      <c r="I301" s="11">
        <f>IFERROR(VLOOKUP(C301,SRA!B:T,19,0),"")</f>
        <v>0</v>
      </c>
      <c r="J301" s="31">
        <f>IFERROR(VLOOKUP(C301,JULHO!B:F,3,0),"0,00")</f>
        <v>3882.57</v>
      </c>
      <c r="K301" s="11">
        <f t="shared" si="10"/>
        <v>2598.04</v>
      </c>
      <c r="L301" s="31">
        <f>IFERROR(VLOOKUP(C301,JULHO!B:H,7,0),"0,00")</f>
        <v>1284.53</v>
      </c>
      <c r="M301" s="25" t="str">
        <f>IFERROR(VLOOKUP(C301,FÉRIAS!C:D,2,0),"")</f>
        <v>DENNYS RYAN GUILHERME PEREIRA</v>
      </c>
      <c r="N301" s="21" t="str">
        <f>IFERROR(VLOOKUP(C301,Plan2!B:C,2,0),"")</f>
        <v/>
      </c>
    </row>
    <row r="302" spans="2:14" s="21" customFormat="1">
      <c r="B302" s="15">
        <f t="shared" si="11"/>
        <v>294</v>
      </c>
      <c r="C302" s="20">
        <v>2754</v>
      </c>
      <c r="D302" s="28" t="str">
        <f>IFERROR(VLOOKUP(C302,SRA!B:C,2,0),"")</f>
        <v>ROSANGELA BARROS CANTALICE</v>
      </c>
      <c r="E302" s="15" t="str">
        <f>IFERROR(VLOOKUP(C302,SRA!B:T,8,0),"")</f>
        <v>CLT</v>
      </c>
      <c r="F302" s="20" t="s">
        <v>496</v>
      </c>
      <c r="G302" s="15" t="str">
        <f>IFERROR(VLOOKUP(C302,SRA!B:T,5,0),"")</f>
        <v>OP. DE PROD. IND.</v>
      </c>
      <c r="H302" s="11">
        <f>IFERROR(VLOOKUP(C302,SRA!B:T,18,0),"")</f>
        <v>1346.58</v>
      </c>
      <c r="I302" s="11">
        <f>IFERROR(VLOOKUP(C302,SRA!B:T,19,0),"")</f>
        <v>0</v>
      </c>
      <c r="J302" s="31" t="str">
        <f>IFERROR(VLOOKUP(C302,JULHO!B:F,3,0),"0,00")</f>
        <v>0,00</v>
      </c>
      <c r="K302" s="11">
        <f t="shared" si="10"/>
        <v>0</v>
      </c>
      <c r="L302" s="31" t="str">
        <f>IFERROR(VLOOKUP(C302,JULHO!B:H,7,0),"0,00")</f>
        <v>0,00</v>
      </c>
      <c r="M302" s="25" t="str">
        <f>IFERROR(VLOOKUP(C302,FÉRIAS!C:D,2,0),"")</f>
        <v/>
      </c>
      <c r="N302" s="21" t="str">
        <f>IFERROR(VLOOKUP(C302,Plan2!B:C,2,0),"")</f>
        <v>ROSANGELA BARROS CANTALICE</v>
      </c>
    </row>
    <row r="303" spans="2:14" s="21" customFormat="1">
      <c r="B303" s="15">
        <f t="shared" si="11"/>
        <v>295</v>
      </c>
      <c r="C303" s="27">
        <v>2757</v>
      </c>
      <c r="D303" s="28" t="str">
        <f>IFERROR(VLOOKUP(C303,SRA!B:C,2,0),"")</f>
        <v>CLAUDIA REGINA NEVES DE MELO</v>
      </c>
      <c r="E303" s="15" t="str">
        <f>IFERROR(VLOOKUP(C303,SRA!B:T,8,0),"")</f>
        <v>CLT</v>
      </c>
      <c r="F303" s="20" t="s">
        <v>467</v>
      </c>
      <c r="G303" s="15" t="str">
        <f>IFERROR(VLOOKUP(C303,SRA!B:T,5,0),"")</f>
        <v>OP. DE PROD. IND.</v>
      </c>
      <c r="H303" s="11">
        <f>IFERROR(VLOOKUP(C303,SRA!B:T,18,0),"")</f>
        <v>1636.79</v>
      </c>
      <c r="I303" s="11">
        <f>IFERROR(VLOOKUP(C303,SRA!B:T,19,0),"")</f>
        <v>0</v>
      </c>
      <c r="J303" s="31">
        <f>IFERROR(VLOOKUP(C303,JULHO!B:F,3,0),"0,00")</f>
        <v>4905.75</v>
      </c>
      <c r="K303" s="11">
        <f t="shared" si="10"/>
        <v>4349.24</v>
      </c>
      <c r="L303" s="31">
        <f>IFERROR(VLOOKUP(C303,JULHO!B:H,7,0),"0,00")</f>
        <v>556.51</v>
      </c>
      <c r="M303" s="25" t="str">
        <f>IFERROR(VLOOKUP(C303,FÉRIAS!C:D,2,0),"")</f>
        <v/>
      </c>
      <c r="N303" s="21" t="str">
        <f>IFERROR(VLOOKUP(C303,Plan2!B:C,2,0),"")</f>
        <v/>
      </c>
    </row>
    <row r="304" spans="2:14" s="21" customFormat="1">
      <c r="B304" s="15">
        <f t="shared" si="11"/>
        <v>296</v>
      </c>
      <c r="C304" s="27">
        <v>2766</v>
      </c>
      <c r="D304" s="28" t="str">
        <f>IFERROR(VLOOKUP(C304,SRA!B:C,2,0),"")</f>
        <v>EMANOEL VIEIRA LAURIA</v>
      </c>
      <c r="E304" s="15" t="str">
        <f>IFERROR(VLOOKUP(C304,SRA!B:T,8,0),"")</f>
        <v>CLT</v>
      </c>
      <c r="F304" s="20" t="s">
        <v>481</v>
      </c>
      <c r="G304" s="15" t="str">
        <f>IFERROR(VLOOKUP(C304,SRA!B:T,5,0),"")</f>
        <v>TEC.EM QUALIDADE IND</v>
      </c>
      <c r="H304" s="11">
        <f>IFERROR(VLOOKUP(C304,SRA!B:T,18,0),"")</f>
        <v>1886.84</v>
      </c>
      <c r="I304" s="11">
        <f>IFERROR(VLOOKUP(C304,SRA!B:T,19,0),"")</f>
        <v>0</v>
      </c>
      <c r="J304" s="31">
        <f>IFERROR(VLOOKUP(C304,JULHO!B:F,3,0),"0,00")</f>
        <v>3060.88</v>
      </c>
      <c r="K304" s="11">
        <f t="shared" si="10"/>
        <v>1805.5100000000002</v>
      </c>
      <c r="L304" s="31">
        <f>IFERROR(VLOOKUP(C304,JULHO!B:H,7,0),"0,00")</f>
        <v>1255.3699999999999</v>
      </c>
      <c r="M304" s="25" t="str">
        <f>IFERROR(VLOOKUP(C304,FÉRIAS!C:D,2,0),"")</f>
        <v>EMANOEL VIEIRA LAURIA</v>
      </c>
      <c r="N304" s="21" t="str">
        <f>IFERROR(VLOOKUP(C304,Plan2!B:C,2,0),"")</f>
        <v/>
      </c>
    </row>
    <row r="305" spans="2:14" s="21" customFormat="1">
      <c r="B305" s="15">
        <f t="shared" si="11"/>
        <v>297</v>
      </c>
      <c r="C305" s="27">
        <v>2768</v>
      </c>
      <c r="D305" s="28" t="str">
        <f>IFERROR(VLOOKUP(C305,SRA!B:C,2,0),"")</f>
        <v>IZABEL LUIZA SOARES DE SOUZA</v>
      </c>
      <c r="E305" s="15" t="str">
        <f>IFERROR(VLOOKUP(C305,SRA!B:T,8,0),"")</f>
        <v>CLT</v>
      </c>
      <c r="F305" s="20" t="s">
        <v>481</v>
      </c>
      <c r="G305" s="15" t="str">
        <f>IFERROR(VLOOKUP(C305,SRA!B:T,5,0),"")</f>
        <v>OP. DE PROD. IND.</v>
      </c>
      <c r="H305" s="11">
        <f>IFERROR(VLOOKUP(C305,SRA!B:T,18,0),"")</f>
        <v>1636.79</v>
      </c>
      <c r="I305" s="11">
        <f>IFERROR(VLOOKUP(C305,SRA!B:T,19,0),"")</f>
        <v>0</v>
      </c>
      <c r="J305" s="31">
        <f>IFERROR(VLOOKUP(C305,JULHO!B:F,3,0),"0,00")</f>
        <v>2071.83</v>
      </c>
      <c r="K305" s="11">
        <f t="shared" si="10"/>
        <v>1701.98</v>
      </c>
      <c r="L305" s="31">
        <f>IFERROR(VLOOKUP(C305,JULHO!B:H,7,0),"0,00")</f>
        <v>369.85</v>
      </c>
      <c r="M305" s="25" t="str">
        <f>IFERROR(VLOOKUP(C305,FÉRIAS!C:D,2,0),"")</f>
        <v>IZABEL LUIZA SOARES DE SOUZA</v>
      </c>
      <c r="N305" s="21" t="str">
        <f>IFERROR(VLOOKUP(C305,Plan2!B:C,2,0),"")</f>
        <v/>
      </c>
    </row>
    <row r="306" spans="2:14" s="21" customFormat="1">
      <c r="B306" s="15">
        <f t="shared" si="11"/>
        <v>298</v>
      </c>
      <c r="C306" s="27">
        <v>2770</v>
      </c>
      <c r="D306" s="28" t="str">
        <f>IFERROR(VLOOKUP(C306,SRA!B:C,2,0),"")</f>
        <v>JOSE PIMENTEL SILVA</v>
      </c>
      <c r="E306" s="15" t="str">
        <f>IFERROR(VLOOKUP(C306,SRA!B:T,8,0),"")</f>
        <v>CLT</v>
      </c>
      <c r="F306" s="20" t="s">
        <v>481</v>
      </c>
      <c r="G306" s="15" t="str">
        <f>IFERROR(VLOOKUP(C306,SRA!B:T,5,0),"")</f>
        <v>OP. DE PROD. IND.</v>
      </c>
      <c r="H306" s="11">
        <f>IFERROR(VLOOKUP(C306,SRA!B:T,18,0),"")</f>
        <v>1484.64</v>
      </c>
      <c r="I306" s="11">
        <f>IFERROR(VLOOKUP(C306,SRA!B:T,19,0),"")</f>
        <v>0</v>
      </c>
      <c r="J306" s="31">
        <f>IFERROR(VLOOKUP(C306,JULHO!B:F,3,0),"0,00")</f>
        <v>1814.56</v>
      </c>
      <c r="K306" s="11">
        <f t="shared" si="10"/>
        <v>1490.26</v>
      </c>
      <c r="L306" s="31">
        <f>IFERROR(VLOOKUP(C306,JULHO!B:H,7,0),"0,00")</f>
        <v>324.3</v>
      </c>
      <c r="M306" s="25" t="str">
        <f>IFERROR(VLOOKUP(C306,FÉRIAS!C:D,2,0),"")</f>
        <v>JOSE PIMENTEL SILVA</v>
      </c>
      <c r="N306" s="21" t="str">
        <f>IFERROR(VLOOKUP(C306,Plan2!B:C,2,0),"")</f>
        <v/>
      </c>
    </row>
    <row r="307" spans="2:14" s="21" customFormat="1">
      <c r="B307" s="15">
        <f t="shared" si="11"/>
        <v>299</v>
      </c>
      <c r="C307" s="27">
        <v>2772</v>
      </c>
      <c r="D307" s="28" t="str">
        <f>IFERROR(VLOOKUP(C307,SRA!B:C,2,0),"")</f>
        <v>CARMEM ALUISIA LEITE DE ANDRAD</v>
      </c>
      <c r="E307" s="15" t="str">
        <f>IFERROR(VLOOKUP(C307,SRA!B:T,8,0),"")</f>
        <v>CLT</v>
      </c>
      <c r="F307" s="20" t="s">
        <v>467</v>
      </c>
      <c r="G307" s="15" t="str">
        <f>IFERROR(VLOOKUP(C307,SRA!B:T,5,0),"")</f>
        <v>TEC. EM ADM. E FIN.</v>
      </c>
      <c r="H307" s="11">
        <f>IFERROR(VLOOKUP(C307,SRA!B:T,18,0),"")</f>
        <v>1981.2</v>
      </c>
      <c r="I307" s="11">
        <f>IFERROR(VLOOKUP(C307,SRA!B:T,19,0),"")</f>
        <v>0</v>
      </c>
      <c r="J307" s="31">
        <f>IFERROR(VLOOKUP(C307,JULHO!B:F,3,0),"0,00")</f>
        <v>1981.2</v>
      </c>
      <c r="K307" s="11">
        <f t="shared" si="10"/>
        <v>286.93000000000006</v>
      </c>
      <c r="L307" s="31">
        <f>IFERROR(VLOOKUP(C307,JULHO!B:H,7,0),"0,00")</f>
        <v>1694.27</v>
      </c>
      <c r="M307" s="25" t="str">
        <f>IFERROR(VLOOKUP(C307,FÉRIAS!C:D,2,0),"")</f>
        <v/>
      </c>
      <c r="N307" s="21" t="str">
        <f>IFERROR(VLOOKUP(C307,Plan2!B:C,2,0),"")</f>
        <v/>
      </c>
    </row>
    <row r="308" spans="2:14" s="21" customFormat="1">
      <c r="B308" s="15">
        <f t="shared" si="11"/>
        <v>300</v>
      </c>
      <c r="C308" s="27">
        <v>2773</v>
      </c>
      <c r="D308" s="28" t="str">
        <f>IFERROR(VLOOKUP(C308,SRA!B:C,2,0),"")</f>
        <v>WALDNER NERTAM F  DE ALENCAR</v>
      </c>
      <c r="E308" s="15" t="str">
        <f>IFERROR(VLOOKUP(C308,SRA!B:T,8,0),"")</f>
        <v>CLT</v>
      </c>
      <c r="F308" s="20" t="s">
        <v>467</v>
      </c>
      <c r="G308" s="15" t="str">
        <f>IFERROR(VLOOKUP(C308,SRA!B:T,5,0),"")</f>
        <v>TEC.EM QUALIDADE IND</v>
      </c>
      <c r="H308" s="11">
        <f>IFERROR(VLOOKUP(C308,SRA!B:T,18,0),"")</f>
        <v>1886.84</v>
      </c>
      <c r="I308" s="11">
        <f>IFERROR(VLOOKUP(C308,SRA!B:T,19,0),"")</f>
        <v>0</v>
      </c>
      <c r="J308" s="31">
        <f>IFERROR(VLOOKUP(C308,JULHO!B:F,3,0),"0,00")</f>
        <v>1886.84</v>
      </c>
      <c r="K308" s="11">
        <f t="shared" si="10"/>
        <v>310.68000000000006</v>
      </c>
      <c r="L308" s="31">
        <f>IFERROR(VLOOKUP(C308,JULHO!B:H,7,0),"0,00")</f>
        <v>1576.1599999999999</v>
      </c>
      <c r="M308" s="25" t="str">
        <f>IFERROR(VLOOKUP(C308,FÉRIAS!C:D,2,0),"")</f>
        <v/>
      </c>
      <c r="N308" s="21" t="str">
        <f>IFERROR(VLOOKUP(C308,Plan2!B:C,2,0),"")</f>
        <v/>
      </c>
    </row>
    <row r="309" spans="2:14" s="21" customFormat="1">
      <c r="B309" s="15">
        <f t="shared" si="11"/>
        <v>301</v>
      </c>
      <c r="C309" s="27">
        <v>2775</v>
      </c>
      <c r="D309" s="28" t="str">
        <f>IFERROR(VLOOKUP(C309,SRA!B:C,2,0),"")</f>
        <v>MARCELA FREITAS DA C SALLES</v>
      </c>
      <c r="E309" s="15" t="str">
        <f>IFERROR(VLOOKUP(C309,SRA!B:T,8,0),"")</f>
        <v>CLT</v>
      </c>
      <c r="F309" s="20" t="s">
        <v>481</v>
      </c>
      <c r="G309" s="15" t="str">
        <f>IFERROR(VLOOKUP(C309,SRA!B:T,5,0),"")</f>
        <v>TEC. EM ADM. E FIN.</v>
      </c>
      <c r="H309" s="11">
        <f>IFERROR(VLOOKUP(C309,SRA!B:T,18,0),"")</f>
        <v>2080.27</v>
      </c>
      <c r="I309" s="11">
        <f>IFERROR(VLOOKUP(C309,SRA!B:T,19,0),"")</f>
        <v>822.38</v>
      </c>
      <c r="J309" s="31">
        <f>IFERROR(VLOOKUP(C309,JULHO!B:F,3,0),"0,00")</f>
        <v>3762.34</v>
      </c>
      <c r="K309" s="11">
        <f t="shared" si="10"/>
        <v>2146.0700000000002</v>
      </c>
      <c r="L309" s="31">
        <f>IFERROR(VLOOKUP(C309,JULHO!B:H,7,0),"0,00")</f>
        <v>1616.27</v>
      </c>
      <c r="M309" s="25" t="str">
        <f>IFERROR(VLOOKUP(C309,FÉRIAS!C:D,2,0),"")</f>
        <v>MARCELA FREITAS DA C SALLES</v>
      </c>
      <c r="N309" s="21" t="str">
        <f>IFERROR(VLOOKUP(C309,Plan2!B:C,2,0),"")</f>
        <v/>
      </c>
    </row>
    <row r="310" spans="2:14" s="21" customFormat="1">
      <c r="B310" s="15">
        <f t="shared" si="11"/>
        <v>302</v>
      </c>
      <c r="C310" s="27">
        <v>2779</v>
      </c>
      <c r="D310" s="28" t="str">
        <f>IFERROR(VLOOKUP(C310,SRA!B:C,2,0),"")</f>
        <v>THAIS REGINA BORGES LOPES</v>
      </c>
      <c r="E310" s="15" t="str">
        <f>IFERROR(VLOOKUP(C310,SRA!B:T,8,0),"")</f>
        <v>CLT</v>
      </c>
      <c r="F310" s="20" t="s">
        <v>481</v>
      </c>
      <c r="G310" s="15" t="str">
        <f>IFERROR(VLOOKUP(C310,SRA!B:T,5,0),"")</f>
        <v>OP. DE PROD. IND.</v>
      </c>
      <c r="H310" s="11">
        <f>IFERROR(VLOOKUP(C310,SRA!B:T,18,0),"")</f>
        <v>1804.59</v>
      </c>
      <c r="I310" s="11">
        <f>IFERROR(VLOOKUP(C310,SRA!B:T,19,0),"")</f>
        <v>822.38</v>
      </c>
      <c r="J310" s="31">
        <f>IFERROR(VLOOKUP(C310,JULHO!B:F,3,0),"0,00")</f>
        <v>4899.43</v>
      </c>
      <c r="K310" s="11">
        <f t="shared" si="10"/>
        <v>4544.9400000000005</v>
      </c>
      <c r="L310" s="31">
        <f>IFERROR(VLOOKUP(C310,JULHO!B:H,7,0),"0,00")</f>
        <v>354.49</v>
      </c>
      <c r="M310" s="25" t="str">
        <f>IFERROR(VLOOKUP(C310,FÉRIAS!C:D,2,0),"")</f>
        <v>THAIS REGINA BORGES LOPES</v>
      </c>
      <c r="N310" s="21" t="str">
        <f>IFERROR(VLOOKUP(C310,Plan2!B:C,2,0),"")</f>
        <v/>
      </c>
    </row>
    <row r="311" spans="2:14" s="21" customFormat="1">
      <c r="B311" s="15">
        <f t="shared" si="11"/>
        <v>303</v>
      </c>
      <c r="C311" s="27">
        <v>2782</v>
      </c>
      <c r="D311" s="28" t="str">
        <f>IFERROR(VLOOKUP(C311,SRA!B:C,2,0),"")</f>
        <v>ELVIS ALVES DA COSTA</v>
      </c>
      <c r="E311" s="15" t="str">
        <f>IFERROR(VLOOKUP(C311,SRA!B:T,8,0),"")</f>
        <v>CLT</v>
      </c>
      <c r="F311" s="20" t="s">
        <v>481</v>
      </c>
      <c r="G311" s="15" t="str">
        <f>IFERROR(VLOOKUP(C311,SRA!B:T,5,0),"")</f>
        <v>OP. DE PROD. IND.</v>
      </c>
      <c r="H311" s="11">
        <f>IFERROR(VLOOKUP(C311,SRA!B:T,18,0),"")</f>
        <v>1484.6</v>
      </c>
      <c r="I311" s="11">
        <f>IFERROR(VLOOKUP(C311,SRA!B:T,19,0),"")</f>
        <v>0</v>
      </c>
      <c r="J311" s="31">
        <f>IFERROR(VLOOKUP(C311,JULHO!B:F,3,0),"0,00")</f>
        <v>3430.33</v>
      </c>
      <c r="K311" s="11">
        <f t="shared" si="10"/>
        <v>1454.47</v>
      </c>
      <c r="L311" s="31">
        <f>IFERROR(VLOOKUP(C311,JULHO!B:H,7,0),"0,00")</f>
        <v>1975.86</v>
      </c>
      <c r="M311" s="25" t="str">
        <f>IFERROR(VLOOKUP(C311,FÉRIAS!C:D,2,0),"")</f>
        <v>ELVIS ALVES DA COSTA</v>
      </c>
      <c r="N311" s="21" t="str">
        <f>IFERROR(VLOOKUP(C311,Plan2!B:C,2,0),"")</f>
        <v/>
      </c>
    </row>
    <row r="312" spans="2:14" s="21" customFormat="1">
      <c r="B312" s="15">
        <f t="shared" si="11"/>
        <v>304</v>
      </c>
      <c r="C312" s="27">
        <v>2784</v>
      </c>
      <c r="D312" s="28" t="str">
        <f>IFERROR(VLOOKUP(C312,SRA!B:C,2,0),"")</f>
        <v>FERNANDO ALVES DO NASCIMENTO</v>
      </c>
      <c r="E312" s="15" t="str">
        <f>IFERROR(VLOOKUP(C312,SRA!B:T,8,0),"")</f>
        <v>CLT</v>
      </c>
      <c r="F312" s="20" t="s">
        <v>481</v>
      </c>
      <c r="G312" s="15" t="str">
        <f>IFERROR(VLOOKUP(C312,SRA!B:T,5,0),"")</f>
        <v>OP. DE PROD. IND.</v>
      </c>
      <c r="H312" s="11">
        <f>IFERROR(VLOOKUP(C312,SRA!B:T,18,0),"")</f>
        <v>1558.83</v>
      </c>
      <c r="I312" s="11">
        <f>IFERROR(VLOOKUP(C312,SRA!B:T,19,0),"")</f>
        <v>0</v>
      </c>
      <c r="J312" s="31">
        <f>IFERROR(VLOOKUP(C312,JULHO!B:F,3,0),"0,00")</f>
        <v>3225.28</v>
      </c>
      <c r="K312" s="11">
        <f t="shared" si="10"/>
        <v>2210.4100000000003</v>
      </c>
      <c r="L312" s="31">
        <f>IFERROR(VLOOKUP(C312,JULHO!B:H,7,0),"0,00")</f>
        <v>1014.87</v>
      </c>
      <c r="M312" s="25" t="str">
        <f>IFERROR(VLOOKUP(C312,FÉRIAS!C:D,2,0),"")</f>
        <v>FERNANDO ALVES DO NASCIMENTO</v>
      </c>
      <c r="N312" s="21" t="str">
        <f>IFERROR(VLOOKUP(C312,Plan2!B:C,2,0),"")</f>
        <v/>
      </c>
    </row>
    <row r="313" spans="2:14" s="21" customFormat="1">
      <c r="B313" s="15">
        <f t="shared" si="11"/>
        <v>305</v>
      </c>
      <c r="C313" s="27">
        <v>2785</v>
      </c>
      <c r="D313" s="28" t="str">
        <f>IFERROR(VLOOKUP(C313,SRA!B:C,2,0),"")</f>
        <v>JEANNE D ARC PEDROSA PESSOA</v>
      </c>
      <c r="E313" s="15" t="str">
        <f>IFERROR(VLOOKUP(C313,SRA!B:T,8,0),"")</f>
        <v>CLT</v>
      </c>
      <c r="F313" s="20" t="s">
        <v>481</v>
      </c>
      <c r="G313" s="15" t="str">
        <f>IFERROR(VLOOKUP(C313,SRA!B:T,5,0),"")</f>
        <v>OP. DE PROD. IND.</v>
      </c>
      <c r="H313" s="11">
        <f>IFERROR(VLOOKUP(C313,SRA!B:T,18,0),"")</f>
        <v>1484.61</v>
      </c>
      <c r="I313" s="11">
        <f>IFERROR(VLOOKUP(C313,SRA!B:T,19,0),"")</f>
        <v>0</v>
      </c>
      <c r="J313" s="31">
        <f>IFERROR(VLOOKUP(C313,JULHO!B:F,3,0),"0,00")</f>
        <v>2159.83</v>
      </c>
      <c r="K313" s="11">
        <f t="shared" si="10"/>
        <v>2159.83</v>
      </c>
      <c r="L313" s="31">
        <f>IFERROR(VLOOKUP(C313,JULHO!B:H,7,0),"0,00")</f>
        <v>0</v>
      </c>
      <c r="M313" s="25" t="str">
        <f>IFERROR(VLOOKUP(C313,FÉRIAS!C:D,2,0),"")</f>
        <v>JEANNE D ARC PEDROSA PESSOA</v>
      </c>
      <c r="N313" s="21" t="str">
        <f>IFERROR(VLOOKUP(C313,Plan2!B:C,2,0),"")</f>
        <v/>
      </c>
    </row>
    <row r="314" spans="2:14" s="21" customFormat="1">
      <c r="B314" s="15">
        <f t="shared" si="11"/>
        <v>306</v>
      </c>
      <c r="C314" s="27">
        <v>2788</v>
      </c>
      <c r="D314" s="28" t="str">
        <f>IFERROR(VLOOKUP(C314,SRA!B:C,2,0),"")</f>
        <v>ROSANIA EMIDIA PEREIRA</v>
      </c>
      <c r="E314" s="15" t="str">
        <f>IFERROR(VLOOKUP(C314,SRA!B:T,8,0),"")</f>
        <v>CLT</v>
      </c>
      <c r="F314" s="20" t="s">
        <v>481</v>
      </c>
      <c r="G314" s="15" t="str">
        <f>IFERROR(VLOOKUP(C314,SRA!B:T,5,0),"")</f>
        <v>OP. DE PROD. IND.</v>
      </c>
      <c r="H314" s="11">
        <f>IFERROR(VLOOKUP(C314,SRA!B:T,18,0),"")</f>
        <v>1636.79</v>
      </c>
      <c r="I314" s="11">
        <f>IFERROR(VLOOKUP(C314,SRA!B:T,19,0),"")</f>
        <v>0</v>
      </c>
      <c r="J314" s="31">
        <f>IFERROR(VLOOKUP(C314,JULHO!B:F,3,0),"0,00")</f>
        <v>2051.4899999999998</v>
      </c>
      <c r="K314" s="11">
        <f t="shared" si="10"/>
        <v>1662.1299999999997</v>
      </c>
      <c r="L314" s="31">
        <f>IFERROR(VLOOKUP(C314,JULHO!B:H,7,0),"0,00")</f>
        <v>389.36</v>
      </c>
      <c r="M314" s="25" t="str">
        <f>IFERROR(VLOOKUP(C314,FÉRIAS!C:D,2,0),"")</f>
        <v>ROSANIA EMIDIA PEREIRA</v>
      </c>
      <c r="N314" s="21" t="str">
        <f>IFERROR(VLOOKUP(C314,Plan2!B:C,2,0),"")</f>
        <v/>
      </c>
    </row>
    <row r="315" spans="2:14" s="21" customFormat="1">
      <c r="B315" s="15">
        <f t="shared" si="11"/>
        <v>307</v>
      </c>
      <c r="C315" s="27">
        <v>2790</v>
      </c>
      <c r="D315" s="28" t="str">
        <f>IFERROR(VLOOKUP(C315,SRA!B:C,2,0),"")</f>
        <v>ROSANA DE FATIMA UCHOA  AREDE</v>
      </c>
      <c r="E315" s="15" t="str">
        <f>IFERROR(VLOOKUP(C315,SRA!B:T,8,0),"")</f>
        <v>CLT</v>
      </c>
      <c r="F315" s="20" t="s">
        <v>467</v>
      </c>
      <c r="G315" s="15" t="str">
        <f>IFERROR(VLOOKUP(C315,SRA!B:T,5,0),"")</f>
        <v>TEC. EM ADM. E FIN.</v>
      </c>
      <c r="H315" s="11">
        <f>IFERROR(VLOOKUP(C315,SRA!B:T,18,0),"")</f>
        <v>1981.2</v>
      </c>
      <c r="I315" s="11">
        <f>IFERROR(VLOOKUP(C315,SRA!B:T,19,0),"")</f>
        <v>0</v>
      </c>
      <c r="J315" s="31">
        <f>IFERROR(VLOOKUP(C315,JULHO!B:F,3,0),"0,00")</f>
        <v>3591.6</v>
      </c>
      <c r="K315" s="11">
        <f t="shared" si="10"/>
        <v>2917.99</v>
      </c>
      <c r="L315" s="31">
        <f>IFERROR(VLOOKUP(C315,JULHO!B:H,7,0),"0,00")</f>
        <v>673.61</v>
      </c>
      <c r="M315" s="25" t="str">
        <f>IFERROR(VLOOKUP(C315,FÉRIAS!C:D,2,0),"")</f>
        <v/>
      </c>
      <c r="N315" s="21" t="str">
        <f>IFERROR(VLOOKUP(C315,Plan2!B:C,2,0),"")</f>
        <v/>
      </c>
    </row>
    <row r="316" spans="2:14" s="21" customFormat="1">
      <c r="B316" s="15">
        <f t="shared" si="11"/>
        <v>308</v>
      </c>
      <c r="C316" s="27">
        <v>2791</v>
      </c>
      <c r="D316" s="28" t="str">
        <f>IFERROR(VLOOKUP(C316,SRA!B:C,2,0),"")</f>
        <v>JOSIMAR SILVA</v>
      </c>
      <c r="E316" s="15" t="str">
        <f>IFERROR(VLOOKUP(C316,SRA!B:T,8,0),"")</f>
        <v>CLT</v>
      </c>
      <c r="F316" s="20" t="s">
        <v>481</v>
      </c>
      <c r="G316" s="15" t="str">
        <f>IFERROR(VLOOKUP(C316,SRA!B:T,5,0),"")</f>
        <v>FARMACEUTICO IND</v>
      </c>
      <c r="H316" s="11">
        <f>IFERROR(VLOOKUP(C316,SRA!B:T,18,0),"")</f>
        <v>5714.73</v>
      </c>
      <c r="I316" s="11">
        <f>IFERROR(VLOOKUP(C316,SRA!B:T,19,0),"")</f>
        <v>0</v>
      </c>
      <c r="J316" s="31">
        <f>IFERROR(VLOOKUP(C316,JULHO!B:F,3,0),"0,00")</f>
        <v>7156</v>
      </c>
      <c r="K316" s="11">
        <f t="shared" si="10"/>
        <v>5796.34</v>
      </c>
      <c r="L316" s="31">
        <f>IFERROR(VLOOKUP(C316,JULHO!B:H,7,0),"0,00")</f>
        <v>1359.66</v>
      </c>
      <c r="M316" s="25" t="str">
        <f>IFERROR(VLOOKUP(C316,FÉRIAS!C:D,2,0),"")</f>
        <v>JOSIMAR SILVA</v>
      </c>
      <c r="N316" s="21" t="str">
        <f>IFERROR(VLOOKUP(C316,Plan2!B:C,2,0),"")</f>
        <v/>
      </c>
    </row>
    <row r="317" spans="2:14" s="21" customFormat="1">
      <c r="B317" s="15">
        <f t="shared" si="11"/>
        <v>309</v>
      </c>
      <c r="C317" s="27">
        <v>2797</v>
      </c>
      <c r="D317" s="28" t="str">
        <f>IFERROR(VLOOKUP(C317,SRA!B:C,2,0),"")</f>
        <v>JULIANA SILVA CEDRIM</v>
      </c>
      <c r="E317" s="15" t="str">
        <f>IFERROR(VLOOKUP(C317,SRA!B:T,8,0),"")</f>
        <v>CLT</v>
      </c>
      <c r="F317" s="20" t="s">
        <v>481</v>
      </c>
      <c r="G317" s="15" t="str">
        <f>IFERROR(VLOOKUP(C317,SRA!B:T,5,0),"")</f>
        <v>TEC. EM ADM. E FIN.</v>
      </c>
      <c r="H317" s="11">
        <f>IFERROR(VLOOKUP(C317,SRA!B:T,18,0),"")</f>
        <v>1981.2</v>
      </c>
      <c r="I317" s="11">
        <f>IFERROR(VLOOKUP(C317,SRA!B:T,19,0),"")</f>
        <v>2312.9499999999998</v>
      </c>
      <c r="J317" s="31">
        <f>IFERROR(VLOOKUP(C317,JULHO!B:F,3,0),"0,00")</f>
        <v>4917.09</v>
      </c>
      <c r="K317" s="11">
        <f t="shared" si="10"/>
        <v>4444.7300000000005</v>
      </c>
      <c r="L317" s="31">
        <f>IFERROR(VLOOKUP(C317,JULHO!B:H,7,0),"0,00")</f>
        <v>472.36</v>
      </c>
      <c r="M317" s="25" t="str">
        <f>IFERROR(VLOOKUP(C317,FÉRIAS!C:D,2,0),"")</f>
        <v>JULIANA SILVA CEDRIM</v>
      </c>
      <c r="N317" s="21" t="str">
        <f>IFERROR(VLOOKUP(C317,Plan2!B:C,2,0),"")</f>
        <v/>
      </c>
    </row>
    <row r="318" spans="2:14" s="21" customFormat="1">
      <c r="B318" s="15">
        <f t="shared" si="11"/>
        <v>310</v>
      </c>
      <c r="C318" s="27">
        <v>2798</v>
      </c>
      <c r="D318" s="28" t="str">
        <f>IFERROR(VLOOKUP(C318,SRA!B:C,2,0),"")</f>
        <v>MARCO ANDRE ANTUNES CORREIA</v>
      </c>
      <c r="E318" s="15" t="str">
        <f>IFERROR(VLOOKUP(C318,SRA!B:T,8,0),"")</f>
        <v>CLT</v>
      </c>
      <c r="F318" s="20" t="s">
        <v>467</v>
      </c>
      <c r="G318" s="15" t="str">
        <f>IFERROR(VLOOKUP(C318,SRA!B:T,5,0),"")</f>
        <v>TEC. EM ADM. E FIN.</v>
      </c>
      <c r="H318" s="11">
        <f>IFERROR(VLOOKUP(C318,SRA!B:T,18,0),"")</f>
        <v>1981.2</v>
      </c>
      <c r="I318" s="11">
        <f>IFERROR(VLOOKUP(C318,SRA!B:T,19,0),"")</f>
        <v>2312.9499999999998</v>
      </c>
      <c r="J318" s="31">
        <f>IFERROR(VLOOKUP(C318,JULHO!B:F,3,0),"0,00")</f>
        <v>4294.1499999999996</v>
      </c>
      <c r="K318" s="11">
        <f t="shared" si="10"/>
        <v>1284.5199999999995</v>
      </c>
      <c r="L318" s="31">
        <f>IFERROR(VLOOKUP(C318,JULHO!B:H,7,0),"0,00")</f>
        <v>3009.63</v>
      </c>
      <c r="M318" s="25" t="str">
        <f>IFERROR(VLOOKUP(C318,FÉRIAS!C:D,2,0),"")</f>
        <v/>
      </c>
      <c r="N318" s="21" t="str">
        <f>IFERROR(VLOOKUP(C318,Plan2!B:C,2,0),"")</f>
        <v/>
      </c>
    </row>
    <row r="319" spans="2:14" s="21" customFormat="1">
      <c r="B319" s="15">
        <f t="shared" si="11"/>
        <v>311</v>
      </c>
      <c r="C319" s="27">
        <v>2799</v>
      </c>
      <c r="D319" s="28" t="str">
        <f>IFERROR(VLOOKUP(C319,SRA!B:C,2,0),"")</f>
        <v>ALYSSON FABIO O FLORENCIO</v>
      </c>
      <c r="E319" s="15" t="str">
        <f>IFERROR(VLOOKUP(C319,SRA!B:T,8,0),"")</f>
        <v>CLT</v>
      </c>
      <c r="F319" s="20" t="s">
        <v>467</v>
      </c>
      <c r="G319" s="15" t="str">
        <f>IFERROR(VLOOKUP(C319,SRA!B:T,5,0),"")</f>
        <v>TEC. EM ADM. E FIN.</v>
      </c>
      <c r="H319" s="11">
        <f>IFERROR(VLOOKUP(C319,SRA!B:T,18,0),"")</f>
        <v>1981.2</v>
      </c>
      <c r="I319" s="11">
        <f>IFERROR(VLOOKUP(C319,SRA!B:T,19,0),"")</f>
        <v>214.7</v>
      </c>
      <c r="J319" s="31">
        <f>IFERROR(VLOOKUP(C319,JULHO!B:F,3,0),"0,00")</f>
        <v>2527.63</v>
      </c>
      <c r="K319" s="11">
        <f t="shared" si="10"/>
        <v>588.63000000000011</v>
      </c>
      <c r="L319" s="31">
        <f>IFERROR(VLOOKUP(C319,JULHO!B:H,7,0),"0,00")</f>
        <v>1939</v>
      </c>
      <c r="M319" s="25" t="str">
        <f>IFERROR(VLOOKUP(C319,FÉRIAS!C:D,2,0),"")</f>
        <v/>
      </c>
      <c r="N319" s="21" t="str">
        <f>IFERROR(VLOOKUP(C319,Plan2!B:C,2,0),"")</f>
        <v/>
      </c>
    </row>
    <row r="320" spans="2:14" s="21" customFormat="1">
      <c r="B320" s="15">
        <f t="shared" si="11"/>
        <v>312</v>
      </c>
      <c r="C320" s="27">
        <v>2801</v>
      </c>
      <c r="D320" s="28" t="str">
        <f>IFERROR(VLOOKUP(C320,SRA!B:C,2,0),"")</f>
        <v>VALERIA JALES DA SILVA</v>
      </c>
      <c r="E320" s="15" t="str">
        <f>IFERROR(VLOOKUP(C320,SRA!B:T,8,0),"")</f>
        <v>CLT</v>
      </c>
      <c r="F320" s="20" t="s">
        <v>467</v>
      </c>
      <c r="G320" s="15" t="str">
        <f>IFERROR(VLOOKUP(C320,SRA!B:T,5,0),"")</f>
        <v>TEC. CONTABIL</v>
      </c>
      <c r="H320" s="11">
        <f>IFERROR(VLOOKUP(C320,SRA!B:T,18,0),"")</f>
        <v>5520.15</v>
      </c>
      <c r="I320" s="11">
        <f>IFERROR(VLOOKUP(C320,SRA!B:T,19,0),"")</f>
        <v>0</v>
      </c>
      <c r="J320" s="31">
        <f>IFERROR(VLOOKUP(C320,JULHO!B:F,3,0),"0,00")</f>
        <v>5520.15</v>
      </c>
      <c r="K320" s="11">
        <f t="shared" si="10"/>
        <v>2352.96</v>
      </c>
      <c r="L320" s="31">
        <f>IFERROR(VLOOKUP(C320,JULHO!B:H,7,0),"0,00")</f>
        <v>3167.1899999999996</v>
      </c>
      <c r="M320" s="25" t="str">
        <f>IFERROR(VLOOKUP(C320,FÉRIAS!C:D,2,0),"")</f>
        <v/>
      </c>
      <c r="N320" s="21" t="str">
        <f>IFERROR(VLOOKUP(C320,Plan2!B:C,2,0),"")</f>
        <v/>
      </c>
    </row>
    <row r="321" spans="2:14" s="21" customFormat="1">
      <c r="B321" s="15">
        <f t="shared" si="11"/>
        <v>313</v>
      </c>
      <c r="C321" s="27">
        <v>2806</v>
      </c>
      <c r="D321" s="28" t="str">
        <f>IFERROR(VLOOKUP(C321,SRA!B:C,2,0),"")</f>
        <v>ANA APARECIDA DE ANDRADE LIMA</v>
      </c>
      <c r="E321" s="15" t="str">
        <f>IFERROR(VLOOKUP(C321,SRA!B:T,8,0),"")</f>
        <v>CLT</v>
      </c>
      <c r="F321" s="20" t="s">
        <v>467</v>
      </c>
      <c r="G321" s="15" t="str">
        <f>IFERROR(VLOOKUP(C321,SRA!B:T,5,0),"")</f>
        <v>TEC. CONTABIL</v>
      </c>
      <c r="H321" s="11">
        <f>IFERROR(VLOOKUP(C321,SRA!B:T,18,0),"")</f>
        <v>2293.4899999999998</v>
      </c>
      <c r="I321" s="11">
        <f>IFERROR(VLOOKUP(C321,SRA!B:T,19,0),"")</f>
        <v>2312.9499999999998</v>
      </c>
      <c r="J321" s="31">
        <f>IFERROR(VLOOKUP(C321,JULHO!B:F,3,0),"0,00")</f>
        <v>7421.5</v>
      </c>
      <c r="K321" s="11">
        <f t="shared" si="10"/>
        <v>6877.83</v>
      </c>
      <c r="L321" s="31">
        <f>IFERROR(VLOOKUP(C321,JULHO!B:H,7,0),"0,00")</f>
        <v>543.66999999999996</v>
      </c>
      <c r="M321" s="25" t="str">
        <f>IFERROR(VLOOKUP(C321,FÉRIAS!C:D,2,0),"")</f>
        <v/>
      </c>
      <c r="N321" s="21" t="str">
        <f>IFERROR(VLOOKUP(C321,Plan2!B:C,2,0),"")</f>
        <v/>
      </c>
    </row>
    <row r="322" spans="2:14" s="21" customFormat="1">
      <c r="B322" s="15">
        <f t="shared" si="11"/>
        <v>314</v>
      </c>
      <c r="C322" s="27">
        <v>2808</v>
      </c>
      <c r="D322" s="28" t="str">
        <f>IFERROR(VLOOKUP(C322,SRA!B:C,2,0),"")</f>
        <v>GABRIELA FERNANDA M  G  CEAN</v>
      </c>
      <c r="E322" s="15" t="str">
        <f>IFERROR(VLOOKUP(C322,SRA!B:T,8,0),"")</f>
        <v>CLT</v>
      </c>
      <c r="F322" s="20" t="s">
        <v>481</v>
      </c>
      <c r="G322" s="15" t="str">
        <f>IFERROR(VLOOKUP(C322,SRA!B:T,5,0),"")</f>
        <v>TEC. EM ADM. E FIN.</v>
      </c>
      <c r="H322" s="11">
        <f>IFERROR(VLOOKUP(C322,SRA!B:T,18,0),"")</f>
        <v>2080.27</v>
      </c>
      <c r="I322" s="11">
        <f>IFERROR(VLOOKUP(C322,SRA!B:T,19,0),"")</f>
        <v>0</v>
      </c>
      <c r="J322" s="31">
        <f>IFERROR(VLOOKUP(C322,JULHO!B:F,3,0),"0,00")</f>
        <v>7518.67</v>
      </c>
      <c r="K322" s="11">
        <f t="shared" si="10"/>
        <v>3022.66</v>
      </c>
      <c r="L322" s="31">
        <f>IFERROR(VLOOKUP(C322,JULHO!B:H,7,0),"0,00")</f>
        <v>4496.01</v>
      </c>
      <c r="M322" s="25" t="str">
        <f>IFERROR(VLOOKUP(C322,FÉRIAS!C:D,2,0),"")</f>
        <v>GABRIELA FERNANDA M  G  CEAN</v>
      </c>
      <c r="N322" s="21" t="str">
        <f>IFERROR(VLOOKUP(C322,Plan2!B:C,2,0),"")</f>
        <v/>
      </c>
    </row>
    <row r="323" spans="2:14" s="21" customFormat="1">
      <c r="B323" s="15">
        <f t="shared" si="11"/>
        <v>315</v>
      </c>
      <c r="C323" s="27">
        <v>2816</v>
      </c>
      <c r="D323" s="28" t="str">
        <f>IFERROR(VLOOKUP(C323,SRA!B:C,2,0),"")</f>
        <v>MIRIAM DA SILVA FONSECA</v>
      </c>
      <c r="E323" s="15" t="str">
        <f>IFERROR(VLOOKUP(C323,SRA!B:T,8,0),"")</f>
        <v>CLT</v>
      </c>
      <c r="F323" s="20" t="s">
        <v>481</v>
      </c>
      <c r="G323" s="15" t="str">
        <f>IFERROR(VLOOKUP(C323,SRA!B:T,5,0),"")</f>
        <v>TEC.EM QUALIDADE IND</v>
      </c>
      <c r="H323" s="11">
        <f>IFERROR(VLOOKUP(C323,SRA!B:T,18,0),"")</f>
        <v>1886.84</v>
      </c>
      <c r="I323" s="11">
        <f>IFERROR(VLOOKUP(C323,SRA!B:T,19,0),"")</f>
        <v>0</v>
      </c>
      <c r="J323" s="31">
        <f>IFERROR(VLOOKUP(C323,JULHO!B:F,3,0),"0,00")</f>
        <v>3130.43</v>
      </c>
      <c r="K323" s="11">
        <f t="shared" si="10"/>
        <v>2270.0699999999997</v>
      </c>
      <c r="L323" s="31">
        <f>IFERROR(VLOOKUP(C323,JULHO!B:H,7,0),"0,00")</f>
        <v>860.36</v>
      </c>
      <c r="M323" s="25" t="str">
        <f>IFERROR(VLOOKUP(C323,FÉRIAS!C:D,2,0),"")</f>
        <v>MIRIAM DA SILVA FONSECA</v>
      </c>
      <c r="N323" s="21" t="str">
        <f>IFERROR(VLOOKUP(C323,Plan2!B:C,2,0),"")</f>
        <v/>
      </c>
    </row>
    <row r="324" spans="2:14" s="21" customFormat="1">
      <c r="B324" s="15">
        <f t="shared" si="11"/>
        <v>316</v>
      </c>
      <c r="C324" s="27">
        <v>2819</v>
      </c>
      <c r="D324" s="28" t="str">
        <f>IFERROR(VLOOKUP(C324,SRA!B:C,2,0),"")</f>
        <v>RAFAEL LEITAO DE A  G DA SILVA</v>
      </c>
      <c r="E324" s="15" t="str">
        <f>IFERROR(VLOOKUP(C324,SRA!B:T,8,0),"")</f>
        <v>CLT</v>
      </c>
      <c r="F324" s="20" t="s">
        <v>467</v>
      </c>
      <c r="G324" s="15" t="str">
        <f>IFERROR(VLOOKUP(C324,SRA!B:T,5,0),"")</f>
        <v>TEC. EM ADM. E FIN.</v>
      </c>
      <c r="H324" s="11">
        <f>IFERROR(VLOOKUP(C324,SRA!B:T,18,0),"")</f>
        <v>1981.2</v>
      </c>
      <c r="I324" s="11">
        <f>IFERROR(VLOOKUP(C324,SRA!B:T,19,0),"")</f>
        <v>6657.79</v>
      </c>
      <c r="J324" s="31">
        <f>IFERROR(VLOOKUP(C324,JULHO!B:F,3,0),"0,00")</f>
        <v>8638.99</v>
      </c>
      <c r="K324" s="11">
        <f t="shared" si="10"/>
        <v>4150.7999999999993</v>
      </c>
      <c r="L324" s="31">
        <f>IFERROR(VLOOKUP(C324,JULHO!B:H,7,0),"0,00")</f>
        <v>4488.1900000000005</v>
      </c>
      <c r="M324" s="25" t="str">
        <f>IFERROR(VLOOKUP(C324,FÉRIAS!C:D,2,0),"")</f>
        <v/>
      </c>
      <c r="N324" s="21" t="str">
        <f>IFERROR(VLOOKUP(C324,Plan2!B:C,2,0),"")</f>
        <v/>
      </c>
    </row>
    <row r="325" spans="2:14" s="21" customFormat="1">
      <c r="B325" s="15">
        <f t="shared" si="11"/>
        <v>317</v>
      </c>
      <c r="C325" s="27">
        <v>2820</v>
      </c>
      <c r="D325" s="28" t="str">
        <f>IFERROR(VLOOKUP(C325,SRA!B:C,2,0),"")</f>
        <v>ROSIANE SANTOS BRITO</v>
      </c>
      <c r="E325" s="15" t="str">
        <f>IFERROR(VLOOKUP(C325,SRA!B:T,8,0),"")</f>
        <v>CLT</v>
      </c>
      <c r="F325" s="20" t="s">
        <v>467</v>
      </c>
      <c r="G325" s="15" t="str">
        <f>IFERROR(VLOOKUP(C325,SRA!B:T,5,0),"")</f>
        <v>TEC. EM ADM. E FIN.</v>
      </c>
      <c r="H325" s="11">
        <f>IFERROR(VLOOKUP(C325,SRA!B:T,18,0),"")</f>
        <v>1981.2</v>
      </c>
      <c r="I325" s="11">
        <f>IFERROR(VLOOKUP(C325,SRA!B:T,19,0),"")</f>
        <v>3480</v>
      </c>
      <c r="J325" s="31">
        <f>IFERROR(VLOOKUP(C325,JULHO!B:F,3,0),"0,00")</f>
        <v>5461.2</v>
      </c>
      <c r="K325" s="11">
        <f t="shared" si="10"/>
        <v>2117.7599999999998</v>
      </c>
      <c r="L325" s="31">
        <f>IFERROR(VLOOKUP(C325,JULHO!B:H,7,0),"0,00")</f>
        <v>3343.44</v>
      </c>
      <c r="M325" s="25" t="str">
        <f>IFERROR(VLOOKUP(C325,FÉRIAS!C:D,2,0),"")</f>
        <v/>
      </c>
      <c r="N325" s="21" t="str">
        <f>IFERROR(VLOOKUP(C325,Plan2!B:C,2,0),"")</f>
        <v/>
      </c>
    </row>
    <row r="326" spans="2:14" s="21" customFormat="1">
      <c r="B326" s="15">
        <f t="shared" si="11"/>
        <v>318</v>
      </c>
      <c r="C326" s="27">
        <v>2821</v>
      </c>
      <c r="D326" s="28" t="str">
        <f>IFERROR(VLOOKUP(C326,SRA!B:C,2,0),"")</f>
        <v>HERBET CANDEIA MAIA</v>
      </c>
      <c r="E326" s="15" t="str">
        <f>IFERROR(VLOOKUP(C326,SRA!B:T,8,0),"")</f>
        <v>CLT</v>
      </c>
      <c r="F326" s="20" t="s">
        <v>467</v>
      </c>
      <c r="G326" s="15" t="str">
        <f>IFERROR(VLOOKUP(C326,SRA!B:T,5,0),"")</f>
        <v>ANA ASS FARMACEUTICA</v>
      </c>
      <c r="H326" s="11">
        <f>IFERROR(VLOOKUP(C326,SRA!B:T,18,0),"")</f>
        <v>4850.3900000000003</v>
      </c>
      <c r="I326" s="11">
        <f>IFERROR(VLOOKUP(C326,SRA!B:T,19,0),"")</f>
        <v>0</v>
      </c>
      <c r="J326" s="31">
        <f>IFERROR(VLOOKUP(C326,JULHO!B:F,3,0),"0,00")</f>
        <v>4850.3900000000003</v>
      </c>
      <c r="K326" s="11">
        <f t="shared" si="10"/>
        <v>845.46</v>
      </c>
      <c r="L326" s="31">
        <f>IFERROR(VLOOKUP(C326,JULHO!B:H,7,0),"0,00")</f>
        <v>4004.9300000000003</v>
      </c>
      <c r="M326" s="25" t="str">
        <f>IFERROR(VLOOKUP(C326,FÉRIAS!C:D,2,0),"")</f>
        <v/>
      </c>
      <c r="N326" s="21" t="str">
        <f>IFERROR(VLOOKUP(C326,Plan2!B:C,2,0),"")</f>
        <v/>
      </c>
    </row>
    <row r="327" spans="2:14" s="21" customFormat="1">
      <c r="B327" s="15">
        <f t="shared" si="11"/>
        <v>319</v>
      </c>
      <c r="C327" s="27">
        <v>2823</v>
      </c>
      <c r="D327" s="28" t="str">
        <f>IFERROR(VLOOKUP(C327,SRA!B:C,2,0),"")</f>
        <v>ADRIANA MARIA DA SILVA</v>
      </c>
      <c r="E327" s="15" t="str">
        <f>IFERROR(VLOOKUP(C327,SRA!B:T,8,0),"")</f>
        <v>CLT</v>
      </c>
      <c r="F327" s="20" t="s">
        <v>467</v>
      </c>
      <c r="G327" s="15" t="str">
        <f>IFERROR(VLOOKUP(C327,SRA!B:T,5,0),"")</f>
        <v>TEC. EM ADM. E FIN.</v>
      </c>
      <c r="H327" s="11">
        <f>IFERROR(VLOOKUP(C327,SRA!B:T,18,0),"")</f>
        <v>1981.2</v>
      </c>
      <c r="I327" s="11">
        <f>IFERROR(VLOOKUP(C327,SRA!B:T,19,0),"")</f>
        <v>0</v>
      </c>
      <c r="J327" s="31">
        <f>IFERROR(VLOOKUP(C327,JULHO!B:F,3,0),"0,00")</f>
        <v>2233.41</v>
      </c>
      <c r="K327" s="11">
        <f t="shared" si="10"/>
        <v>1559.7999999999997</v>
      </c>
      <c r="L327" s="31">
        <f>IFERROR(VLOOKUP(C327,JULHO!B:H,7,0),"0,00")</f>
        <v>673.61</v>
      </c>
      <c r="M327" s="25" t="str">
        <f>IFERROR(VLOOKUP(C327,FÉRIAS!C:D,2,0),"")</f>
        <v/>
      </c>
      <c r="N327" s="21" t="str">
        <f>IFERROR(VLOOKUP(C327,Plan2!B:C,2,0),"")</f>
        <v/>
      </c>
    </row>
    <row r="328" spans="2:14" s="21" customFormat="1">
      <c r="B328" s="15">
        <f t="shared" si="11"/>
        <v>320</v>
      </c>
      <c r="C328" s="20">
        <v>2824</v>
      </c>
      <c r="D328" s="28" t="str">
        <f>IFERROR(VLOOKUP(C328,SRA!B:C,2,0),"")</f>
        <v>ANA PAULA BARBOSA CAVALCANTI</v>
      </c>
      <c r="E328" s="15" t="str">
        <f>IFERROR(VLOOKUP(C328,SRA!B:T,8,0),"")</f>
        <v>CLT</v>
      </c>
      <c r="F328" s="20" t="s">
        <v>496</v>
      </c>
      <c r="G328" s="15" t="str">
        <f>IFERROR(VLOOKUP(C328,SRA!B:T,5,0),"")</f>
        <v>ANA ASS FARMACEUTICA</v>
      </c>
      <c r="H328" s="11">
        <f>IFERROR(VLOOKUP(C328,SRA!B:T,18,0),"")</f>
        <v>4850.38</v>
      </c>
      <c r="I328" s="11">
        <f>IFERROR(VLOOKUP(C328,SRA!B:T,19,0),"")</f>
        <v>0</v>
      </c>
      <c r="J328" s="31">
        <f>IFERROR(VLOOKUP(C328,JULHO!B:F,3,0),"0,00")</f>
        <v>2021.59</v>
      </c>
      <c r="K328" s="11">
        <f t="shared" si="10"/>
        <v>2021.59</v>
      </c>
      <c r="L328" s="31">
        <f>IFERROR(VLOOKUP(C328,JULHO!B:H,7,0),"0,00")</f>
        <v>0</v>
      </c>
      <c r="M328" s="25" t="str">
        <f>IFERROR(VLOOKUP(C328,FÉRIAS!C:D,2,0),"")</f>
        <v/>
      </c>
      <c r="N328" s="21" t="str">
        <f>IFERROR(VLOOKUP(C328,Plan2!B:C,2,0),"")</f>
        <v>ANA PAULA BARBOSA CAVALCANTI</v>
      </c>
    </row>
    <row r="329" spans="2:14" s="21" customFormat="1">
      <c r="B329" s="15">
        <f t="shared" si="11"/>
        <v>321</v>
      </c>
      <c r="C329" s="27">
        <v>2827</v>
      </c>
      <c r="D329" s="28" t="str">
        <f>IFERROR(VLOOKUP(C329,SRA!B:C,2,0),"")</f>
        <v>FABIO BARBOSA S  DE LIMA</v>
      </c>
      <c r="E329" s="15" t="str">
        <f>IFERROR(VLOOKUP(C329,SRA!B:T,8,0),"")</f>
        <v>CLT</v>
      </c>
      <c r="F329" s="20" t="s">
        <v>481</v>
      </c>
      <c r="G329" s="15" t="str">
        <f>IFERROR(VLOOKUP(C329,SRA!B:T,5,0),"")</f>
        <v>TEC. EM ADM. E FIN.</v>
      </c>
      <c r="H329" s="11">
        <f>IFERROR(VLOOKUP(C329,SRA!B:T,18,0),"")</f>
        <v>1981.2</v>
      </c>
      <c r="I329" s="11">
        <f>IFERROR(VLOOKUP(C329,SRA!B:T,19,0),"")</f>
        <v>214.7</v>
      </c>
      <c r="J329" s="31">
        <f>IFERROR(VLOOKUP(C329,JULHO!B:F,3,0),"0,00")</f>
        <v>3674.37</v>
      </c>
      <c r="K329" s="11">
        <f t="shared" si="10"/>
        <v>3011.94</v>
      </c>
      <c r="L329" s="31">
        <f>IFERROR(VLOOKUP(C329,JULHO!B:H,7,0),"0,00")</f>
        <v>662.43</v>
      </c>
      <c r="M329" s="25" t="str">
        <f>IFERROR(VLOOKUP(C329,FÉRIAS!C:D,2,0),"")</f>
        <v>FABIO BARBOSA S  DE LIMA</v>
      </c>
      <c r="N329" s="21" t="str">
        <f>IFERROR(VLOOKUP(C329,Plan2!B:C,2,0),"")</f>
        <v/>
      </c>
    </row>
    <row r="330" spans="2:14" s="21" customFormat="1">
      <c r="B330" s="15">
        <f t="shared" si="11"/>
        <v>322</v>
      </c>
      <c r="C330" s="27">
        <v>2831</v>
      </c>
      <c r="D330" s="28" t="str">
        <f>IFERROR(VLOOKUP(C330,SRA!B:C,2,0),"")</f>
        <v>AMANDA BEZERRA MASCARENHAS</v>
      </c>
      <c r="E330" s="15" t="str">
        <f>IFERROR(VLOOKUP(C330,SRA!B:T,8,0),"")</f>
        <v>CLT</v>
      </c>
      <c r="F330" s="20" t="s">
        <v>467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3480</v>
      </c>
      <c r="J330" s="31">
        <f>IFERROR(VLOOKUP(C330,JULHO!B:F,3,0),"0,00")</f>
        <v>6370.68</v>
      </c>
      <c r="K330" s="11">
        <f t="shared" si="10"/>
        <v>4892.72</v>
      </c>
      <c r="L330" s="31">
        <f>IFERROR(VLOOKUP(C330,JULHO!B:H,7,0),"0,00")</f>
        <v>1477.96</v>
      </c>
      <c r="M330" s="25" t="str">
        <f>IFERROR(VLOOKUP(C330,FÉRIAS!C:D,2,0),"")</f>
        <v/>
      </c>
      <c r="N330" s="21" t="str">
        <f>IFERROR(VLOOKUP(C330,Plan2!B:C,2,0),"")</f>
        <v/>
      </c>
    </row>
    <row r="331" spans="2:14" s="21" customFormat="1">
      <c r="B331" s="15">
        <f t="shared" si="11"/>
        <v>323</v>
      </c>
      <c r="C331" s="27">
        <v>2833</v>
      </c>
      <c r="D331" s="28" t="str">
        <f>IFERROR(VLOOKUP(C331,SRA!B:C,2,0),"")</f>
        <v>JAMESSON AMANCIO DA ROCHA</v>
      </c>
      <c r="E331" s="15" t="str">
        <f>IFERROR(VLOOKUP(C331,SRA!B:T,8,0),"")</f>
        <v>CLT</v>
      </c>
      <c r="F331" s="20" t="s">
        <v>467</v>
      </c>
      <c r="G331" s="15" t="str">
        <f>IFERROR(VLOOKUP(C331,SRA!B:T,5,0),"")</f>
        <v>TEC. EM ADM. E FIN.</v>
      </c>
      <c r="H331" s="11">
        <f>IFERROR(VLOOKUP(C331,SRA!B:T,18,0),"")</f>
        <v>2080.27</v>
      </c>
      <c r="I331" s="11">
        <f>IFERROR(VLOOKUP(C331,SRA!B:T,19,0),"")</f>
        <v>2529.38</v>
      </c>
      <c r="J331" s="31">
        <f>IFERROR(VLOOKUP(C331,JULHO!B:F,3,0),"0,00")</f>
        <v>6514.54</v>
      </c>
      <c r="K331" s="11">
        <f t="shared" ref="K331:K394" si="12">J331-L331</f>
        <v>2739.79</v>
      </c>
      <c r="L331" s="31">
        <f>IFERROR(VLOOKUP(C331,JULHO!B:H,7,0),"0,00")</f>
        <v>3774.75</v>
      </c>
      <c r="M331" s="25" t="str">
        <f>IFERROR(VLOOKUP(C331,FÉRIAS!C:D,2,0),"")</f>
        <v/>
      </c>
      <c r="N331" s="21" t="str">
        <f>IFERROR(VLOOKUP(C331,Plan2!B:C,2,0),"")</f>
        <v/>
      </c>
    </row>
    <row r="332" spans="2:14" s="21" customFormat="1">
      <c r="B332" s="15">
        <f t="shared" si="11"/>
        <v>324</v>
      </c>
      <c r="C332" s="27">
        <v>2834</v>
      </c>
      <c r="D332" s="28" t="str">
        <f>IFERROR(VLOOKUP(C332,SRA!B:C,2,0),"")</f>
        <v>LUIZ F  DE LIMA CAVALCANTI</v>
      </c>
      <c r="E332" s="15" t="str">
        <f>IFERROR(VLOOKUP(C332,SRA!B:T,8,0),"")</f>
        <v>CLT</v>
      </c>
      <c r="F332" s="20" t="s">
        <v>481</v>
      </c>
      <c r="G332" s="15" t="str">
        <f>IFERROR(VLOOKUP(C332,SRA!B:T,5,0),"")</f>
        <v>TEC. EM ADM. E FIN.</v>
      </c>
      <c r="H332" s="11">
        <f>IFERROR(VLOOKUP(C332,SRA!B:T,18,0),"")</f>
        <v>1981.2</v>
      </c>
      <c r="I332" s="11">
        <f>IFERROR(VLOOKUP(C332,SRA!B:T,19,0),"")</f>
        <v>822.38</v>
      </c>
      <c r="J332" s="31">
        <f>IFERROR(VLOOKUP(C332,JULHO!B:F,3,0),"0,00")</f>
        <v>5198.53</v>
      </c>
      <c r="K332" s="11">
        <f t="shared" si="12"/>
        <v>4077.8599999999997</v>
      </c>
      <c r="L332" s="31">
        <f>IFERROR(VLOOKUP(C332,JULHO!B:H,7,0),"0,00")</f>
        <v>1120.67</v>
      </c>
      <c r="M332" s="25" t="str">
        <f>IFERROR(VLOOKUP(C332,FÉRIAS!C:D,2,0),"")</f>
        <v>LUIZ F  DE LIMA CAVALCANTI</v>
      </c>
      <c r="N332" s="21" t="str">
        <f>IFERROR(VLOOKUP(C332,Plan2!B:C,2,0),"")</f>
        <v/>
      </c>
    </row>
    <row r="333" spans="2:14" s="21" customFormat="1">
      <c r="B333" s="15">
        <f t="shared" si="11"/>
        <v>325</v>
      </c>
      <c r="C333" s="27">
        <v>2835</v>
      </c>
      <c r="D333" s="28" t="str">
        <f>IFERROR(VLOOKUP(C333,SRA!B:C,2,0),"")</f>
        <v>JOSE MARCELO DE FRANCA MATOS</v>
      </c>
      <c r="E333" s="15" t="str">
        <f>IFERROR(VLOOKUP(C333,SRA!B:T,8,0),"")</f>
        <v>CLT</v>
      </c>
      <c r="F333" s="20" t="s">
        <v>467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0</v>
      </c>
      <c r="J333" s="31">
        <f>IFERROR(VLOOKUP(C333,JULHO!B:F,3,0),"0,00")</f>
        <v>1981.2</v>
      </c>
      <c r="K333" s="11">
        <f t="shared" si="12"/>
        <v>824.33999999999992</v>
      </c>
      <c r="L333" s="31">
        <f>IFERROR(VLOOKUP(C333,JULHO!B:H,7,0),"0,00")</f>
        <v>1156.8600000000001</v>
      </c>
      <c r="M333" s="25" t="str">
        <f>IFERROR(VLOOKUP(C333,FÉRIAS!C:D,2,0),"")</f>
        <v/>
      </c>
      <c r="N333" s="21" t="str">
        <f>IFERROR(VLOOKUP(C333,Plan2!B:C,2,0),"")</f>
        <v/>
      </c>
    </row>
    <row r="334" spans="2:14" s="21" customFormat="1">
      <c r="B334" s="15">
        <f t="shared" si="11"/>
        <v>326</v>
      </c>
      <c r="C334" s="20">
        <v>2836</v>
      </c>
      <c r="D334" s="28" t="str">
        <f>IFERROR(VLOOKUP(C334,SRA!B:C,2,0),"")</f>
        <v>MONALISA MARIA LEANDRO RIBEIRO</v>
      </c>
      <c r="E334" s="15" t="str">
        <f>IFERROR(VLOOKUP(C334,SRA!B:T,8,0),"")</f>
        <v>CLT</v>
      </c>
      <c r="F334" s="20" t="s">
        <v>467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0</v>
      </c>
      <c r="J334" s="31">
        <f>IFERROR(VLOOKUP(C334,JULHO!B:F,3,0),"0,00")</f>
        <v>2706.31</v>
      </c>
      <c r="K334" s="11">
        <f t="shared" si="12"/>
        <v>1091.33</v>
      </c>
      <c r="L334" s="31">
        <f>IFERROR(VLOOKUP(C334,JULHO!B:H,7,0),"0,00")</f>
        <v>1614.98</v>
      </c>
      <c r="M334" s="25" t="str">
        <f>IFERROR(VLOOKUP(C334,FÉRIAS!C:D,2,0),"")</f>
        <v/>
      </c>
      <c r="N334" s="21" t="str">
        <f>IFERROR(VLOOKUP(C334,Plan2!B:C,2,0),"")</f>
        <v/>
      </c>
    </row>
    <row r="335" spans="2:14" s="21" customFormat="1">
      <c r="B335" s="15">
        <f t="shared" ref="B335:B398" si="13">B334+1</f>
        <v>327</v>
      </c>
      <c r="C335" s="27">
        <v>2837</v>
      </c>
      <c r="D335" s="28" t="str">
        <f>IFERROR(VLOOKUP(C335,SRA!B:C,2,0),"")</f>
        <v>BEZALIEL ROSA DOS S JUNIOR</v>
      </c>
      <c r="E335" s="15" t="str">
        <f>IFERROR(VLOOKUP(C335,SRA!B:T,8,0),"")</f>
        <v>CLT</v>
      </c>
      <c r="F335" s="20" t="s">
        <v>467</v>
      </c>
      <c r="G335" s="15" t="str">
        <f>IFERROR(VLOOKUP(C335,SRA!B:T,5,0),"")</f>
        <v>TEC. EM ADM. E FIN.</v>
      </c>
      <c r="H335" s="11">
        <f>IFERROR(VLOOKUP(C335,SRA!B:T,18,0),"")</f>
        <v>1981.2</v>
      </c>
      <c r="I335" s="11">
        <f>IFERROR(VLOOKUP(C335,SRA!B:T,19,0),"")</f>
        <v>2312.9499999999998</v>
      </c>
      <c r="J335" s="31">
        <f>IFERROR(VLOOKUP(C335,JULHO!B:F,3,0),"0,00")</f>
        <v>4294.1499999999996</v>
      </c>
      <c r="K335" s="11">
        <f t="shared" si="12"/>
        <v>1195.4399999999996</v>
      </c>
      <c r="L335" s="31">
        <f>IFERROR(VLOOKUP(C335,JULHO!B:H,7,0),"0,00")</f>
        <v>3098.71</v>
      </c>
      <c r="M335" s="25" t="str">
        <f>IFERROR(VLOOKUP(C335,FÉRIAS!C:D,2,0),"")</f>
        <v/>
      </c>
      <c r="N335" s="21" t="str">
        <f>IFERROR(VLOOKUP(C335,Plan2!B:C,2,0),"")</f>
        <v/>
      </c>
    </row>
    <row r="336" spans="2:14" s="21" customFormat="1">
      <c r="B336" s="15">
        <f t="shared" si="13"/>
        <v>328</v>
      </c>
      <c r="C336" s="27">
        <v>2838</v>
      </c>
      <c r="D336" s="28" t="str">
        <f>IFERROR(VLOOKUP(C336,SRA!B:C,2,0),"")</f>
        <v>CAIO CEZAR F  E  DO NASCIMENTO</v>
      </c>
      <c r="E336" s="15" t="str">
        <f>IFERROR(VLOOKUP(C336,SRA!B:T,8,0),"")</f>
        <v>CLT</v>
      </c>
      <c r="F336" s="20" t="s">
        <v>467</v>
      </c>
      <c r="G336" s="15" t="str">
        <f>IFERROR(VLOOKUP(C336,SRA!B:T,5,0),"")</f>
        <v>TEC. EM ADM. E FIN.</v>
      </c>
      <c r="H336" s="11">
        <f>IFERROR(VLOOKUP(C336,SRA!B:T,18,0),"")</f>
        <v>1981.2</v>
      </c>
      <c r="I336" s="11">
        <f>IFERROR(VLOOKUP(C336,SRA!B:T,19,0),"")</f>
        <v>214.7</v>
      </c>
      <c r="J336" s="31">
        <f>IFERROR(VLOOKUP(C336,JULHO!B:F,3,0),"0,00")</f>
        <v>2195.9</v>
      </c>
      <c r="K336" s="11">
        <f t="shared" si="12"/>
        <v>732.57999999999993</v>
      </c>
      <c r="L336" s="31">
        <f>IFERROR(VLOOKUP(C336,JULHO!B:H,7,0),"0,00")</f>
        <v>1463.3200000000002</v>
      </c>
      <c r="M336" s="25" t="str">
        <f>IFERROR(VLOOKUP(C336,FÉRIAS!C:D,2,0),"")</f>
        <v/>
      </c>
      <c r="N336" s="21" t="str">
        <f>IFERROR(VLOOKUP(C336,Plan2!B:C,2,0),"")</f>
        <v/>
      </c>
    </row>
    <row r="337" spans="2:14" s="21" customFormat="1">
      <c r="B337" s="15">
        <f t="shared" si="13"/>
        <v>329</v>
      </c>
      <c r="C337" s="27">
        <v>2839</v>
      </c>
      <c r="D337" s="28" t="str">
        <f>IFERROR(VLOOKUP(C337,SRA!B:C,2,0),"")</f>
        <v>ANGELINA MEDEIROS VERONESE</v>
      </c>
      <c r="E337" s="15" t="str">
        <f>IFERROR(VLOOKUP(C337,SRA!B:T,8,0),"")</f>
        <v>CLT</v>
      </c>
      <c r="F337" s="20" t="s">
        <v>481</v>
      </c>
      <c r="G337" s="15" t="str">
        <f>IFERROR(VLOOKUP(C337,SRA!B:T,5,0),"")</f>
        <v>TEC. CONTABIL</v>
      </c>
      <c r="H337" s="11">
        <f>IFERROR(VLOOKUP(C337,SRA!B:T,18,0),"")</f>
        <v>2293.4899999999998</v>
      </c>
      <c r="I337" s="11">
        <f>IFERROR(VLOOKUP(C337,SRA!B:T,19,0),"")</f>
        <v>2312.9499999999998</v>
      </c>
      <c r="J337" s="31">
        <f>IFERROR(VLOOKUP(C337,JULHO!B:F,3,0),"0,00")</f>
        <v>5427.58</v>
      </c>
      <c r="K337" s="11">
        <f t="shared" si="12"/>
        <v>3588.62</v>
      </c>
      <c r="L337" s="31">
        <f>IFERROR(VLOOKUP(C337,JULHO!B:H,7,0),"0,00")</f>
        <v>1838.96</v>
      </c>
      <c r="M337" s="25" t="str">
        <f>IFERROR(VLOOKUP(C337,FÉRIAS!C:D,2,0),"")</f>
        <v>ANGELINA MEDEIROS VERONESE</v>
      </c>
      <c r="N337" s="21" t="str">
        <f>IFERROR(VLOOKUP(C337,Plan2!B:C,2,0),"")</f>
        <v/>
      </c>
    </row>
    <row r="338" spans="2:14" s="21" customFormat="1">
      <c r="B338" s="15">
        <f t="shared" si="13"/>
        <v>330</v>
      </c>
      <c r="C338" s="27">
        <v>2849</v>
      </c>
      <c r="D338" s="28" t="str">
        <f>IFERROR(VLOOKUP(C338,SRA!B:C,2,0),"")</f>
        <v>JULIANA CESAR MARTINS DE LIMA</v>
      </c>
      <c r="E338" s="15" t="str">
        <f>IFERROR(VLOOKUP(C338,SRA!B:T,8,0),"")</f>
        <v>CLT</v>
      </c>
      <c r="F338" s="20" t="s">
        <v>481</v>
      </c>
      <c r="G338" s="15" t="str">
        <f>IFERROR(VLOOKUP(C338,SRA!B:T,5,0),"")</f>
        <v>OP. DE PROD. IND.</v>
      </c>
      <c r="H338" s="11">
        <f>IFERROR(VLOOKUP(C338,SRA!B:T,18,0),"")</f>
        <v>1346.58</v>
      </c>
      <c r="I338" s="11">
        <f>IFERROR(VLOOKUP(C338,SRA!B:T,19,0),"")</f>
        <v>0</v>
      </c>
      <c r="J338" s="31">
        <f>IFERROR(VLOOKUP(C338,JULHO!B:F,3,0),"0,00")</f>
        <v>1655.26</v>
      </c>
      <c r="K338" s="11">
        <f t="shared" si="12"/>
        <v>1422.18</v>
      </c>
      <c r="L338" s="31">
        <f>IFERROR(VLOOKUP(C338,JULHO!B:H,7,0),"0,00")</f>
        <v>233.08</v>
      </c>
      <c r="M338" s="25" t="str">
        <f>IFERROR(VLOOKUP(C338,FÉRIAS!C:D,2,0),"")</f>
        <v>JULIANA CESAR MARTINS DE LIMA</v>
      </c>
      <c r="N338" s="21" t="str">
        <f>IFERROR(VLOOKUP(C338,Plan2!B:C,2,0),"")</f>
        <v/>
      </c>
    </row>
    <row r="339" spans="2:14" s="21" customFormat="1">
      <c r="B339" s="15">
        <f t="shared" si="13"/>
        <v>331</v>
      </c>
      <c r="C339" s="27">
        <v>2850</v>
      </c>
      <c r="D339" s="28" t="str">
        <f>IFERROR(VLOOKUP(C339,SRA!B:C,2,0),"")</f>
        <v>JAMERSON A  RAFAEL DE LIMA</v>
      </c>
      <c r="E339" s="15" t="str">
        <f>IFERROR(VLOOKUP(C339,SRA!B:T,8,0),"")</f>
        <v>CLT</v>
      </c>
      <c r="F339" s="20" t="s">
        <v>481</v>
      </c>
      <c r="G339" s="15" t="str">
        <f>IFERROR(VLOOKUP(C339,SRA!B:T,5,0),"")</f>
        <v>OP. DE PROD. IND.</v>
      </c>
      <c r="H339" s="11">
        <f>IFERROR(VLOOKUP(C339,SRA!B:T,18,0),"")</f>
        <v>1346.58</v>
      </c>
      <c r="I339" s="11">
        <f>IFERROR(VLOOKUP(C339,SRA!B:T,19,0),"")</f>
        <v>0</v>
      </c>
      <c r="J339" s="31">
        <f>IFERROR(VLOOKUP(C339,JULHO!B:F,3,0),"0,00")</f>
        <v>1645.82</v>
      </c>
      <c r="K339" s="11">
        <f t="shared" si="12"/>
        <v>1302.8399999999999</v>
      </c>
      <c r="L339" s="31">
        <f>IFERROR(VLOOKUP(C339,JULHO!B:H,7,0),"0,00")</f>
        <v>342.98</v>
      </c>
      <c r="M339" s="25" t="str">
        <f>IFERROR(VLOOKUP(C339,FÉRIAS!C:D,2,0),"")</f>
        <v>JAMERSON A  RAFAEL DE LIMA</v>
      </c>
      <c r="N339" s="21" t="str">
        <f>IFERROR(VLOOKUP(C339,Plan2!B:C,2,0),"")</f>
        <v/>
      </c>
    </row>
    <row r="340" spans="2:14" s="21" customFormat="1">
      <c r="B340" s="15">
        <f t="shared" si="13"/>
        <v>332</v>
      </c>
      <c r="C340" s="27">
        <v>2853</v>
      </c>
      <c r="D340" s="28" t="str">
        <f>IFERROR(VLOOKUP(C340,SRA!B:C,2,0),"")</f>
        <v>ALCILEIDE MONTE DA SILVA LIMA</v>
      </c>
      <c r="E340" s="15" t="str">
        <f>IFERROR(VLOOKUP(C340,SRA!B:T,8,0),"")</f>
        <v>CLT</v>
      </c>
      <c r="F340" s="20" t="s">
        <v>481</v>
      </c>
      <c r="G340" s="15" t="str">
        <f>IFERROR(VLOOKUP(C340,SRA!B:T,5,0),"")</f>
        <v>OP. DE PROD. IND.</v>
      </c>
      <c r="H340" s="11">
        <f>IFERROR(VLOOKUP(C340,SRA!B:T,18,0),"")</f>
        <v>1484.61</v>
      </c>
      <c r="I340" s="11">
        <f>IFERROR(VLOOKUP(C340,SRA!B:T,19,0),"")</f>
        <v>0</v>
      </c>
      <c r="J340" s="31">
        <f>IFERROR(VLOOKUP(C340,JULHO!B:F,3,0),"0,00")</f>
        <v>2155.0500000000002</v>
      </c>
      <c r="K340" s="11">
        <f t="shared" si="12"/>
        <v>1447.21</v>
      </c>
      <c r="L340" s="31">
        <f>IFERROR(VLOOKUP(C340,JULHO!B:H,7,0),"0,00")</f>
        <v>707.84</v>
      </c>
      <c r="M340" s="25" t="str">
        <f>IFERROR(VLOOKUP(C340,FÉRIAS!C:D,2,0),"")</f>
        <v>ALCILEIDE MONTE DA SILVA LIMA</v>
      </c>
      <c r="N340" s="21" t="str">
        <f>IFERROR(VLOOKUP(C340,Plan2!B:C,2,0),"")</f>
        <v/>
      </c>
    </row>
    <row r="341" spans="2:14" s="21" customFormat="1">
      <c r="B341" s="15">
        <f t="shared" si="13"/>
        <v>333</v>
      </c>
      <c r="C341" s="27">
        <v>2854</v>
      </c>
      <c r="D341" s="28" t="str">
        <f>IFERROR(VLOOKUP(C341,SRA!B:C,2,0),"")</f>
        <v>ANDRE RICARDO CAMARA TORRES</v>
      </c>
      <c r="E341" s="15" t="str">
        <f>IFERROR(VLOOKUP(C341,SRA!B:T,8,0),"")</f>
        <v>CLT</v>
      </c>
      <c r="F341" s="20" t="s">
        <v>481</v>
      </c>
      <c r="G341" s="15" t="str">
        <f>IFERROR(VLOOKUP(C341,SRA!B:T,5,0),"")</f>
        <v>OP. DE PROD. IND.</v>
      </c>
      <c r="H341" s="11">
        <f>IFERROR(VLOOKUP(C341,SRA!B:T,18,0),"")</f>
        <v>1484.63</v>
      </c>
      <c r="I341" s="11">
        <f>IFERROR(VLOOKUP(C341,SRA!B:T,19,0),"")</f>
        <v>0</v>
      </c>
      <c r="J341" s="31">
        <f>IFERROR(VLOOKUP(C341,JULHO!B:F,3,0),"0,00")</f>
        <v>2602.2600000000002</v>
      </c>
      <c r="K341" s="11">
        <f t="shared" si="12"/>
        <v>1611.4400000000003</v>
      </c>
      <c r="L341" s="31">
        <f>IFERROR(VLOOKUP(C341,JULHO!B:H,7,0),"0,00")</f>
        <v>990.81999999999994</v>
      </c>
      <c r="M341" s="25" t="str">
        <f>IFERROR(VLOOKUP(C341,FÉRIAS!C:D,2,0),"")</f>
        <v>ANDRE RICARDO CAMARA TORRES</v>
      </c>
      <c r="N341" s="21" t="str">
        <f>IFERROR(VLOOKUP(C341,Plan2!B:C,2,0),"")</f>
        <v/>
      </c>
    </row>
    <row r="342" spans="2:14" s="21" customFormat="1">
      <c r="B342" s="15">
        <f t="shared" si="13"/>
        <v>334</v>
      </c>
      <c r="C342" s="27">
        <v>2856</v>
      </c>
      <c r="D342" s="28" t="str">
        <f>IFERROR(VLOOKUP(C342,SRA!B:C,2,0),"")</f>
        <v>ALEXSANDRA DA SILVA M  CABRAL</v>
      </c>
      <c r="E342" s="15" t="str">
        <f>IFERROR(VLOOKUP(C342,SRA!B:T,8,0),"")</f>
        <v>CLT</v>
      </c>
      <c r="F342" s="20" t="s">
        <v>481</v>
      </c>
      <c r="G342" s="15" t="str">
        <f>IFERROR(VLOOKUP(C342,SRA!B:T,5,0),"")</f>
        <v>TEC.EM QUALIDADE IND</v>
      </c>
      <c r="H342" s="11">
        <f>IFERROR(VLOOKUP(C342,SRA!B:T,18,0),"")</f>
        <v>1886.84</v>
      </c>
      <c r="I342" s="11">
        <f>IFERROR(VLOOKUP(C342,SRA!B:T,19,0),"")</f>
        <v>0</v>
      </c>
      <c r="J342" s="31">
        <f>IFERROR(VLOOKUP(C342,JULHO!B:F,3,0),"0,00")</f>
        <v>2519.35</v>
      </c>
      <c r="K342" s="11">
        <f t="shared" si="12"/>
        <v>1956.44</v>
      </c>
      <c r="L342" s="31">
        <f>IFERROR(VLOOKUP(C342,JULHO!B:H,7,0),"0,00")</f>
        <v>562.91</v>
      </c>
      <c r="M342" s="25" t="str">
        <f>IFERROR(VLOOKUP(C342,FÉRIAS!C:D,2,0),"")</f>
        <v>ALEXSANDRA DA SILVA M  CABRAL</v>
      </c>
      <c r="N342" s="21" t="str">
        <f>IFERROR(VLOOKUP(C342,Plan2!B:C,2,0),"")</f>
        <v/>
      </c>
    </row>
    <row r="343" spans="2:14" s="21" customFormat="1">
      <c r="B343" s="15">
        <f t="shared" si="13"/>
        <v>335</v>
      </c>
      <c r="C343" s="27">
        <v>2857</v>
      </c>
      <c r="D343" s="28" t="str">
        <f>IFERROR(VLOOKUP(C343,SRA!B:C,2,0),"")</f>
        <v>CAROLINE ALVES LEAL</v>
      </c>
      <c r="E343" s="15" t="str">
        <f>IFERROR(VLOOKUP(C343,SRA!B:T,8,0),"")</f>
        <v>CLT</v>
      </c>
      <c r="F343" s="20" t="s">
        <v>481</v>
      </c>
      <c r="G343" s="15" t="str">
        <f>IFERROR(VLOOKUP(C343,SRA!B:T,5,0),"")</f>
        <v>TEC. EM ADM. E FIN.</v>
      </c>
      <c r="H343" s="11">
        <f>IFERROR(VLOOKUP(C343,SRA!B:T,18,0),"")</f>
        <v>1981.21</v>
      </c>
      <c r="I343" s="11">
        <f>IFERROR(VLOOKUP(C343,SRA!B:T,19,0),"")</f>
        <v>1284.97</v>
      </c>
      <c r="J343" s="31">
        <f>IFERROR(VLOOKUP(C343,JULHO!B:F,3,0),"0,00")</f>
        <v>5767.19</v>
      </c>
      <c r="K343" s="11">
        <f t="shared" si="12"/>
        <v>5442.0099999999993</v>
      </c>
      <c r="L343" s="31">
        <f>IFERROR(VLOOKUP(C343,JULHO!B:H,7,0),"0,00")</f>
        <v>325.18</v>
      </c>
      <c r="M343" s="25" t="str">
        <f>IFERROR(VLOOKUP(C343,FÉRIAS!C:D,2,0),"")</f>
        <v>CAROLINE ALVES LEAL</v>
      </c>
      <c r="N343" s="21" t="str">
        <f>IFERROR(VLOOKUP(C343,Plan2!B:C,2,0),"")</f>
        <v/>
      </c>
    </row>
    <row r="344" spans="2:14" s="21" customFormat="1">
      <c r="B344" s="15">
        <f t="shared" si="13"/>
        <v>336</v>
      </c>
      <c r="C344" s="27">
        <v>2860</v>
      </c>
      <c r="D344" s="28" t="str">
        <f>IFERROR(VLOOKUP(C344,SRA!B:C,2,0),"")</f>
        <v>ADRIANA MAYO DE SOUZA E SILVA</v>
      </c>
      <c r="E344" s="15" t="str">
        <f>IFERROR(VLOOKUP(C344,SRA!B:T,8,0),"")</f>
        <v>CLT</v>
      </c>
      <c r="F344" s="20" t="s">
        <v>481</v>
      </c>
      <c r="G344" s="15" t="str">
        <f>IFERROR(VLOOKUP(C344,SRA!B:T,5,0),"")</f>
        <v>OP. DE PROD. IND.</v>
      </c>
      <c r="H344" s="11">
        <f>IFERROR(VLOOKUP(C344,SRA!B:T,18,0),"")</f>
        <v>1346.58</v>
      </c>
      <c r="I344" s="11">
        <f>IFERROR(VLOOKUP(C344,SRA!B:T,19,0),"")</f>
        <v>0</v>
      </c>
      <c r="J344" s="31">
        <f>IFERROR(VLOOKUP(C344,JULHO!B:F,3,0),"0,00")</f>
        <v>1985.56</v>
      </c>
      <c r="K344" s="11">
        <f t="shared" si="12"/>
        <v>1872.46</v>
      </c>
      <c r="L344" s="31">
        <f>IFERROR(VLOOKUP(C344,JULHO!B:H,7,0),"0,00")</f>
        <v>113.1</v>
      </c>
      <c r="M344" s="25" t="str">
        <f>IFERROR(VLOOKUP(C344,FÉRIAS!C:D,2,0),"")</f>
        <v>ADRIANA MAYO DE SOUZA E SILVA</v>
      </c>
      <c r="N344" s="21" t="str">
        <f>IFERROR(VLOOKUP(C344,Plan2!B:C,2,0),"")</f>
        <v/>
      </c>
    </row>
    <row r="345" spans="2:14" s="21" customFormat="1">
      <c r="B345" s="15">
        <f t="shared" si="13"/>
        <v>337</v>
      </c>
      <c r="C345" s="27">
        <v>2864</v>
      </c>
      <c r="D345" s="28" t="str">
        <f>IFERROR(VLOOKUP(C345,SRA!B:C,2,0),"")</f>
        <v>DULCE HELENA PEREIRA</v>
      </c>
      <c r="E345" s="15" t="str">
        <f>IFERROR(VLOOKUP(C345,SRA!B:T,8,0),"")</f>
        <v>CLT</v>
      </c>
      <c r="F345" s="20" t="s">
        <v>496</v>
      </c>
      <c r="G345" s="15" t="str">
        <f>IFERROR(VLOOKUP(C345,SRA!B:T,5,0),"")</f>
        <v>OP. DE PROD. IND.</v>
      </c>
      <c r="H345" s="11">
        <f>IFERROR(VLOOKUP(C345,SRA!B:T,18,0),"")</f>
        <v>1558.83</v>
      </c>
      <c r="I345" s="11">
        <f>IFERROR(VLOOKUP(C345,SRA!B:T,19,0),"")</f>
        <v>822.38</v>
      </c>
      <c r="J345" s="31">
        <f>IFERROR(VLOOKUP(C345,JULHO!B:F,3,0),"0,00")</f>
        <v>2712.94</v>
      </c>
      <c r="K345" s="11">
        <f t="shared" si="12"/>
        <v>1048.6500000000001</v>
      </c>
      <c r="L345" s="31">
        <f>IFERROR(VLOOKUP(C345,JULHO!B:H,7,0),"0,00")</f>
        <v>1664.29</v>
      </c>
      <c r="M345" s="25" t="str">
        <f>IFERROR(VLOOKUP(C345,FÉRIAS!C:D,2,0),"")</f>
        <v/>
      </c>
      <c r="N345" s="21" t="str">
        <f>IFERROR(VLOOKUP(C345,Plan2!B:C,2,0),"")</f>
        <v>DULCE HELENA PEREIRA</v>
      </c>
    </row>
    <row r="346" spans="2:14" s="21" customFormat="1">
      <c r="B346" s="15">
        <f t="shared" si="13"/>
        <v>338</v>
      </c>
      <c r="C346" s="27">
        <v>2866</v>
      </c>
      <c r="D346" s="28" t="str">
        <f>IFERROR(VLOOKUP(C346,SRA!B:C,2,0),"")</f>
        <v>LUCICLEIDE M  DE A  CAMPOS</v>
      </c>
      <c r="E346" s="15" t="str">
        <f>IFERROR(VLOOKUP(C346,SRA!B:T,8,0),"")</f>
        <v>CLT</v>
      </c>
      <c r="F346" s="20" t="s">
        <v>481</v>
      </c>
      <c r="G346" s="15" t="str">
        <f>IFERROR(VLOOKUP(C346,SRA!B:T,5,0),"")</f>
        <v>OP. DE PROD. IND.</v>
      </c>
      <c r="H346" s="11">
        <f>IFERROR(VLOOKUP(C346,SRA!B:T,18,0),"")</f>
        <v>1346.58</v>
      </c>
      <c r="I346" s="11">
        <f>IFERROR(VLOOKUP(C346,SRA!B:T,19,0),"")</f>
        <v>1079.3800000000001</v>
      </c>
      <c r="J346" s="31">
        <f>IFERROR(VLOOKUP(C346,JULHO!B:F,3,0),"0,00")</f>
        <v>5013.6400000000003</v>
      </c>
      <c r="K346" s="11">
        <f t="shared" si="12"/>
        <v>3354.4300000000003</v>
      </c>
      <c r="L346" s="31">
        <f>IFERROR(VLOOKUP(C346,JULHO!B:H,7,0),"0,00")</f>
        <v>1659.21</v>
      </c>
      <c r="M346" s="25" t="str">
        <f>IFERROR(VLOOKUP(C346,FÉRIAS!C:D,2,0),"")</f>
        <v>LUCICLEIDE M  DE A  CAMPOS</v>
      </c>
      <c r="N346" s="21" t="str">
        <f>IFERROR(VLOOKUP(C346,Plan2!B:C,2,0),"")</f>
        <v/>
      </c>
    </row>
    <row r="347" spans="2:14" s="21" customFormat="1">
      <c r="B347" s="15">
        <f t="shared" si="13"/>
        <v>339</v>
      </c>
      <c r="C347" s="27">
        <v>2869</v>
      </c>
      <c r="D347" s="28" t="str">
        <f>IFERROR(VLOOKUP(C347,SRA!B:C,2,0),"")</f>
        <v>RICARDO J FERNANDES DA CUNHA</v>
      </c>
      <c r="E347" s="15" t="str">
        <f>IFERROR(VLOOKUP(C347,SRA!B:T,8,0),"")</f>
        <v>CLT</v>
      </c>
      <c r="F347" s="20" t="s">
        <v>481</v>
      </c>
      <c r="G347" s="15" t="str">
        <f>IFERROR(VLOOKUP(C347,SRA!B:T,5,0),"")</f>
        <v>OP. DE PROD. IND.</v>
      </c>
      <c r="H347" s="11">
        <f>IFERROR(VLOOKUP(C347,SRA!B:T,18,0),"")</f>
        <v>1346.58</v>
      </c>
      <c r="I347" s="11">
        <f>IFERROR(VLOOKUP(C347,SRA!B:T,19,0),"")</f>
        <v>0</v>
      </c>
      <c r="J347" s="31">
        <f>IFERROR(VLOOKUP(C347,JULHO!B:F,3,0),"0,00")</f>
        <v>2184.4499999999998</v>
      </c>
      <c r="K347" s="11">
        <f t="shared" si="12"/>
        <v>1587.6499999999999</v>
      </c>
      <c r="L347" s="31">
        <f>IFERROR(VLOOKUP(C347,JULHO!B:H,7,0),"0,00")</f>
        <v>596.79999999999995</v>
      </c>
      <c r="M347" s="25" t="str">
        <f>IFERROR(VLOOKUP(C347,FÉRIAS!C:D,2,0),"")</f>
        <v>RICARDO J FERNANDES DA CUNHA</v>
      </c>
      <c r="N347" s="21" t="str">
        <f>IFERROR(VLOOKUP(C347,Plan2!B:C,2,0),"")</f>
        <v/>
      </c>
    </row>
    <row r="348" spans="2:14" s="21" customFormat="1">
      <c r="B348" s="15">
        <f t="shared" si="13"/>
        <v>340</v>
      </c>
      <c r="C348" s="27">
        <v>2870</v>
      </c>
      <c r="D348" s="28" t="str">
        <f>IFERROR(VLOOKUP(C348,SRA!B:C,2,0),"")</f>
        <v>SUZANA VALERIA PINHEIRO</v>
      </c>
      <c r="E348" s="15" t="str">
        <f>IFERROR(VLOOKUP(C348,SRA!B:T,8,0),"")</f>
        <v>CLT</v>
      </c>
      <c r="F348" s="20" t="s">
        <v>481</v>
      </c>
      <c r="G348" s="15" t="str">
        <f>IFERROR(VLOOKUP(C348,SRA!B:T,5,0),"")</f>
        <v>OP. DE PROD. IND.(B)</v>
      </c>
      <c r="H348" s="11">
        <f>IFERROR(VLOOKUP(C348,SRA!B:T,18,0),"")</f>
        <v>1484.62</v>
      </c>
      <c r="I348" s="11">
        <f>IFERROR(VLOOKUP(C348,SRA!B:T,19,0),"")</f>
        <v>0</v>
      </c>
      <c r="J348" s="31">
        <f>IFERROR(VLOOKUP(C348,JULHO!B:F,3,0),"0,00")</f>
        <v>1814.55</v>
      </c>
      <c r="K348" s="11">
        <f t="shared" si="12"/>
        <v>1477.53</v>
      </c>
      <c r="L348" s="31">
        <f>IFERROR(VLOOKUP(C348,JULHO!B:H,7,0),"0,00")</f>
        <v>337.02</v>
      </c>
      <c r="M348" s="25" t="str">
        <f>IFERROR(VLOOKUP(C348,FÉRIAS!C:D,2,0),"")</f>
        <v>SUZANA VALERIA PINHEIRO</v>
      </c>
      <c r="N348" s="21" t="str">
        <f>IFERROR(VLOOKUP(C348,Plan2!B:C,2,0),"")</f>
        <v/>
      </c>
    </row>
    <row r="349" spans="2:14" s="21" customFormat="1">
      <c r="B349" s="15">
        <f t="shared" si="13"/>
        <v>341</v>
      </c>
      <c r="C349" s="27">
        <v>2871</v>
      </c>
      <c r="D349" s="28" t="str">
        <f>IFERROR(VLOOKUP(C349,SRA!B:C,2,0),"")</f>
        <v>SUZELY ARANTES DA S MELO</v>
      </c>
      <c r="E349" s="15" t="str">
        <f>IFERROR(VLOOKUP(C349,SRA!B:T,8,0),"")</f>
        <v>CLT</v>
      </c>
      <c r="F349" s="20" t="s">
        <v>481</v>
      </c>
      <c r="G349" s="15" t="str">
        <f>IFERROR(VLOOKUP(C349,SRA!B:T,5,0),"")</f>
        <v>OP. DE PROD. IND.</v>
      </c>
      <c r="H349" s="11">
        <f>IFERROR(VLOOKUP(C349,SRA!B:T,18,0),"")</f>
        <v>1484.61</v>
      </c>
      <c r="I349" s="11">
        <f>IFERROR(VLOOKUP(C349,SRA!B:T,19,0),"")</f>
        <v>0</v>
      </c>
      <c r="J349" s="31">
        <f>IFERROR(VLOOKUP(C349,JULHO!B:F,3,0),"0,00")</f>
        <v>1886.14</v>
      </c>
      <c r="K349" s="11">
        <f t="shared" si="12"/>
        <v>1517.46</v>
      </c>
      <c r="L349" s="31">
        <f>IFERROR(VLOOKUP(C349,JULHO!B:H,7,0),"0,00")</f>
        <v>368.68</v>
      </c>
      <c r="M349" s="25" t="str">
        <f>IFERROR(VLOOKUP(C349,FÉRIAS!C:D,2,0),"")</f>
        <v>SUZELY ARANTES DA S MELO</v>
      </c>
      <c r="N349" s="21" t="str">
        <f>IFERROR(VLOOKUP(C349,Plan2!B:C,2,0),"")</f>
        <v/>
      </c>
    </row>
    <row r="350" spans="2:14" s="21" customFormat="1">
      <c r="B350" s="15">
        <f t="shared" si="13"/>
        <v>342</v>
      </c>
      <c r="C350" s="27">
        <v>2873</v>
      </c>
      <c r="D350" s="28" t="str">
        <f>IFERROR(VLOOKUP(C350,SRA!B:C,2,0),"")</f>
        <v>AURELIA RODRIGUES TORREIRO</v>
      </c>
      <c r="E350" s="15" t="str">
        <f>IFERROR(VLOOKUP(C350,SRA!B:T,8,0),"")</f>
        <v>CLT</v>
      </c>
      <c r="F350" s="20" t="s">
        <v>467</v>
      </c>
      <c r="G350" s="15" t="str">
        <f>IFERROR(VLOOKUP(C350,SRA!B:T,5,0),"")</f>
        <v>ANA ASS FARMACEUTICA</v>
      </c>
      <c r="H350" s="11">
        <f>IFERROR(VLOOKUP(C350,SRA!B:T,18,0),"")</f>
        <v>4850.38</v>
      </c>
      <c r="I350" s="11">
        <f>IFERROR(VLOOKUP(C350,SRA!B:T,19,0),"")</f>
        <v>0</v>
      </c>
      <c r="J350" s="31">
        <f>IFERROR(VLOOKUP(C350,JULHO!B:F,3,0),"0,00")</f>
        <v>4850.38</v>
      </c>
      <c r="K350" s="11">
        <f t="shared" si="12"/>
        <v>1176.6199999999999</v>
      </c>
      <c r="L350" s="31">
        <f>IFERROR(VLOOKUP(C350,JULHO!B:H,7,0),"0,00")</f>
        <v>3673.76</v>
      </c>
      <c r="M350" s="25" t="str">
        <f>IFERROR(VLOOKUP(C350,FÉRIAS!C:D,2,0),"")</f>
        <v/>
      </c>
      <c r="N350" s="21" t="str">
        <f>IFERROR(VLOOKUP(C350,Plan2!B:C,2,0),"")</f>
        <v/>
      </c>
    </row>
    <row r="351" spans="2:14" s="21" customFormat="1">
      <c r="B351" s="15">
        <f t="shared" si="13"/>
        <v>343</v>
      </c>
      <c r="C351" s="27">
        <v>2878</v>
      </c>
      <c r="D351" s="28" t="str">
        <f>IFERROR(VLOOKUP(C351,SRA!B:C,2,0),"")</f>
        <v>JAMSON ALESSANDRO DA SILVA</v>
      </c>
      <c r="E351" s="15" t="str">
        <f>IFERROR(VLOOKUP(C351,SRA!B:T,8,0),"")</f>
        <v>CLT</v>
      </c>
      <c r="F351" s="20" t="s">
        <v>467</v>
      </c>
      <c r="G351" s="15" t="str">
        <f>IFERROR(VLOOKUP(C351,SRA!B:T,5,0),"")</f>
        <v>TEC. EM ADM. E FIN.</v>
      </c>
      <c r="H351" s="11">
        <f>IFERROR(VLOOKUP(C351,SRA!B:T,18,0),"")</f>
        <v>1981.2</v>
      </c>
      <c r="I351" s="11">
        <f>IFERROR(VLOOKUP(C351,SRA!B:T,19,0),"")</f>
        <v>214.7</v>
      </c>
      <c r="J351" s="31">
        <f>IFERROR(VLOOKUP(C351,JULHO!B:F,3,0),"0,00")</f>
        <v>2195.9</v>
      </c>
      <c r="K351" s="11">
        <f t="shared" si="12"/>
        <v>1011.1200000000001</v>
      </c>
      <c r="L351" s="31">
        <f>IFERROR(VLOOKUP(C351,JULHO!B:H,7,0),"0,00")</f>
        <v>1184.78</v>
      </c>
      <c r="M351" s="25" t="str">
        <f>IFERROR(VLOOKUP(C351,FÉRIAS!C:D,2,0),"")</f>
        <v/>
      </c>
      <c r="N351" s="21" t="str">
        <f>IFERROR(VLOOKUP(C351,Plan2!B:C,2,0),"")</f>
        <v/>
      </c>
    </row>
    <row r="352" spans="2:14" s="21" customFormat="1">
      <c r="B352" s="15">
        <f t="shared" si="13"/>
        <v>344</v>
      </c>
      <c r="C352" s="27">
        <v>2887</v>
      </c>
      <c r="D352" s="28" t="str">
        <f>IFERROR(VLOOKUP(C352,SRA!B:C,2,0),"")</f>
        <v>MARIA EUZENI DA SILVA GARCEZ</v>
      </c>
      <c r="E352" s="15" t="str">
        <f>IFERROR(VLOOKUP(C352,SRA!B:T,8,0),"")</f>
        <v>CLT</v>
      </c>
      <c r="F352" s="20" t="s">
        <v>467</v>
      </c>
      <c r="G352" s="15" t="str">
        <f>IFERROR(VLOOKUP(C352,SRA!B:T,5,0),"")</f>
        <v>TEC. EM ADM. E FIN.</v>
      </c>
      <c r="H352" s="11">
        <f>IFERROR(VLOOKUP(C352,SRA!B:T,18,0),"")</f>
        <v>1981.21</v>
      </c>
      <c r="I352" s="11">
        <f>IFERROR(VLOOKUP(C352,SRA!B:T,19,0),"")</f>
        <v>0</v>
      </c>
      <c r="J352" s="31">
        <f>IFERROR(VLOOKUP(C352,JULHO!B:F,3,0),"0,00")</f>
        <v>3266.18</v>
      </c>
      <c r="K352" s="11">
        <f t="shared" si="12"/>
        <v>748.71</v>
      </c>
      <c r="L352" s="31">
        <f>IFERROR(VLOOKUP(C352,JULHO!B:H,7,0),"0,00")</f>
        <v>2517.4699999999998</v>
      </c>
      <c r="M352" s="25" t="str">
        <f>IFERROR(VLOOKUP(C352,FÉRIAS!C:D,2,0),"")</f>
        <v/>
      </c>
      <c r="N352" s="21" t="str">
        <f>IFERROR(VLOOKUP(C352,Plan2!B:C,2,0),"")</f>
        <v/>
      </c>
    </row>
    <row r="353" spans="2:14" s="21" customFormat="1">
      <c r="B353" s="15">
        <f t="shared" si="13"/>
        <v>345</v>
      </c>
      <c r="C353" s="27">
        <v>2889</v>
      </c>
      <c r="D353" s="28" t="str">
        <f>IFERROR(VLOOKUP(C353,SRA!B:C,2,0),"")</f>
        <v>EJANE FERREIRA TEXEIRA</v>
      </c>
      <c r="E353" s="15" t="str">
        <f>IFERROR(VLOOKUP(C353,SRA!B:T,8,0),"")</f>
        <v>CLT</v>
      </c>
      <c r="F353" s="20" t="s">
        <v>467</v>
      </c>
      <c r="G353" s="15" t="str">
        <f>IFERROR(VLOOKUP(C353,SRA!B:T,5,0),"")</f>
        <v>TEC. CONTABIL</v>
      </c>
      <c r="H353" s="11">
        <f>IFERROR(VLOOKUP(C353,SRA!B:T,18,0),"")</f>
        <v>2293.4899999999998</v>
      </c>
      <c r="I353" s="11">
        <f>IFERROR(VLOOKUP(C353,SRA!B:T,19,0),"")</f>
        <v>0</v>
      </c>
      <c r="J353" s="31">
        <f>IFERROR(VLOOKUP(C353,JULHO!B:F,3,0),"0,00")</f>
        <v>2293.4899999999998</v>
      </c>
      <c r="K353" s="11">
        <f t="shared" si="12"/>
        <v>959.23999999999978</v>
      </c>
      <c r="L353" s="31">
        <f>IFERROR(VLOOKUP(C353,JULHO!B:H,7,0),"0,00")</f>
        <v>1334.25</v>
      </c>
      <c r="M353" s="25" t="str">
        <f>IFERROR(VLOOKUP(C353,FÉRIAS!C:D,2,0),"")</f>
        <v/>
      </c>
      <c r="N353" s="21" t="str">
        <f>IFERROR(VLOOKUP(C353,Plan2!B:C,2,0),"")</f>
        <v/>
      </c>
    </row>
    <row r="354" spans="2:14" s="21" customFormat="1">
      <c r="B354" s="15">
        <f t="shared" si="13"/>
        <v>346</v>
      </c>
      <c r="C354" s="27">
        <v>2890</v>
      </c>
      <c r="D354" s="28" t="str">
        <f>IFERROR(VLOOKUP(C354,SRA!B:C,2,0),"")</f>
        <v>CLELIO FIRMINO SILVA</v>
      </c>
      <c r="E354" s="15" t="str">
        <f>IFERROR(VLOOKUP(C354,SRA!B:T,8,0),"")</f>
        <v>CLT</v>
      </c>
      <c r="F354" s="20" t="s">
        <v>481</v>
      </c>
      <c r="G354" s="15" t="str">
        <f>IFERROR(VLOOKUP(C354,SRA!B:T,5,0),"")</f>
        <v>OP. DE PROD. IND.</v>
      </c>
      <c r="H354" s="11">
        <f>IFERROR(VLOOKUP(C354,SRA!B:T,18,0),"")</f>
        <v>1346.58</v>
      </c>
      <c r="I354" s="11">
        <f>IFERROR(VLOOKUP(C354,SRA!B:T,19,0),"")</f>
        <v>0</v>
      </c>
      <c r="J354" s="31">
        <f>IFERROR(VLOOKUP(C354,JULHO!B:F,3,0),"0,00")</f>
        <v>1650.29</v>
      </c>
      <c r="K354" s="11">
        <f t="shared" si="12"/>
        <v>1267.3899999999999</v>
      </c>
      <c r="L354" s="31">
        <f>IFERROR(VLOOKUP(C354,JULHO!B:H,7,0),"0,00")</f>
        <v>382.9</v>
      </c>
      <c r="M354" s="25" t="str">
        <f>IFERROR(VLOOKUP(C354,FÉRIAS!C:D,2,0),"")</f>
        <v>CLELIO FIRMINO SILVA</v>
      </c>
      <c r="N354" s="21" t="str">
        <f>IFERROR(VLOOKUP(C354,Plan2!B:C,2,0),"")</f>
        <v/>
      </c>
    </row>
    <row r="355" spans="2:14" s="21" customFormat="1">
      <c r="B355" s="15">
        <f t="shared" si="13"/>
        <v>347</v>
      </c>
      <c r="C355" s="27">
        <v>2891</v>
      </c>
      <c r="D355" s="28" t="str">
        <f>IFERROR(VLOOKUP(C355,SRA!B:C,2,0),"")</f>
        <v>ERICK MEDEIROS</v>
      </c>
      <c r="E355" s="15" t="str">
        <f>IFERROR(VLOOKUP(C355,SRA!B:T,8,0),"")</f>
        <v>CLT</v>
      </c>
      <c r="F355" s="20" t="s">
        <v>481</v>
      </c>
      <c r="G355" s="15" t="str">
        <f>IFERROR(VLOOKUP(C355,SRA!B:T,5,0),"")</f>
        <v>OP. DE PROD. IND.</v>
      </c>
      <c r="H355" s="11">
        <f>IFERROR(VLOOKUP(C355,SRA!B:T,18,0),"")</f>
        <v>1413.91</v>
      </c>
      <c r="I355" s="11">
        <f>IFERROR(VLOOKUP(C355,SRA!B:T,19,0),"")</f>
        <v>0</v>
      </c>
      <c r="J355" s="31">
        <f>IFERROR(VLOOKUP(C355,JULHO!B:F,3,0),"0,00")</f>
        <v>1772.48</v>
      </c>
      <c r="K355" s="11">
        <f t="shared" si="12"/>
        <v>1345.41</v>
      </c>
      <c r="L355" s="31">
        <f>IFERROR(VLOOKUP(C355,JULHO!B:H,7,0),"0,00")</f>
        <v>427.07</v>
      </c>
      <c r="M355" s="25" t="str">
        <f>IFERROR(VLOOKUP(C355,FÉRIAS!C:D,2,0),"")</f>
        <v>ERICK MEDEIROS</v>
      </c>
      <c r="N355" s="21" t="str">
        <f>IFERROR(VLOOKUP(C355,Plan2!B:C,2,0),"")</f>
        <v/>
      </c>
    </row>
    <row r="356" spans="2:14" s="21" customFormat="1">
      <c r="B356" s="15">
        <f t="shared" si="13"/>
        <v>348</v>
      </c>
      <c r="C356" s="27">
        <v>2894</v>
      </c>
      <c r="D356" s="28" t="str">
        <f>IFERROR(VLOOKUP(C356,SRA!B:C,2,0),"")</f>
        <v>JOELNA DINIZ PEREIRA DE SOUSA</v>
      </c>
      <c r="E356" s="15" t="str">
        <f>IFERROR(VLOOKUP(C356,SRA!B:T,8,0),"")</f>
        <v>CLT</v>
      </c>
      <c r="F356" s="20" t="s">
        <v>481</v>
      </c>
      <c r="G356" s="15" t="str">
        <f>IFERROR(VLOOKUP(C356,SRA!B:T,5,0),"")</f>
        <v>OP. DE PROD. IND.</v>
      </c>
      <c r="H356" s="11">
        <f>IFERROR(VLOOKUP(C356,SRA!B:T,18,0),"")</f>
        <v>1484.61</v>
      </c>
      <c r="I356" s="11">
        <f>IFERROR(VLOOKUP(C356,SRA!B:T,19,0),"")</f>
        <v>0</v>
      </c>
      <c r="J356" s="31">
        <f>IFERROR(VLOOKUP(C356,JULHO!B:F,3,0),"0,00")</f>
        <v>3354.93</v>
      </c>
      <c r="K356" s="11">
        <f t="shared" si="12"/>
        <v>1749.4399999999998</v>
      </c>
      <c r="L356" s="31">
        <f>IFERROR(VLOOKUP(C356,JULHO!B:H,7,0),"0,00")</f>
        <v>1605.49</v>
      </c>
      <c r="M356" s="25" t="str">
        <f>IFERROR(VLOOKUP(C356,FÉRIAS!C:D,2,0),"")</f>
        <v>JOELNA DINIZ PEREIRA DE SOUSA</v>
      </c>
      <c r="N356" s="21" t="str">
        <f>IFERROR(VLOOKUP(C356,Plan2!B:C,2,0),"")</f>
        <v/>
      </c>
    </row>
    <row r="357" spans="2:14" s="21" customFormat="1">
      <c r="B357" s="15">
        <f t="shared" si="13"/>
        <v>349</v>
      </c>
      <c r="C357" s="27">
        <v>2895</v>
      </c>
      <c r="D357" s="28" t="str">
        <f>IFERROR(VLOOKUP(C357,SRA!B:C,2,0),"")</f>
        <v>KLEBER DE OLIVEIRA GALDINO</v>
      </c>
      <c r="E357" s="15" t="str">
        <f>IFERROR(VLOOKUP(C357,SRA!B:T,8,0),"")</f>
        <v>CLT</v>
      </c>
      <c r="F357" s="20" t="s">
        <v>481</v>
      </c>
      <c r="G357" s="15" t="str">
        <f>IFERROR(VLOOKUP(C357,SRA!B:T,5,0),"")</f>
        <v>OP. DE PROD. IND.</v>
      </c>
      <c r="H357" s="11">
        <f>IFERROR(VLOOKUP(C357,SRA!B:T,18,0),"")</f>
        <v>1346.58</v>
      </c>
      <c r="I357" s="11">
        <f>IFERROR(VLOOKUP(C357,SRA!B:T,19,0),"")</f>
        <v>0</v>
      </c>
      <c r="J357" s="31">
        <f>IFERROR(VLOOKUP(C357,JULHO!B:F,3,0),"0,00")</f>
        <v>2184.4499999999998</v>
      </c>
      <c r="K357" s="11">
        <f t="shared" si="12"/>
        <v>1297.9299999999998</v>
      </c>
      <c r="L357" s="31">
        <f>IFERROR(VLOOKUP(C357,JULHO!B:H,7,0),"0,00")</f>
        <v>886.52</v>
      </c>
      <c r="M357" s="25" t="str">
        <f>IFERROR(VLOOKUP(C357,FÉRIAS!C:D,2,0),"")</f>
        <v>KLEBER DE OLIVEIRA GALDINO</v>
      </c>
      <c r="N357" s="21" t="str">
        <f>IFERROR(VLOOKUP(C357,Plan2!B:C,2,0),"")</f>
        <v/>
      </c>
    </row>
    <row r="358" spans="2:14" s="21" customFormat="1">
      <c r="B358" s="15">
        <f t="shared" si="13"/>
        <v>350</v>
      </c>
      <c r="C358" s="27">
        <v>2904</v>
      </c>
      <c r="D358" s="28" t="str">
        <f>IFERROR(VLOOKUP(C358,SRA!B:C,2,0),"")</f>
        <v>ANTONIO S ALVES DE O JUNIOR</v>
      </c>
      <c r="E358" s="15" t="str">
        <f>IFERROR(VLOOKUP(C358,SRA!B:T,8,0),"")</f>
        <v>CLT</v>
      </c>
      <c r="F358" s="20" t="s">
        <v>467</v>
      </c>
      <c r="G358" s="15" t="str">
        <f>IFERROR(VLOOKUP(C358,SRA!B:T,5,0),"")</f>
        <v>TEC. EM ADM. E FIN.</v>
      </c>
      <c r="H358" s="11">
        <f>IFERROR(VLOOKUP(C358,SRA!B:T,18,0),"")</f>
        <v>1981.21</v>
      </c>
      <c r="I358" s="11">
        <f>IFERROR(VLOOKUP(C358,SRA!B:T,19,0),"")</f>
        <v>0</v>
      </c>
      <c r="J358" s="31">
        <f>IFERROR(VLOOKUP(C358,JULHO!B:F,3,0),"0,00")</f>
        <v>1981.21</v>
      </c>
      <c r="K358" s="11">
        <f t="shared" si="12"/>
        <v>431.34000000000015</v>
      </c>
      <c r="L358" s="31">
        <f>IFERROR(VLOOKUP(C358,JULHO!B:H,7,0),"0,00")</f>
        <v>1549.87</v>
      </c>
      <c r="M358" s="25" t="str">
        <f>IFERROR(VLOOKUP(C358,FÉRIAS!C:D,2,0),"")</f>
        <v/>
      </c>
      <c r="N358" s="21" t="str">
        <f>IFERROR(VLOOKUP(C358,Plan2!B:C,2,0),"")</f>
        <v/>
      </c>
    </row>
    <row r="359" spans="2:14" s="21" customFormat="1">
      <c r="B359" s="15">
        <f t="shared" si="13"/>
        <v>351</v>
      </c>
      <c r="C359" s="27">
        <v>2906</v>
      </c>
      <c r="D359" s="28" t="str">
        <f>IFERROR(VLOOKUP(C359,SRA!B:C,2,0),"")</f>
        <v>ARTHUR A SANTOS WANDERLEY</v>
      </c>
      <c r="E359" s="15" t="str">
        <f>IFERROR(VLOOKUP(C359,SRA!B:T,8,0),"")</f>
        <v>CLT</v>
      </c>
      <c r="F359" s="20" t="s">
        <v>481</v>
      </c>
      <c r="G359" s="15" t="str">
        <f>IFERROR(VLOOKUP(C359,SRA!B:T,5,0),"")</f>
        <v>ANA ASS FARMACEUTICA</v>
      </c>
      <c r="H359" s="11">
        <f>IFERROR(VLOOKUP(C359,SRA!B:T,18,0),"")</f>
        <v>4850.38</v>
      </c>
      <c r="I359" s="11">
        <f>IFERROR(VLOOKUP(C359,SRA!B:T,19,0),"")</f>
        <v>0</v>
      </c>
      <c r="J359" s="31">
        <f>IFERROR(VLOOKUP(C359,JULHO!B:F,3,0),"0,00")</f>
        <v>6716.26</v>
      </c>
      <c r="K359" s="11">
        <f t="shared" si="12"/>
        <v>6580.41</v>
      </c>
      <c r="L359" s="31">
        <f>IFERROR(VLOOKUP(C359,JULHO!B:H,7,0),"0,00")</f>
        <v>135.85</v>
      </c>
      <c r="M359" s="25" t="str">
        <f>IFERROR(VLOOKUP(C359,FÉRIAS!C:D,2,0),"")</f>
        <v>ARTHUR A SANTOS WANDERLEY</v>
      </c>
      <c r="N359" s="21" t="str">
        <f>IFERROR(VLOOKUP(C359,Plan2!B:C,2,0),"")</f>
        <v/>
      </c>
    </row>
    <row r="360" spans="2:14" s="21" customFormat="1">
      <c r="B360" s="15">
        <f t="shared" si="13"/>
        <v>352</v>
      </c>
      <c r="C360" s="27">
        <v>2907</v>
      </c>
      <c r="D360" s="28" t="str">
        <f>IFERROR(VLOOKUP(C360,SRA!B:C,2,0),"")</f>
        <v>JOELINE LIMA DO NASCIMENTO</v>
      </c>
      <c r="E360" s="15" t="str">
        <f>IFERROR(VLOOKUP(C360,SRA!B:T,8,0),"")</f>
        <v>CLT</v>
      </c>
      <c r="F360" s="20" t="s">
        <v>481</v>
      </c>
      <c r="G360" s="15" t="str">
        <f>IFERROR(VLOOKUP(C360,SRA!B:T,5,0),"")</f>
        <v>TEC. EM ADM. E FIN.</v>
      </c>
      <c r="H360" s="11">
        <f>IFERROR(VLOOKUP(C360,SRA!B:T,18,0),"")</f>
        <v>1981.21</v>
      </c>
      <c r="I360" s="11">
        <f>IFERROR(VLOOKUP(C360,SRA!B:T,19,0),"")</f>
        <v>0</v>
      </c>
      <c r="J360" s="31">
        <f>IFERROR(VLOOKUP(C360,JULHO!B:F,3,0),"0,00")</f>
        <v>4630.03</v>
      </c>
      <c r="K360" s="11">
        <f t="shared" si="12"/>
        <v>3976.2299999999996</v>
      </c>
      <c r="L360" s="31">
        <f>IFERROR(VLOOKUP(C360,JULHO!B:H,7,0),"0,00")</f>
        <v>653.79999999999995</v>
      </c>
      <c r="M360" s="25" t="str">
        <f>IFERROR(VLOOKUP(C360,FÉRIAS!C:D,2,0),"")</f>
        <v>JOELINE LIMA DO NASCIMENTO</v>
      </c>
      <c r="N360" s="21" t="str">
        <f>IFERROR(VLOOKUP(C360,Plan2!B:C,2,0),"")</f>
        <v/>
      </c>
    </row>
    <row r="361" spans="2:14" s="21" customFormat="1">
      <c r="B361" s="15">
        <f t="shared" si="13"/>
        <v>353</v>
      </c>
      <c r="C361" s="27">
        <v>2909</v>
      </c>
      <c r="D361" s="28" t="str">
        <f>IFERROR(VLOOKUP(C361,SRA!B:C,2,0),"")</f>
        <v>ROBSON CARNEIRO DA SILVA</v>
      </c>
      <c r="E361" s="15" t="str">
        <f>IFERROR(VLOOKUP(C361,SRA!B:T,8,0),"")</f>
        <v>CLT</v>
      </c>
      <c r="F361" s="20" t="s">
        <v>481</v>
      </c>
      <c r="G361" s="15" t="str">
        <f>IFERROR(VLOOKUP(C361,SRA!B:T,5,0),"")</f>
        <v>TEC. EM ADM. E FIN.</v>
      </c>
      <c r="H361" s="11">
        <f>IFERROR(VLOOKUP(C361,SRA!B:T,18,0),"")</f>
        <v>1981.21</v>
      </c>
      <c r="I361" s="11">
        <f>IFERROR(VLOOKUP(C361,SRA!B:T,19,0),"")</f>
        <v>0</v>
      </c>
      <c r="J361" s="31">
        <f>IFERROR(VLOOKUP(C361,JULHO!B:F,3,0),"0,00")</f>
        <v>2707.65</v>
      </c>
      <c r="K361" s="11">
        <f t="shared" si="12"/>
        <v>2638.9700000000003</v>
      </c>
      <c r="L361" s="31">
        <f>IFERROR(VLOOKUP(C361,JULHO!B:H,7,0),"0,00")</f>
        <v>68.680000000000007</v>
      </c>
      <c r="M361" s="25" t="str">
        <f>IFERROR(VLOOKUP(C361,FÉRIAS!C:D,2,0),"")</f>
        <v>ROBSON CARNEIRO DA SILVA</v>
      </c>
      <c r="N361" s="21" t="str">
        <f>IFERROR(VLOOKUP(C361,Plan2!B:C,2,0),"")</f>
        <v/>
      </c>
    </row>
    <row r="362" spans="2:14" s="21" customFormat="1">
      <c r="B362" s="15">
        <f t="shared" si="13"/>
        <v>354</v>
      </c>
      <c r="C362" s="27">
        <v>2910</v>
      </c>
      <c r="D362" s="28" t="str">
        <f>IFERROR(VLOOKUP(C362,SRA!B:C,2,0),"")</f>
        <v>JOSE VITAL DUARTE JUNIOR</v>
      </c>
      <c r="E362" s="15" t="str">
        <f>IFERROR(VLOOKUP(C362,SRA!B:T,8,0),"")</f>
        <v>CLT</v>
      </c>
      <c r="F362" s="20" t="s">
        <v>467</v>
      </c>
      <c r="G362" s="15" t="str">
        <f>IFERROR(VLOOKUP(C362,SRA!B:T,5,0),"")</f>
        <v>TEC. EM ADM. E FIN.</v>
      </c>
      <c r="H362" s="11">
        <f>IFERROR(VLOOKUP(C362,SRA!B:T,18,0),"")</f>
        <v>2080.27</v>
      </c>
      <c r="I362" s="11">
        <f>IFERROR(VLOOKUP(C362,SRA!B:T,19,0),"")</f>
        <v>3762.95</v>
      </c>
      <c r="J362" s="31">
        <f>IFERROR(VLOOKUP(C362,JULHO!B:F,3,0),"0,00")</f>
        <v>5843.22</v>
      </c>
      <c r="K362" s="11">
        <f t="shared" si="12"/>
        <v>1234.5600000000004</v>
      </c>
      <c r="L362" s="31">
        <f>IFERROR(VLOOKUP(C362,JULHO!B:H,7,0),"0,00")</f>
        <v>4608.66</v>
      </c>
      <c r="M362" s="25" t="str">
        <f>IFERROR(VLOOKUP(C362,FÉRIAS!C:D,2,0),"")</f>
        <v/>
      </c>
      <c r="N362" s="21" t="str">
        <f>IFERROR(VLOOKUP(C362,Plan2!B:C,2,0),"")</f>
        <v/>
      </c>
    </row>
    <row r="363" spans="2:14" s="21" customFormat="1">
      <c r="B363" s="15">
        <f t="shared" si="13"/>
        <v>355</v>
      </c>
      <c r="C363" s="27">
        <v>2911</v>
      </c>
      <c r="D363" s="28" t="str">
        <f>IFERROR(VLOOKUP(C363,SRA!B:C,2,0),"")</f>
        <v>ALDJANE MARIA DOS SANTOS</v>
      </c>
      <c r="E363" s="15" t="str">
        <f>IFERROR(VLOOKUP(C363,SRA!B:T,8,0),"")</f>
        <v>CLT</v>
      </c>
      <c r="F363" s="20" t="s">
        <v>481</v>
      </c>
      <c r="G363" s="15" t="str">
        <f>IFERROR(VLOOKUP(C363,SRA!B:T,5,0),"")</f>
        <v>OP. DE PROD. IND.</v>
      </c>
      <c r="H363" s="11">
        <f>IFERROR(VLOOKUP(C363,SRA!B:T,18,0),"")</f>
        <v>1484.6</v>
      </c>
      <c r="I363" s="11">
        <f>IFERROR(VLOOKUP(C363,SRA!B:T,19,0),"")</f>
        <v>0</v>
      </c>
      <c r="J363" s="31">
        <f>IFERROR(VLOOKUP(C363,JULHO!B:F,3,0),"0,00")</f>
        <v>2527.71</v>
      </c>
      <c r="K363" s="11">
        <f t="shared" si="12"/>
        <v>1466.69</v>
      </c>
      <c r="L363" s="31">
        <f>IFERROR(VLOOKUP(C363,JULHO!B:H,7,0),"0,00")</f>
        <v>1061.02</v>
      </c>
      <c r="M363" s="25" t="str">
        <f>IFERROR(VLOOKUP(C363,FÉRIAS!C:D,2,0),"")</f>
        <v>ALDJANE MARIA DOS SANTOS</v>
      </c>
      <c r="N363" s="21" t="str">
        <f>IFERROR(VLOOKUP(C363,Plan2!B:C,2,0),"")</f>
        <v/>
      </c>
    </row>
    <row r="364" spans="2:14" s="21" customFormat="1">
      <c r="B364" s="15">
        <f t="shared" si="13"/>
        <v>356</v>
      </c>
      <c r="C364" s="27">
        <v>2915</v>
      </c>
      <c r="D364" s="28" t="str">
        <f>IFERROR(VLOOKUP(C364,SRA!B:C,2,0),"")</f>
        <v>HAMILTON LINO ALVES</v>
      </c>
      <c r="E364" s="15" t="str">
        <f>IFERROR(VLOOKUP(C364,SRA!B:T,8,0),"")</f>
        <v>CLT</v>
      </c>
      <c r="F364" s="20" t="s">
        <v>467</v>
      </c>
      <c r="G364" s="15" t="str">
        <f>IFERROR(VLOOKUP(C364,SRA!B:T,5,0),"")</f>
        <v>OP. DE PROD. IND.</v>
      </c>
      <c r="H364" s="11">
        <f>IFERROR(VLOOKUP(C364,SRA!B:T,18,0),"")</f>
        <v>1484.6</v>
      </c>
      <c r="I364" s="11">
        <f>IFERROR(VLOOKUP(C364,SRA!B:T,19,0),"")</f>
        <v>0</v>
      </c>
      <c r="J364" s="31">
        <f>IFERROR(VLOOKUP(C364,JULHO!B:F,3,0),"0,00")</f>
        <v>1484.6</v>
      </c>
      <c r="K364" s="11">
        <f t="shared" si="12"/>
        <v>429.6099999999999</v>
      </c>
      <c r="L364" s="31">
        <f>IFERROR(VLOOKUP(C364,JULHO!B:H,7,0),"0,00")</f>
        <v>1054.99</v>
      </c>
      <c r="M364" s="25" t="str">
        <f>IFERROR(VLOOKUP(C364,FÉRIAS!C:D,2,0),"")</f>
        <v/>
      </c>
      <c r="N364" s="21" t="str">
        <f>IFERROR(VLOOKUP(C364,Plan2!B:C,2,0),"")</f>
        <v/>
      </c>
    </row>
    <row r="365" spans="2:14" s="21" customFormat="1">
      <c r="B365" s="15">
        <f t="shared" si="13"/>
        <v>357</v>
      </c>
      <c r="C365" s="27">
        <v>2917</v>
      </c>
      <c r="D365" s="28" t="str">
        <f>IFERROR(VLOOKUP(C365,SRA!B:C,2,0),"")</f>
        <v>LUCICLEIDE PEREIRA DEODATO</v>
      </c>
      <c r="E365" s="15" t="str">
        <f>IFERROR(VLOOKUP(C365,SRA!B:T,8,0),"")</f>
        <v>CLT</v>
      </c>
      <c r="F365" s="20" t="s">
        <v>481</v>
      </c>
      <c r="G365" s="15" t="str">
        <f>IFERROR(VLOOKUP(C365,SRA!B:T,5,0),"")</f>
        <v>OP. DE PROD. IND.</v>
      </c>
      <c r="H365" s="11">
        <f>IFERROR(VLOOKUP(C365,SRA!B:T,18,0),"")</f>
        <v>1558.83</v>
      </c>
      <c r="I365" s="11">
        <f>IFERROR(VLOOKUP(C365,SRA!B:T,19,0),"")</f>
        <v>0</v>
      </c>
      <c r="J365" s="31">
        <f>IFERROR(VLOOKUP(C365,JULHO!B:F,3,0),"0,00")</f>
        <v>1905.24</v>
      </c>
      <c r="K365" s="11">
        <f t="shared" si="12"/>
        <v>1518.13</v>
      </c>
      <c r="L365" s="31">
        <f>IFERROR(VLOOKUP(C365,JULHO!B:H,7,0),"0,00")</f>
        <v>387.11</v>
      </c>
      <c r="M365" s="25" t="str">
        <f>IFERROR(VLOOKUP(C365,FÉRIAS!C:D,2,0),"")</f>
        <v>LUCICLEIDE PEREIRA DEODATO</v>
      </c>
      <c r="N365" s="21" t="str">
        <f>IFERROR(VLOOKUP(C365,Plan2!B:C,2,0),"")</f>
        <v/>
      </c>
    </row>
    <row r="366" spans="2:14" s="21" customFormat="1">
      <c r="B366" s="15">
        <f t="shared" si="13"/>
        <v>358</v>
      </c>
      <c r="C366" s="27">
        <v>2918</v>
      </c>
      <c r="D366" s="28" t="str">
        <f>IFERROR(VLOOKUP(C366,SRA!B:C,2,0),"")</f>
        <v>MARIA DAS NEVES DE BARROS</v>
      </c>
      <c r="E366" s="15" t="str">
        <f>IFERROR(VLOOKUP(C366,SRA!B:T,8,0),"")</f>
        <v>CLT</v>
      </c>
      <c r="F366" s="20" t="s">
        <v>481</v>
      </c>
      <c r="G366" s="15" t="str">
        <f>IFERROR(VLOOKUP(C366,SRA!B:T,5,0),"")</f>
        <v>OP. DE PROD. IND.</v>
      </c>
      <c r="H366" s="11">
        <f>IFERROR(VLOOKUP(C366,SRA!B:T,18,0),"")</f>
        <v>1346.58</v>
      </c>
      <c r="I366" s="11">
        <f>IFERROR(VLOOKUP(C366,SRA!B:T,19,0),"")</f>
        <v>0</v>
      </c>
      <c r="J366" s="31">
        <f>IFERROR(VLOOKUP(C366,JULHO!B:F,3,0),"0,00")</f>
        <v>2184.4499999999998</v>
      </c>
      <c r="K366" s="11">
        <f t="shared" si="12"/>
        <v>1305.83</v>
      </c>
      <c r="L366" s="31">
        <f>IFERROR(VLOOKUP(C366,JULHO!B:H,7,0),"0,00")</f>
        <v>878.61999999999989</v>
      </c>
      <c r="M366" s="25" t="str">
        <f>IFERROR(VLOOKUP(C366,FÉRIAS!C:D,2,0),"")</f>
        <v>MARIA DAS NEVES DE BARROS</v>
      </c>
      <c r="N366" s="21" t="str">
        <f>IFERROR(VLOOKUP(C366,Plan2!B:C,2,0),"")</f>
        <v/>
      </c>
    </row>
    <row r="367" spans="2:14" s="21" customFormat="1">
      <c r="B367" s="15">
        <f t="shared" si="13"/>
        <v>359</v>
      </c>
      <c r="C367" s="27">
        <v>2921</v>
      </c>
      <c r="D367" s="28" t="str">
        <f>IFERROR(VLOOKUP(C367,SRA!B:C,2,0),"")</f>
        <v>TIAGO MANOEL DE SOUSA LEITE</v>
      </c>
      <c r="E367" s="15" t="str">
        <f>IFERROR(VLOOKUP(C367,SRA!B:T,8,0),"")</f>
        <v>CLT</v>
      </c>
      <c r="F367" s="20" t="s">
        <v>481</v>
      </c>
      <c r="G367" s="15" t="str">
        <f>IFERROR(VLOOKUP(C367,SRA!B:T,5,0),"")</f>
        <v>OP. DE PROD. IND.</v>
      </c>
      <c r="H367" s="11">
        <f>IFERROR(VLOOKUP(C367,SRA!B:T,18,0),"")</f>
        <v>1484.6</v>
      </c>
      <c r="I367" s="11">
        <f>IFERROR(VLOOKUP(C367,SRA!B:T,19,0),"")</f>
        <v>0</v>
      </c>
      <c r="J367" s="31">
        <f>IFERROR(VLOOKUP(C367,JULHO!B:F,3,0),"0,00")</f>
        <v>1843.27</v>
      </c>
      <c r="K367" s="11">
        <f t="shared" si="12"/>
        <v>1441.81</v>
      </c>
      <c r="L367" s="31">
        <f>IFERROR(VLOOKUP(C367,JULHO!B:H,7,0),"0,00")</f>
        <v>401.46</v>
      </c>
      <c r="M367" s="25" t="str">
        <f>IFERROR(VLOOKUP(C367,FÉRIAS!C:D,2,0),"")</f>
        <v>TIAGO MANOEL DE SOUSA LEITE</v>
      </c>
      <c r="N367" s="21" t="str">
        <f>IFERROR(VLOOKUP(C367,Plan2!B:C,2,0),"")</f>
        <v/>
      </c>
    </row>
    <row r="368" spans="2:14" s="21" customFormat="1">
      <c r="B368" s="15">
        <f t="shared" si="13"/>
        <v>360</v>
      </c>
      <c r="C368" s="27">
        <v>2922</v>
      </c>
      <c r="D368" s="28" t="str">
        <f>IFERROR(VLOOKUP(C368,SRA!B:C,2,0),"")</f>
        <v>XENIA KELY VERISSIMO DINIZ</v>
      </c>
      <c r="E368" s="15" t="str">
        <f>IFERROR(VLOOKUP(C368,SRA!B:T,8,0),"")</f>
        <v>CLT</v>
      </c>
      <c r="F368" s="20" t="s">
        <v>481</v>
      </c>
      <c r="G368" s="15" t="str">
        <f>IFERROR(VLOOKUP(C368,SRA!B:T,5,0),"")</f>
        <v>OP. DE PROD. IND.</v>
      </c>
      <c r="H368" s="11">
        <f>IFERROR(VLOOKUP(C368,SRA!B:T,18,0),"")</f>
        <v>1558.83</v>
      </c>
      <c r="I368" s="11">
        <f>IFERROR(VLOOKUP(C368,SRA!B:T,19,0),"")</f>
        <v>0</v>
      </c>
      <c r="J368" s="31">
        <f>IFERROR(VLOOKUP(C368,JULHO!B:F,3,0),"0,00")</f>
        <v>2528.7600000000002</v>
      </c>
      <c r="K368" s="11">
        <f t="shared" si="12"/>
        <v>1413.6800000000003</v>
      </c>
      <c r="L368" s="31">
        <f>IFERROR(VLOOKUP(C368,JULHO!B:H,7,0),"0,00")</f>
        <v>1115.08</v>
      </c>
      <c r="M368" s="25" t="str">
        <f>IFERROR(VLOOKUP(C368,FÉRIAS!C:D,2,0),"")</f>
        <v>XENIA KELY VERISSIMO DINIZ</v>
      </c>
      <c r="N368" s="21" t="str">
        <f>IFERROR(VLOOKUP(C368,Plan2!B:C,2,0),"")</f>
        <v/>
      </c>
    </row>
    <row r="369" spans="2:14" s="21" customFormat="1">
      <c r="B369" s="15">
        <f t="shared" si="13"/>
        <v>361</v>
      </c>
      <c r="C369" s="27">
        <v>2926</v>
      </c>
      <c r="D369" s="28" t="str">
        <f>IFERROR(VLOOKUP(C369,SRA!B:C,2,0),"")</f>
        <v>ANTONIO CARLOS DE LUNA MATOS</v>
      </c>
      <c r="E369" s="15" t="str">
        <f>IFERROR(VLOOKUP(C369,SRA!B:T,8,0),"")</f>
        <v>CLT</v>
      </c>
      <c r="F369" s="20" t="s">
        <v>481</v>
      </c>
      <c r="G369" s="15" t="str">
        <f>IFERROR(VLOOKUP(C369,SRA!B:T,5,0),"")</f>
        <v>OP. DE PROD. IND.</v>
      </c>
      <c r="H369" s="11">
        <f>IFERROR(VLOOKUP(C369,SRA!B:T,18,0),"")</f>
        <v>1636.82</v>
      </c>
      <c r="I369" s="11">
        <f>IFERROR(VLOOKUP(C369,SRA!B:T,19,0),"")</f>
        <v>0</v>
      </c>
      <c r="J369" s="31">
        <f>IFERROR(VLOOKUP(C369,JULHO!B:F,3,0),"0,00")</f>
        <v>2929.82</v>
      </c>
      <c r="K369" s="11">
        <f t="shared" si="12"/>
        <v>2515.13</v>
      </c>
      <c r="L369" s="31">
        <f>IFERROR(VLOOKUP(C369,JULHO!B:H,7,0),"0,00")</f>
        <v>414.69</v>
      </c>
      <c r="M369" s="25" t="str">
        <f>IFERROR(VLOOKUP(C369,FÉRIAS!C:D,2,0),"")</f>
        <v>ANTONIO CARLOS DE LUNA MATOS</v>
      </c>
      <c r="N369" s="21" t="str">
        <f>IFERROR(VLOOKUP(C369,Plan2!B:C,2,0),"")</f>
        <v/>
      </c>
    </row>
    <row r="370" spans="2:14" s="21" customFormat="1">
      <c r="B370" s="15">
        <f t="shared" si="13"/>
        <v>362</v>
      </c>
      <c r="C370" s="27">
        <v>2927</v>
      </c>
      <c r="D370" s="28" t="str">
        <f>IFERROR(VLOOKUP(C370,SRA!B:C,2,0),"")</f>
        <v>DEYVISON MACHADO DA SILVA</v>
      </c>
      <c r="E370" s="15" t="str">
        <f>IFERROR(VLOOKUP(C370,SRA!B:T,8,0),"")</f>
        <v>CLT</v>
      </c>
      <c r="F370" s="20" t="s">
        <v>481</v>
      </c>
      <c r="G370" s="15" t="str">
        <f>IFERROR(VLOOKUP(C370,SRA!B:T,5,0),"")</f>
        <v>OP. DE PROD. IND.</v>
      </c>
      <c r="H370" s="11">
        <f>IFERROR(VLOOKUP(C370,SRA!B:T,18,0),"")</f>
        <v>1484.61</v>
      </c>
      <c r="I370" s="11">
        <f>IFERROR(VLOOKUP(C370,SRA!B:T,19,0),"")</f>
        <v>0</v>
      </c>
      <c r="J370" s="31">
        <f>IFERROR(VLOOKUP(C370,JULHO!B:F,3,0),"0,00")</f>
        <v>1863.15</v>
      </c>
      <c r="K370" s="11">
        <f t="shared" si="12"/>
        <v>1519.96</v>
      </c>
      <c r="L370" s="31">
        <f>IFERROR(VLOOKUP(C370,JULHO!B:H,7,0),"0,00")</f>
        <v>343.19</v>
      </c>
      <c r="M370" s="25" t="str">
        <f>IFERROR(VLOOKUP(C370,FÉRIAS!C:D,2,0),"")</f>
        <v>DEYVISON MACHADO DA SILVA</v>
      </c>
      <c r="N370" s="21" t="str">
        <f>IFERROR(VLOOKUP(C370,Plan2!B:C,2,0),"")</f>
        <v/>
      </c>
    </row>
    <row r="371" spans="2:14" s="21" customFormat="1">
      <c r="B371" s="15">
        <f t="shared" si="13"/>
        <v>363</v>
      </c>
      <c r="C371" s="27">
        <v>2930</v>
      </c>
      <c r="D371" s="28" t="str">
        <f>IFERROR(VLOOKUP(C371,SRA!B:C,2,0),"")</f>
        <v>JOSE AURICELIO C DE ARAUJO</v>
      </c>
      <c r="E371" s="15" t="str">
        <f>IFERROR(VLOOKUP(C371,SRA!B:T,8,0),"")</f>
        <v>CLT</v>
      </c>
      <c r="F371" s="20" t="s">
        <v>481</v>
      </c>
      <c r="G371" s="15" t="str">
        <f>IFERROR(VLOOKUP(C371,SRA!B:T,5,0),"")</f>
        <v>OP. DE PROD. IND.(C)</v>
      </c>
      <c r="H371" s="11">
        <f>IFERROR(VLOOKUP(C371,SRA!B:T,18,0),"")</f>
        <v>1636.82</v>
      </c>
      <c r="I371" s="11">
        <f>IFERROR(VLOOKUP(C371,SRA!B:T,19,0),"")</f>
        <v>0</v>
      </c>
      <c r="J371" s="31">
        <f>IFERROR(VLOOKUP(C371,JULHO!B:F,3,0),"0,00")</f>
        <v>2006.03</v>
      </c>
      <c r="K371" s="11">
        <f t="shared" si="12"/>
        <v>1591.35</v>
      </c>
      <c r="L371" s="31">
        <f>IFERROR(VLOOKUP(C371,JULHO!B:H,7,0),"0,00")</f>
        <v>414.68</v>
      </c>
      <c r="M371" s="25" t="str">
        <f>IFERROR(VLOOKUP(C371,FÉRIAS!C:D,2,0),"")</f>
        <v>JOSE AURICELIO C DE ARAUJO</v>
      </c>
      <c r="N371" s="21" t="str">
        <f>IFERROR(VLOOKUP(C371,Plan2!B:C,2,0),"")</f>
        <v/>
      </c>
    </row>
    <row r="372" spans="2:14" s="21" customFormat="1">
      <c r="B372" s="15">
        <f t="shared" si="13"/>
        <v>364</v>
      </c>
      <c r="C372" s="27">
        <v>2931</v>
      </c>
      <c r="D372" s="28" t="str">
        <f>IFERROR(VLOOKUP(C372,SRA!B:C,2,0),"")</f>
        <v>JOSILENE FARIAS DOS SANTOS ALM</v>
      </c>
      <c r="E372" s="15" t="str">
        <f>IFERROR(VLOOKUP(C372,SRA!B:T,8,0),"")</f>
        <v>CLT</v>
      </c>
      <c r="F372" s="20" t="s">
        <v>481</v>
      </c>
      <c r="G372" s="15" t="str">
        <f>IFERROR(VLOOKUP(C372,SRA!B:T,5,0),"")</f>
        <v>OP. PROD. IND. (D)</v>
      </c>
      <c r="H372" s="11">
        <f>IFERROR(VLOOKUP(C372,SRA!B:T,18,0),"")</f>
        <v>1804.6</v>
      </c>
      <c r="I372" s="11">
        <f>IFERROR(VLOOKUP(C372,SRA!B:T,19,0),"")</f>
        <v>822.38</v>
      </c>
      <c r="J372" s="31">
        <f>IFERROR(VLOOKUP(C372,JULHO!B:F,3,0),"0,00")</f>
        <v>5414.09</v>
      </c>
      <c r="K372" s="11">
        <f t="shared" si="12"/>
        <v>3625.1000000000004</v>
      </c>
      <c r="L372" s="31">
        <f>IFERROR(VLOOKUP(C372,JULHO!B:H,7,0),"0,00")</f>
        <v>1788.99</v>
      </c>
      <c r="M372" s="25" t="str">
        <f>IFERROR(VLOOKUP(C372,FÉRIAS!C:D,2,0),"")</f>
        <v>JOSILENE FARIAS DOS SANTOS ALM</v>
      </c>
      <c r="N372" s="21" t="str">
        <f>IFERROR(VLOOKUP(C372,Plan2!B:C,2,0),"")</f>
        <v/>
      </c>
    </row>
    <row r="373" spans="2:14" s="21" customFormat="1">
      <c r="B373" s="15">
        <f t="shared" si="13"/>
        <v>365</v>
      </c>
      <c r="C373" s="27">
        <v>2933</v>
      </c>
      <c r="D373" s="28" t="str">
        <f>IFERROR(VLOOKUP(C373,SRA!B:C,2,0),"")</f>
        <v>LUCY DIAS DE ANDRADE</v>
      </c>
      <c r="E373" s="15" t="str">
        <f>IFERROR(VLOOKUP(C373,SRA!B:T,8,0),"")</f>
        <v>CLT</v>
      </c>
      <c r="F373" s="20" t="s">
        <v>467</v>
      </c>
      <c r="G373" s="15" t="str">
        <f>IFERROR(VLOOKUP(C373,SRA!B:T,5,0),"")</f>
        <v>OP. DE PROD. IND.(B)</v>
      </c>
      <c r="H373" s="11">
        <f>IFERROR(VLOOKUP(C373,SRA!B:T,18,0),"")</f>
        <v>1484.6</v>
      </c>
      <c r="I373" s="11">
        <f>IFERROR(VLOOKUP(C373,SRA!B:T,19,0),"")</f>
        <v>0</v>
      </c>
      <c r="J373" s="31">
        <f>IFERROR(VLOOKUP(C373,JULHO!B:F,3,0),"0,00")</f>
        <v>1484.58</v>
      </c>
      <c r="K373" s="11">
        <f t="shared" si="12"/>
        <v>619.79</v>
      </c>
      <c r="L373" s="31">
        <f>IFERROR(VLOOKUP(C373,JULHO!B:H,7,0),"0,00")</f>
        <v>864.79</v>
      </c>
      <c r="M373" s="25" t="str">
        <f>IFERROR(VLOOKUP(C373,FÉRIAS!C:D,2,0),"")</f>
        <v/>
      </c>
      <c r="N373" s="21" t="str">
        <f>IFERROR(VLOOKUP(C373,Plan2!B:C,2,0),"")</f>
        <v/>
      </c>
    </row>
    <row r="374" spans="2:14" s="21" customFormat="1">
      <c r="B374" s="15">
        <f t="shared" si="13"/>
        <v>366</v>
      </c>
      <c r="C374" s="27">
        <v>2936</v>
      </c>
      <c r="D374" s="28" t="str">
        <f>IFERROR(VLOOKUP(C374,SRA!B:C,2,0),"")</f>
        <v>ROSIMERE SOARES DA SILVA</v>
      </c>
      <c r="E374" s="15" t="str">
        <f>IFERROR(VLOOKUP(C374,SRA!B:T,8,0),"")</f>
        <v>CLT</v>
      </c>
      <c r="F374" s="20" t="s">
        <v>481</v>
      </c>
      <c r="G374" s="15" t="str">
        <f>IFERROR(VLOOKUP(C374,SRA!B:T,5,0),"")</f>
        <v>OP. DE PROD. IND.</v>
      </c>
      <c r="H374" s="11">
        <f>IFERROR(VLOOKUP(C374,SRA!B:T,18,0),"")</f>
        <v>1484.6</v>
      </c>
      <c r="I374" s="11">
        <f>IFERROR(VLOOKUP(C374,SRA!B:T,19,0),"")</f>
        <v>0</v>
      </c>
      <c r="J374" s="31">
        <f>IFERROR(VLOOKUP(C374,JULHO!B:F,3,0),"0,00")</f>
        <v>1825.9</v>
      </c>
      <c r="K374" s="11">
        <f t="shared" si="12"/>
        <v>1562.2</v>
      </c>
      <c r="L374" s="31">
        <f>IFERROR(VLOOKUP(C374,JULHO!B:H,7,0),"0,00")</f>
        <v>263.7</v>
      </c>
      <c r="M374" s="25" t="str">
        <f>IFERROR(VLOOKUP(C374,FÉRIAS!C:D,2,0),"")</f>
        <v>ROSIMERE SOARES DA SILVA</v>
      </c>
      <c r="N374" s="21" t="str">
        <f>IFERROR(VLOOKUP(C374,Plan2!B:C,2,0),"")</f>
        <v/>
      </c>
    </row>
    <row r="375" spans="2:14" s="21" customFormat="1">
      <c r="B375" s="15">
        <f t="shared" si="13"/>
        <v>367</v>
      </c>
      <c r="C375" s="27">
        <v>2937</v>
      </c>
      <c r="D375" s="28" t="str">
        <f>IFERROR(VLOOKUP(C375,SRA!B:C,2,0),"")</f>
        <v>SANDRA REGINA V DOS SANTOS</v>
      </c>
      <c r="E375" s="15" t="str">
        <f>IFERROR(VLOOKUP(C375,SRA!B:T,8,0),"")</f>
        <v>CLT</v>
      </c>
      <c r="F375" s="20" t="s">
        <v>481</v>
      </c>
      <c r="G375" s="15" t="str">
        <f>IFERROR(VLOOKUP(C375,SRA!B:T,5,0),"")</f>
        <v>OP. DE PROD. IND.</v>
      </c>
      <c r="H375" s="11">
        <f>IFERROR(VLOOKUP(C375,SRA!B:T,18,0),"")</f>
        <v>1346.58</v>
      </c>
      <c r="I375" s="11">
        <f>IFERROR(VLOOKUP(C375,SRA!B:T,19,0),"")</f>
        <v>0</v>
      </c>
      <c r="J375" s="31">
        <f>IFERROR(VLOOKUP(C375,JULHO!B:F,3,0),"0,00")</f>
        <v>2258.35</v>
      </c>
      <c r="K375" s="11">
        <f t="shared" si="12"/>
        <v>1364.4299999999998</v>
      </c>
      <c r="L375" s="31">
        <f>IFERROR(VLOOKUP(C375,JULHO!B:H,7,0),"0,00")</f>
        <v>893.92</v>
      </c>
      <c r="M375" s="25" t="str">
        <f>IFERROR(VLOOKUP(C375,FÉRIAS!C:D,2,0),"")</f>
        <v>SANDRA REGINA V DOS SANTOS</v>
      </c>
      <c r="N375" s="21" t="str">
        <f>IFERROR(VLOOKUP(C375,Plan2!B:C,2,0),"")</f>
        <v/>
      </c>
    </row>
    <row r="376" spans="2:14" s="21" customFormat="1">
      <c r="B376" s="15">
        <f t="shared" si="13"/>
        <v>368</v>
      </c>
      <c r="C376" s="27">
        <v>2941</v>
      </c>
      <c r="D376" s="28" t="str">
        <f>IFERROR(VLOOKUP(C376,SRA!B:C,2,0),"")</f>
        <v>DANIELLE MARIA P NASCIMENTO</v>
      </c>
      <c r="E376" s="15" t="str">
        <f>IFERROR(VLOOKUP(C376,SRA!B:T,8,0),"")</f>
        <v>CLT</v>
      </c>
      <c r="F376" s="20" t="s">
        <v>467</v>
      </c>
      <c r="G376" s="15" t="str">
        <f>IFERROR(VLOOKUP(C376,SRA!B:T,5,0),"")</f>
        <v>TEC. EM ADM. E FIN.</v>
      </c>
      <c r="H376" s="11">
        <f>IFERROR(VLOOKUP(C376,SRA!B:T,18,0),"")</f>
        <v>1981.2</v>
      </c>
      <c r="I376" s="11">
        <f>IFERROR(VLOOKUP(C376,SRA!B:T,19,0),"")</f>
        <v>2312.9499999999998</v>
      </c>
      <c r="J376" s="31">
        <f>IFERROR(VLOOKUP(C376,JULHO!B:F,3,0),"0,00")</f>
        <v>4828.53</v>
      </c>
      <c r="K376" s="11">
        <f t="shared" si="12"/>
        <v>2585.4299999999998</v>
      </c>
      <c r="L376" s="31">
        <f>IFERROR(VLOOKUP(C376,JULHO!B:H,7,0),"0,00")</f>
        <v>2243.1</v>
      </c>
      <c r="M376" s="25" t="str">
        <f>IFERROR(VLOOKUP(C376,FÉRIAS!C:D,2,0),"")</f>
        <v/>
      </c>
      <c r="N376" s="21" t="str">
        <f>IFERROR(VLOOKUP(C376,Plan2!B:C,2,0),"")</f>
        <v/>
      </c>
    </row>
    <row r="377" spans="2:14" s="21" customFormat="1">
      <c r="B377" s="15">
        <f t="shared" si="13"/>
        <v>369</v>
      </c>
      <c r="C377" s="27">
        <v>2942</v>
      </c>
      <c r="D377" s="28" t="str">
        <f>IFERROR(VLOOKUP(C377,SRA!B:C,2,0),"")</f>
        <v>ELIDIANE BARROS DA CRUZ</v>
      </c>
      <c r="E377" s="15" t="str">
        <f>IFERROR(VLOOKUP(C377,SRA!B:T,8,0),"")</f>
        <v>CLT</v>
      </c>
      <c r="F377" s="20" t="s">
        <v>481</v>
      </c>
      <c r="G377" s="15" t="str">
        <f>IFERROR(VLOOKUP(C377,SRA!B:T,5,0),"")</f>
        <v>OP. DE PROD. IND.</v>
      </c>
      <c r="H377" s="11">
        <f>IFERROR(VLOOKUP(C377,SRA!B:T,18,0),"")</f>
        <v>1484.61</v>
      </c>
      <c r="I377" s="11">
        <f>IFERROR(VLOOKUP(C377,SRA!B:T,19,0),"")</f>
        <v>0</v>
      </c>
      <c r="J377" s="31">
        <f>IFERROR(VLOOKUP(C377,JULHO!B:F,3,0),"0,00")</f>
        <v>2425.5300000000002</v>
      </c>
      <c r="K377" s="11">
        <f t="shared" si="12"/>
        <v>1452.0300000000002</v>
      </c>
      <c r="L377" s="31">
        <f>IFERROR(VLOOKUP(C377,JULHO!B:H,7,0),"0,00")</f>
        <v>973.5</v>
      </c>
      <c r="M377" s="25" t="str">
        <f>IFERROR(VLOOKUP(C377,FÉRIAS!C:D,2,0),"")</f>
        <v>ELIDIANE BARROS DA CRUZ</v>
      </c>
      <c r="N377" s="21" t="str">
        <f>IFERROR(VLOOKUP(C377,Plan2!B:C,2,0),"")</f>
        <v/>
      </c>
    </row>
    <row r="378" spans="2:14" s="21" customFormat="1">
      <c r="B378" s="15">
        <f t="shared" si="13"/>
        <v>370</v>
      </c>
      <c r="C378" s="27">
        <v>2943</v>
      </c>
      <c r="D378" s="28" t="str">
        <f>IFERROR(VLOOKUP(C378,SRA!B:C,2,0),"")</f>
        <v>MARIA JOSE GUILHERME</v>
      </c>
      <c r="E378" s="15" t="str">
        <f>IFERROR(VLOOKUP(C378,SRA!B:T,8,0),"")</f>
        <v>CLT</v>
      </c>
      <c r="F378" s="20" t="s">
        <v>481</v>
      </c>
      <c r="G378" s="15" t="str">
        <f>IFERROR(VLOOKUP(C378,SRA!B:T,5,0),"")</f>
        <v>OP. DE PROD. IND.</v>
      </c>
      <c r="H378" s="11">
        <f>IFERROR(VLOOKUP(C378,SRA!B:T,18,0),"")</f>
        <v>1346.58</v>
      </c>
      <c r="I378" s="11">
        <f>IFERROR(VLOOKUP(C378,SRA!B:T,19,0),"")</f>
        <v>0</v>
      </c>
      <c r="J378" s="31">
        <f>IFERROR(VLOOKUP(C378,JULHO!B:F,3,0),"0,00")</f>
        <v>1764.82</v>
      </c>
      <c r="K378" s="11">
        <f t="shared" si="12"/>
        <v>1327.2199999999998</v>
      </c>
      <c r="L378" s="31">
        <f>IFERROR(VLOOKUP(C378,JULHO!B:H,7,0),"0,00")</f>
        <v>437.6</v>
      </c>
      <c r="M378" s="25" t="str">
        <f>IFERROR(VLOOKUP(C378,FÉRIAS!C:D,2,0),"")</f>
        <v>MARIA JOSE GUILHERME</v>
      </c>
      <c r="N378" s="21" t="str">
        <f>IFERROR(VLOOKUP(C378,Plan2!B:C,2,0),"")</f>
        <v/>
      </c>
    </row>
    <row r="379" spans="2:14" s="21" customFormat="1">
      <c r="B379" s="15">
        <f t="shared" si="13"/>
        <v>371</v>
      </c>
      <c r="C379" s="27">
        <v>2962</v>
      </c>
      <c r="D379" s="28" t="str">
        <f>IFERROR(VLOOKUP(C379,SRA!B:C,2,0),"")</f>
        <v>GYSELLE SANTOS AZEVEDO</v>
      </c>
      <c r="E379" s="15" t="str">
        <f>IFERROR(VLOOKUP(C379,SRA!B:T,8,0),"")</f>
        <v>CLT</v>
      </c>
      <c r="F379" s="20" t="s">
        <v>467</v>
      </c>
      <c r="G379" s="15" t="str">
        <f>IFERROR(VLOOKUP(C379,SRA!B:T,5,0),"")</f>
        <v>TEC. EM ADM. E VEN.</v>
      </c>
      <c r="H379" s="11">
        <f>IFERROR(VLOOKUP(C379,SRA!B:T,18,0),"")</f>
        <v>1886.84</v>
      </c>
      <c r="I379" s="11">
        <f>IFERROR(VLOOKUP(C379,SRA!B:T,19,0),"")</f>
        <v>214.7</v>
      </c>
      <c r="J379" s="31">
        <f>IFERROR(VLOOKUP(C379,JULHO!B:F,3,0),"0,00")</f>
        <v>2433.27</v>
      </c>
      <c r="K379" s="11">
        <f t="shared" si="12"/>
        <v>859.23</v>
      </c>
      <c r="L379" s="31">
        <f>IFERROR(VLOOKUP(C379,JULHO!B:H,7,0),"0,00")</f>
        <v>1574.04</v>
      </c>
      <c r="M379" s="25" t="str">
        <f>IFERROR(VLOOKUP(C379,FÉRIAS!C:D,2,0),"")</f>
        <v/>
      </c>
      <c r="N379" s="21" t="str">
        <f>IFERROR(VLOOKUP(C379,Plan2!B:C,2,0),"")</f>
        <v/>
      </c>
    </row>
    <row r="380" spans="2:14" s="21" customFormat="1">
      <c r="B380" s="15">
        <f t="shared" si="13"/>
        <v>372</v>
      </c>
      <c r="C380" s="27">
        <v>2969</v>
      </c>
      <c r="D380" s="28" t="str">
        <f>IFERROR(VLOOKUP(C380,SRA!B:C,2,0),"")</f>
        <v>LEYRIANE TELMA V FARIAS</v>
      </c>
      <c r="E380" s="15" t="str">
        <f>IFERROR(VLOOKUP(C380,SRA!B:T,8,0),"")</f>
        <v>CLT</v>
      </c>
      <c r="F380" s="20" t="s">
        <v>467</v>
      </c>
      <c r="G380" s="15" t="str">
        <f>IFERROR(VLOOKUP(C380,SRA!B:T,5,0),"")</f>
        <v>TEC. EM ADM. E VEN.</v>
      </c>
      <c r="H380" s="11">
        <f>IFERROR(VLOOKUP(C380,SRA!B:T,18,0),"")</f>
        <v>1886.85</v>
      </c>
      <c r="I380" s="11">
        <f>IFERROR(VLOOKUP(C380,SRA!B:T,19,0),"")</f>
        <v>1079.3800000000001</v>
      </c>
      <c r="J380" s="31">
        <f>IFERROR(VLOOKUP(C380,JULHO!B:F,3,0),"0,00")</f>
        <v>4681.96</v>
      </c>
      <c r="K380" s="11">
        <f t="shared" si="12"/>
        <v>3673.29</v>
      </c>
      <c r="L380" s="31">
        <f>IFERROR(VLOOKUP(C380,JULHO!B:H,7,0),"0,00")</f>
        <v>1008.67</v>
      </c>
      <c r="M380" s="25" t="str">
        <f>IFERROR(VLOOKUP(C380,FÉRIAS!C:D,2,0),"")</f>
        <v/>
      </c>
      <c r="N380" s="21" t="str">
        <f>IFERROR(VLOOKUP(C380,Plan2!B:C,2,0),"")</f>
        <v/>
      </c>
    </row>
    <row r="381" spans="2:14" s="21" customFormat="1">
      <c r="B381" s="15">
        <f t="shared" si="13"/>
        <v>373</v>
      </c>
      <c r="C381" s="27">
        <v>2970</v>
      </c>
      <c r="D381" s="28" t="str">
        <f>IFERROR(VLOOKUP(C381,SRA!B:C,2,0),"")</f>
        <v>DAYANE M VALENCA DE OLIVEIRA</v>
      </c>
      <c r="E381" s="15" t="str">
        <f>IFERROR(VLOOKUP(C381,SRA!B:T,8,0),"")</f>
        <v>CLT</v>
      </c>
      <c r="F381" s="20" t="s">
        <v>467</v>
      </c>
      <c r="G381" s="15" t="str">
        <f>IFERROR(VLOOKUP(C381,SRA!B:T,5,0),"")</f>
        <v>TEC. EM ADM. E VEN.</v>
      </c>
      <c r="H381" s="11">
        <f>IFERROR(VLOOKUP(C381,SRA!B:T,18,0),"")</f>
        <v>1886.84</v>
      </c>
      <c r="I381" s="11">
        <f>IFERROR(VLOOKUP(C381,SRA!B:T,19,0),"")</f>
        <v>0</v>
      </c>
      <c r="J381" s="31">
        <f>IFERROR(VLOOKUP(C381,JULHO!B:F,3,0),"0,00")</f>
        <v>2218.5700000000002</v>
      </c>
      <c r="K381" s="11">
        <f t="shared" si="12"/>
        <v>1042.9300000000003</v>
      </c>
      <c r="L381" s="31">
        <f>IFERROR(VLOOKUP(C381,JULHO!B:H,7,0),"0,00")</f>
        <v>1175.6399999999999</v>
      </c>
      <c r="M381" s="25" t="str">
        <f>IFERROR(VLOOKUP(C381,FÉRIAS!C:D,2,0),"")</f>
        <v/>
      </c>
      <c r="N381" s="21" t="str">
        <f>IFERROR(VLOOKUP(C381,Plan2!B:C,2,0),"")</f>
        <v/>
      </c>
    </row>
    <row r="382" spans="2:14" s="21" customFormat="1">
      <c r="B382" s="15">
        <f t="shared" si="13"/>
        <v>374</v>
      </c>
      <c r="C382" s="27">
        <v>2971</v>
      </c>
      <c r="D382" s="28" t="str">
        <f>IFERROR(VLOOKUP(C382,SRA!B:C,2,0),"")</f>
        <v>LETYCIA THAISA V FARIAS</v>
      </c>
      <c r="E382" s="15" t="str">
        <f>IFERROR(VLOOKUP(C382,SRA!B:T,8,0),"")</f>
        <v>CLT</v>
      </c>
      <c r="F382" s="20" t="s">
        <v>467</v>
      </c>
      <c r="G382" s="15" t="str">
        <f>IFERROR(VLOOKUP(C382,SRA!B:T,5,0),"")</f>
        <v>TEC. EM ADM. E VEN.</v>
      </c>
      <c r="H382" s="11">
        <f>IFERROR(VLOOKUP(C382,SRA!B:T,18,0),"")</f>
        <v>1886.84</v>
      </c>
      <c r="I382" s="11">
        <f>IFERROR(VLOOKUP(C382,SRA!B:T,19,0),"")</f>
        <v>0</v>
      </c>
      <c r="J382" s="31">
        <f>IFERROR(VLOOKUP(C382,JULHO!B:F,3,0),"0,00")</f>
        <v>1886.84</v>
      </c>
      <c r="K382" s="11">
        <f t="shared" si="12"/>
        <v>579.68999999999983</v>
      </c>
      <c r="L382" s="31">
        <f>IFERROR(VLOOKUP(C382,JULHO!B:H,7,0),"0,00")</f>
        <v>1307.1500000000001</v>
      </c>
      <c r="M382" s="25" t="str">
        <f>IFERROR(VLOOKUP(C382,FÉRIAS!C:D,2,0),"")</f>
        <v/>
      </c>
      <c r="N382" s="21" t="str">
        <f>IFERROR(VLOOKUP(C382,Plan2!B:C,2,0),"")</f>
        <v/>
      </c>
    </row>
    <row r="383" spans="2:14" s="21" customFormat="1">
      <c r="B383" s="15">
        <f t="shared" si="13"/>
        <v>375</v>
      </c>
      <c r="C383" s="27">
        <v>2973</v>
      </c>
      <c r="D383" s="28" t="str">
        <f>IFERROR(VLOOKUP(C383,SRA!B:C,2,0),"")</f>
        <v>ELDERSON GOMES DA CUNHA</v>
      </c>
      <c r="E383" s="15" t="str">
        <f>IFERROR(VLOOKUP(C383,SRA!B:T,8,0),"")</f>
        <v>CLT</v>
      </c>
      <c r="F383" s="20" t="s">
        <v>467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214.7</v>
      </c>
      <c r="J383" s="31">
        <f>IFERROR(VLOOKUP(C383,JULHO!B:F,3,0),"0,00")</f>
        <v>2101.54</v>
      </c>
      <c r="K383" s="11">
        <f t="shared" si="12"/>
        <v>1171.08</v>
      </c>
      <c r="L383" s="31">
        <f>IFERROR(VLOOKUP(C383,JULHO!B:H,7,0),"0,00")</f>
        <v>930.46</v>
      </c>
      <c r="M383" s="25" t="str">
        <f>IFERROR(VLOOKUP(C383,FÉRIAS!C:D,2,0),"")</f>
        <v/>
      </c>
      <c r="N383" s="21" t="str">
        <f>IFERROR(VLOOKUP(C383,Plan2!B:C,2,0),"")</f>
        <v/>
      </c>
    </row>
    <row r="384" spans="2:14" s="21" customFormat="1">
      <c r="B384" s="15">
        <f t="shared" si="13"/>
        <v>376</v>
      </c>
      <c r="C384" s="27">
        <v>2974</v>
      </c>
      <c r="D384" s="28" t="str">
        <f>IFERROR(VLOOKUP(C384,SRA!B:C,2,0),"")</f>
        <v>MARCELO DIEDERICHS PRATES</v>
      </c>
      <c r="E384" s="15" t="str">
        <f>IFERROR(VLOOKUP(C384,SRA!B:T,8,0),"")</f>
        <v>CLT</v>
      </c>
      <c r="F384" s="20" t="s">
        <v>467</v>
      </c>
      <c r="G384" s="15" t="str">
        <f>IFERROR(VLOOKUP(C384,SRA!B:T,5,0),"")</f>
        <v>TEC. EM ADM. E VEN.</v>
      </c>
      <c r="H384" s="11">
        <f>IFERROR(VLOOKUP(C384,SRA!B:T,18,0),"")</f>
        <v>1886.84</v>
      </c>
      <c r="I384" s="11">
        <f>IFERROR(VLOOKUP(C384,SRA!B:T,19,0),"")</f>
        <v>0</v>
      </c>
      <c r="J384" s="31">
        <f>IFERROR(VLOOKUP(C384,JULHO!B:F,3,0),"0,00")</f>
        <v>1886.84</v>
      </c>
      <c r="K384" s="11">
        <f t="shared" si="12"/>
        <v>994.70999999999992</v>
      </c>
      <c r="L384" s="31">
        <f>IFERROR(VLOOKUP(C384,JULHO!B:H,7,0),"0,00")</f>
        <v>892.13</v>
      </c>
      <c r="M384" s="25" t="str">
        <f>IFERROR(VLOOKUP(C384,FÉRIAS!C:D,2,0),"")</f>
        <v/>
      </c>
      <c r="N384" s="21" t="str">
        <f>IFERROR(VLOOKUP(C384,Plan2!B:C,2,0),"")</f>
        <v/>
      </c>
    </row>
    <row r="385" spans="2:14" s="21" customFormat="1">
      <c r="B385" s="15">
        <f t="shared" si="13"/>
        <v>377</v>
      </c>
      <c r="C385" s="27">
        <v>2977</v>
      </c>
      <c r="D385" s="28" t="str">
        <f>IFERROR(VLOOKUP(C385,SRA!B:C,2,0),"")</f>
        <v>VENILTON CARLOS M CARDOSO</v>
      </c>
      <c r="E385" s="15" t="str">
        <f>IFERROR(VLOOKUP(C385,SRA!B:T,8,0),"")</f>
        <v>CLT</v>
      </c>
      <c r="F385" s="20" t="s">
        <v>481</v>
      </c>
      <c r="G385" s="15" t="str">
        <f>IFERROR(VLOOKUP(C385,SRA!B:T,5,0),"")</f>
        <v>ANA ASS FARMACEUTICA</v>
      </c>
      <c r="H385" s="11">
        <f>IFERROR(VLOOKUP(C385,SRA!B:T,18,0),"")</f>
        <v>4189.92</v>
      </c>
      <c r="I385" s="11">
        <f>IFERROR(VLOOKUP(C385,SRA!B:T,19,0),"")</f>
        <v>0</v>
      </c>
      <c r="J385" s="31">
        <f>IFERROR(VLOOKUP(C385,JULHO!B:F,3,0),"0,00")</f>
        <v>5726.22</v>
      </c>
      <c r="K385" s="11">
        <f t="shared" si="12"/>
        <v>5580.04</v>
      </c>
      <c r="L385" s="31">
        <f>IFERROR(VLOOKUP(C385,JULHO!B:H,7,0),"0,00")</f>
        <v>146.18</v>
      </c>
      <c r="M385" s="25" t="str">
        <f>IFERROR(VLOOKUP(C385,FÉRIAS!C:D,2,0),"")</f>
        <v>VENILTON CARLOS M CARDOSO</v>
      </c>
      <c r="N385" s="21" t="str">
        <f>IFERROR(VLOOKUP(C385,Plan2!B:C,2,0),"")</f>
        <v/>
      </c>
    </row>
    <row r="386" spans="2:14" s="21" customFormat="1">
      <c r="B386" s="15">
        <f t="shared" si="13"/>
        <v>378</v>
      </c>
      <c r="C386" s="27">
        <v>2978</v>
      </c>
      <c r="D386" s="28" t="str">
        <f>IFERROR(VLOOKUP(C386,SRA!B:C,2,0),"")</f>
        <v>CARLOS BRUNO GOMES MACEDO</v>
      </c>
      <c r="E386" s="15" t="str">
        <f>IFERROR(VLOOKUP(C386,SRA!B:T,8,0),"")</f>
        <v>CLT</v>
      </c>
      <c r="F386" s="20" t="s">
        <v>467</v>
      </c>
      <c r="G386" s="15" t="str">
        <f>IFERROR(VLOOKUP(C386,SRA!B:T,5,0),"")</f>
        <v>TEC. EM ADM. E VEN.</v>
      </c>
      <c r="H386" s="11">
        <f>IFERROR(VLOOKUP(C386,SRA!B:T,18,0),"")</f>
        <v>1886.84</v>
      </c>
      <c r="I386" s="11">
        <f>IFERROR(VLOOKUP(C386,SRA!B:T,19,0),"")</f>
        <v>214.7</v>
      </c>
      <c r="J386" s="31">
        <f>IFERROR(VLOOKUP(C386,JULHO!B:F,3,0),"0,00")</f>
        <v>2433.27</v>
      </c>
      <c r="K386" s="11">
        <f t="shared" si="12"/>
        <v>1235.44</v>
      </c>
      <c r="L386" s="31">
        <f>IFERROR(VLOOKUP(C386,JULHO!B:H,7,0),"0,00")</f>
        <v>1197.83</v>
      </c>
      <c r="M386" s="25" t="str">
        <f>IFERROR(VLOOKUP(C386,FÉRIAS!C:D,2,0),"")</f>
        <v/>
      </c>
      <c r="N386" s="21" t="str">
        <f>IFERROR(VLOOKUP(C386,Plan2!B:C,2,0),"")</f>
        <v/>
      </c>
    </row>
    <row r="387" spans="2:14" s="21" customFormat="1">
      <c r="B387" s="15">
        <f t="shared" si="13"/>
        <v>379</v>
      </c>
      <c r="C387" s="27">
        <v>2982</v>
      </c>
      <c r="D387" s="28" t="str">
        <f>IFERROR(VLOOKUP(C387,SRA!B:C,2,0),"")</f>
        <v>CINTIA MARIA LEITE DO N AVELAR</v>
      </c>
      <c r="E387" s="15" t="str">
        <f>IFERROR(VLOOKUP(C387,SRA!B:T,8,0),"")</f>
        <v>CLT</v>
      </c>
      <c r="F387" s="20" t="s">
        <v>467</v>
      </c>
      <c r="G387" s="15" t="str">
        <f>IFERROR(VLOOKUP(C387,SRA!B:T,5,0),"")</f>
        <v>ENFERMEIRO TRABALHO</v>
      </c>
      <c r="H387" s="11">
        <f>IFERROR(VLOOKUP(C387,SRA!B:T,18,0),"")</f>
        <v>3282.89</v>
      </c>
      <c r="I387" s="11">
        <f>IFERROR(VLOOKUP(C387,SRA!B:T,19,0),"")</f>
        <v>0</v>
      </c>
      <c r="J387" s="31">
        <f>IFERROR(VLOOKUP(C387,JULHO!B:F,3,0),"0,00")</f>
        <v>3721.49</v>
      </c>
      <c r="K387" s="11">
        <f t="shared" si="12"/>
        <v>1937.6799999999998</v>
      </c>
      <c r="L387" s="31">
        <f>IFERROR(VLOOKUP(C387,JULHO!B:H,7,0),"0,00")</f>
        <v>1783.81</v>
      </c>
      <c r="M387" s="25" t="str">
        <f>IFERROR(VLOOKUP(C387,FÉRIAS!C:D,2,0),"")</f>
        <v/>
      </c>
      <c r="N387" s="21" t="str">
        <f>IFERROR(VLOOKUP(C387,Plan2!B:C,2,0),"")</f>
        <v/>
      </c>
    </row>
    <row r="388" spans="2:14" s="21" customFormat="1">
      <c r="B388" s="15">
        <f t="shared" si="13"/>
        <v>380</v>
      </c>
      <c r="C388" s="27">
        <v>2983</v>
      </c>
      <c r="D388" s="28" t="str">
        <f>IFERROR(VLOOKUP(C388,SRA!B:C,2,0),"")</f>
        <v>EMILLY INOCENCIO DA SILVA</v>
      </c>
      <c r="E388" s="15" t="str">
        <f>IFERROR(VLOOKUP(C388,SRA!B:T,8,0),"")</f>
        <v>CLT</v>
      </c>
      <c r="F388" s="20" t="s">
        <v>467</v>
      </c>
      <c r="G388" s="15" t="str">
        <f>IFERROR(VLOOKUP(C388,SRA!B:T,5,0),"")</f>
        <v>TEC EM SEG DO TRAB.</v>
      </c>
      <c r="H388" s="11">
        <f>IFERROR(VLOOKUP(C388,SRA!B:T,18,0),"")</f>
        <v>1886.84</v>
      </c>
      <c r="I388" s="11">
        <f>IFERROR(VLOOKUP(C388,SRA!B:T,19,0),"")</f>
        <v>822.38</v>
      </c>
      <c r="J388" s="31">
        <f>IFERROR(VLOOKUP(C388,JULHO!B:F,3,0),"0,00")</f>
        <v>3040.95</v>
      </c>
      <c r="K388" s="11">
        <f t="shared" si="12"/>
        <v>817.9399999999996</v>
      </c>
      <c r="L388" s="31">
        <f>IFERROR(VLOOKUP(C388,JULHO!B:H,7,0),"0,00")</f>
        <v>2223.0100000000002</v>
      </c>
      <c r="M388" s="25" t="str">
        <f>IFERROR(VLOOKUP(C388,FÉRIAS!C:D,2,0),"")</f>
        <v/>
      </c>
      <c r="N388" s="21" t="str">
        <f>IFERROR(VLOOKUP(C388,Plan2!B:C,2,0),"")</f>
        <v/>
      </c>
    </row>
    <row r="389" spans="2:14" s="21" customFormat="1">
      <c r="B389" s="15">
        <f t="shared" si="13"/>
        <v>381</v>
      </c>
      <c r="C389" s="27">
        <v>2988</v>
      </c>
      <c r="D389" s="28" t="str">
        <f>IFERROR(VLOOKUP(C389,SRA!B:C,2,0),"")</f>
        <v>GERALDO CRISTOVAO DE O FILHO</v>
      </c>
      <c r="E389" s="15" t="str">
        <f>IFERROR(VLOOKUP(C389,SRA!B:T,8,0),"")</f>
        <v>CLT</v>
      </c>
      <c r="F389" s="20" t="s">
        <v>467</v>
      </c>
      <c r="G389" s="15" t="str">
        <f>IFERROR(VLOOKUP(C389,SRA!B:T,5,0),"")</f>
        <v>ANALISTA FINANCEIRO</v>
      </c>
      <c r="H389" s="11">
        <f>IFERROR(VLOOKUP(C389,SRA!B:T,18,0),"")</f>
        <v>3282.89</v>
      </c>
      <c r="I389" s="11">
        <f>IFERROR(VLOOKUP(C389,SRA!B:T,19,0),"")</f>
        <v>0</v>
      </c>
      <c r="J389" s="31">
        <f>IFERROR(VLOOKUP(C389,JULHO!B:F,3,0),"0,00")</f>
        <v>3694.08</v>
      </c>
      <c r="K389" s="11">
        <f t="shared" si="12"/>
        <v>1834.4299999999998</v>
      </c>
      <c r="L389" s="31">
        <f>IFERROR(VLOOKUP(C389,JULHO!B:H,7,0),"0,00")</f>
        <v>1859.65</v>
      </c>
      <c r="M389" s="25" t="str">
        <f>IFERROR(VLOOKUP(C389,FÉRIAS!C:D,2,0),"")</f>
        <v/>
      </c>
      <c r="N389" s="21" t="str">
        <f>IFERROR(VLOOKUP(C389,Plan2!B:C,2,0),"")</f>
        <v/>
      </c>
    </row>
    <row r="390" spans="2:14" s="21" customFormat="1">
      <c r="B390" s="15">
        <f t="shared" si="13"/>
        <v>382</v>
      </c>
      <c r="C390" s="27">
        <v>2991</v>
      </c>
      <c r="D390" s="28" t="str">
        <f>IFERROR(VLOOKUP(C390,SRA!B:C,2,0),"")</f>
        <v>MARILENE ARRUDA DE BARROS</v>
      </c>
      <c r="E390" s="15" t="str">
        <f>IFERROR(VLOOKUP(C390,SRA!B:T,8,0),"")</f>
        <v>CLT</v>
      </c>
      <c r="F390" s="20" t="s">
        <v>481</v>
      </c>
      <c r="G390" s="15" t="str">
        <f>IFERROR(VLOOKUP(C390,SRA!B:T,5,0),"")</f>
        <v>TEC. CONTABIL</v>
      </c>
      <c r="H390" s="11">
        <f>IFERROR(VLOOKUP(C390,SRA!B:T,18,0),"")</f>
        <v>1886.84</v>
      </c>
      <c r="I390" s="11">
        <f>IFERROR(VLOOKUP(C390,SRA!B:T,19,0),"")</f>
        <v>822.38</v>
      </c>
      <c r="J390" s="31">
        <f>IFERROR(VLOOKUP(C390,JULHO!B:F,3,0),"0,00")</f>
        <v>3311.28</v>
      </c>
      <c r="K390" s="11">
        <f t="shared" si="12"/>
        <v>2555.63</v>
      </c>
      <c r="L390" s="31">
        <f>IFERROR(VLOOKUP(C390,JULHO!B:H,7,0),"0,00")</f>
        <v>755.65</v>
      </c>
      <c r="M390" s="25" t="str">
        <f>IFERROR(VLOOKUP(C390,FÉRIAS!C:D,2,0),"")</f>
        <v>MARILENE ARRUDA DE BARROS</v>
      </c>
      <c r="N390" s="21" t="str">
        <f>IFERROR(VLOOKUP(C390,Plan2!B:C,2,0),"")</f>
        <v/>
      </c>
    </row>
    <row r="391" spans="2:14" s="21" customFormat="1">
      <c r="B391" s="15">
        <f t="shared" si="13"/>
        <v>383</v>
      </c>
      <c r="C391" s="27">
        <v>2996</v>
      </c>
      <c r="D391" s="28" t="str">
        <f>IFERROR(VLOOKUP(C391,SRA!B:C,2,0),"")</f>
        <v>LUCIANO BARROS COSTA</v>
      </c>
      <c r="E391" s="15" t="str">
        <f>IFERROR(VLOOKUP(C391,SRA!B:T,8,0),"")</f>
        <v>CLT</v>
      </c>
      <c r="F391" s="20" t="s">
        <v>481</v>
      </c>
      <c r="G391" s="15" t="str">
        <f>IFERROR(VLOOKUP(C391,SRA!B:T,5,0),"")</f>
        <v>ANALISTA QUALI IND</v>
      </c>
      <c r="H391" s="11">
        <f>IFERROR(VLOOKUP(C391,SRA!B:T,18,0),"")</f>
        <v>5714.73</v>
      </c>
      <c r="I391" s="11">
        <f>IFERROR(VLOOKUP(C391,SRA!B:T,19,0),"")</f>
        <v>0</v>
      </c>
      <c r="J391" s="31">
        <f>IFERROR(VLOOKUP(C391,JULHO!B:F,3,0),"0,00")</f>
        <v>9905.5300000000007</v>
      </c>
      <c r="K391" s="11">
        <f t="shared" si="12"/>
        <v>9794.24</v>
      </c>
      <c r="L391" s="31">
        <f>IFERROR(VLOOKUP(C391,JULHO!B:H,7,0),"0,00")</f>
        <v>111.29</v>
      </c>
      <c r="M391" s="25" t="str">
        <f>IFERROR(VLOOKUP(C391,FÉRIAS!C:D,2,0),"")</f>
        <v>LUCIANO BARROS COSTA</v>
      </c>
      <c r="N391" s="21" t="str">
        <f>IFERROR(VLOOKUP(C391,Plan2!B:C,2,0),"")</f>
        <v/>
      </c>
    </row>
    <row r="392" spans="2:14" s="21" customFormat="1">
      <c r="B392" s="15">
        <f t="shared" si="13"/>
        <v>384</v>
      </c>
      <c r="C392" s="27">
        <v>2998</v>
      </c>
      <c r="D392" s="28" t="str">
        <f>IFERROR(VLOOKUP(C392,SRA!B:C,2,0),"")</f>
        <v>MIGUEL WILSON REGUEIRA RIBEIRO</v>
      </c>
      <c r="E392" s="15" t="str">
        <f>IFERROR(VLOOKUP(C392,SRA!B:T,8,0),"")</f>
        <v>CLT</v>
      </c>
      <c r="F392" s="20" t="s">
        <v>467</v>
      </c>
      <c r="G392" s="15" t="str">
        <f>IFERROR(VLOOKUP(C392,SRA!B:T,5,0),"")</f>
        <v>ANALISTA QUALI IND</v>
      </c>
      <c r="H392" s="11">
        <f>IFERROR(VLOOKUP(C392,SRA!B:T,18,0),"")</f>
        <v>5714.73</v>
      </c>
      <c r="I392" s="11">
        <f>IFERROR(VLOOKUP(C392,SRA!B:T,19,0),"")</f>
        <v>0</v>
      </c>
      <c r="J392" s="31">
        <f>IFERROR(VLOOKUP(C392,JULHO!B:F,3,0),"0,00")</f>
        <v>7267.67</v>
      </c>
      <c r="K392" s="11">
        <f t="shared" si="12"/>
        <v>5324.66</v>
      </c>
      <c r="L392" s="31">
        <f>IFERROR(VLOOKUP(C392,JULHO!B:H,7,0),"0,00")</f>
        <v>1943.01</v>
      </c>
      <c r="M392" s="25" t="str">
        <f>IFERROR(VLOOKUP(C392,FÉRIAS!C:D,2,0),"")</f>
        <v/>
      </c>
      <c r="N392" s="21" t="str">
        <f>IFERROR(VLOOKUP(C392,Plan2!B:C,2,0),"")</f>
        <v/>
      </c>
    </row>
    <row r="393" spans="2:14" s="21" customFormat="1">
      <c r="B393" s="15">
        <f t="shared" si="13"/>
        <v>385</v>
      </c>
      <c r="C393" s="27">
        <v>3003</v>
      </c>
      <c r="D393" s="28" t="str">
        <f>IFERROR(VLOOKUP(C393,SRA!B:C,2,0),"")</f>
        <v>CAETANO SILVA DIAS</v>
      </c>
      <c r="E393" s="15" t="str">
        <f>IFERROR(VLOOKUP(C393,SRA!B:T,8,0),"")</f>
        <v>CLT</v>
      </c>
      <c r="F393" s="20" t="s">
        <v>467</v>
      </c>
      <c r="G393" s="15" t="str">
        <f>IFERROR(VLOOKUP(C393,SRA!B:T,5,0),"")</f>
        <v>ANALISTA CONTABIL</v>
      </c>
      <c r="H393" s="11">
        <f>IFERROR(VLOOKUP(C393,SRA!B:T,18,0),"")</f>
        <v>3282.89</v>
      </c>
      <c r="I393" s="11">
        <f>IFERROR(VLOOKUP(C393,SRA!B:T,19,0),"")</f>
        <v>822.38</v>
      </c>
      <c r="J393" s="31">
        <f>IFERROR(VLOOKUP(C393,JULHO!B:F,3,0),"0,00")</f>
        <v>4105.2700000000004</v>
      </c>
      <c r="K393" s="11">
        <f t="shared" si="12"/>
        <v>601.25000000000045</v>
      </c>
      <c r="L393" s="31">
        <f>IFERROR(VLOOKUP(C393,JULHO!B:H,7,0),"0,00")</f>
        <v>3504.02</v>
      </c>
      <c r="M393" s="25" t="str">
        <f>IFERROR(VLOOKUP(C393,FÉRIAS!C:D,2,0),"")</f>
        <v/>
      </c>
      <c r="N393" s="21" t="str">
        <f>IFERROR(VLOOKUP(C393,Plan2!B:C,2,0),"")</f>
        <v/>
      </c>
    </row>
    <row r="394" spans="2:14" s="21" customFormat="1">
      <c r="B394" s="15">
        <f t="shared" si="13"/>
        <v>386</v>
      </c>
      <c r="C394" s="27">
        <v>3004</v>
      </c>
      <c r="D394" s="28" t="str">
        <f>IFERROR(VLOOKUP(C394,SRA!B:C,2,0),"")</f>
        <v>ITHALO IGOR DANTAS E SILVA</v>
      </c>
      <c r="E394" s="15" t="str">
        <f>IFERROR(VLOOKUP(C394,SRA!B:T,8,0),"")</f>
        <v>CLT</v>
      </c>
      <c r="F394" s="20" t="s">
        <v>467</v>
      </c>
      <c r="G394" s="15" t="str">
        <f>IFERROR(VLOOKUP(C394,SRA!B:T,5,0),"")</f>
        <v>ANALISTA CONTABIL</v>
      </c>
      <c r="H394" s="11">
        <f>IFERROR(VLOOKUP(C394,SRA!B:T,18,0),"")</f>
        <v>3282.89</v>
      </c>
      <c r="I394" s="11">
        <f>IFERROR(VLOOKUP(C394,SRA!B:T,19,0),"")</f>
        <v>822.38</v>
      </c>
      <c r="J394" s="31">
        <f>IFERROR(VLOOKUP(C394,JULHO!B:F,3,0),"0,00")</f>
        <v>4900.7700000000004</v>
      </c>
      <c r="K394" s="11">
        <f t="shared" si="12"/>
        <v>973.23000000000047</v>
      </c>
      <c r="L394" s="31">
        <f>IFERROR(VLOOKUP(C394,JULHO!B:H,7,0),"0,00")</f>
        <v>3927.54</v>
      </c>
      <c r="M394" s="25" t="str">
        <f>IFERROR(VLOOKUP(C394,FÉRIAS!C:D,2,0),"")</f>
        <v/>
      </c>
      <c r="N394" s="21" t="str">
        <f>IFERROR(VLOOKUP(C394,Plan2!B:C,2,0),"")</f>
        <v/>
      </c>
    </row>
    <row r="395" spans="2:14" s="21" customFormat="1">
      <c r="B395" s="15">
        <f t="shared" si="13"/>
        <v>387</v>
      </c>
      <c r="C395" s="27">
        <v>3012</v>
      </c>
      <c r="D395" s="28" t="str">
        <f>IFERROR(VLOOKUP(C395,SRA!B:C,2,0),"")</f>
        <v>ESTELA FELIPE DE OLIVEIRA</v>
      </c>
      <c r="E395" s="15" t="str">
        <f>IFERROR(VLOOKUP(C395,SRA!B:T,8,0),"")</f>
        <v>CLT</v>
      </c>
      <c r="F395" s="20" t="s">
        <v>481</v>
      </c>
      <c r="G395" s="15" t="str">
        <f>IFERROR(VLOOKUP(C395,SRA!B:T,5,0),"")</f>
        <v>TEC.EM QUALIDADE IND</v>
      </c>
      <c r="H395" s="11">
        <f>IFERROR(VLOOKUP(C395,SRA!B:T,18,0),"")</f>
        <v>1886.84</v>
      </c>
      <c r="I395" s="11">
        <f>IFERROR(VLOOKUP(C395,SRA!B:T,19,0),"")</f>
        <v>0</v>
      </c>
      <c r="J395" s="31">
        <f>IFERROR(VLOOKUP(C395,JULHO!B:F,3,0),"0,00")</f>
        <v>3060.88</v>
      </c>
      <c r="K395" s="11">
        <f t="shared" ref="K395:K458" si="14">J395-L395</f>
        <v>1829.3400000000001</v>
      </c>
      <c r="L395" s="31">
        <f>IFERROR(VLOOKUP(C395,JULHO!B:H,7,0),"0,00")</f>
        <v>1231.54</v>
      </c>
      <c r="M395" s="25" t="str">
        <f>IFERROR(VLOOKUP(C395,FÉRIAS!C:D,2,0),"")</f>
        <v>ESTELA FELIPE DE OLIVEIRA</v>
      </c>
      <c r="N395" s="21" t="str">
        <f>IFERROR(VLOOKUP(C395,Plan2!B:C,2,0),"")</f>
        <v/>
      </c>
    </row>
    <row r="396" spans="2:14" s="21" customFormat="1">
      <c r="B396" s="15">
        <f t="shared" si="13"/>
        <v>388</v>
      </c>
      <c r="C396" s="27">
        <v>3015</v>
      </c>
      <c r="D396" s="28" t="str">
        <f>IFERROR(VLOOKUP(C396,SRA!B:C,2,0),"")</f>
        <v>MARIA DANIELLE DE SOUZA SANTOS</v>
      </c>
      <c r="E396" s="15" t="str">
        <f>IFERROR(VLOOKUP(C396,SRA!B:T,8,0),"")</f>
        <v>CLT</v>
      </c>
      <c r="F396" s="20" t="s">
        <v>481</v>
      </c>
      <c r="G396" s="15" t="str">
        <f>IFERROR(VLOOKUP(C396,SRA!B:T,5,0),"")</f>
        <v>TEC.EM QUALIDADE IND</v>
      </c>
      <c r="H396" s="11">
        <f>IFERROR(VLOOKUP(C396,SRA!B:T,18,0),"")</f>
        <v>1886.84</v>
      </c>
      <c r="I396" s="11">
        <f>IFERROR(VLOOKUP(C396,SRA!B:T,19,0),"")</f>
        <v>0</v>
      </c>
      <c r="J396" s="31">
        <f>IFERROR(VLOOKUP(C396,JULHO!B:F,3,0),"0,00")</f>
        <v>3060.88</v>
      </c>
      <c r="K396" s="11">
        <f t="shared" si="14"/>
        <v>1805.5100000000002</v>
      </c>
      <c r="L396" s="31">
        <f>IFERROR(VLOOKUP(C396,JULHO!B:H,7,0),"0,00")</f>
        <v>1255.3699999999999</v>
      </c>
      <c r="M396" s="25" t="str">
        <f>IFERROR(VLOOKUP(C396,FÉRIAS!C:D,2,0),"")</f>
        <v>MARIA DANIELLE DE SOUZA SANTOS</v>
      </c>
      <c r="N396" s="21" t="str">
        <f>IFERROR(VLOOKUP(C396,Plan2!B:C,2,0),"")</f>
        <v/>
      </c>
    </row>
    <row r="397" spans="2:14" s="21" customFormat="1">
      <c r="B397" s="15">
        <f t="shared" si="13"/>
        <v>389</v>
      </c>
      <c r="C397" s="27">
        <v>3016</v>
      </c>
      <c r="D397" s="28" t="str">
        <f>IFERROR(VLOOKUP(C397,SRA!B:C,2,0),"")</f>
        <v>MARIANA SILVA MONTEIRO</v>
      </c>
      <c r="E397" s="15" t="str">
        <f>IFERROR(VLOOKUP(C397,SRA!B:T,8,0),"")</f>
        <v>CLT</v>
      </c>
      <c r="F397" s="20" t="s">
        <v>467</v>
      </c>
      <c r="G397" s="15" t="str">
        <f>IFERROR(VLOOKUP(C397,SRA!B:T,5,0),"")</f>
        <v>TEC.EM QUALIDADE IND</v>
      </c>
      <c r="H397" s="11">
        <f>IFERROR(VLOOKUP(C397,SRA!B:T,18,0),"")</f>
        <v>1886.84</v>
      </c>
      <c r="I397" s="11">
        <f>IFERROR(VLOOKUP(C397,SRA!B:T,19,0),"")</f>
        <v>0</v>
      </c>
      <c r="J397" s="31">
        <f>IFERROR(VLOOKUP(C397,JULHO!B:F,3,0),"0,00")</f>
        <v>2218.5700000000002</v>
      </c>
      <c r="K397" s="11">
        <f t="shared" si="14"/>
        <v>1111.1400000000003</v>
      </c>
      <c r="L397" s="31">
        <f>IFERROR(VLOOKUP(C397,JULHO!B:H,7,0),"0,00")</f>
        <v>1107.4299999999998</v>
      </c>
      <c r="M397" s="25" t="str">
        <f>IFERROR(VLOOKUP(C397,FÉRIAS!C:D,2,0),"")</f>
        <v/>
      </c>
      <c r="N397" s="21" t="str">
        <f>IFERROR(VLOOKUP(C397,Plan2!B:C,2,0),"")</f>
        <v/>
      </c>
    </row>
    <row r="398" spans="2:14" s="21" customFormat="1">
      <c r="B398" s="15">
        <f t="shared" si="13"/>
        <v>390</v>
      </c>
      <c r="C398" s="27">
        <v>3023</v>
      </c>
      <c r="D398" s="28" t="str">
        <f>IFERROR(VLOOKUP(C398,SRA!B:C,2,0),"")</f>
        <v>SERGIO ARAUJO DE OLIVEIRA</v>
      </c>
      <c r="E398" s="15" t="str">
        <f>IFERROR(VLOOKUP(C398,SRA!B:T,8,0),"")</f>
        <v>CLT</v>
      </c>
      <c r="F398" s="20" t="s">
        <v>481</v>
      </c>
      <c r="G398" s="15" t="str">
        <f>IFERROR(VLOOKUP(C398,SRA!B:T,5,0),"")</f>
        <v>ANA ASS FARMACEUTICA</v>
      </c>
      <c r="H398" s="11">
        <f>IFERROR(VLOOKUP(C398,SRA!B:T,18,0),"")</f>
        <v>4189.92</v>
      </c>
      <c r="I398" s="11">
        <f>IFERROR(VLOOKUP(C398,SRA!B:T,19,0),"")</f>
        <v>0</v>
      </c>
      <c r="J398" s="31">
        <f>IFERROR(VLOOKUP(C398,JULHO!B:F,3,0),"0,00")</f>
        <v>6057.95</v>
      </c>
      <c r="K398" s="11">
        <f t="shared" si="14"/>
        <v>5580.04</v>
      </c>
      <c r="L398" s="31">
        <f>IFERROR(VLOOKUP(C398,JULHO!B:H,7,0),"0,00")</f>
        <v>477.91</v>
      </c>
      <c r="M398" s="25" t="str">
        <f>IFERROR(VLOOKUP(C398,FÉRIAS!C:D,2,0),"")</f>
        <v>SERGIO ARAUJO DE OLIVEIRA</v>
      </c>
      <c r="N398" s="21" t="str">
        <f>IFERROR(VLOOKUP(C398,Plan2!B:C,2,0),"")</f>
        <v/>
      </c>
    </row>
    <row r="399" spans="2:14" s="21" customFormat="1">
      <c r="B399" s="15">
        <f t="shared" ref="B399:B462" si="15">B398+1</f>
        <v>391</v>
      </c>
      <c r="C399" s="27">
        <v>3025</v>
      </c>
      <c r="D399" s="28" t="str">
        <f>IFERROR(VLOOKUP(C399,SRA!B:C,2,0),"")</f>
        <v>MARIANA KAROLYNE G DE SOUZA</v>
      </c>
      <c r="E399" s="15" t="str">
        <f>IFERROR(VLOOKUP(C399,SRA!B:T,8,0),"")</f>
        <v>CLT</v>
      </c>
      <c r="F399" s="20" t="s">
        <v>467</v>
      </c>
      <c r="G399" s="15" t="str">
        <f>IFERROR(VLOOKUP(C399,SRA!B:T,5,0),"")</f>
        <v>ANA ASS FARMACEUTICA</v>
      </c>
      <c r="H399" s="11">
        <f>IFERROR(VLOOKUP(C399,SRA!B:T,18,0),"")</f>
        <v>4189.92</v>
      </c>
      <c r="I399" s="11">
        <f>IFERROR(VLOOKUP(C399,SRA!B:T,19,0),"")</f>
        <v>0</v>
      </c>
      <c r="J399" s="31">
        <f>IFERROR(VLOOKUP(C399,JULHO!B:F,3,0),"0,00")</f>
        <v>4521.6499999999996</v>
      </c>
      <c r="K399" s="11">
        <f t="shared" si="14"/>
        <v>1868.7699999999995</v>
      </c>
      <c r="L399" s="31">
        <f>IFERROR(VLOOKUP(C399,JULHO!B:H,7,0),"0,00")</f>
        <v>2652.88</v>
      </c>
      <c r="M399" s="25" t="str">
        <f>IFERROR(VLOOKUP(C399,FÉRIAS!C:D,2,0),"")</f>
        <v/>
      </c>
      <c r="N399" s="21" t="str">
        <f>IFERROR(VLOOKUP(C399,Plan2!B:C,2,0),"")</f>
        <v/>
      </c>
    </row>
    <row r="400" spans="2:14" s="21" customFormat="1">
      <c r="B400" s="15">
        <f t="shared" si="15"/>
        <v>392</v>
      </c>
      <c r="C400" s="27">
        <v>3027</v>
      </c>
      <c r="D400" s="28" t="str">
        <f>IFERROR(VLOOKUP(C400,SRA!B:C,2,0),"")</f>
        <v>MARILIA MILENA R PIRES</v>
      </c>
      <c r="E400" s="15" t="str">
        <f>IFERROR(VLOOKUP(C400,SRA!B:T,8,0),"")</f>
        <v>CLT</v>
      </c>
      <c r="F400" s="20" t="s">
        <v>481</v>
      </c>
      <c r="G400" s="15" t="str">
        <f>IFERROR(VLOOKUP(C400,SRA!B:T,5,0),"")</f>
        <v>ANA ASS FARMACEUTICA</v>
      </c>
      <c r="H400" s="11">
        <f>IFERROR(VLOOKUP(C400,SRA!B:T,18,0),"")</f>
        <v>4189.92</v>
      </c>
      <c r="I400" s="11">
        <f>IFERROR(VLOOKUP(C400,SRA!B:T,19,0),"")</f>
        <v>0</v>
      </c>
      <c r="J400" s="31">
        <f>IFERROR(VLOOKUP(C400,JULHO!B:F,3,0),"0,00")</f>
        <v>7314.93</v>
      </c>
      <c r="K400" s="11">
        <f t="shared" si="14"/>
        <v>5847.39</v>
      </c>
      <c r="L400" s="31">
        <f>IFERROR(VLOOKUP(C400,JULHO!B:H,7,0),"0,00")</f>
        <v>1467.54</v>
      </c>
      <c r="M400" s="25" t="str">
        <f>IFERROR(VLOOKUP(C400,FÉRIAS!C:D,2,0),"")</f>
        <v>MARILIA MILENA R PIRES</v>
      </c>
      <c r="N400" s="21" t="str">
        <f>IFERROR(VLOOKUP(C400,Plan2!B:C,2,0),"")</f>
        <v/>
      </c>
    </row>
    <row r="401" spans="2:14" s="21" customFormat="1">
      <c r="B401" s="15">
        <f t="shared" si="15"/>
        <v>393</v>
      </c>
      <c r="C401" s="27">
        <v>3029</v>
      </c>
      <c r="D401" s="28" t="str">
        <f>IFERROR(VLOOKUP(C401,SRA!B:C,2,0),"")</f>
        <v>RISOALDO DUARTE DA S JUNIOR</v>
      </c>
      <c r="E401" s="15" t="str">
        <f>IFERROR(VLOOKUP(C401,SRA!B:T,8,0),"")</f>
        <v>CLT</v>
      </c>
      <c r="F401" s="20" t="s">
        <v>467</v>
      </c>
      <c r="G401" s="15" t="str">
        <f>IFERROR(VLOOKUP(C401,SRA!B:T,5,0),"")</f>
        <v>ANA ASS FARMACEUTICA</v>
      </c>
      <c r="H401" s="11">
        <f>IFERROR(VLOOKUP(C401,SRA!B:T,18,0),"")</f>
        <v>4189.92</v>
      </c>
      <c r="I401" s="11">
        <f>IFERROR(VLOOKUP(C401,SRA!B:T,19,0),"")</f>
        <v>0</v>
      </c>
      <c r="J401" s="31">
        <f>IFERROR(VLOOKUP(C401,JULHO!B:F,3,0),"0,00")</f>
        <v>4189.92</v>
      </c>
      <c r="K401" s="11">
        <f t="shared" si="14"/>
        <v>616.07999999999993</v>
      </c>
      <c r="L401" s="31">
        <f>IFERROR(VLOOKUP(C401,JULHO!B:H,7,0),"0,00")</f>
        <v>3573.84</v>
      </c>
      <c r="M401" s="25" t="str">
        <f>IFERROR(VLOOKUP(C401,FÉRIAS!C:D,2,0),"")</f>
        <v/>
      </c>
      <c r="N401" s="21" t="str">
        <f>IFERROR(VLOOKUP(C401,Plan2!B:C,2,0),"")</f>
        <v/>
      </c>
    </row>
    <row r="402" spans="2:14" s="21" customFormat="1">
      <c r="B402" s="15">
        <f t="shared" si="15"/>
        <v>394</v>
      </c>
      <c r="C402" s="27">
        <v>3031</v>
      </c>
      <c r="D402" s="28" t="str">
        <f>IFERROR(VLOOKUP(C402,SRA!B:C,2,0),"")</f>
        <v>DENNYS LAPENDA FAGUNDES</v>
      </c>
      <c r="E402" s="15" t="str">
        <f>IFERROR(VLOOKUP(C402,SRA!B:T,8,0),"")</f>
        <v>CLT</v>
      </c>
      <c r="F402" s="20" t="s">
        <v>467</v>
      </c>
      <c r="G402" s="15" t="str">
        <f>IFERROR(VLOOKUP(C402,SRA!B:T,5,0),"")</f>
        <v>MEDICO DO TRABALHO</v>
      </c>
      <c r="H402" s="11">
        <f>IFERROR(VLOOKUP(C402,SRA!B:T,18,0),"")</f>
        <v>6499.98</v>
      </c>
      <c r="I402" s="11">
        <f>IFERROR(VLOOKUP(C402,SRA!B:T,19,0),"")</f>
        <v>0</v>
      </c>
      <c r="J402" s="31">
        <f>IFERROR(VLOOKUP(C402,JULHO!B:F,3,0),"0,00")</f>
        <v>7270.31</v>
      </c>
      <c r="K402" s="11">
        <f t="shared" si="14"/>
        <v>1698.5100000000011</v>
      </c>
      <c r="L402" s="31">
        <f>IFERROR(VLOOKUP(C402,JULHO!B:H,7,0),"0,00")</f>
        <v>5571.7999999999993</v>
      </c>
      <c r="M402" s="25" t="str">
        <f>IFERROR(VLOOKUP(C402,FÉRIAS!C:D,2,0),"")</f>
        <v/>
      </c>
      <c r="N402" s="21" t="str">
        <f>IFERROR(VLOOKUP(C402,Plan2!B:C,2,0),"")</f>
        <v/>
      </c>
    </row>
    <row r="403" spans="2:14" s="21" customFormat="1">
      <c r="B403" s="15">
        <f t="shared" si="15"/>
        <v>395</v>
      </c>
      <c r="C403" s="27">
        <v>3032</v>
      </c>
      <c r="D403" s="28" t="str">
        <f>IFERROR(VLOOKUP(C403,SRA!B:C,2,0),"")</f>
        <v>KELEN CRISTINA DE AL F E SILVA</v>
      </c>
      <c r="E403" s="15" t="str">
        <f>IFERROR(VLOOKUP(C403,SRA!B:T,8,0),"")</f>
        <v>CLT</v>
      </c>
      <c r="F403" s="20" t="s">
        <v>467</v>
      </c>
      <c r="G403" s="15" t="str">
        <f>IFERROR(VLOOKUP(C403,SRA!B:T,5,0),"")</f>
        <v>ANA ASS FARMACEUTICA</v>
      </c>
      <c r="H403" s="11">
        <f>IFERROR(VLOOKUP(C403,SRA!B:T,18,0),"")</f>
        <v>4189.92</v>
      </c>
      <c r="I403" s="11">
        <f>IFERROR(VLOOKUP(C403,SRA!B:T,19,0),"")</f>
        <v>0</v>
      </c>
      <c r="J403" s="31">
        <f>IFERROR(VLOOKUP(C403,JULHO!B:F,3,0),"0,00")</f>
        <v>4189.92</v>
      </c>
      <c r="K403" s="11">
        <f t="shared" si="14"/>
        <v>898.69999999999982</v>
      </c>
      <c r="L403" s="31">
        <f>IFERROR(VLOOKUP(C403,JULHO!B:H,7,0),"0,00")</f>
        <v>3291.2200000000003</v>
      </c>
      <c r="M403" s="25" t="str">
        <f>IFERROR(VLOOKUP(C403,FÉRIAS!C:D,2,0),"")</f>
        <v/>
      </c>
      <c r="N403" s="21" t="str">
        <f>IFERROR(VLOOKUP(C403,Plan2!B:C,2,0),"")</f>
        <v/>
      </c>
    </row>
    <row r="404" spans="2:14" s="21" customFormat="1">
      <c r="B404" s="15">
        <f t="shared" si="15"/>
        <v>396</v>
      </c>
      <c r="C404" s="27">
        <v>3036</v>
      </c>
      <c r="D404" s="28" t="str">
        <f>IFERROR(VLOOKUP(C404,SRA!B:C,2,0),"")</f>
        <v>CECILIA REGINA DO N S CABRAL</v>
      </c>
      <c r="E404" s="15" t="str">
        <f>IFERROR(VLOOKUP(C404,SRA!B:T,8,0),"")</f>
        <v>CLT</v>
      </c>
      <c r="F404" s="20" t="s">
        <v>481</v>
      </c>
      <c r="G404" s="15" t="str">
        <f>IFERROR(VLOOKUP(C404,SRA!B:T,5,0),"")</f>
        <v>TEC.EM QUALIDADE IND</v>
      </c>
      <c r="H404" s="11">
        <f>IFERROR(VLOOKUP(C404,SRA!B:T,18,0),"")</f>
        <v>1886.84</v>
      </c>
      <c r="I404" s="11">
        <f>IFERROR(VLOOKUP(C404,SRA!B:T,19,0),"")</f>
        <v>0</v>
      </c>
      <c r="J404" s="31">
        <f>IFERROR(VLOOKUP(C404,JULHO!B:F,3,0),"0,00")</f>
        <v>3060.88</v>
      </c>
      <c r="K404" s="11">
        <f t="shared" si="14"/>
        <v>1718.64</v>
      </c>
      <c r="L404" s="31">
        <f>IFERROR(VLOOKUP(C404,JULHO!B:H,7,0),"0,00")</f>
        <v>1342.24</v>
      </c>
      <c r="M404" s="25" t="str">
        <f>IFERROR(VLOOKUP(C404,FÉRIAS!C:D,2,0),"")</f>
        <v>CECILIA REGINA DO N S CABRAL</v>
      </c>
      <c r="N404" s="21" t="str">
        <f>IFERROR(VLOOKUP(C404,Plan2!B:C,2,0),"")</f>
        <v/>
      </c>
    </row>
    <row r="405" spans="2:14" s="21" customFormat="1">
      <c r="B405" s="15">
        <f t="shared" si="15"/>
        <v>397</v>
      </c>
      <c r="C405" s="27">
        <v>3037</v>
      </c>
      <c r="D405" s="28" t="str">
        <f>IFERROR(VLOOKUP(C405,SRA!B:C,2,0),"")</f>
        <v>JADON JORGE OLIVEIRA DA SILVA</v>
      </c>
      <c r="E405" s="15" t="str">
        <f>IFERROR(VLOOKUP(C405,SRA!B:T,8,0),"")</f>
        <v>CLT</v>
      </c>
      <c r="F405" s="20" t="s">
        <v>467</v>
      </c>
      <c r="G405" s="15" t="str">
        <f>IFERROR(VLOOKUP(C405,SRA!B:T,5,0),"")</f>
        <v>AUX. LABORATORIO</v>
      </c>
      <c r="H405" s="11">
        <f>IFERROR(VLOOKUP(C405,SRA!B:T,18,0),"")</f>
        <v>1287.22</v>
      </c>
      <c r="I405" s="11">
        <f>IFERROR(VLOOKUP(C405,SRA!B:T,19,0),"")</f>
        <v>0</v>
      </c>
      <c r="J405" s="31">
        <f>IFERROR(VLOOKUP(C405,JULHO!B:F,3,0),"0,00")</f>
        <v>2199.98</v>
      </c>
      <c r="K405" s="11">
        <f t="shared" si="14"/>
        <v>365.09000000000015</v>
      </c>
      <c r="L405" s="31">
        <f>IFERROR(VLOOKUP(C405,JULHO!B:H,7,0),"0,00")</f>
        <v>1834.8899999999999</v>
      </c>
      <c r="M405" s="25" t="str">
        <f>IFERROR(VLOOKUP(C405,FÉRIAS!C:D,2,0),"")</f>
        <v/>
      </c>
      <c r="N405" s="21" t="str">
        <f>IFERROR(VLOOKUP(C405,Plan2!B:C,2,0),"")</f>
        <v/>
      </c>
    </row>
    <row r="406" spans="2:14" s="21" customFormat="1">
      <c r="B406" s="15">
        <f t="shared" si="15"/>
        <v>398</v>
      </c>
      <c r="C406" s="27">
        <v>3040</v>
      </c>
      <c r="D406" s="28" t="str">
        <f>IFERROR(VLOOKUP(C406,SRA!B:C,2,0),"")</f>
        <v>LORENA ESTHER L M CAVALCANTI</v>
      </c>
      <c r="E406" s="15" t="str">
        <f>IFERROR(VLOOKUP(C406,SRA!B:T,8,0),"")</f>
        <v>CLT</v>
      </c>
      <c r="F406" s="20" t="s">
        <v>481</v>
      </c>
      <c r="G406" s="15" t="str">
        <f>IFERROR(VLOOKUP(C406,SRA!B:T,5,0),"")</f>
        <v>TEC. EM OPTICA</v>
      </c>
      <c r="H406" s="11">
        <f>IFERROR(VLOOKUP(C406,SRA!B:T,18,0),"")</f>
        <v>1886.84</v>
      </c>
      <c r="I406" s="11">
        <f>IFERROR(VLOOKUP(C406,SRA!B:T,19,0),"")</f>
        <v>0</v>
      </c>
      <c r="J406" s="31">
        <f>IFERROR(VLOOKUP(C406,JULHO!B:F,3,0),"0,00")</f>
        <v>3691.48</v>
      </c>
      <c r="K406" s="11">
        <f t="shared" si="14"/>
        <v>1857.65</v>
      </c>
      <c r="L406" s="31">
        <f>IFERROR(VLOOKUP(C406,JULHO!B:H,7,0),"0,00")</f>
        <v>1833.83</v>
      </c>
      <c r="M406" s="25" t="str">
        <f>IFERROR(VLOOKUP(C406,FÉRIAS!C:D,2,0),"")</f>
        <v>LORENA ESTHER L M CAVALCANTI</v>
      </c>
      <c r="N406" s="21" t="str">
        <f>IFERROR(VLOOKUP(C406,Plan2!B:C,2,0),"")</f>
        <v/>
      </c>
    </row>
    <row r="407" spans="2:14" s="21" customFormat="1">
      <c r="B407" s="15">
        <f t="shared" si="15"/>
        <v>399</v>
      </c>
      <c r="C407" s="27">
        <v>3044</v>
      </c>
      <c r="D407" s="28" t="str">
        <f>IFERROR(VLOOKUP(C407,SRA!B:C,2,0),"")</f>
        <v>THIANE NASCIMENTO PAIXAO</v>
      </c>
      <c r="E407" s="15" t="str">
        <f>IFERROR(VLOOKUP(C407,SRA!B:T,8,0),"")</f>
        <v>CLT</v>
      </c>
      <c r="F407" s="20" t="s">
        <v>467</v>
      </c>
      <c r="G407" s="15" t="str">
        <f>IFERROR(VLOOKUP(C407,SRA!B:T,5,0),"")</f>
        <v>ANA ASS FARMACEUTICA</v>
      </c>
      <c r="H407" s="11">
        <f>IFERROR(VLOOKUP(C407,SRA!B:T,18,0),"")</f>
        <v>4189.92</v>
      </c>
      <c r="I407" s="11">
        <f>IFERROR(VLOOKUP(C407,SRA!B:T,19,0),"")</f>
        <v>0</v>
      </c>
      <c r="J407" s="31">
        <f>IFERROR(VLOOKUP(C407,JULHO!B:F,3,0),"0,00")</f>
        <v>4189.92</v>
      </c>
      <c r="K407" s="11">
        <f t="shared" si="14"/>
        <v>1006.0700000000002</v>
      </c>
      <c r="L407" s="31">
        <f>IFERROR(VLOOKUP(C407,JULHO!B:H,7,0),"0,00")</f>
        <v>3183.85</v>
      </c>
      <c r="M407" s="25" t="str">
        <f>IFERROR(VLOOKUP(C407,FÉRIAS!C:D,2,0),"")</f>
        <v/>
      </c>
      <c r="N407" s="21" t="str">
        <f>IFERROR(VLOOKUP(C407,Plan2!B:C,2,0),"")</f>
        <v/>
      </c>
    </row>
    <row r="408" spans="2:14" s="21" customFormat="1">
      <c r="B408" s="15">
        <f t="shared" si="15"/>
        <v>400</v>
      </c>
      <c r="C408" s="27">
        <v>3046</v>
      </c>
      <c r="D408" s="28" t="str">
        <f>IFERROR(VLOOKUP(C408,SRA!B:C,2,0),"")</f>
        <v>RONALDO GOMINHO BISPO FILHO</v>
      </c>
      <c r="E408" s="15" t="str">
        <f>IFERROR(VLOOKUP(C408,SRA!B:T,8,0),"")</f>
        <v>CLT</v>
      </c>
      <c r="F408" s="20" t="s">
        <v>467</v>
      </c>
      <c r="G408" s="15" t="str">
        <f>IFERROR(VLOOKUP(C408,SRA!B:T,5,0),"")</f>
        <v>ANA ASS FARMACEUTICA</v>
      </c>
      <c r="H408" s="11">
        <f>IFERROR(VLOOKUP(C408,SRA!B:T,18,0),"")</f>
        <v>4189.92</v>
      </c>
      <c r="I408" s="11">
        <f>IFERROR(VLOOKUP(C408,SRA!B:T,19,0),"")</f>
        <v>0</v>
      </c>
      <c r="J408" s="31">
        <f>IFERROR(VLOOKUP(C408,JULHO!B:F,3,0),"0,00")</f>
        <v>4521.6499999999996</v>
      </c>
      <c r="K408" s="11">
        <f t="shared" si="14"/>
        <v>794.15999999999985</v>
      </c>
      <c r="L408" s="31">
        <f>IFERROR(VLOOKUP(C408,JULHO!B:H,7,0),"0,00")</f>
        <v>3727.49</v>
      </c>
      <c r="M408" s="25" t="str">
        <f>IFERROR(VLOOKUP(C408,FÉRIAS!C:D,2,0),"")</f>
        <v/>
      </c>
      <c r="N408" s="21" t="str">
        <f>IFERROR(VLOOKUP(C408,Plan2!B:C,2,0),"")</f>
        <v/>
      </c>
    </row>
    <row r="409" spans="2:14" s="21" customFormat="1">
      <c r="B409" s="15">
        <f t="shared" si="15"/>
        <v>401</v>
      </c>
      <c r="C409" s="27">
        <v>3047</v>
      </c>
      <c r="D409" s="28" t="str">
        <f>IFERROR(VLOOKUP(C409,SRA!B:C,2,0),"")</f>
        <v>SWEET GALLEGHER CAETANO COSTA</v>
      </c>
      <c r="E409" s="15" t="str">
        <f>IFERROR(VLOOKUP(C409,SRA!B:T,8,0),"")</f>
        <v>CLT</v>
      </c>
      <c r="F409" s="20" t="s">
        <v>481</v>
      </c>
      <c r="G409" s="15" t="str">
        <f>IFERROR(VLOOKUP(C409,SRA!B:T,5,0),"")</f>
        <v>TEC. EM ADM. E FIN.</v>
      </c>
      <c r="H409" s="11">
        <f>IFERROR(VLOOKUP(C409,SRA!B:T,18,0),"")</f>
        <v>1886.84</v>
      </c>
      <c r="I409" s="11">
        <f>IFERROR(VLOOKUP(C409,SRA!B:T,19,0),"")</f>
        <v>1079.3800000000001</v>
      </c>
      <c r="J409" s="31">
        <f>IFERROR(VLOOKUP(C409,JULHO!B:F,3,0),"0,00")</f>
        <v>3631.39</v>
      </c>
      <c r="K409" s="11">
        <f t="shared" si="14"/>
        <v>2390.0500000000002</v>
      </c>
      <c r="L409" s="31">
        <f>IFERROR(VLOOKUP(C409,JULHO!B:H,7,0),"0,00")</f>
        <v>1241.3399999999999</v>
      </c>
      <c r="M409" s="25" t="str">
        <f>IFERROR(VLOOKUP(C409,FÉRIAS!C:D,2,0),"")</f>
        <v>SWEET GALLEGHER CAETANO COSTA</v>
      </c>
      <c r="N409" s="21" t="str">
        <f>IFERROR(VLOOKUP(C409,Plan2!B:C,2,0),"")</f>
        <v/>
      </c>
    </row>
    <row r="410" spans="2:14" s="21" customFormat="1">
      <c r="B410" s="15">
        <f t="shared" si="15"/>
        <v>402</v>
      </c>
      <c r="C410" s="27">
        <v>3049</v>
      </c>
      <c r="D410" s="28" t="str">
        <f>IFERROR(VLOOKUP(C410,SRA!B:C,2,0),"")</f>
        <v>DEBORA GUEDES NERES</v>
      </c>
      <c r="E410" s="15" t="str">
        <f>IFERROR(VLOOKUP(C410,SRA!B:T,8,0),"")</f>
        <v>CLT</v>
      </c>
      <c r="F410" s="20" t="s">
        <v>467</v>
      </c>
      <c r="G410" s="15" t="str">
        <f>IFERROR(VLOOKUP(C410,SRA!B:T,5,0),"")</f>
        <v>ANA. SEG DO TRABALHO</v>
      </c>
      <c r="H410" s="11">
        <f>IFERROR(VLOOKUP(C410,SRA!B:T,18,0),"")</f>
        <v>3282.89</v>
      </c>
      <c r="I410" s="11">
        <f>IFERROR(VLOOKUP(C410,SRA!B:T,19,0),"")</f>
        <v>2312.9499999999998</v>
      </c>
      <c r="J410" s="31">
        <f>IFERROR(VLOOKUP(C410,JULHO!B:F,3,0),"0,00")</f>
        <v>5595.84</v>
      </c>
      <c r="K410" s="11">
        <f t="shared" si="14"/>
        <v>3665.87</v>
      </c>
      <c r="L410" s="31">
        <f>IFERROR(VLOOKUP(C410,JULHO!B:H,7,0),"0,00")</f>
        <v>1929.97</v>
      </c>
      <c r="M410" s="25" t="str">
        <f>IFERROR(VLOOKUP(C410,FÉRIAS!C:D,2,0),"")</f>
        <v/>
      </c>
      <c r="N410" s="21" t="str">
        <f>IFERROR(VLOOKUP(C410,Plan2!B:C,2,0),"")</f>
        <v/>
      </c>
    </row>
    <row r="411" spans="2:14" s="21" customFormat="1">
      <c r="B411" s="15">
        <f t="shared" si="15"/>
        <v>403</v>
      </c>
      <c r="C411" s="27">
        <v>3055</v>
      </c>
      <c r="D411" s="28" t="str">
        <f>IFERROR(VLOOKUP(C411,SRA!B:C,2,0),"")</f>
        <v>ANA PAULA SABINO L DE SOUZA</v>
      </c>
      <c r="E411" s="15" t="str">
        <f>IFERROR(VLOOKUP(C411,SRA!B:T,8,0),"")</f>
        <v>CLT</v>
      </c>
      <c r="F411" s="20" t="s">
        <v>467</v>
      </c>
      <c r="G411" s="15" t="str">
        <f>IFERROR(VLOOKUP(C411,SRA!B:T,5,0),"")</f>
        <v>ANA ASS FARMACEUTICA</v>
      </c>
      <c r="H411" s="11">
        <f>IFERROR(VLOOKUP(C411,SRA!B:T,18,0),"")</f>
        <v>4189.92</v>
      </c>
      <c r="I411" s="11">
        <f>IFERROR(VLOOKUP(C411,SRA!B:T,19,0),"")</f>
        <v>0</v>
      </c>
      <c r="J411" s="31">
        <f>IFERROR(VLOOKUP(C411,JULHO!B:F,3,0),"0,00")</f>
        <v>4189.92</v>
      </c>
      <c r="K411" s="11">
        <f t="shared" si="14"/>
        <v>944.40999999999985</v>
      </c>
      <c r="L411" s="31">
        <f>IFERROR(VLOOKUP(C411,JULHO!B:H,7,0),"0,00")</f>
        <v>3245.51</v>
      </c>
      <c r="M411" s="25" t="str">
        <f>IFERROR(VLOOKUP(C411,FÉRIAS!C:D,2,0),"")</f>
        <v/>
      </c>
      <c r="N411" s="21" t="str">
        <f>IFERROR(VLOOKUP(C411,Plan2!B:C,2,0),"")</f>
        <v/>
      </c>
    </row>
    <row r="412" spans="2:14" s="21" customFormat="1">
      <c r="B412" s="15">
        <f t="shared" si="15"/>
        <v>404</v>
      </c>
      <c r="C412" s="27">
        <v>3057</v>
      </c>
      <c r="D412" s="28" t="str">
        <f>IFERROR(VLOOKUP(C412,SRA!B:C,2,0),"")</f>
        <v>YANNE TALITA PEREIRA CALIXTO</v>
      </c>
      <c r="E412" s="15" t="str">
        <f>IFERROR(VLOOKUP(C412,SRA!B:T,8,0),"")</f>
        <v>CLT</v>
      </c>
      <c r="F412" s="20" t="s">
        <v>467</v>
      </c>
      <c r="G412" s="15" t="str">
        <f>IFERROR(VLOOKUP(C412,SRA!B:T,5,0),"")</f>
        <v>TEC.EM QUALIDADE IND</v>
      </c>
      <c r="H412" s="11">
        <f>IFERROR(VLOOKUP(C412,SRA!B:T,18,0),"")</f>
        <v>1886.84</v>
      </c>
      <c r="I412" s="11">
        <f>IFERROR(VLOOKUP(C412,SRA!B:T,19,0),"")</f>
        <v>0</v>
      </c>
      <c r="J412" s="31">
        <f>IFERROR(VLOOKUP(C412,JULHO!B:F,3,0),"0,00")</f>
        <v>1886.84</v>
      </c>
      <c r="K412" s="11">
        <f t="shared" si="14"/>
        <v>153.1099999999999</v>
      </c>
      <c r="L412" s="31">
        <f>IFERROR(VLOOKUP(C412,JULHO!B:H,7,0),"0,00")</f>
        <v>1733.73</v>
      </c>
      <c r="M412" s="25" t="str">
        <f>IFERROR(VLOOKUP(C412,FÉRIAS!C:D,2,0),"")</f>
        <v/>
      </c>
      <c r="N412" s="21" t="str">
        <f>IFERROR(VLOOKUP(C412,Plan2!B:C,2,0),"")</f>
        <v/>
      </c>
    </row>
    <row r="413" spans="2:14" s="21" customFormat="1">
      <c r="B413" s="15">
        <f t="shared" si="15"/>
        <v>405</v>
      </c>
      <c r="C413" s="27">
        <v>3062</v>
      </c>
      <c r="D413" s="28" t="str">
        <f>IFERROR(VLOOKUP(C413,SRA!B:C,2,0),"")</f>
        <v>GRAZIELE MARIA DA SILVA</v>
      </c>
      <c r="E413" s="15" t="str">
        <f>IFERROR(VLOOKUP(C413,SRA!B:T,8,0),"")</f>
        <v>CLT</v>
      </c>
      <c r="F413" s="20" t="s">
        <v>481</v>
      </c>
      <c r="G413" s="15" t="str">
        <f>IFERROR(VLOOKUP(C413,SRA!B:T,5,0),"")</f>
        <v>AUX. LABORATORIO</v>
      </c>
      <c r="H413" s="11">
        <f>IFERROR(VLOOKUP(C413,SRA!B:T,18,0),"")</f>
        <v>1287.22</v>
      </c>
      <c r="I413" s="11">
        <f>IFERROR(VLOOKUP(C413,SRA!B:T,19,0),"")</f>
        <v>0</v>
      </c>
      <c r="J413" s="31">
        <f>IFERROR(VLOOKUP(C413,JULHO!B:F,3,0),"0,00")</f>
        <v>2863.04</v>
      </c>
      <c r="K413" s="11">
        <f t="shared" si="14"/>
        <v>1773.5</v>
      </c>
      <c r="L413" s="31">
        <f>IFERROR(VLOOKUP(C413,JULHO!B:H,7,0),"0,00")</f>
        <v>1089.54</v>
      </c>
      <c r="M413" s="25" t="str">
        <f>IFERROR(VLOOKUP(C413,FÉRIAS!C:D,2,0),"")</f>
        <v>GRAZIELE MARIA DA SILVA</v>
      </c>
      <c r="N413" s="21" t="str">
        <f>IFERROR(VLOOKUP(C413,Plan2!B:C,2,0),"")</f>
        <v/>
      </c>
    </row>
    <row r="414" spans="2:14" s="21" customFormat="1">
      <c r="B414" s="15">
        <f t="shared" si="15"/>
        <v>406</v>
      </c>
      <c r="C414" s="27">
        <v>3063</v>
      </c>
      <c r="D414" s="28" t="str">
        <f>IFERROR(VLOOKUP(C414,SRA!B:C,2,0),"")</f>
        <v>DEYBISON AFONSO PEREIRA</v>
      </c>
      <c r="E414" s="15" t="str">
        <f>IFERROR(VLOOKUP(C414,SRA!B:T,8,0),"")</f>
        <v>CLT</v>
      </c>
      <c r="F414" s="20" t="s">
        <v>467</v>
      </c>
      <c r="G414" s="15" t="str">
        <f>IFERROR(VLOOKUP(C414,SRA!B:T,5,0),"")</f>
        <v>TEC. EM ADM. E VEN.</v>
      </c>
      <c r="H414" s="11">
        <f>IFERROR(VLOOKUP(C414,SRA!B:T,18,0),"")</f>
        <v>1886.85</v>
      </c>
      <c r="I414" s="11">
        <f>IFERROR(VLOOKUP(C414,SRA!B:T,19,0),"")</f>
        <v>0</v>
      </c>
      <c r="J414" s="31">
        <f>IFERROR(VLOOKUP(C414,JULHO!B:F,3,0),"0,00")</f>
        <v>2218.58</v>
      </c>
      <c r="K414" s="11">
        <f t="shared" si="14"/>
        <v>708.67999999999984</v>
      </c>
      <c r="L414" s="31">
        <f>IFERROR(VLOOKUP(C414,JULHO!B:H,7,0),"0,00")</f>
        <v>1509.9</v>
      </c>
      <c r="M414" s="25" t="str">
        <f>IFERROR(VLOOKUP(C414,FÉRIAS!C:D,2,0),"")</f>
        <v/>
      </c>
      <c r="N414" s="21" t="str">
        <f>IFERROR(VLOOKUP(C414,Plan2!B:C,2,0),"")</f>
        <v/>
      </c>
    </row>
    <row r="415" spans="2:14" s="21" customFormat="1">
      <c r="B415" s="15">
        <f t="shared" si="15"/>
        <v>407</v>
      </c>
      <c r="C415" s="27">
        <v>3066</v>
      </c>
      <c r="D415" s="28" t="str">
        <f>IFERROR(VLOOKUP(C415,SRA!B:C,2,0),"")</f>
        <v>GENIVAL F DA SILVA JUNIOR</v>
      </c>
      <c r="E415" s="15" t="str">
        <f>IFERROR(VLOOKUP(C415,SRA!B:T,8,0),"")</f>
        <v>CLT</v>
      </c>
      <c r="F415" s="20" t="s">
        <v>496</v>
      </c>
      <c r="G415" s="15" t="str">
        <f>IFERROR(VLOOKUP(C415,SRA!B:T,5,0),"")</f>
        <v>ANALISTA EM RH</v>
      </c>
      <c r="H415" s="11">
        <f>IFERROR(VLOOKUP(C415,SRA!B:T,18,0),"")</f>
        <v>3282.89</v>
      </c>
      <c r="I415" s="11">
        <f>IFERROR(VLOOKUP(C415,SRA!B:T,19,0),"")</f>
        <v>0</v>
      </c>
      <c r="J415" s="31">
        <f>IFERROR(VLOOKUP(C415,JULHO!B:F,3,0),"0,00")</f>
        <v>259.56</v>
      </c>
      <c r="K415" s="11">
        <f t="shared" si="14"/>
        <v>259.56</v>
      </c>
      <c r="L415" s="31">
        <f>IFERROR(VLOOKUP(C415,JULHO!B:H,7,0),"0,00")</f>
        <v>0</v>
      </c>
      <c r="M415" s="25" t="str">
        <f>IFERROR(VLOOKUP(C415,FÉRIAS!C:D,2,0),"")</f>
        <v/>
      </c>
      <c r="N415" s="21" t="str">
        <f>IFERROR(VLOOKUP(C415,Plan2!B:C,2,0),"")</f>
        <v>GENIVAL F DA SILVA JUNIOR</v>
      </c>
    </row>
    <row r="416" spans="2:14" s="21" customFormat="1">
      <c r="B416" s="15">
        <f t="shared" si="15"/>
        <v>408</v>
      </c>
      <c r="C416" s="27">
        <v>3067</v>
      </c>
      <c r="D416" s="28" t="str">
        <f>IFERROR(VLOOKUP(C416,SRA!B:C,2,0),"")</f>
        <v>EMANUELA AMELIA DE A  AGUIAR</v>
      </c>
      <c r="E416" s="15" t="str">
        <f>IFERROR(VLOOKUP(C416,SRA!B:T,8,0),"")</f>
        <v>CLT</v>
      </c>
      <c r="F416" s="20" t="s">
        <v>467</v>
      </c>
      <c r="G416" s="15" t="str">
        <f>IFERROR(VLOOKUP(C416,SRA!B:T,5,0),"")</f>
        <v>TEC. EM ADM. E FIN.</v>
      </c>
      <c r="H416" s="11">
        <f>IFERROR(VLOOKUP(C416,SRA!B:T,18,0),"")</f>
        <v>1886.84</v>
      </c>
      <c r="I416" s="11">
        <f>IFERROR(VLOOKUP(C416,SRA!B:T,19,0),"")</f>
        <v>822.38</v>
      </c>
      <c r="J416" s="31">
        <f>IFERROR(VLOOKUP(C416,JULHO!B:F,3,0),"0,00")</f>
        <v>2709.22</v>
      </c>
      <c r="K416" s="11">
        <f t="shared" si="14"/>
        <v>1177.5099999999998</v>
      </c>
      <c r="L416" s="31">
        <f>IFERROR(VLOOKUP(C416,JULHO!B:H,7,0),"0,00")</f>
        <v>1531.71</v>
      </c>
      <c r="M416" s="25" t="str">
        <f>IFERROR(VLOOKUP(C416,FÉRIAS!C:D,2,0),"")</f>
        <v/>
      </c>
      <c r="N416" s="21" t="str">
        <f>IFERROR(VLOOKUP(C416,Plan2!B:C,2,0),"")</f>
        <v/>
      </c>
    </row>
    <row r="417" spans="2:14" s="21" customFormat="1">
      <c r="B417" s="15">
        <f t="shared" si="15"/>
        <v>409</v>
      </c>
      <c r="C417" s="27">
        <v>3069</v>
      </c>
      <c r="D417" s="28" t="str">
        <f>IFERROR(VLOOKUP(C417,SRA!B:C,2,0),"")</f>
        <v>ANDRE LUIS MOTA PIRES</v>
      </c>
      <c r="E417" s="15" t="str">
        <f>IFERROR(VLOOKUP(C417,SRA!B:T,8,0),"")</f>
        <v>CLT</v>
      </c>
      <c r="F417" s="20" t="s">
        <v>467</v>
      </c>
      <c r="G417" s="15" t="str">
        <f>IFERROR(VLOOKUP(C417,SRA!B:T,5,0),"")</f>
        <v>TEC. EM ADM. E VEN.</v>
      </c>
      <c r="H417" s="11">
        <f>IFERROR(VLOOKUP(C417,SRA!B:T,18,0),"")</f>
        <v>1886.84</v>
      </c>
      <c r="I417" s="11">
        <f>IFERROR(VLOOKUP(C417,SRA!B:T,19,0),"")</f>
        <v>0</v>
      </c>
      <c r="J417" s="31">
        <f>IFERROR(VLOOKUP(C417,JULHO!B:F,3,0),"0,00")</f>
        <v>2693.43</v>
      </c>
      <c r="K417" s="11">
        <f t="shared" si="14"/>
        <v>1012.05</v>
      </c>
      <c r="L417" s="31">
        <f>IFERROR(VLOOKUP(C417,JULHO!B:H,7,0),"0,00")</f>
        <v>1681.3799999999999</v>
      </c>
      <c r="M417" s="25" t="str">
        <f>IFERROR(VLOOKUP(C417,FÉRIAS!C:D,2,0),"")</f>
        <v/>
      </c>
      <c r="N417" s="21" t="str">
        <f>IFERROR(VLOOKUP(C417,Plan2!B:C,2,0),"")</f>
        <v/>
      </c>
    </row>
    <row r="418" spans="2:14" s="21" customFormat="1">
      <c r="B418" s="15">
        <f t="shared" si="15"/>
        <v>410</v>
      </c>
      <c r="C418" s="27">
        <v>3086</v>
      </c>
      <c r="D418" s="28" t="str">
        <f>IFERROR(VLOOKUP(C418,SRA!B:C,2,0),"")</f>
        <v>DIMAS CARDOSO CAMPOS</v>
      </c>
      <c r="E418" s="15" t="str">
        <f>IFERROR(VLOOKUP(C418,SRA!B:T,8,0),"")</f>
        <v>CLT</v>
      </c>
      <c r="F418" s="20" t="s">
        <v>467</v>
      </c>
      <c r="G418" s="15" t="str">
        <f>IFERROR(VLOOKUP(C418,SRA!B:T,5,0),"")</f>
        <v>ANA ASS FARMACEUTICA</v>
      </c>
      <c r="H418" s="11">
        <f>IFERROR(VLOOKUP(C418,SRA!B:T,18,0),"")</f>
        <v>4189.92</v>
      </c>
      <c r="I418" s="11">
        <f>IFERROR(VLOOKUP(C418,SRA!B:T,19,0),"")</f>
        <v>0</v>
      </c>
      <c r="J418" s="31">
        <f>IFERROR(VLOOKUP(C418,JULHO!B:F,3,0),"0,00")</f>
        <v>5731.89</v>
      </c>
      <c r="K418" s="11">
        <f t="shared" si="14"/>
        <v>2318.34</v>
      </c>
      <c r="L418" s="31">
        <f>IFERROR(VLOOKUP(C418,JULHO!B:H,7,0),"0,00")</f>
        <v>3413.55</v>
      </c>
      <c r="M418" s="25" t="str">
        <f>IFERROR(VLOOKUP(C418,FÉRIAS!C:D,2,0),"")</f>
        <v/>
      </c>
      <c r="N418" s="21" t="str">
        <f>IFERROR(VLOOKUP(C418,Plan2!B:C,2,0),"")</f>
        <v/>
      </c>
    </row>
    <row r="419" spans="2:14" s="21" customFormat="1">
      <c r="B419" s="15">
        <f t="shared" si="15"/>
        <v>411</v>
      </c>
      <c r="C419" s="27">
        <v>3112</v>
      </c>
      <c r="D419" s="28" t="str">
        <f>IFERROR(VLOOKUP(C419,SRA!B:C,2,0),"")</f>
        <v>DIEGO SCHMITH OLIVEIRA DE LIMA</v>
      </c>
      <c r="E419" s="15" t="str">
        <f>IFERROR(VLOOKUP(C419,SRA!B:T,8,0),"")</f>
        <v>CLT</v>
      </c>
      <c r="F419" s="20" t="s">
        <v>467</v>
      </c>
      <c r="G419" s="15" t="str">
        <f>IFERROR(VLOOKUP(C419,SRA!B:T,5,0),"")</f>
        <v>TEC. EM INFORMATICA</v>
      </c>
      <c r="H419" s="11">
        <f>IFERROR(VLOOKUP(C419,SRA!B:T,18,0),"")</f>
        <v>1886.84</v>
      </c>
      <c r="I419" s="11">
        <f>IFERROR(VLOOKUP(C419,SRA!B:T,19,0),"")</f>
        <v>822.38</v>
      </c>
      <c r="J419" s="31">
        <f>IFERROR(VLOOKUP(C419,JULHO!B:F,3,0),"0,00")</f>
        <v>3454.51</v>
      </c>
      <c r="K419" s="11">
        <f t="shared" si="14"/>
        <v>607.01000000000022</v>
      </c>
      <c r="L419" s="31">
        <f>IFERROR(VLOOKUP(C419,JULHO!B:H,7,0),"0,00")</f>
        <v>2847.5</v>
      </c>
      <c r="M419" s="25" t="str">
        <f>IFERROR(VLOOKUP(C419,FÉRIAS!C:D,2,0),"")</f>
        <v/>
      </c>
      <c r="N419" s="21" t="str">
        <f>IFERROR(VLOOKUP(C419,Plan2!B:C,2,0),"")</f>
        <v/>
      </c>
    </row>
    <row r="420" spans="2:14" s="21" customFormat="1">
      <c r="B420" s="15">
        <f t="shared" si="15"/>
        <v>412</v>
      </c>
      <c r="C420" s="27">
        <v>3113</v>
      </c>
      <c r="D420" s="28" t="str">
        <f>IFERROR(VLOOKUP(C420,SRA!B:C,2,0),"")</f>
        <v>CYNTHIA MARIA REGIS SIQUEIRA</v>
      </c>
      <c r="E420" s="15" t="str">
        <f>IFERROR(VLOOKUP(C420,SRA!B:T,8,0),"")</f>
        <v>CLT</v>
      </c>
      <c r="F420" s="20" t="s">
        <v>467</v>
      </c>
      <c r="G420" s="15" t="str">
        <f>IFERROR(VLOOKUP(C420,SRA!B:T,5,0),"")</f>
        <v>TEC. EM ADM. E VEN.</v>
      </c>
      <c r="H420" s="11">
        <f>IFERROR(VLOOKUP(C420,SRA!B:T,18,0),"")</f>
        <v>1886.84</v>
      </c>
      <c r="I420" s="11">
        <f>IFERROR(VLOOKUP(C420,SRA!B:T,19,0),"")</f>
        <v>0</v>
      </c>
      <c r="J420" s="31">
        <f>IFERROR(VLOOKUP(C420,JULHO!B:F,3,0),"0,00")</f>
        <v>1970.7</v>
      </c>
      <c r="K420" s="11">
        <f t="shared" si="14"/>
        <v>899.42000000000007</v>
      </c>
      <c r="L420" s="31">
        <f>IFERROR(VLOOKUP(C420,JULHO!B:H,7,0),"0,00")</f>
        <v>1071.28</v>
      </c>
      <c r="M420" s="25" t="str">
        <f>IFERROR(VLOOKUP(C420,FÉRIAS!C:D,2,0),"")</f>
        <v/>
      </c>
      <c r="N420" s="21" t="str">
        <f>IFERROR(VLOOKUP(C420,Plan2!B:C,2,0),"")</f>
        <v/>
      </c>
    </row>
    <row r="421" spans="2:14" s="21" customFormat="1">
      <c r="B421" s="15">
        <f t="shared" si="15"/>
        <v>413</v>
      </c>
      <c r="C421" s="27">
        <v>3132</v>
      </c>
      <c r="D421" s="28" t="str">
        <f>IFERROR(VLOOKUP(C421,SRA!B:C,2,0),"")</f>
        <v>TALITA ANDREIA MARTINS GONZAGA</v>
      </c>
      <c r="E421" s="15" t="str">
        <f>IFERROR(VLOOKUP(C421,SRA!B:T,8,0),"")</f>
        <v>CLT</v>
      </c>
      <c r="F421" s="20" t="s">
        <v>467</v>
      </c>
      <c r="G421" s="15" t="str">
        <f>IFERROR(VLOOKUP(C421,SRA!B:T,5,0),"")</f>
        <v>TEC. EM ADM. E FIN.</v>
      </c>
      <c r="H421" s="11">
        <f>IFERROR(VLOOKUP(C421,SRA!B:T,18,0),"")</f>
        <v>1886.84</v>
      </c>
      <c r="I421" s="11">
        <f>IFERROR(VLOOKUP(C421,SRA!B:T,19,0),"")</f>
        <v>822.38</v>
      </c>
      <c r="J421" s="31">
        <f>IFERROR(VLOOKUP(C421,JULHO!B:F,3,0),"0,00")</f>
        <v>3040.95</v>
      </c>
      <c r="K421" s="11">
        <f t="shared" si="14"/>
        <v>793.4399999999996</v>
      </c>
      <c r="L421" s="31">
        <f>IFERROR(VLOOKUP(C421,JULHO!B:H,7,0),"0,00")</f>
        <v>2247.5100000000002</v>
      </c>
      <c r="M421" s="25" t="str">
        <f>IFERROR(VLOOKUP(C421,FÉRIAS!C:D,2,0),"")</f>
        <v/>
      </c>
      <c r="N421" s="21" t="str">
        <f>IFERROR(VLOOKUP(C421,Plan2!B:C,2,0),"")</f>
        <v/>
      </c>
    </row>
    <row r="422" spans="2:14" s="21" customFormat="1">
      <c r="B422" s="15">
        <f t="shared" si="15"/>
        <v>414</v>
      </c>
      <c r="C422" s="27">
        <v>3134</v>
      </c>
      <c r="D422" s="28" t="str">
        <f>IFERROR(VLOOKUP(C422,SRA!B:C,2,0),"")</f>
        <v>ESTEVAN DE ALMEIDA FALCAO</v>
      </c>
      <c r="E422" s="15" t="str">
        <f>IFERROR(VLOOKUP(C422,SRA!B:T,8,0),"")</f>
        <v>CLT</v>
      </c>
      <c r="F422" s="20" t="s">
        <v>481</v>
      </c>
      <c r="G422" s="15" t="str">
        <f>IFERROR(VLOOKUP(C422,SRA!B:T,5,0),"")</f>
        <v>TEC.EM QUALIDADE IND</v>
      </c>
      <c r="H422" s="11">
        <f>IFERROR(VLOOKUP(C422,SRA!B:T,18,0),"")</f>
        <v>1886.84</v>
      </c>
      <c r="I422" s="11">
        <f>IFERROR(VLOOKUP(C422,SRA!B:T,19,0),"")</f>
        <v>0</v>
      </c>
      <c r="J422" s="31">
        <f>IFERROR(VLOOKUP(C422,JULHO!B:F,3,0),"0,00")</f>
        <v>3130.43</v>
      </c>
      <c r="K422" s="11">
        <f t="shared" si="14"/>
        <v>2175.7299999999996</v>
      </c>
      <c r="L422" s="31">
        <f>IFERROR(VLOOKUP(C422,JULHO!B:H,7,0),"0,00")</f>
        <v>954.7</v>
      </c>
      <c r="M422" s="25" t="str">
        <f>IFERROR(VLOOKUP(C422,FÉRIAS!C:D,2,0),"")</f>
        <v>ESTEVAN DE ALMEIDA FALCAO</v>
      </c>
      <c r="N422" s="21" t="str">
        <f>IFERROR(VLOOKUP(C422,Plan2!B:C,2,0),"")</f>
        <v/>
      </c>
    </row>
    <row r="423" spans="2:14" s="21" customFormat="1">
      <c r="B423" s="15">
        <f t="shared" si="15"/>
        <v>415</v>
      </c>
      <c r="C423" s="27">
        <v>3135</v>
      </c>
      <c r="D423" s="28" t="str">
        <f>IFERROR(VLOOKUP(C423,SRA!B:C,2,0),"")</f>
        <v>RAFAEL DE MENEZES E S PIRES</v>
      </c>
      <c r="E423" s="15" t="str">
        <f>IFERROR(VLOOKUP(C423,SRA!B:T,8,0),"")</f>
        <v>CLT</v>
      </c>
      <c r="F423" s="20" t="s">
        <v>467</v>
      </c>
      <c r="G423" s="15" t="str">
        <f>IFERROR(VLOOKUP(C423,SRA!B:T,5,0),"")</f>
        <v>ANALISTA EM PCP</v>
      </c>
      <c r="H423" s="11">
        <f>IFERROR(VLOOKUP(C423,SRA!B:T,18,0),"")</f>
        <v>3282.89</v>
      </c>
      <c r="I423" s="11">
        <f>IFERROR(VLOOKUP(C423,SRA!B:T,19,0),"")</f>
        <v>2312.9499999999998</v>
      </c>
      <c r="J423" s="31">
        <f>IFERROR(VLOOKUP(C423,JULHO!B:F,3,0),"0,00")</f>
        <v>8824.1299999999992</v>
      </c>
      <c r="K423" s="11">
        <f t="shared" si="14"/>
        <v>2218.4899999999989</v>
      </c>
      <c r="L423" s="31">
        <f>IFERROR(VLOOKUP(C423,JULHO!B:H,7,0),"0,00")</f>
        <v>6605.64</v>
      </c>
      <c r="M423" s="25" t="str">
        <f>IFERROR(VLOOKUP(C423,FÉRIAS!C:D,2,0),"")</f>
        <v/>
      </c>
      <c r="N423" s="21" t="str">
        <f>IFERROR(VLOOKUP(C423,Plan2!B:C,2,0),"")</f>
        <v/>
      </c>
    </row>
    <row r="424" spans="2:14" s="21" customFormat="1">
      <c r="B424" s="15">
        <f t="shared" si="15"/>
        <v>416</v>
      </c>
      <c r="C424" s="27">
        <v>3136</v>
      </c>
      <c r="D424" s="28" t="str">
        <f>IFERROR(VLOOKUP(C424,SRA!B:C,2,0),"")</f>
        <v>ALEXANDER BEZERRA</v>
      </c>
      <c r="E424" s="15" t="str">
        <f>IFERROR(VLOOKUP(C424,SRA!B:T,8,0),"")</f>
        <v>CLT</v>
      </c>
      <c r="F424" s="20" t="s">
        <v>467</v>
      </c>
      <c r="G424" s="15" t="str">
        <f>IFERROR(VLOOKUP(C424,SRA!B:T,5,0),"")</f>
        <v>TEC.EM MAN. MEC. IND</v>
      </c>
      <c r="H424" s="11">
        <f>IFERROR(VLOOKUP(C424,SRA!B:T,18,0),"")</f>
        <v>1886.84</v>
      </c>
      <c r="I424" s="11">
        <f>IFERROR(VLOOKUP(C424,SRA!B:T,19,0),"")</f>
        <v>1284.97</v>
      </c>
      <c r="J424" s="31">
        <f>IFERROR(VLOOKUP(C424,JULHO!B:F,3,0),"0,00")</f>
        <v>3171.81</v>
      </c>
      <c r="K424" s="11">
        <f t="shared" si="14"/>
        <v>586.07000000000016</v>
      </c>
      <c r="L424" s="31">
        <f>IFERROR(VLOOKUP(C424,JULHO!B:H,7,0),"0,00")</f>
        <v>2585.7399999999998</v>
      </c>
      <c r="M424" s="25" t="str">
        <f>IFERROR(VLOOKUP(C424,FÉRIAS!C:D,2,0),"")</f>
        <v/>
      </c>
      <c r="N424" s="21" t="str">
        <f>IFERROR(VLOOKUP(C424,Plan2!B:C,2,0),"")</f>
        <v/>
      </c>
    </row>
    <row r="425" spans="2:14" s="21" customFormat="1">
      <c r="B425" s="15">
        <f t="shared" si="15"/>
        <v>417</v>
      </c>
      <c r="C425" s="27">
        <v>3138</v>
      </c>
      <c r="D425" s="28" t="str">
        <f>IFERROR(VLOOKUP(C425,SRA!B:C,2,0),"")</f>
        <v>MANUELA SILVA DE LIMA B DA PAZ</v>
      </c>
      <c r="E425" s="15" t="str">
        <f>IFERROR(VLOOKUP(C425,SRA!B:T,8,0),"")</f>
        <v>CLT</v>
      </c>
      <c r="F425" s="20" t="s">
        <v>481</v>
      </c>
      <c r="G425" s="15" t="str">
        <f>IFERROR(VLOOKUP(C425,SRA!B:T,5,0),"")</f>
        <v>TEC.EM QUALIDADE IND</v>
      </c>
      <c r="H425" s="11">
        <f>IFERROR(VLOOKUP(C425,SRA!B:T,18,0),"")</f>
        <v>1886.84</v>
      </c>
      <c r="I425" s="11">
        <f>IFERROR(VLOOKUP(C425,SRA!B:T,19,0),"")</f>
        <v>822.38</v>
      </c>
      <c r="J425" s="31">
        <f>IFERROR(VLOOKUP(C425,JULHO!B:F,3,0),"0,00")</f>
        <v>5027.71</v>
      </c>
      <c r="K425" s="11">
        <f t="shared" si="14"/>
        <v>3582.49</v>
      </c>
      <c r="L425" s="31">
        <f>IFERROR(VLOOKUP(C425,JULHO!B:H,7,0),"0,00")</f>
        <v>1445.22</v>
      </c>
      <c r="M425" s="25" t="str">
        <f>IFERROR(VLOOKUP(C425,FÉRIAS!C:D,2,0),"")</f>
        <v>MANUELA SILVA DE LIMA B DA PAZ</v>
      </c>
      <c r="N425" s="21" t="str">
        <f>IFERROR(VLOOKUP(C425,Plan2!B:C,2,0),"")</f>
        <v/>
      </c>
    </row>
    <row r="426" spans="2:14" s="21" customFormat="1">
      <c r="B426" s="15">
        <f t="shared" si="15"/>
        <v>418</v>
      </c>
      <c r="C426" s="27">
        <v>3139</v>
      </c>
      <c r="D426" s="28" t="str">
        <f>IFERROR(VLOOKUP(C426,SRA!B:C,2,0),"")</f>
        <v>JOAO ROBERTO  MACHADO ARAUJO</v>
      </c>
      <c r="E426" s="15" t="str">
        <f>IFERROR(VLOOKUP(C426,SRA!B:T,8,0),"")</f>
        <v>CLT</v>
      </c>
      <c r="F426" s="20" t="s">
        <v>481</v>
      </c>
      <c r="G426" s="15" t="str">
        <f>IFERROR(VLOOKUP(C426,SRA!B:T,5,0),"")</f>
        <v>TEC.EM QUALIDADE IND</v>
      </c>
      <c r="H426" s="11">
        <f>IFERROR(VLOOKUP(C426,SRA!B:T,18,0),"")</f>
        <v>1886.84</v>
      </c>
      <c r="I426" s="11">
        <f>IFERROR(VLOOKUP(C426,SRA!B:T,19,0),"")</f>
        <v>0</v>
      </c>
      <c r="J426" s="31">
        <f>IFERROR(VLOOKUP(C426,JULHO!B:F,3,0),"0,00")</f>
        <v>2307.02</v>
      </c>
      <c r="K426" s="11">
        <f t="shared" si="14"/>
        <v>1828.87</v>
      </c>
      <c r="L426" s="31">
        <f>IFERROR(VLOOKUP(C426,JULHO!B:H,7,0),"0,00")</f>
        <v>478.15</v>
      </c>
      <c r="M426" s="25" t="str">
        <f>IFERROR(VLOOKUP(C426,FÉRIAS!C:D,2,0),"")</f>
        <v>JOAO ROBERTO  MACHADO ARAUJO</v>
      </c>
      <c r="N426" s="21" t="str">
        <f>IFERROR(VLOOKUP(C426,Plan2!B:C,2,0),"")</f>
        <v/>
      </c>
    </row>
    <row r="427" spans="2:14" s="21" customFormat="1">
      <c r="B427" s="15">
        <f t="shared" si="15"/>
        <v>419</v>
      </c>
      <c r="C427" s="27">
        <v>3141</v>
      </c>
      <c r="D427" s="28" t="str">
        <f>IFERROR(VLOOKUP(C427,SRA!B:C,2,0),"")</f>
        <v>LIVIA QUEIROZ DE OLIVEIRA</v>
      </c>
      <c r="E427" s="15" t="str">
        <f>IFERROR(VLOOKUP(C427,SRA!B:T,8,0),"")</f>
        <v>CLT</v>
      </c>
      <c r="F427" s="20" t="s">
        <v>481</v>
      </c>
      <c r="G427" s="15" t="str">
        <f>IFERROR(VLOOKUP(C427,SRA!B:T,5,0),"")</f>
        <v>TEC. EM ADM. E FIN.</v>
      </c>
      <c r="H427" s="11">
        <f>IFERROR(VLOOKUP(C427,SRA!B:T,18,0),"")</f>
        <v>1886.84</v>
      </c>
      <c r="I427" s="11">
        <f>IFERROR(VLOOKUP(C427,SRA!B:T,19,0),"")</f>
        <v>0</v>
      </c>
      <c r="J427" s="31">
        <f>IFERROR(VLOOKUP(C427,JULHO!B:F,3,0),"0,00")</f>
        <v>2410.96</v>
      </c>
      <c r="K427" s="11">
        <f t="shared" si="14"/>
        <v>2170.2200000000003</v>
      </c>
      <c r="L427" s="31">
        <f>IFERROR(VLOOKUP(C427,JULHO!B:H,7,0),"0,00")</f>
        <v>240.74</v>
      </c>
      <c r="M427" s="25" t="str">
        <f>IFERROR(VLOOKUP(C427,FÉRIAS!C:D,2,0),"")</f>
        <v>LIVIA QUEIROZ DE OLIVEIRA</v>
      </c>
      <c r="N427" s="21" t="str">
        <f>IFERROR(VLOOKUP(C427,Plan2!B:C,2,0),"")</f>
        <v/>
      </c>
    </row>
    <row r="428" spans="2:14" s="21" customFormat="1">
      <c r="B428" s="15">
        <f t="shared" si="15"/>
        <v>420</v>
      </c>
      <c r="C428" s="27">
        <v>3147</v>
      </c>
      <c r="D428" s="28" t="str">
        <f>IFERROR(VLOOKUP(C428,SRA!B:C,2,0),"")</f>
        <v>ALZENIRA PEREIRA DA SILVA</v>
      </c>
      <c r="E428" s="15" t="str">
        <f>IFERROR(VLOOKUP(C428,SRA!B:T,8,0),"")</f>
        <v>CLT</v>
      </c>
      <c r="F428" s="20" t="s">
        <v>481</v>
      </c>
      <c r="G428" s="15" t="str">
        <f>IFERROR(VLOOKUP(C428,SRA!B:T,5,0),"")</f>
        <v>OP. DE PROD. IND.</v>
      </c>
      <c r="H428" s="11">
        <f>IFERROR(VLOOKUP(C428,SRA!B:T,18,0),"")</f>
        <v>1287.22</v>
      </c>
      <c r="I428" s="11">
        <f>IFERROR(VLOOKUP(C428,SRA!B:T,19,0),"")</f>
        <v>0</v>
      </c>
      <c r="J428" s="31">
        <f>IFERROR(VLOOKUP(C428,JULHO!B:F,3,0),"0,00")</f>
        <v>2281.92</v>
      </c>
      <c r="K428" s="11">
        <f t="shared" si="14"/>
        <v>1902.98</v>
      </c>
      <c r="L428" s="31">
        <f>IFERROR(VLOOKUP(C428,JULHO!B:H,7,0),"0,00")</f>
        <v>378.94</v>
      </c>
      <c r="M428" s="25" t="str">
        <f>IFERROR(VLOOKUP(C428,FÉRIAS!C:D,2,0),"")</f>
        <v>ALZENIRA PEREIRA DA SILVA</v>
      </c>
      <c r="N428" s="21" t="str">
        <f>IFERROR(VLOOKUP(C428,Plan2!B:C,2,0),"")</f>
        <v/>
      </c>
    </row>
    <row r="429" spans="2:14" s="21" customFormat="1">
      <c r="B429" s="15">
        <f t="shared" si="15"/>
        <v>421</v>
      </c>
      <c r="C429" s="27">
        <v>3152</v>
      </c>
      <c r="D429" s="28" t="str">
        <f>IFERROR(VLOOKUP(C429,SRA!B:C,2,0),"")</f>
        <v>DANIEL CIRILO DOS SANTOS</v>
      </c>
      <c r="E429" s="15" t="str">
        <f>IFERROR(VLOOKUP(C429,SRA!B:T,8,0),"")</f>
        <v>CLT</v>
      </c>
      <c r="F429" s="20" t="s">
        <v>481</v>
      </c>
      <c r="G429" s="15" t="str">
        <f>IFERROR(VLOOKUP(C429,SRA!B:T,5,0),"")</f>
        <v>OP. DE PROD. IND.</v>
      </c>
      <c r="H429" s="11">
        <f>IFERROR(VLOOKUP(C429,SRA!B:T,18,0),"")</f>
        <v>1287.22</v>
      </c>
      <c r="I429" s="11">
        <f>IFERROR(VLOOKUP(C429,SRA!B:T,19,0),"")</f>
        <v>0</v>
      </c>
      <c r="J429" s="31">
        <f>IFERROR(VLOOKUP(C429,JULHO!B:F,3,0),"0,00")</f>
        <v>1540</v>
      </c>
      <c r="K429" s="11">
        <f t="shared" si="14"/>
        <v>976.95</v>
      </c>
      <c r="L429" s="31">
        <f>IFERROR(VLOOKUP(C429,JULHO!B:H,7,0),"0,00")</f>
        <v>563.04999999999995</v>
      </c>
      <c r="M429" s="25" t="str">
        <f>IFERROR(VLOOKUP(C429,FÉRIAS!C:D,2,0),"")</f>
        <v>DANIEL CIRILO DOS SANTOS</v>
      </c>
      <c r="N429" s="21" t="str">
        <f>IFERROR(VLOOKUP(C429,Plan2!B:C,2,0),"")</f>
        <v/>
      </c>
    </row>
    <row r="430" spans="2:14" s="21" customFormat="1">
      <c r="B430" s="15">
        <f t="shared" si="15"/>
        <v>422</v>
      </c>
      <c r="C430" s="27">
        <v>3154</v>
      </c>
      <c r="D430" s="28" t="str">
        <f>IFERROR(VLOOKUP(C430,SRA!B:C,2,0),"")</f>
        <v>DANIELLE D O A DE MIRANDA</v>
      </c>
      <c r="E430" s="15" t="str">
        <f>IFERROR(VLOOKUP(C430,SRA!B:T,8,0),"")</f>
        <v>CLT</v>
      </c>
      <c r="F430" s="20" t="s">
        <v>467</v>
      </c>
      <c r="G430" s="15" t="str">
        <f>IFERROR(VLOOKUP(C430,SRA!B:T,5,0),"")</f>
        <v>OP. DE PROD. IND.</v>
      </c>
      <c r="H430" s="11">
        <f>IFERROR(VLOOKUP(C430,SRA!B:T,18,0),"")</f>
        <v>1287.22</v>
      </c>
      <c r="I430" s="11">
        <f>IFERROR(VLOOKUP(C430,SRA!B:T,19,0),"")</f>
        <v>0</v>
      </c>
      <c r="J430" s="31">
        <f>IFERROR(VLOOKUP(C430,JULHO!B:F,3,0),"0,00")</f>
        <v>1320</v>
      </c>
      <c r="K430" s="11">
        <f t="shared" si="14"/>
        <v>157.53999999999996</v>
      </c>
      <c r="L430" s="31">
        <f>IFERROR(VLOOKUP(C430,JULHO!B:H,7,0),"0,00")</f>
        <v>1162.46</v>
      </c>
      <c r="M430" s="25" t="str">
        <f>IFERROR(VLOOKUP(C430,FÉRIAS!C:D,2,0),"")</f>
        <v/>
      </c>
      <c r="N430" s="21" t="str">
        <f>IFERROR(VLOOKUP(C430,Plan2!B:C,2,0),"")</f>
        <v/>
      </c>
    </row>
    <row r="431" spans="2:14" s="21" customFormat="1">
      <c r="B431" s="15">
        <f t="shared" si="15"/>
        <v>423</v>
      </c>
      <c r="C431" s="27">
        <v>3156</v>
      </c>
      <c r="D431" s="28" t="str">
        <f>IFERROR(VLOOKUP(C431,SRA!B:C,2,0),"")</f>
        <v>GILVANEIDE LAURENTINO MARTINS</v>
      </c>
      <c r="E431" s="15" t="str">
        <f>IFERROR(VLOOKUP(C431,SRA!B:T,8,0),"")</f>
        <v>CLT</v>
      </c>
      <c r="F431" s="20" t="s">
        <v>481</v>
      </c>
      <c r="G431" s="15" t="str">
        <f>IFERROR(VLOOKUP(C431,SRA!B:T,5,0),"")</f>
        <v>OP. DE PROD. IND.</v>
      </c>
      <c r="H431" s="11">
        <f>IFERROR(VLOOKUP(C431,SRA!B:T,18,0),"")</f>
        <v>1287.22</v>
      </c>
      <c r="I431" s="11">
        <f>IFERROR(VLOOKUP(C431,SRA!B:T,19,0),"")</f>
        <v>0</v>
      </c>
      <c r="J431" s="31">
        <f>IFERROR(VLOOKUP(C431,JULHO!B:F,3,0),"0,00")</f>
        <v>2128.2199999999998</v>
      </c>
      <c r="K431" s="11">
        <f t="shared" si="14"/>
        <v>1232.6999999999998</v>
      </c>
      <c r="L431" s="31">
        <f>IFERROR(VLOOKUP(C431,JULHO!B:H,7,0),"0,00")</f>
        <v>895.52</v>
      </c>
      <c r="M431" s="25" t="str">
        <f>IFERROR(VLOOKUP(C431,FÉRIAS!C:D,2,0),"")</f>
        <v>GILVANEIDE LAURENTINO MARTINS</v>
      </c>
      <c r="N431" s="21" t="str">
        <f>IFERROR(VLOOKUP(C431,Plan2!B:C,2,0),"")</f>
        <v/>
      </c>
    </row>
    <row r="432" spans="2:14" s="21" customFormat="1">
      <c r="B432" s="15">
        <f t="shared" si="15"/>
        <v>424</v>
      </c>
      <c r="C432" s="27">
        <v>3160</v>
      </c>
      <c r="D432" s="28" t="str">
        <f>IFERROR(VLOOKUP(C432,SRA!B:C,2,0),"")</f>
        <v>LUCIANNA NUNES LIRA</v>
      </c>
      <c r="E432" s="15" t="str">
        <f>IFERROR(VLOOKUP(C432,SRA!B:T,8,0),"")</f>
        <v>CLT</v>
      </c>
      <c r="F432" s="20" t="s">
        <v>481</v>
      </c>
      <c r="G432" s="15" t="str">
        <f>IFERROR(VLOOKUP(C432,SRA!B:T,5,0),"")</f>
        <v>TEC.EM QUALIDADE IND</v>
      </c>
      <c r="H432" s="11">
        <f>IFERROR(VLOOKUP(C432,SRA!B:T,18,0),"")</f>
        <v>1886.84</v>
      </c>
      <c r="I432" s="11">
        <f>IFERROR(VLOOKUP(C432,SRA!B:T,19,0),"")</f>
        <v>0</v>
      </c>
      <c r="J432" s="31">
        <f>IFERROR(VLOOKUP(C432,JULHO!B:F,3,0),"0,00")</f>
        <v>3060.88</v>
      </c>
      <c r="K432" s="11">
        <f t="shared" si="14"/>
        <v>2067.67</v>
      </c>
      <c r="L432" s="31">
        <f>IFERROR(VLOOKUP(C432,JULHO!B:H,7,0),"0,00")</f>
        <v>993.21</v>
      </c>
      <c r="M432" s="25" t="str">
        <f>IFERROR(VLOOKUP(C432,FÉRIAS!C:D,2,0),"")</f>
        <v>LUCIANNA NUNES LIRA</v>
      </c>
      <c r="N432" s="21" t="str">
        <f>IFERROR(VLOOKUP(C432,Plan2!B:C,2,0),"")</f>
        <v/>
      </c>
    </row>
    <row r="433" spans="2:14" s="21" customFormat="1">
      <c r="B433" s="15">
        <f t="shared" si="15"/>
        <v>425</v>
      </c>
      <c r="C433" s="27">
        <v>3164</v>
      </c>
      <c r="D433" s="28" t="str">
        <f>IFERROR(VLOOKUP(C433,SRA!B:C,2,0),"")</f>
        <v>MONIQUE FERRAZ PEREIRA</v>
      </c>
      <c r="E433" s="15" t="str">
        <f>IFERROR(VLOOKUP(C433,SRA!B:T,8,0),"")</f>
        <v>CLT</v>
      </c>
      <c r="F433" s="20" t="s">
        <v>481</v>
      </c>
      <c r="G433" s="15" t="str">
        <f>IFERROR(VLOOKUP(C433,SRA!B:T,5,0),"")</f>
        <v>TEC.EM QUALIDADE IND</v>
      </c>
      <c r="H433" s="11">
        <f>IFERROR(VLOOKUP(C433,SRA!B:T,18,0),"")</f>
        <v>1886.84</v>
      </c>
      <c r="I433" s="11">
        <f>IFERROR(VLOOKUP(C433,SRA!B:T,19,0),"")</f>
        <v>0</v>
      </c>
      <c r="J433" s="31">
        <f>IFERROR(VLOOKUP(C433,JULHO!B:F,3,0),"0,00")</f>
        <v>3060.88</v>
      </c>
      <c r="K433" s="11">
        <f t="shared" si="14"/>
        <v>1711.46</v>
      </c>
      <c r="L433" s="31">
        <f>IFERROR(VLOOKUP(C433,JULHO!B:H,7,0),"0,00")</f>
        <v>1349.42</v>
      </c>
      <c r="M433" s="25" t="str">
        <f>IFERROR(VLOOKUP(C433,FÉRIAS!C:D,2,0),"")</f>
        <v>MONIQUE FERRAZ PEREIRA</v>
      </c>
      <c r="N433" s="21" t="str">
        <f>IFERROR(VLOOKUP(C433,Plan2!B:C,2,0),"")</f>
        <v/>
      </c>
    </row>
    <row r="434" spans="2:14" s="21" customFormat="1">
      <c r="B434" s="15">
        <f t="shared" si="15"/>
        <v>426</v>
      </c>
      <c r="C434" s="27">
        <v>3165</v>
      </c>
      <c r="D434" s="28" t="str">
        <f>IFERROR(VLOOKUP(C434,SRA!B:C,2,0),"")</f>
        <v>PATRICIA SERPA PEIXOTO</v>
      </c>
      <c r="E434" s="15" t="str">
        <f>IFERROR(VLOOKUP(C434,SRA!B:T,8,0),"")</f>
        <v>CLT</v>
      </c>
      <c r="F434" s="20" t="s">
        <v>481</v>
      </c>
      <c r="G434" s="15" t="str">
        <f>IFERROR(VLOOKUP(C434,SRA!B:T,5,0),"")</f>
        <v>TEC.EM QUALIDADE IND</v>
      </c>
      <c r="H434" s="11">
        <f>IFERROR(VLOOKUP(C434,SRA!B:T,18,0),"")</f>
        <v>1886.84</v>
      </c>
      <c r="I434" s="11">
        <f>IFERROR(VLOOKUP(C434,SRA!B:T,19,0),"")</f>
        <v>0</v>
      </c>
      <c r="J434" s="31">
        <f>IFERROR(VLOOKUP(C434,JULHO!B:F,3,0),"0,00")</f>
        <v>3900</v>
      </c>
      <c r="K434" s="11">
        <f t="shared" si="14"/>
        <v>2239.5500000000002</v>
      </c>
      <c r="L434" s="31">
        <f>IFERROR(VLOOKUP(C434,JULHO!B:H,7,0),"0,00")</f>
        <v>1660.4499999999998</v>
      </c>
      <c r="M434" s="25" t="str">
        <f>IFERROR(VLOOKUP(C434,FÉRIAS!C:D,2,0),"")</f>
        <v>PATRICIA SERPA PEIXOTO</v>
      </c>
      <c r="N434" s="21" t="str">
        <f>IFERROR(VLOOKUP(C434,Plan2!B:C,2,0),"")</f>
        <v/>
      </c>
    </row>
    <row r="435" spans="2:14" s="21" customFormat="1">
      <c r="B435" s="15">
        <f t="shared" si="15"/>
        <v>427</v>
      </c>
      <c r="C435" s="20">
        <v>3167</v>
      </c>
      <c r="D435" s="28" t="str">
        <f>IFERROR(VLOOKUP(C435,SRA!B:C,2,0),"")</f>
        <v>POLYANA BEZERRA SOUTO SANTOS</v>
      </c>
      <c r="E435" s="15" t="str">
        <f>IFERROR(VLOOKUP(C435,SRA!B:T,8,0),"")</f>
        <v>CLT</v>
      </c>
      <c r="F435" s="20" t="s">
        <v>481</v>
      </c>
      <c r="G435" s="15" t="str">
        <f>IFERROR(VLOOKUP(C435,SRA!B:T,5,0),"")</f>
        <v>FARMACEUTICO IND</v>
      </c>
      <c r="H435" s="11">
        <f>IFERROR(VLOOKUP(C435,SRA!B:T,18,0),"")</f>
        <v>5714.73</v>
      </c>
      <c r="I435" s="11">
        <f>IFERROR(VLOOKUP(C435,SRA!B:T,19,0),"")</f>
        <v>0</v>
      </c>
      <c r="J435" s="31">
        <f>IFERROR(VLOOKUP(C435,JULHO!B:F,3,0),"0,00")</f>
        <v>30959.15</v>
      </c>
      <c r="K435" s="11">
        <f t="shared" si="14"/>
        <v>8103.7000000000044</v>
      </c>
      <c r="L435" s="31">
        <f>IFERROR(VLOOKUP(C435,JULHO!B:H,7,0),"0,00")</f>
        <v>22855.449999999997</v>
      </c>
      <c r="M435" s="25" t="str">
        <f>IFERROR(VLOOKUP(C435,FÉRIAS!C:D,2,0),"")</f>
        <v>POLYANA BEZERRA SOUTO SANTOS</v>
      </c>
      <c r="N435" s="21" t="str">
        <f>IFERROR(VLOOKUP(C435,Plan2!B:C,2,0),"")</f>
        <v/>
      </c>
    </row>
    <row r="436" spans="2:14" s="21" customFormat="1">
      <c r="B436" s="15">
        <f t="shared" si="15"/>
        <v>428</v>
      </c>
      <c r="C436" s="27">
        <v>3169</v>
      </c>
      <c r="D436" s="28" t="str">
        <f>IFERROR(VLOOKUP(C436,SRA!B:C,2,0),"")</f>
        <v>RENATA BEZERRA DA SILVA</v>
      </c>
      <c r="E436" s="15" t="str">
        <f>IFERROR(VLOOKUP(C436,SRA!B:T,8,0),"")</f>
        <v>CLT</v>
      </c>
      <c r="F436" s="20" t="s">
        <v>467</v>
      </c>
      <c r="G436" s="15" t="str">
        <f>IFERROR(VLOOKUP(C436,SRA!B:T,5,0),"")</f>
        <v>OP. DE PROD. IND.</v>
      </c>
      <c r="H436" s="11">
        <f>IFERROR(VLOOKUP(C436,SRA!B:T,18,0),"")</f>
        <v>1287.22</v>
      </c>
      <c r="I436" s="11">
        <f>IFERROR(VLOOKUP(C436,SRA!B:T,19,0),"")</f>
        <v>1450</v>
      </c>
      <c r="J436" s="31">
        <f>IFERROR(VLOOKUP(C436,JULHO!B:F,3,0),"0,00")</f>
        <v>2625</v>
      </c>
      <c r="K436" s="11">
        <f t="shared" si="14"/>
        <v>570.96</v>
      </c>
      <c r="L436" s="31">
        <f>IFERROR(VLOOKUP(C436,JULHO!B:H,7,0),"0,00")</f>
        <v>2054.04</v>
      </c>
      <c r="M436" s="25" t="str">
        <f>IFERROR(VLOOKUP(C436,FÉRIAS!C:D,2,0),"")</f>
        <v/>
      </c>
      <c r="N436" s="21" t="str">
        <f>IFERROR(VLOOKUP(C436,Plan2!B:C,2,0),"")</f>
        <v/>
      </c>
    </row>
    <row r="437" spans="2:14" s="21" customFormat="1">
      <c r="B437" s="15">
        <f t="shared" si="15"/>
        <v>429</v>
      </c>
      <c r="C437" s="20">
        <v>3171</v>
      </c>
      <c r="D437" s="91" t="str">
        <f>IFERROR(VLOOKUP(C437,SRA!B:C,2,0),"")</f>
        <v>ROSY KELLY LIMA DA S PIMENTEL</v>
      </c>
      <c r="E437" s="15" t="str">
        <f>IFERROR(VLOOKUP(C437,SRA!B:T,8,0),"")</f>
        <v>CLT</v>
      </c>
      <c r="F437" s="20" t="s">
        <v>668</v>
      </c>
      <c r="G437" s="15" t="str">
        <f>IFERROR(VLOOKUP(C437,SRA!B:T,5,0),"")</f>
        <v>TEC.EM QUALIDADE IND</v>
      </c>
      <c r="H437" s="11">
        <f>IFERROR(VLOOKUP(C437,SRA!B:T,18,0),"")</f>
        <v>1886.84</v>
      </c>
      <c r="I437" s="11">
        <f>IFERROR(VLOOKUP(C437,SRA!B:T,19,0),"")</f>
        <v>0</v>
      </c>
      <c r="J437" s="31">
        <v>5237.51</v>
      </c>
      <c r="K437" s="11">
        <f t="shared" si="14"/>
        <v>5100.4000000000005</v>
      </c>
      <c r="L437" s="31">
        <v>137.11000000000001</v>
      </c>
      <c r="M437" s="25" t="str">
        <f>IFERROR(VLOOKUP(C437,FÉRIAS!C:D,2,0),"")</f>
        <v/>
      </c>
      <c r="N437" s="21" t="str">
        <f>IFERROR(VLOOKUP(C437,Plan2!B:C,2,0),"")</f>
        <v/>
      </c>
    </row>
    <row r="438" spans="2:14" s="21" customFormat="1">
      <c r="B438" s="15">
        <f t="shared" si="15"/>
        <v>430</v>
      </c>
      <c r="C438" s="27">
        <v>3172</v>
      </c>
      <c r="D438" s="28" t="str">
        <f>IFERROR(VLOOKUP(C438,SRA!B:C,2,0),"")</f>
        <v>SAVIO BARCELOS DE MELO</v>
      </c>
      <c r="E438" s="15" t="str">
        <f>IFERROR(VLOOKUP(C438,SRA!B:T,8,0),"")</f>
        <v>CLT</v>
      </c>
      <c r="F438" s="20" t="s">
        <v>481</v>
      </c>
      <c r="G438" s="15" t="str">
        <f>IFERROR(VLOOKUP(C438,SRA!B:T,5,0),"")</f>
        <v>OP. DE PROD. IND.</v>
      </c>
      <c r="H438" s="11">
        <f>IFERROR(VLOOKUP(C438,SRA!B:T,18,0),"")</f>
        <v>1287.22</v>
      </c>
      <c r="I438" s="11">
        <f>IFERROR(VLOOKUP(C438,SRA!B:T,19,0),"")</f>
        <v>0</v>
      </c>
      <c r="J438" s="31">
        <f>IFERROR(VLOOKUP(C438,JULHO!B:F,3,0),"0,00")</f>
        <v>1613.33</v>
      </c>
      <c r="K438" s="11">
        <f t="shared" si="14"/>
        <v>1429.94</v>
      </c>
      <c r="L438" s="31">
        <f>IFERROR(VLOOKUP(C438,JULHO!B:H,7,0),"0,00")</f>
        <v>183.39</v>
      </c>
      <c r="M438" s="25" t="str">
        <f>IFERROR(VLOOKUP(C438,FÉRIAS!C:D,2,0),"")</f>
        <v>SAVIO BARCELOS DE MELO</v>
      </c>
      <c r="N438" s="21" t="str">
        <f>IFERROR(VLOOKUP(C438,Plan2!B:C,2,0),"")</f>
        <v/>
      </c>
    </row>
    <row r="439" spans="2:14" s="21" customFormat="1">
      <c r="B439" s="15">
        <f t="shared" si="15"/>
        <v>431</v>
      </c>
      <c r="C439" s="27">
        <v>3175</v>
      </c>
      <c r="D439" s="28" t="str">
        <f>IFERROR(VLOOKUP(C439,SRA!B:C,2,0),"")</f>
        <v>VIVIANE SOARES DE JESUS</v>
      </c>
      <c r="E439" s="15" t="str">
        <f>IFERROR(VLOOKUP(C439,SRA!B:T,8,0),"")</f>
        <v>CLT</v>
      </c>
      <c r="F439" s="20" t="s">
        <v>481</v>
      </c>
      <c r="G439" s="15" t="str">
        <f>IFERROR(VLOOKUP(C439,SRA!B:T,5,0),"")</f>
        <v>FARMACEUTICO IND</v>
      </c>
      <c r="H439" s="11">
        <f>IFERROR(VLOOKUP(C439,SRA!B:T,18,0),"")</f>
        <v>5714.73</v>
      </c>
      <c r="I439" s="11">
        <f>IFERROR(VLOOKUP(C439,SRA!B:T,19,0),"")</f>
        <v>2312.9499999999998</v>
      </c>
      <c r="J439" s="31">
        <f>IFERROR(VLOOKUP(C439,JULHO!B:F,3,0),"0,00")</f>
        <v>11947.41</v>
      </c>
      <c r="K439" s="11">
        <f t="shared" si="14"/>
        <v>7741.3899999999994</v>
      </c>
      <c r="L439" s="31">
        <f>IFERROR(VLOOKUP(C439,JULHO!B:H,7,0),"0,00")</f>
        <v>4206.0200000000004</v>
      </c>
      <c r="M439" s="25" t="str">
        <f>IFERROR(VLOOKUP(C439,FÉRIAS!C:D,2,0),"")</f>
        <v>VIVIANE SOARES DE JESUS</v>
      </c>
      <c r="N439" s="21" t="str">
        <f>IFERROR(VLOOKUP(C439,Plan2!B:C,2,0),"")</f>
        <v/>
      </c>
    </row>
    <row r="440" spans="2:14" s="21" customFormat="1">
      <c r="B440" s="15">
        <f t="shared" si="15"/>
        <v>432</v>
      </c>
      <c r="C440" s="27">
        <v>3177</v>
      </c>
      <c r="D440" s="28" t="str">
        <f>IFERROR(VLOOKUP(C440,SRA!B:C,2,0),"")</f>
        <v>DEMOSTENES FIGUEIREDO DE SOUSA</v>
      </c>
      <c r="E440" s="15" t="str">
        <f>IFERROR(VLOOKUP(C440,SRA!B:T,8,0),"")</f>
        <v>CLT</v>
      </c>
      <c r="F440" s="20" t="s">
        <v>467</v>
      </c>
      <c r="G440" s="15" t="str">
        <f>IFERROR(VLOOKUP(C440,SRA!B:T,5,0),"")</f>
        <v>ANALISTA QUALI IND</v>
      </c>
      <c r="H440" s="11">
        <f>IFERROR(VLOOKUP(C440,SRA!B:T,18,0),"")</f>
        <v>5714.73</v>
      </c>
      <c r="I440" s="11">
        <f>IFERROR(VLOOKUP(C440,SRA!B:T,19,0),"")</f>
        <v>2312.9499999999998</v>
      </c>
      <c r="J440" s="31">
        <f>IFERROR(VLOOKUP(C440,JULHO!B:F,3,0),"0,00")</f>
        <v>8359.41</v>
      </c>
      <c r="K440" s="11">
        <f t="shared" si="14"/>
        <v>2377.1000000000004</v>
      </c>
      <c r="L440" s="31">
        <f>IFERROR(VLOOKUP(C440,JULHO!B:H,7,0),"0,00")</f>
        <v>5982.3099999999995</v>
      </c>
      <c r="M440" s="25" t="str">
        <f>IFERROR(VLOOKUP(C440,FÉRIAS!C:D,2,0),"")</f>
        <v/>
      </c>
      <c r="N440" s="21" t="str">
        <f>IFERROR(VLOOKUP(C440,Plan2!B:C,2,0),"")</f>
        <v/>
      </c>
    </row>
    <row r="441" spans="2:14" s="21" customFormat="1">
      <c r="B441" s="15">
        <f t="shared" si="15"/>
        <v>433</v>
      </c>
      <c r="C441" s="27">
        <v>3178</v>
      </c>
      <c r="D441" s="28" t="str">
        <f>IFERROR(VLOOKUP(C441,SRA!B:C,2,0),"")</f>
        <v>HOSANA SUELEM S DE MIRANDA</v>
      </c>
      <c r="E441" s="15" t="str">
        <f>IFERROR(VLOOKUP(C441,SRA!B:T,8,0),"")</f>
        <v>CLT</v>
      </c>
      <c r="F441" s="20" t="s">
        <v>481</v>
      </c>
      <c r="G441" s="15" t="str">
        <f>IFERROR(VLOOKUP(C441,SRA!B:T,5,0),"")</f>
        <v>ANALISTA QUALI IND</v>
      </c>
      <c r="H441" s="11">
        <f>IFERROR(VLOOKUP(C441,SRA!B:T,18,0),"")</f>
        <v>5714.73</v>
      </c>
      <c r="I441" s="11">
        <f>IFERROR(VLOOKUP(C441,SRA!B:T,19,0),"")</f>
        <v>2312.9499999999998</v>
      </c>
      <c r="J441" s="31">
        <f>IFERROR(VLOOKUP(C441,JULHO!B:F,3,0),"0,00")</f>
        <v>13949.18</v>
      </c>
      <c r="K441" s="11">
        <f t="shared" si="14"/>
        <v>8353.3700000000008</v>
      </c>
      <c r="L441" s="31">
        <f>IFERROR(VLOOKUP(C441,JULHO!B:H,7,0),"0,00")</f>
        <v>5595.8099999999995</v>
      </c>
      <c r="M441" s="25" t="str">
        <f>IFERROR(VLOOKUP(C441,FÉRIAS!C:D,2,0),"")</f>
        <v>HOSANA SUELEM S DE MIRANDA</v>
      </c>
      <c r="N441" s="21" t="str">
        <f>IFERROR(VLOOKUP(C441,Plan2!B:C,2,0),"")</f>
        <v/>
      </c>
    </row>
    <row r="442" spans="2:14" s="21" customFormat="1">
      <c r="B442" s="15">
        <f t="shared" si="15"/>
        <v>434</v>
      </c>
      <c r="C442" s="27">
        <v>3180</v>
      </c>
      <c r="D442" s="28" t="str">
        <f>IFERROR(VLOOKUP(C442,SRA!B:C,2,0),"")</f>
        <v>CAIO CESAR DE A R SILVA</v>
      </c>
      <c r="E442" s="15" t="str">
        <f>IFERROR(VLOOKUP(C442,SRA!B:T,8,0),"")</f>
        <v>CLT</v>
      </c>
      <c r="F442" s="20" t="s">
        <v>481</v>
      </c>
      <c r="G442" s="15" t="str">
        <f>IFERROR(VLOOKUP(C442,SRA!B:T,5,0),"")</f>
        <v>ANALISTA QUALI IND</v>
      </c>
      <c r="H442" s="11">
        <f>IFERROR(VLOOKUP(C442,SRA!B:T,18,0),"")</f>
        <v>5714.73</v>
      </c>
      <c r="I442" s="11">
        <f>IFERROR(VLOOKUP(C442,SRA!B:T,19,0),"")</f>
        <v>2312.9499999999998</v>
      </c>
      <c r="J442" s="31">
        <f>IFERROR(VLOOKUP(C442,JULHO!B:F,3,0),"0,00")</f>
        <v>10259.780000000001</v>
      </c>
      <c r="K442" s="11">
        <f t="shared" si="14"/>
        <v>7432.130000000001</v>
      </c>
      <c r="L442" s="31">
        <f>IFERROR(VLOOKUP(C442,JULHO!B:H,7,0),"0,00")</f>
        <v>2827.65</v>
      </c>
      <c r="M442" s="25" t="str">
        <f>IFERROR(VLOOKUP(C442,FÉRIAS!C:D,2,0),"")</f>
        <v>CAIO CESAR DE A R SILVA</v>
      </c>
      <c r="N442" s="21" t="str">
        <f>IFERROR(VLOOKUP(C442,Plan2!B:C,2,0),"")</f>
        <v/>
      </c>
    </row>
    <row r="443" spans="2:14" s="21" customFormat="1">
      <c r="B443" s="15">
        <f t="shared" si="15"/>
        <v>435</v>
      </c>
      <c r="C443" s="27">
        <v>3182</v>
      </c>
      <c r="D443" s="28" t="str">
        <f>IFERROR(VLOOKUP(C443,SRA!B:C,2,0),"")</f>
        <v>VANELLY FERREIRA DE SOUZA</v>
      </c>
      <c r="E443" s="15" t="str">
        <f>IFERROR(VLOOKUP(C443,SRA!B:T,8,0),"")</f>
        <v>CLT</v>
      </c>
      <c r="F443" s="20" t="s">
        <v>481</v>
      </c>
      <c r="G443" s="15" t="str">
        <f>IFERROR(VLOOKUP(C443,SRA!B:T,5,0),"")</f>
        <v>TEC.EM QUALIDADE IND</v>
      </c>
      <c r="H443" s="11">
        <f>IFERROR(VLOOKUP(C443,SRA!B:T,18,0),"")</f>
        <v>1886.84</v>
      </c>
      <c r="I443" s="11">
        <f>IFERROR(VLOOKUP(C443,SRA!B:T,19,0),"")</f>
        <v>0</v>
      </c>
      <c r="J443" s="31">
        <f>IFERROR(VLOOKUP(C443,JULHO!B:F,3,0),"0,00")</f>
        <v>3600.68</v>
      </c>
      <c r="K443" s="11">
        <f t="shared" si="14"/>
        <v>2013.0699999999997</v>
      </c>
      <c r="L443" s="31">
        <f>IFERROR(VLOOKUP(C443,JULHO!B:H,7,0),"0,00")</f>
        <v>1587.6100000000001</v>
      </c>
      <c r="M443" s="25" t="str">
        <f>IFERROR(VLOOKUP(C443,FÉRIAS!C:D,2,0),"")</f>
        <v>VANELLY FERREIRA DE SOUZA</v>
      </c>
      <c r="N443" s="21" t="str">
        <f>IFERROR(VLOOKUP(C443,Plan2!B:C,2,0),"")</f>
        <v/>
      </c>
    </row>
    <row r="444" spans="2:14" s="21" customFormat="1">
      <c r="B444" s="15">
        <f t="shared" si="15"/>
        <v>436</v>
      </c>
      <c r="C444" s="27">
        <v>3183</v>
      </c>
      <c r="D444" s="28" t="str">
        <f>IFERROR(VLOOKUP(C444,SRA!B:C,2,0),"")</f>
        <v>DALETE VICENTE DE LIMA</v>
      </c>
      <c r="E444" s="15" t="str">
        <f>IFERROR(VLOOKUP(C444,SRA!B:T,8,0),"")</f>
        <v>CLT</v>
      </c>
      <c r="F444" s="20" t="s">
        <v>467</v>
      </c>
      <c r="G444" s="15" t="str">
        <f>IFERROR(VLOOKUP(C444,SRA!B:T,5,0),"")</f>
        <v>TEC. EM ENF. DO TRAB</v>
      </c>
      <c r="H444" s="11">
        <f>IFERROR(VLOOKUP(C444,SRA!B:T,18,0),"")</f>
        <v>1886.84</v>
      </c>
      <c r="I444" s="11">
        <f>IFERROR(VLOOKUP(C444,SRA!B:T,19,0),"")</f>
        <v>0</v>
      </c>
      <c r="J444" s="31">
        <f>IFERROR(VLOOKUP(C444,JULHO!B:F,3,0),"0,00")</f>
        <v>2325.44</v>
      </c>
      <c r="K444" s="11">
        <f t="shared" si="14"/>
        <v>542.80000000000018</v>
      </c>
      <c r="L444" s="31">
        <f>IFERROR(VLOOKUP(C444,JULHO!B:H,7,0),"0,00")</f>
        <v>1782.6399999999999</v>
      </c>
      <c r="M444" s="25" t="str">
        <f>IFERROR(VLOOKUP(C444,FÉRIAS!C:D,2,0),"")</f>
        <v/>
      </c>
      <c r="N444" s="21" t="str">
        <f>IFERROR(VLOOKUP(C444,Plan2!B:C,2,0),"")</f>
        <v/>
      </c>
    </row>
    <row r="445" spans="2:14" s="21" customFormat="1">
      <c r="B445" s="15">
        <f t="shared" si="15"/>
        <v>437</v>
      </c>
      <c r="C445" s="27">
        <v>3194</v>
      </c>
      <c r="D445" s="28" t="str">
        <f>IFERROR(VLOOKUP(C445,SRA!B:C,2,0),"")</f>
        <v>ODAYANNA KESSY F MONTEIRO</v>
      </c>
      <c r="E445" s="15" t="str">
        <f>IFERROR(VLOOKUP(C445,SRA!B:T,8,0),"")</f>
        <v>CLT</v>
      </c>
      <c r="F445" s="20" t="s">
        <v>481</v>
      </c>
      <c r="G445" s="15" t="str">
        <f>IFERROR(VLOOKUP(C445,SRA!B:T,5,0),"")</f>
        <v>ANA GESTAO AMBIENTAL</v>
      </c>
      <c r="H445" s="11">
        <f>IFERROR(VLOOKUP(C445,SRA!B:T,18,0),"")</f>
        <v>3282.89</v>
      </c>
      <c r="I445" s="11">
        <f>IFERROR(VLOOKUP(C445,SRA!B:T,19,0),"")</f>
        <v>0</v>
      </c>
      <c r="J445" s="31">
        <f>IFERROR(VLOOKUP(C445,JULHO!B:F,3,0),"0,00")</f>
        <v>20430.310000000001</v>
      </c>
      <c r="K445" s="11">
        <f t="shared" si="14"/>
        <v>13220.59</v>
      </c>
      <c r="L445" s="31">
        <f>IFERROR(VLOOKUP(C445,JULHO!B:H,7,0),"0,00")</f>
        <v>7209.72</v>
      </c>
      <c r="M445" s="25" t="str">
        <f>IFERROR(VLOOKUP(C445,FÉRIAS!C:D,2,0),"")</f>
        <v>ODAYANNA KESSY F MONTEIRO</v>
      </c>
      <c r="N445" s="21" t="str">
        <f>IFERROR(VLOOKUP(C445,Plan2!B:C,2,0),"")</f>
        <v/>
      </c>
    </row>
    <row r="446" spans="2:14" s="21" customFormat="1">
      <c r="B446" s="15">
        <f t="shared" si="15"/>
        <v>438</v>
      </c>
      <c r="C446" s="27">
        <v>3228</v>
      </c>
      <c r="D446" s="28" t="str">
        <f>IFERROR(VLOOKUP(C446,SRA!B:C,2,0),"")</f>
        <v>RENATO VELOSO LINO DE OLIVEIRA</v>
      </c>
      <c r="E446" s="15" t="str">
        <f>IFERROR(VLOOKUP(C446,SRA!B:T,8,0),"")</f>
        <v>CLT</v>
      </c>
      <c r="F446" s="20" t="s">
        <v>467</v>
      </c>
      <c r="G446" s="15" t="str">
        <f>IFERROR(VLOOKUP(C446,SRA!B:T,5,0),"")</f>
        <v>TEC. EM ADM. E VEN.</v>
      </c>
      <c r="H446" s="11">
        <f>IFERROR(VLOOKUP(C446,SRA!B:T,18,0),"")</f>
        <v>1886.84</v>
      </c>
      <c r="I446" s="11">
        <f>IFERROR(VLOOKUP(C446,SRA!B:T,19,0),"")</f>
        <v>0</v>
      </c>
      <c r="J446" s="31">
        <f>IFERROR(VLOOKUP(C446,JULHO!B:F,3,0),"0,00")</f>
        <v>2298.0300000000002</v>
      </c>
      <c r="K446" s="11">
        <f t="shared" si="14"/>
        <v>413.15000000000032</v>
      </c>
      <c r="L446" s="31">
        <f>IFERROR(VLOOKUP(C446,JULHO!B:H,7,0),"0,00")</f>
        <v>1884.8799999999999</v>
      </c>
      <c r="M446" s="25" t="str">
        <f>IFERROR(VLOOKUP(C446,FÉRIAS!C:D,2,0),"")</f>
        <v/>
      </c>
      <c r="N446" s="21" t="str">
        <f>IFERROR(VLOOKUP(C446,Plan2!B:C,2,0),"")</f>
        <v/>
      </c>
    </row>
    <row r="447" spans="2:14" s="21" customFormat="1">
      <c r="B447" s="15">
        <f t="shared" si="15"/>
        <v>439</v>
      </c>
      <c r="C447" s="27">
        <v>3229</v>
      </c>
      <c r="D447" s="28" t="str">
        <f>IFERROR(VLOOKUP(C447,SRA!B:C,2,0),"")</f>
        <v>WELTON FERNANDES DE PAULA</v>
      </c>
      <c r="E447" s="15" t="str">
        <f>IFERROR(VLOOKUP(C447,SRA!B:T,8,0),"")</f>
        <v>CLT</v>
      </c>
      <c r="F447" s="20" t="s">
        <v>467</v>
      </c>
      <c r="G447" s="15" t="str">
        <f>IFERROR(VLOOKUP(C447,SRA!B:T,5,0),"")</f>
        <v>TEC EM UTI CALDEIRA</v>
      </c>
      <c r="H447" s="11">
        <f>IFERROR(VLOOKUP(C447,SRA!B:T,18,0),"")</f>
        <v>1886.84</v>
      </c>
      <c r="I447" s="11">
        <f>IFERROR(VLOOKUP(C447,SRA!B:T,19,0),"")</f>
        <v>822.38</v>
      </c>
      <c r="J447" s="31">
        <f>IFERROR(VLOOKUP(C447,JULHO!B:F,3,0),"0,00")</f>
        <v>2709.22</v>
      </c>
      <c r="K447" s="11">
        <f t="shared" si="14"/>
        <v>1425.7699999999998</v>
      </c>
      <c r="L447" s="31">
        <f>IFERROR(VLOOKUP(C447,JULHO!B:H,7,0),"0,00")</f>
        <v>1283.45</v>
      </c>
      <c r="M447" s="25" t="str">
        <f>IFERROR(VLOOKUP(C447,FÉRIAS!C:D,2,0),"")</f>
        <v/>
      </c>
      <c r="N447" s="21" t="str">
        <f>IFERROR(VLOOKUP(C447,Plan2!B:C,2,0),"")</f>
        <v/>
      </c>
    </row>
    <row r="448" spans="2:14" s="21" customFormat="1">
      <c r="B448" s="15">
        <f t="shared" si="15"/>
        <v>440</v>
      </c>
      <c r="C448" s="27">
        <v>3232</v>
      </c>
      <c r="D448" s="28" t="str">
        <f>IFERROR(VLOOKUP(C448,SRA!B:C,2,0),"")</f>
        <v>MARCOS ANTONIO SILVA DE LIMA</v>
      </c>
      <c r="E448" s="15" t="str">
        <f>IFERROR(VLOOKUP(C448,SRA!B:T,8,0),"")</f>
        <v>CLT</v>
      </c>
      <c r="F448" s="20" t="s">
        <v>467</v>
      </c>
      <c r="G448" s="15" t="str">
        <f>IFERROR(VLOOKUP(C448,SRA!B:T,5,0),"")</f>
        <v>TEC EM UTI CALDEIRA</v>
      </c>
      <c r="H448" s="11">
        <f>IFERROR(VLOOKUP(C448,SRA!B:T,18,0),"")</f>
        <v>1886.84</v>
      </c>
      <c r="I448" s="11">
        <f>IFERROR(VLOOKUP(C448,SRA!B:T,19,0),"")</f>
        <v>0</v>
      </c>
      <c r="J448" s="31">
        <f>IFERROR(VLOOKUP(C448,JULHO!B:F,3,0),"0,00")</f>
        <v>1886.84</v>
      </c>
      <c r="K448" s="11">
        <f t="shared" si="14"/>
        <v>476.93000000000006</v>
      </c>
      <c r="L448" s="31">
        <f>IFERROR(VLOOKUP(C448,JULHO!B:H,7,0),"0,00")</f>
        <v>1409.9099999999999</v>
      </c>
      <c r="M448" s="25" t="str">
        <f>IFERROR(VLOOKUP(C448,FÉRIAS!C:D,2,0),"")</f>
        <v/>
      </c>
      <c r="N448" s="21" t="str">
        <f>IFERROR(VLOOKUP(C448,Plan2!B:C,2,0),"")</f>
        <v/>
      </c>
    </row>
    <row r="449" spans="2:14" s="21" customFormat="1">
      <c r="B449" s="15">
        <f t="shared" si="15"/>
        <v>441</v>
      </c>
      <c r="C449" s="20">
        <v>3233</v>
      </c>
      <c r="D449" s="28" t="str">
        <f>IFERROR(VLOOKUP(C449,SRA!B:C,2,0),"")</f>
        <v>MARIANA JOYCE BEZERRA DA SILVA</v>
      </c>
      <c r="E449" s="15" t="str">
        <f>IFERROR(VLOOKUP(C449,SRA!B:T,8,0),"")</f>
        <v>CLT</v>
      </c>
      <c r="F449" s="20" t="s">
        <v>496</v>
      </c>
      <c r="G449" s="15" t="str">
        <f>IFERROR(VLOOKUP(C449,SRA!B:T,5,0),"")</f>
        <v>TEC.EM MAN. ELE. IND</v>
      </c>
      <c r="H449" s="11">
        <f>IFERROR(VLOOKUP(C449,SRA!B:T,18,0),"")</f>
        <v>1886.84</v>
      </c>
      <c r="I449" s="11">
        <f>IFERROR(VLOOKUP(C449,SRA!B:T,19,0),"")</f>
        <v>0</v>
      </c>
      <c r="J449" s="31">
        <f>IFERROR(VLOOKUP(C449,JULHO!B:F,3,0),"0,00")</f>
        <v>559.12</v>
      </c>
      <c r="K449" s="11">
        <f t="shared" si="14"/>
        <v>559.12</v>
      </c>
      <c r="L449" s="31">
        <f>IFERROR(VLOOKUP(C449,JULHO!B:H,7,0),"0,00")</f>
        <v>0</v>
      </c>
      <c r="M449" s="25" t="str">
        <f>IFERROR(VLOOKUP(C449,FÉRIAS!C:D,2,0),"")</f>
        <v/>
      </c>
      <c r="N449" s="21" t="str">
        <f>IFERROR(VLOOKUP(C449,Plan2!B:C,2,0),"")</f>
        <v>MARIANA JOYCE BEZERRA DA SILVA</v>
      </c>
    </row>
    <row r="450" spans="2:14" s="21" customFormat="1">
      <c r="B450" s="15">
        <f t="shared" si="15"/>
        <v>442</v>
      </c>
      <c r="C450" s="27">
        <v>3234</v>
      </c>
      <c r="D450" s="28" t="str">
        <f>IFERROR(VLOOKUP(C450,SRA!B:C,2,0),"")</f>
        <v>SANDRO FERREIRA BEZERRA</v>
      </c>
      <c r="E450" s="15" t="str">
        <f>IFERROR(VLOOKUP(C450,SRA!B:T,8,0),"")</f>
        <v>CLT</v>
      </c>
      <c r="F450" s="20" t="s">
        <v>467</v>
      </c>
      <c r="G450" s="15" t="str">
        <f>IFERROR(VLOOKUP(C450,SRA!B:T,5,0),"")</f>
        <v>ANA MANUT ELET IND</v>
      </c>
      <c r="H450" s="11">
        <f>IFERROR(VLOOKUP(C450,SRA!B:T,18,0),"")</f>
        <v>3282.89</v>
      </c>
      <c r="I450" s="11">
        <f>IFERROR(VLOOKUP(C450,SRA!B:T,19,0),"")</f>
        <v>2312.9499999999998</v>
      </c>
      <c r="J450" s="31">
        <f>IFERROR(VLOOKUP(C450,JULHO!B:F,3,0),"0,00")</f>
        <v>6580.71</v>
      </c>
      <c r="K450" s="11">
        <f t="shared" si="14"/>
        <v>1732.7599999999993</v>
      </c>
      <c r="L450" s="31">
        <f>IFERROR(VLOOKUP(C450,JULHO!B:H,7,0),"0,00")</f>
        <v>4847.9500000000007</v>
      </c>
      <c r="M450" s="25" t="str">
        <f>IFERROR(VLOOKUP(C450,FÉRIAS!C:D,2,0),"")</f>
        <v/>
      </c>
      <c r="N450" s="21" t="str">
        <f>IFERROR(VLOOKUP(C450,Plan2!B:C,2,0),"")</f>
        <v/>
      </c>
    </row>
    <row r="451" spans="2:14" s="21" customFormat="1">
      <c r="B451" s="15">
        <f t="shared" si="15"/>
        <v>443</v>
      </c>
      <c r="C451" s="27">
        <v>3237</v>
      </c>
      <c r="D451" s="28" t="str">
        <f>IFERROR(VLOOKUP(C451,SRA!B:C,2,0),"")</f>
        <v>LIVIA MARIA DE MORAES</v>
      </c>
      <c r="E451" s="15" t="str">
        <f>IFERROR(VLOOKUP(C451,SRA!B:T,8,0),"")</f>
        <v>CLT</v>
      </c>
      <c r="F451" s="20" t="s">
        <v>467</v>
      </c>
      <c r="G451" s="15" t="str">
        <f>IFERROR(VLOOKUP(C451,SRA!B:T,5,0),"")</f>
        <v>TEC.EM MAN. MEC. IND</v>
      </c>
      <c r="H451" s="11">
        <f>IFERROR(VLOOKUP(C451,SRA!B:T,18,0),"")</f>
        <v>1886.84</v>
      </c>
      <c r="I451" s="11">
        <f>IFERROR(VLOOKUP(C451,SRA!B:T,19,0),"")</f>
        <v>0</v>
      </c>
      <c r="J451" s="31">
        <f>IFERROR(VLOOKUP(C451,JULHO!B:F,3,0),"0,00")</f>
        <v>3192.21</v>
      </c>
      <c r="K451" s="11">
        <f t="shared" si="14"/>
        <v>603.73</v>
      </c>
      <c r="L451" s="31">
        <f>IFERROR(VLOOKUP(C451,JULHO!B:H,7,0),"0,00")</f>
        <v>2588.48</v>
      </c>
      <c r="M451" s="25" t="str">
        <f>IFERROR(VLOOKUP(C451,FÉRIAS!C:D,2,0),"")</f>
        <v/>
      </c>
      <c r="N451" s="21" t="str">
        <f>IFERROR(VLOOKUP(C451,Plan2!B:C,2,0),"")</f>
        <v/>
      </c>
    </row>
    <row r="452" spans="2:14" s="21" customFormat="1">
      <c r="B452" s="15">
        <f t="shared" si="15"/>
        <v>444</v>
      </c>
      <c r="C452" s="27">
        <v>3241</v>
      </c>
      <c r="D452" s="28" t="str">
        <f>IFERROR(VLOOKUP(C452,SRA!B:C,2,0),"")</f>
        <v>EDNALDO LUIZ TRAJANO</v>
      </c>
      <c r="E452" s="15" t="str">
        <f>IFERROR(VLOOKUP(C452,SRA!B:T,8,0),"")</f>
        <v>CLT</v>
      </c>
      <c r="F452" s="20" t="s">
        <v>467</v>
      </c>
      <c r="G452" s="15" t="str">
        <f>IFERROR(VLOOKUP(C452,SRA!B:T,5,0),"")</f>
        <v>TEC EM UTI CALDEIRA</v>
      </c>
      <c r="H452" s="11">
        <f>IFERROR(VLOOKUP(C452,SRA!B:T,18,0),"")</f>
        <v>1886.84</v>
      </c>
      <c r="I452" s="11">
        <f>IFERROR(VLOOKUP(C452,SRA!B:T,19,0),"")</f>
        <v>0</v>
      </c>
      <c r="J452" s="31">
        <f>IFERROR(VLOOKUP(C452,JULHO!B:F,3,0),"0,00")</f>
        <v>1886.84</v>
      </c>
      <c r="K452" s="11">
        <f t="shared" si="14"/>
        <v>714.82999999999993</v>
      </c>
      <c r="L452" s="31">
        <f>IFERROR(VLOOKUP(C452,JULHO!B:H,7,0),"0,00")</f>
        <v>1172.01</v>
      </c>
      <c r="M452" s="25" t="str">
        <f>IFERROR(VLOOKUP(C452,FÉRIAS!C:D,2,0),"")</f>
        <v/>
      </c>
      <c r="N452" s="21" t="str">
        <f>IFERROR(VLOOKUP(C452,Plan2!B:C,2,0),"")</f>
        <v/>
      </c>
    </row>
    <row r="453" spans="2:14" s="21" customFormat="1">
      <c r="B453" s="15">
        <f t="shared" si="15"/>
        <v>445</v>
      </c>
      <c r="C453" s="27">
        <v>3242</v>
      </c>
      <c r="D453" s="28" t="str">
        <f>IFERROR(VLOOKUP(C453,SRA!B:C,2,0),"")</f>
        <v>CLAUDIO HENRIQUE G DE OLIVEIRA</v>
      </c>
      <c r="E453" s="15" t="str">
        <f>IFERROR(VLOOKUP(C453,SRA!B:T,8,0),"")</f>
        <v>CLT</v>
      </c>
      <c r="F453" s="20" t="s">
        <v>467</v>
      </c>
      <c r="G453" s="15" t="str">
        <f>IFERROR(VLOOKUP(C453,SRA!B:T,5,0),"")</f>
        <v>TEC EM UTI CALDEIRA</v>
      </c>
      <c r="H453" s="11">
        <f>IFERROR(VLOOKUP(C453,SRA!B:T,18,0),"")</f>
        <v>1886.84</v>
      </c>
      <c r="I453" s="11">
        <f>IFERROR(VLOOKUP(C453,SRA!B:T,19,0),"")</f>
        <v>822.38</v>
      </c>
      <c r="J453" s="31">
        <f>IFERROR(VLOOKUP(C453,JULHO!B:F,3,0),"0,00")</f>
        <v>3740.46</v>
      </c>
      <c r="K453" s="11">
        <f t="shared" si="14"/>
        <v>894.34000000000015</v>
      </c>
      <c r="L453" s="31">
        <f>IFERROR(VLOOKUP(C453,JULHO!B:H,7,0),"0,00")</f>
        <v>2846.12</v>
      </c>
      <c r="M453" s="25" t="str">
        <f>IFERROR(VLOOKUP(C453,FÉRIAS!C:D,2,0),"")</f>
        <v/>
      </c>
      <c r="N453" s="21" t="str">
        <f>IFERROR(VLOOKUP(C453,Plan2!B:C,2,0),"")</f>
        <v/>
      </c>
    </row>
    <row r="454" spans="2:14" s="21" customFormat="1">
      <c r="B454" s="15">
        <f t="shared" si="15"/>
        <v>446</v>
      </c>
      <c r="C454" s="27">
        <v>3281</v>
      </c>
      <c r="D454" s="28" t="str">
        <f>IFERROR(VLOOKUP(C454,SRA!B:C,2,0),"")</f>
        <v>PAULO AUGUSTO DA SILVA</v>
      </c>
      <c r="E454" s="15" t="str">
        <f>IFERROR(VLOOKUP(C454,SRA!B:T,8,0),"")</f>
        <v>CLT</v>
      </c>
      <c r="F454" s="20" t="s">
        <v>481</v>
      </c>
      <c r="G454" s="15" t="str">
        <f>IFERROR(VLOOKUP(C454,SRA!B:T,5,0),"")</f>
        <v>TEC.EM MAN. ELE. IND</v>
      </c>
      <c r="H454" s="11">
        <f>IFERROR(VLOOKUP(C454,SRA!B:T,18,0),"")</f>
        <v>1886.84</v>
      </c>
      <c r="I454" s="11">
        <f>IFERROR(VLOOKUP(C454,SRA!B:T,19,0),"")</f>
        <v>0</v>
      </c>
      <c r="J454" s="31">
        <f>IFERROR(VLOOKUP(C454,JULHO!B:F,3,0),"0,00")</f>
        <v>4062.85</v>
      </c>
      <c r="K454" s="11">
        <f t="shared" si="14"/>
        <v>3741.18</v>
      </c>
      <c r="L454" s="31">
        <f>IFERROR(VLOOKUP(C454,JULHO!B:H,7,0),"0,00")</f>
        <v>321.67</v>
      </c>
      <c r="M454" s="25" t="str">
        <f>IFERROR(VLOOKUP(C454,FÉRIAS!C:D,2,0),"")</f>
        <v>PAULO AUGUSTO DA SILVA</v>
      </c>
      <c r="N454" s="21" t="str">
        <f>IFERROR(VLOOKUP(C454,Plan2!B:C,2,0),"")</f>
        <v/>
      </c>
    </row>
    <row r="455" spans="2:14" s="21" customFormat="1">
      <c r="B455" s="15">
        <f t="shared" si="15"/>
        <v>447</v>
      </c>
      <c r="C455" s="27">
        <v>3317</v>
      </c>
      <c r="D455" s="28" t="str">
        <f>IFERROR(VLOOKUP(C455,SRA!B:C,2,0),"")</f>
        <v>KATIA CRISTINA B DA SILVA</v>
      </c>
      <c r="E455" s="15" t="str">
        <f>IFERROR(VLOOKUP(C455,SRA!B:T,8,0),"")</f>
        <v>CLT</v>
      </c>
      <c r="F455" s="20" t="s">
        <v>467</v>
      </c>
      <c r="G455" s="15" t="str">
        <f>IFERROR(VLOOKUP(C455,SRA!B:T,5,0),"")</f>
        <v>TEC. CONTABIL</v>
      </c>
      <c r="H455" s="11">
        <f>IFERROR(VLOOKUP(C455,SRA!B:T,18,0),"")</f>
        <v>1886.86</v>
      </c>
      <c r="I455" s="11">
        <f>IFERROR(VLOOKUP(C455,SRA!B:T,19,0),"")</f>
        <v>0</v>
      </c>
      <c r="J455" s="31">
        <f>IFERROR(VLOOKUP(C455,JULHO!B:F,3,0),"0,00")</f>
        <v>1886.86</v>
      </c>
      <c r="K455" s="11">
        <f t="shared" si="14"/>
        <v>575.20999999999981</v>
      </c>
      <c r="L455" s="31">
        <f>IFERROR(VLOOKUP(C455,JULHO!B:H,7,0),"0,00")</f>
        <v>1311.65</v>
      </c>
      <c r="M455" s="25" t="str">
        <f>IFERROR(VLOOKUP(C455,FÉRIAS!C:D,2,0),"")</f>
        <v/>
      </c>
      <c r="N455" s="21" t="str">
        <f>IFERROR(VLOOKUP(C455,Plan2!B:C,2,0),"")</f>
        <v/>
      </c>
    </row>
    <row r="456" spans="2:14" s="21" customFormat="1">
      <c r="B456" s="15">
        <f t="shared" si="15"/>
        <v>448</v>
      </c>
      <c r="C456" s="27">
        <v>3322</v>
      </c>
      <c r="D456" s="28" t="str">
        <f>IFERROR(VLOOKUP(C456,SRA!B:C,2,0),"")</f>
        <v>JOSEFINA DA SILVA RODRIGUES</v>
      </c>
      <c r="E456" s="15" t="str">
        <f>IFERROR(VLOOKUP(C456,SRA!B:T,8,0),"")</f>
        <v>CLT</v>
      </c>
      <c r="F456" s="20" t="s">
        <v>467</v>
      </c>
      <c r="G456" s="15" t="str">
        <f>IFERROR(VLOOKUP(C456,SRA!B:T,5,0),"")</f>
        <v>TEC EM SEG DO TRAB.</v>
      </c>
      <c r="H456" s="11">
        <f>IFERROR(VLOOKUP(C456,SRA!B:T,18,0),"")</f>
        <v>1886.86</v>
      </c>
      <c r="I456" s="11">
        <f>IFERROR(VLOOKUP(C456,SRA!B:T,19,0),"")</f>
        <v>0</v>
      </c>
      <c r="J456" s="31">
        <f>IFERROR(VLOOKUP(C456,JULHO!B:F,3,0),"0,00")</f>
        <v>2635.57</v>
      </c>
      <c r="K456" s="11">
        <f t="shared" si="14"/>
        <v>633.63000000000011</v>
      </c>
      <c r="L456" s="31">
        <f>IFERROR(VLOOKUP(C456,JULHO!B:H,7,0),"0,00")</f>
        <v>2001.94</v>
      </c>
      <c r="M456" s="25" t="str">
        <f>IFERROR(VLOOKUP(C456,FÉRIAS!C:D,2,0),"")</f>
        <v/>
      </c>
      <c r="N456" s="21" t="str">
        <f>IFERROR(VLOOKUP(C456,Plan2!B:C,2,0),"")</f>
        <v/>
      </c>
    </row>
    <row r="457" spans="2:14" s="21" customFormat="1">
      <c r="B457" s="15">
        <f t="shared" si="15"/>
        <v>449</v>
      </c>
      <c r="C457" s="27">
        <v>3333</v>
      </c>
      <c r="D457" s="28" t="str">
        <f>IFERROR(VLOOKUP(C457,SRA!B:C,2,0),"")</f>
        <v>JOSE HIGO MARQUES RENER</v>
      </c>
      <c r="E457" s="15" t="str">
        <f>IFERROR(VLOOKUP(C457,SRA!B:T,8,0),"")</f>
        <v>CLT</v>
      </c>
      <c r="F457" s="20" t="s">
        <v>481</v>
      </c>
      <c r="G457" s="15" t="str">
        <f>IFERROR(VLOOKUP(C457,SRA!B:T,5,0),"")</f>
        <v>OP. DE PROD. IND.</v>
      </c>
      <c r="H457" s="11">
        <f>IFERROR(VLOOKUP(C457,SRA!B:T,18,0),"")</f>
        <v>1413.92</v>
      </c>
      <c r="I457" s="11">
        <f>IFERROR(VLOOKUP(C457,SRA!B:T,19,0),"")</f>
        <v>0</v>
      </c>
      <c r="J457" s="31">
        <f>IFERROR(VLOOKUP(C457,JULHO!B:F,3,0),"0,00")</f>
        <v>2716.44</v>
      </c>
      <c r="K457" s="11">
        <f t="shared" si="14"/>
        <v>1438</v>
      </c>
      <c r="L457" s="31">
        <f>IFERROR(VLOOKUP(C457,JULHO!B:H,7,0),"0,00")</f>
        <v>1278.44</v>
      </c>
      <c r="M457" s="25" t="str">
        <f>IFERROR(VLOOKUP(C457,FÉRIAS!C:D,2,0),"")</f>
        <v>JOSE HIGO MARQUES RENER</v>
      </c>
      <c r="N457" s="21" t="str">
        <f>IFERROR(VLOOKUP(C457,Plan2!B:C,2,0),"")</f>
        <v/>
      </c>
    </row>
    <row r="458" spans="2:14" s="21" customFormat="1">
      <c r="B458" s="15">
        <f t="shared" si="15"/>
        <v>450</v>
      </c>
      <c r="C458" s="27">
        <v>3336</v>
      </c>
      <c r="D458" s="28" t="str">
        <f>IFERROR(VLOOKUP(C458,SRA!B:C,2,0),"")</f>
        <v>MICHELLI HELENA LIMA DA SILVA</v>
      </c>
      <c r="E458" s="15" t="str">
        <f>IFERROR(VLOOKUP(C458,SRA!B:T,8,0),"")</f>
        <v>CLT</v>
      </c>
      <c r="F458" s="20" t="s">
        <v>481</v>
      </c>
      <c r="G458" s="15" t="str">
        <f>IFERROR(VLOOKUP(C458,SRA!B:T,5,0),"")</f>
        <v>OP. DE PROD. IND.</v>
      </c>
      <c r="H458" s="11">
        <f>IFERROR(VLOOKUP(C458,SRA!B:T,18,0),"")</f>
        <v>1413.92</v>
      </c>
      <c r="I458" s="11">
        <f>IFERROR(VLOOKUP(C458,SRA!B:T,19,0),"")</f>
        <v>0</v>
      </c>
      <c r="J458" s="31">
        <f>IFERROR(VLOOKUP(C458,JULHO!B:F,3,0),"0,00")</f>
        <v>2059.9499999999998</v>
      </c>
      <c r="K458" s="11">
        <f t="shared" si="14"/>
        <v>1369.02</v>
      </c>
      <c r="L458" s="31">
        <f>IFERROR(VLOOKUP(C458,JULHO!B:H,7,0),"0,00")</f>
        <v>690.93</v>
      </c>
      <c r="M458" s="25" t="str">
        <f>IFERROR(VLOOKUP(C458,FÉRIAS!C:D,2,0),"")</f>
        <v>MICHELLI HELENA LIMA DA SILVA</v>
      </c>
      <c r="N458" s="21" t="str">
        <f>IFERROR(VLOOKUP(C458,Plan2!B:C,2,0),"")</f>
        <v/>
      </c>
    </row>
    <row r="459" spans="2:14" s="21" customFormat="1">
      <c r="B459" s="15">
        <f t="shared" si="15"/>
        <v>451</v>
      </c>
      <c r="C459" s="27">
        <v>3339</v>
      </c>
      <c r="D459" s="28" t="str">
        <f>IFERROR(VLOOKUP(C459,SRA!B:C,2,0),"")</f>
        <v>ANA CAROLINA CALLAND ROSA</v>
      </c>
      <c r="E459" s="15" t="str">
        <f>IFERROR(VLOOKUP(C459,SRA!B:T,8,0),"")</f>
        <v>CLT</v>
      </c>
      <c r="F459" s="20" t="s">
        <v>481</v>
      </c>
      <c r="G459" s="15" t="str">
        <f>IFERROR(VLOOKUP(C459,SRA!B:T,5,0),"")</f>
        <v>ANALISTA COMERC. L</v>
      </c>
      <c r="H459" s="11">
        <f>IFERROR(VLOOKUP(C459,SRA!B:T,18,0),"")</f>
        <v>3282.89</v>
      </c>
      <c r="I459" s="11">
        <f>IFERROR(VLOOKUP(C459,SRA!B:T,19,0),"")</f>
        <v>822.38</v>
      </c>
      <c r="J459" s="31">
        <f>IFERROR(VLOOKUP(C459,JULHO!B:F,3,0),"0,00")</f>
        <v>4875.1499999999996</v>
      </c>
      <c r="K459" s="11">
        <f t="shared" ref="K459:K473" si="16">J459-L459</f>
        <v>3089.1799999999994</v>
      </c>
      <c r="L459" s="31">
        <f>IFERROR(VLOOKUP(C459,JULHO!B:H,7,0),"0,00")</f>
        <v>1785.97</v>
      </c>
      <c r="M459" s="25" t="str">
        <f>IFERROR(VLOOKUP(C459,FÉRIAS!C:D,2,0),"")</f>
        <v>ANA CAROLINA CALLAND ROSA</v>
      </c>
      <c r="N459" s="21" t="str">
        <f>IFERROR(VLOOKUP(C459,Plan2!B:C,2,0),"")</f>
        <v/>
      </c>
    </row>
    <row r="460" spans="2:14" s="21" customFormat="1">
      <c r="B460" s="15">
        <f t="shared" si="15"/>
        <v>452</v>
      </c>
      <c r="C460" s="27">
        <v>3344</v>
      </c>
      <c r="D460" s="28" t="str">
        <f>IFERROR(VLOOKUP(C460,SRA!B:C,2,0),"")</f>
        <v>JEANE DE ALMEIDA C REVOREDO</v>
      </c>
      <c r="E460" s="15" t="str">
        <f>IFERROR(VLOOKUP(C460,SRA!B:T,8,0),"")</f>
        <v>CLT</v>
      </c>
      <c r="F460" s="20" t="s">
        <v>481</v>
      </c>
      <c r="G460" s="15" t="str">
        <f>IFERROR(VLOOKUP(C460,SRA!B:T,5,0),"")</f>
        <v>OP. DE PROD. IND.(B)</v>
      </c>
      <c r="H460" s="11">
        <f>IFERROR(VLOOKUP(C460,SRA!B:T,18,0),"")</f>
        <v>1413.92</v>
      </c>
      <c r="I460" s="11">
        <f>IFERROR(VLOOKUP(C460,SRA!B:T,19,0),"")</f>
        <v>0</v>
      </c>
      <c r="J460" s="31">
        <f>IFERROR(VLOOKUP(C460,JULHO!B:F,3,0),"0,00")</f>
        <v>1739.24</v>
      </c>
      <c r="K460" s="11">
        <f t="shared" si="16"/>
        <v>1313.42</v>
      </c>
      <c r="L460" s="31">
        <f>IFERROR(VLOOKUP(C460,JULHO!B:H,7,0),"0,00")</f>
        <v>425.82</v>
      </c>
      <c r="M460" s="25" t="str">
        <f>IFERROR(VLOOKUP(C460,FÉRIAS!C:D,2,0),"")</f>
        <v>JEANE DE ALMEIDA C REVOREDO</v>
      </c>
      <c r="N460" s="21" t="str">
        <f>IFERROR(VLOOKUP(C460,Plan2!B:C,2,0),"")</f>
        <v/>
      </c>
    </row>
    <row r="461" spans="2:14" s="21" customFormat="1">
      <c r="B461" s="15">
        <f t="shared" si="15"/>
        <v>453</v>
      </c>
      <c r="C461" s="27">
        <v>3345</v>
      </c>
      <c r="D461" s="28" t="str">
        <f>IFERROR(VLOOKUP(C461,SRA!B:C,2,0),"")</f>
        <v>ELIZABETE BARBOSA W D OLIVEIRA</v>
      </c>
      <c r="E461" s="15" t="str">
        <f>IFERROR(VLOOKUP(C461,SRA!B:T,8,0),"")</f>
        <v>CLT</v>
      </c>
      <c r="F461" s="20" t="s">
        <v>481</v>
      </c>
      <c r="G461" s="15" t="str">
        <f>IFERROR(VLOOKUP(C461,SRA!B:T,5,0),"")</f>
        <v>OP. PROD. IND. (D)</v>
      </c>
      <c r="H461" s="11">
        <f>IFERROR(VLOOKUP(C461,SRA!B:T,18,0),"")</f>
        <v>1718.65</v>
      </c>
      <c r="I461" s="11">
        <f>IFERROR(VLOOKUP(C461,SRA!B:T,19,0),"")</f>
        <v>0</v>
      </c>
      <c r="J461" s="31">
        <f>IFERROR(VLOOKUP(C461,JULHO!B:F,3,0),"0,00")</f>
        <v>5188.22</v>
      </c>
      <c r="K461" s="11">
        <f t="shared" si="16"/>
        <v>2174.6800000000003</v>
      </c>
      <c r="L461" s="31">
        <f>IFERROR(VLOOKUP(C461,JULHO!B:H,7,0),"0,00")</f>
        <v>3013.54</v>
      </c>
      <c r="M461" s="25" t="str">
        <f>IFERROR(VLOOKUP(C461,FÉRIAS!C:D,2,0),"")</f>
        <v>ELIZABETE BARBOSA W D OLIVEIRA</v>
      </c>
      <c r="N461" s="21" t="str">
        <f>IFERROR(VLOOKUP(C461,Plan2!B:C,2,0),"")</f>
        <v/>
      </c>
    </row>
    <row r="462" spans="2:14" s="21" customFormat="1">
      <c r="B462" s="15">
        <f t="shared" si="15"/>
        <v>454</v>
      </c>
      <c r="C462" s="27">
        <v>3346</v>
      </c>
      <c r="D462" s="28" t="str">
        <f>IFERROR(VLOOKUP(C462,SRA!B:C,2,0),"")</f>
        <v>EMANOELLA RAFAELA D S A SILVA</v>
      </c>
      <c r="E462" s="15" t="str">
        <f>IFERROR(VLOOKUP(C462,SRA!B:T,8,0),"")</f>
        <v>CLT</v>
      </c>
      <c r="F462" s="20" t="s">
        <v>481</v>
      </c>
      <c r="G462" s="15" t="str">
        <f>IFERROR(VLOOKUP(C462,SRA!B:T,5,0),"")</f>
        <v>OP. DE PROD. IND.</v>
      </c>
      <c r="H462" s="11">
        <f>IFERROR(VLOOKUP(C462,SRA!B:T,18,0),"")</f>
        <v>1287.22</v>
      </c>
      <c r="I462" s="11">
        <f>IFERROR(VLOOKUP(C462,SRA!B:T,19,0),"")</f>
        <v>0</v>
      </c>
      <c r="J462" s="31">
        <f>IFERROR(VLOOKUP(C462,JULHO!B:F,3,0),"0,00")</f>
        <v>2820.76</v>
      </c>
      <c r="K462" s="11">
        <f t="shared" si="16"/>
        <v>1836.4500000000003</v>
      </c>
      <c r="L462" s="31">
        <f>IFERROR(VLOOKUP(C462,JULHO!B:H,7,0),"0,00")</f>
        <v>984.31</v>
      </c>
      <c r="M462" s="25" t="str">
        <f>IFERROR(VLOOKUP(C462,FÉRIAS!C:D,2,0),"")</f>
        <v>EMANOELLA RAFAELA D S A SILVA</v>
      </c>
      <c r="N462" s="21" t="str">
        <f>IFERROR(VLOOKUP(C462,Plan2!B:C,2,0),"")</f>
        <v/>
      </c>
    </row>
    <row r="463" spans="2:14" s="21" customFormat="1">
      <c r="B463" s="15">
        <f t="shared" ref="B463:B473" si="17">B462+1</f>
        <v>455</v>
      </c>
      <c r="C463" s="27">
        <v>3348</v>
      </c>
      <c r="D463" s="28" t="str">
        <f>IFERROR(VLOOKUP(C463,SRA!B:C,2,0),"")</f>
        <v>KARLA FERREIRA DA SILVA</v>
      </c>
      <c r="E463" s="15" t="str">
        <f>IFERROR(VLOOKUP(C463,SRA!B:T,8,0),"")</f>
        <v>CLT</v>
      </c>
      <c r="F463" s="20" t="s">
        <v>481</v>
      </c>
      <c r="G463" s="15" t="str">
        <f>IFERROR(VLOOKUP(C463,SRA!B:T,5,0),"")</f>
        <v>OP. DE PROD. IND.(B)</v>
      </c>
      <c r="H463" s="11">
        <f>IFERROR(VLOOKUP(C463,SRA!B:T,18,0),"")</f>
        <v>1413.92</v>
      </c>
      <c r="I463" s="11">
        <f>IFERROR(VLOOKUP(C463,SRA!B:T,19,0),"")</f>
        <v>0</v>
      </c>
      <c r="J463" s="31">
        <f>IFERROR(VLOOKUP(C463,JULHO!B:F,3,0),"0,00")</f>
        <v>2985.9</v>
      </c>
      <c r="K463" s="11">
        <f t="shared" si="16"/>
        <v>2053.58</v>
      </c>
      <c r="L463" s="31">
        <f>IFERROR(VLOOKUP(C463,JULHO!B:H,7,0),"0,00")</f>
        <v>932.31999999999994</v>
      </c>
      <c r="M463" s="25" t="str">
        <f>IFERROR(VLOOKUP(C463,FÉRIAS!C:D,2,0),"")</f>
        <v>KARLA FERREIRA DA SILVA</v>
      </c>
      <c r="N463" s="21" t="str">
        <f>IFERROR(VLOOKUP(C463,Plan2!B:C,2,0),"")</f>
        <v/>
      </c>
    </row>
    <row r="464" spans="2:14" s="21" customFormat="1">
      <c r="B464" s="15">
        <f t="shared" si="17"/>
        <v>456</v>
      </c>
      <c r="C464" s="27">
        <v>3349</v>
      </c>
      <c r="D464" s="28" t="str">
        <f>IFERROR(VLOOKUP(C464,SRA!B:C,2,0),"")</f>
        <v>NILZA PEREIRA DA SILVA</v>
      </c>
      <c r="E464" s="15" t="str">
        <f>IFERROR(VLOOKUP(C464,SRA!B:T,8,0),"")</f>
        <v>CLT</v>
      </c>
      <c r="F464" s="20" t="s">
        <v>481</v>
      </c>
      <c r="G464" s="15" t="str">
        <f>IFERROR(VLOOKUP(C464,SRA!B:T,5,0),"")</f>
        <v>OP. DE PROD. IND.</v>
      </c>
      <c r="H464" s="11">
        <f>IFERROR(VLOOKUP(C464,SRA!B:T,18,0),"")</f>
        <v>1287.22</v>
      </c>
      <c r="I464" s="11">
        <f>IFERROR(VLOOKUP(C464,SRA!B:T,19,0),"")</f>
        <v>0</v>
      </c>
      <c r="J464" s="31">
        <f>IFERROR(VLOOKUP(C464,JULHO!B:F,3,0),"0,00")</f>
        <v>1616.86</v>
      </c>
      <c r="K464" s="11">
        <f t="shared" si="16"/>
        <v>1251.73</v>
      </c>
      <c r="L464" s="31">
        <f>IFERROR(VLOOKUP(C464,JULHO!B:H,7,0),"0,00")</f>
        <v>365.13</v>
      </c>
      <c r="M464" s="25" t="str">
        <f>IFERROR(VLOOKUP(C464,FÉRIAS!C:D,2,0),"")</f>
        <v>NILZA PEREIRA DA SILVA</v>
      </c>
      <c r="N464" s="21" t="str">
        <f>IFERROR(VLOOKUP(C464,Plan2!B:C,2,0),"")</f>
        <v/>
      </c>
    </row>
    <row r="465" spans="2:15" s="21" customFormat="1">
      <c r="B465" s="15">
        <f t="shared" si="17"/>
        <v>457</v>
      </c>
      <c r="C465" s="27">
        <v>3351</v>
      </c>
      <c r="D465" s="28" t="str">
        <f>IFERROR(VLOOKUP(C465,SRA!B:C,2,0),"")</f>
        <v>SIMONE ARAUJO DE ALMEIDA</v>
      </c>
      <c r="E465" s="15" t="str">
        <f>IFERROR(VLOOKUP(C465,SRA!B:T,8,0),"")</f>
        <v>CLT</v>
      </c>
      <c r="F465" s="20" t="s">
        <v>481</v>
      </c>
      <c r="G465" s="15" t="str">
        <f>IFERROR(VLOOKUP(C465,SRA!B:T,5,0),"")</f>
        <v>OP. DE PROD. IND.</v>
      </c>
      <c r="H465" s="11">
        <f>IFERROR(VLOOKUP(C465,SRA!B:T,18,0),"")</f>
        <v>1287.22</v>
      </c>
      <c r="I465" s="11">
        <f>IFERROR(VLOOKUP(C465,SRA!B:T,19,0),"")</f>
        <v>0</v>
      </c>
      <c r="J465" s="31">
        <f>IFERROR(VLOOKUP(C465,JULHO!B:F,3,0),"0,00")</f>
        <v>2276.79</v>
      </c>
      <c r="K465" s="11">
        <f t="shared" si="16"/>
        <v>1248.1299999999999</v>
      </c>
      <c r="L465" s="31">
        <f>IFERROR(VLOOKUP(C465,JULHO!B:H,7,0),"0,00")</f>
        <v>1028.6600000000001</v>
      </c>
      <c r="M465" s="25" t="str">
        <f>IFERROR(VLOOKUP(C465,FÉRIAS!C:D,2,0),"")</f>
        <v>SIMONE ARAUJO DE ALMEIDA</v>
      </c>
      <c r="N465" s="21" t="str">
        <f>IFERROR(VLOOKUP(C465,Plan2!B:C,2,0),"")</f>
        <v/>
      </c>
    </row>
    <row r="466" spans="2:15" s="21" customFormat="1">
      <c r="B466" s="15">
        <f t="shared" si="17"/>
        <v>458</v>
      </c>
      <c r="C466" s="27">
        <v>3352</v>
      </c>
      <c r="D466" s="28" t="str">
        <f>IFERROR(VLOOKUP(C466,SRA!B:C,2,0),"")</f>
        <v>CARLA SABRINA DE FREITAS LIMA</v>
      </c>
      <c r="E466" s="15" t="str">
        <f>IFERROR(VLOOKUP(C466,SRA!B:T,8,0),"")</f>
        <v>CLT</v>
      </c>
      <c r="F466" s="20" t="s">
        <v>481</v>
      </c>
      <c r="G466" s="15" t="str">
        <f>IFERROR(VLOOKUP(C466,SRA!B:T,5,0),"")</f>
        <v>TEC. CONTABIL</v>
      </c>
      <c r="H466" s="11">
        <f>IFERROR(VLOOKUP(C466,SRA!B:T,18,0),"")</f>
        <v>1886.85</v>
      </c>
      <c r="I466" s="11">
        <f>IFERROR(VLOOKUP(C466,SRA!B:T,19,0),"")</f>
        <v>0</v>
      </c>
      <c r="J466" s="31">
        <f>IFERROR(VLOOKUP(C466,JULHO!B:F,3,0),"0,00")</f>
        <v>2329.5100000000002</v>
      </c>
      <c r="K466" s="11">
        <f t="shared" si="16"/>
        <v>960.73000000000025</v>
      </c>
      <c r="L466" s="31">
        <f>IFERROR(VLOOKUP(C466,JULHO!B:H,7,0),"0,00")</f>
        <v>1368.78</v>
      </c>
      <c r="M466" s="25" t="str">
        <f>IFERROR(VLOOKUP(C466,FÉRIAS!C:D,2,0),"")</f>
        <v>CARLA SABRINA DE FREITAS LIMA</v>
      </c>
      <c r="N466" s="21" t="str">
        <f>IFERROR(VLOOKUP(C466,Plan2!B:C,2,0),"")</f>
        <v/>
      </c>
    </row>
    <row r="467" spans="2:15" s="21" customFormat="1">
      <c r="B467" s="15">
        <f t="shared" si="17"/>
        <v>459</v>
      </c>
      <c r="C467" s="27">
        <v>3353</v>
      </c>
      <c r="D467" s="28" t="str">
        <f>IFERROR(VLOOKUP(C467,SRA!B:C,2,0),"")</f>
        <v>LUCIO ANDRE DA SILVA</v>
      </c>
      <c r="E467" s="15" t="str">
        <f>IFERROR(VLOOKUP(C467,SRA!B:T,8,0),"")</f>
        <v>CLT</v>
      </c>
      <c r="F467" s="20" t="s">
        <v>481</v>
      </c>
      <c r="G467" s="15" t="str">
        <f>IFERROR(VLOOKUP(C467,SRA!B:T,5,0),"")</f>
        <v>OP. DE PROD. IND.</v>
      </c>
      <c r="H467" s="11">
        <f>IFERROR(VLOOKUP(C467,SRA!B:T,18,0),"")</f>
        <v>1413.92</v>
      </c>
      <c r="I467" s="11">
        <f>IFERROR(VLOOKUP(C467,SRA!B:T,19,0),"")</f>
        <v>0</v>
      </c>
      <c r="J467" s="31">
        <f>IFERROR(VLOOKUP(C467,JULHO!B:F,3,0),"0,00")</f>
        <v>2293.69</v>
      </c>
      <c r="K467" s="11">
        <f t="shared" si="16"/>
        <v>1352.02</v>
      </c>
      <c r="L467" s="31">
        <f>IFERROR(VLOOKUP(C467,JULHO!B:H,7,0),"0,00")</f>
        <v>941.67000000000007</v>
      </c>
      <c r="M467" s="25" t="str">
        <f>IFERROR(VLOOKUP(C467,FÉRIAS!C:D,2,0),"")</f>
        <v>LUCIO ANDRE DA SILVA</v>
      </c>
      <c r="N467" s="21" t="str">
        <f>IFERROR(VLOOKUP(C467,Plan2!B:C,2,0),"")</f>
        <v/>
      </c>
    </row>
    <row r="468" spans="2:15" s="21" customFormat="1">
      <c r="B468" s="15">
        <f t="shared" si="17"/>
        <v>460</v>
      </c>
      <c r="C468" s="27">
        <v>3355</v>
      </c>
      <c r="D468" s="28" t="str">
        <f>IFERROR(VLOOKUP(C468,SRA!B:C,2,0),"")</f>
        <v>ANA CAROLINE GOMES PEREIRA</v>
      </c>
      <c r="E468" s="15" t="str">
        <f>IFERROR(VLOOKUP(C468,SRA!B:T,8,0),"")</f>
        <v>CLT</v>
      </c>
      <c r="F468" s="20" t="s">
        <v>481</v>
      </c>
      <c r="G468" s="15" t="str">
        <f>IFERROR(VLOOKUP(C468,SRA!B:T,5,0),"")</f>
        <v>OP. DE PROD. IND.(B)</v>
      </c>
      <c r="H468" s="11">
        <f>IFERROR(VLOOKUP(C468,SRA!B:T,18,0),"")</f>
        <v>1413.92</v>
      </c>
      <c r="I468" s="11">
        <f>IFERROR(VLOOKUP(C468,SRA!B:T,19,0),"")</f>
        <v>0</v>
      </c>
      <c r="J468" s="31">
        <f>IFERROR(VLOOKUP(C468,JULHO!B:F,3,0),"0,00")</f>
        <v>2370.29</v>
      </c>
      <c r="K468" s="11">
        <f t="shared" si="16"/>
        <v>1436.1599999999999</v>
      </c>
      <c r="L468" s="31">
        <f>IFERROR(VLOOKUP(C468,JULHO!B:H,7,0),"0,00")</f>
        <v>934.13</v>
      </c>
      <c r="M468" s="25" t="str">
        <f>IFERROR(VLOOKUP(C468,FÉRIAS!C:D,2,0),"")</f>
        <v>ANA CAROLINE GOMES PEREIRA</v>
      </c>
      <c r="N468" s="21" t="str">
        <f>IFERROR(VLOOKUP(C468,Plan2!B:C,2,0),"")</f>
        <v/>
      </c>
    </row>
    <row r="469" spans="2:15" s="21" customFormat="1">
      <c r="B469" s="15">
        <f t="shared" si="17"/>
        <v>461</v>
      </c>
      <c r="C469" s="27">
        <v>3356</v>
      </c>
      <c r="D469" s="28" t="str">
        <f>IFERROR(VLOOKUP(C469,SRA!B:C,2,0),"")</f>
        <v>MARIA GABRIELLY DE S SANTOS</v>
      </c>
      <c r="E469" s="15" t="str">
        <f>IFERROR(VLOOKUP(C469,SRA!B:T,8,0),"")</f>
        <v>CLT</v>
      </c>
      <c r="F469" s="20" t="s">
        <v>481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1">
        <f>IFERROR(VLOOKUP(C469,JULHO!B:F,3,0),"0,00")</f>
        <v>2182.33</v>
      </c>
      <c r="K469" s="11">
        <f t="shared" si="16"/>
        <v>1299.5999999999999</v>
      </c>
      <c r="L469" s="31">
        <f>IFERROR(VLOOKUP(C469,JULHO!B:H,7,0),"0,00")</f>
        <v>882.73</v>
      </c>
      <c r="M469" s="25" t="str">
        <f>IFERROR(VLOOKUP(C469,FÉRIAS!C:D,2,0),"")</f>
        <v>MARIA GABRIELLY DE S SANTOS</v>
      </c>
      <c r="N469" s="21" t="str">
        <f>IFERROR(VLOOKUP(C469,Plan2!B:C,2,0),"")</f>
        <v/>
      </c>
    </row>
    <row r="470" spans="2:15" s="21" customFormat="1">
      <c r="B470" s="15">
        <f t="shared" si="17"/>
        <v>462</v>
      </c>
      <c r="C470" s="27">
        <v>3364</v>
      </c>
      <c r="D470" s="28" t="str">
        <f>IFERROR(VLOOKUP(C470,SRA!B:C,2,0),"")</f>
        <v>ADRIANO JOSE MARTINS DA SILVA</v>
      </c>
      <c r="E470" s="15" t="str">
        <f>IFERROR(VLOOKUP(C470,SRA!B:T,8,0),"")</f>
        <v>CLT</v>
      </c>
      <c r="F470" s="20" t="s">
        <v>481</v>
      </c>
      <c r="G470" s="15" t="str">
        <f>IFERROR(VLOOKUP(C470,SRA!B:T,5,0),"")</f>
        <v>OP. DE PROD. IND.</v>
      </c>
      <c r="H470" s="11">
        <f>IFERROR(VLOOKUP(C470,SRA!B:T,18,0),"")</f>
        <v>1413.94</v>
      </c>
      <c r="I470" s="11">
        <f>IFERROR(VLOOKUP(C470,SRA!B:T,19,0),"")</f>
        <v>0</v>
      </c>
      <c r="J470" s="31">
        <f>IFERROR(VLOOKUP(C470,JULHO!B:F,3,0),"0,00")</f>
        <v>2099.9</v>
      </c>
      <c r="K470" s="11">
        <f t="shared" si="16"/>
        <v>1448.14</v>
      </c>
      <c r="L470" s="31">
        <f>IFERROR(VLOOKUP(C470,JULHO!B:H,7,0),"0,00")</f>
        <v>651.76</v>
      </c>
      <c r="M470" s="25" t="str">
        <f>IFERROR(VLOOKUP(C470,FÉRIAS!C:D,2,0),"")</f>
        <v>ADRIANO JOSE MARTINS DA SILVA</v>
      </c>
      <c r="N470" s="21" t="str">
        <f>IFERROR(VLOOKUP(C470,Plan2!B:C,2,0),"")</f>
        <v/>
      </c>
    </row>
    <row r="471" spans="2:15" s="21" customFormat="1">
      <c r="B471" s="15">
        <f t="shared" si="17"/>
        <v>463</v>
      </c>
      <c r="C471" s="27">
        <v>3376</v>
      </c>
      <c r="D471" s="28" t="str">
        <f>IFERROR(VLOOKUP(C471,SRA!B:C,2,0),"")</f>
        <v>SILVIA LUIZA DE SOUZA E SILVA</v>
      </c>
      <c r="E471" s="15" t="str">
        <f>IFERROR(VLOOKUP(C471,SRA!B:T,8,0),"")</f>
        <v>CLT</v>
      </c>
      <c r="F471" s="20" t="s">
        <v>481</v>
      </c>
      <c r="G471" s="15" t="str">
        <f>IFERROR(VLOOKUP(C471,SRA!B:T,5,0),"")</f>
        <v>OP. DE PROD. IND.</v>
      </c>
      <c r="H471" s="11">
        <f>IFERROR(VLOOKUP(C471,SRA!B:T,18,0),"")</f>
        <v>1287.22</v>
      </c>
      <c r="I471" s="11">
        <f>IFERROR(VLOOKUP(C471,SRA!B:T,19,0),"")</f>
        <v>0</v>
      </c>
      <c r="J471" s="31">
        <f>IFERROR(VLOOKUP(C471,JULHO!B:F,3,0),"0,00")</f>
        <v>1624.84</v>
      </c>
      <c r="K471" s="11">
        <f t="shared" si="16"/>
        <v>1258.83</v>
      </c>
      <c r="L471" s="31">
        <f>IFERROR(VLOOKUP(C471,JULHO!B:H,7,0),"0,00")</f>
        <v>366.01</v>
      </c>
      <c r="M471" s="25" t="str">
        <f>IFERROR(VLOOKUP(C471,FÉRIAS!C:D,2,0),"")</f>
        <v>SILVIA LUIZA DE SOUZA E SILVA</v>
      </c>
      <c r="N471" s="21" t="str">
        <f>IFERROR(VLOOKUP(C471,Plan2!B:C,2,0),"")</f>
        <v/>
      </c>
    </row>
    <row r="472" spans="2:15" s="21" customFormat="1">
      <c r="B472" s="15">
        <f t="shared" si="17"/>
        <v>464</v>
      </c>
      <c r="C472" s="27">
        <v>3390</v>
      </c>
      <c r="D472" s="28" t="str">
        <f>IFERROR(VLOOKUP(C472,SRA!B:C,2,0),"")</f>
        <v>ELISABETH DE ARAUJO LOPES</v>
      </c>
      <c r="E472" s="15" t="str">
        <f>IFERROR(VLOOKUP(C472,SRA!B:T,8,0),"")</f>
        <v>CLT</v>
      </c>
      <c r="F472" s="20" t="s">
        <v>481</v>
      </c>
      <c r="G472" s="15" t="str">
        <f>IFERROR(VLOOKUP(C472,SRA!B:T,5,0),"")</f>
        <v>OP. DE PROD. IND.</v>
      </c>
      <c r="H472" s="11">
        <f>IFERROR(VLOOKUP(C472,SRA!B:T,18,0),"")</f>
        <v>1287.22</v>
      </c>
      <c r="I472" s="11">
        <f>IFERROR(VLOOKUP(C472,SRA!B:T,19,0),"")</f>
        <v>0</v>
      </c>
      <c r="J472" s="31">
        <f>IFERROR(VLOOKUP(C472,JULHO!B:F,3,0),"0,00")</f>
        <v>1617.38</v>
      </c>
      <c r="K472" s="11">
        <f t="shared" si="16"/>
        <v>1193.8600000000001</v>
      </c>
      <c r="L472" s="31">
        <f>IFERROR(VLOOKUP(C472,JULHO!B:H,7,0),"0,00")</f>
        <v>423.52</v>
      </c>
      <c r="M472" s="25" t="str">
        <f>IFERROR(VLOOKUP(C472,FÉRIAS!C:D,2,0),"")</f>
        <v>ELISABETH DE ARAUJO LOPES</v>
      </c>
      <c r="N472" s="21" t="str">
        <f>IFERROR(VLOOKUP(C472,Plan2!B:C,2,0),"")</f>
        <v/>
      </c>
    </row>
    <row r="473" spans="2:15" s="21" customFormat="1">
      <c r="B473" s="15">
        <f t="shared" si="17"/>
        <v>465</v>
      </c>
      <c r="C473" s="27">
        <v>3401</v>
      </c>
      <c r="D473" s="28" t="str">
        <f>IFERROR(VLOOKUP(C473,SRA!B:C,2,0),"")</f>
        <v>TATIANE RAPHAELLA S DA SILVA N</v>
      </c>
      <c r="E473" s="15" t="str">
        <f>IFERROR(VLOOKUP(C473,SRA!B:T,8,0),"")</f>
        <v>CLT</v>
      </c>
      <c r="F473" s="20" t="s">
        <v>481</v>
      </c>
      <c r="G473" s="15" t="str">
        <f>IFERROR(VLOOKUP(C473,SRA!B:T,5,0),"")</f>
        <v>OP. DE PROD. IND.</v>
      </c>
      <c r="H473" s="11">
        <f>IFERROR(VLOOKUP(C473,SRA!B:T,18,0),"")</f>
        <v>1287.22</v>
      </c>
      <c r="I473" s="11">
        <f>IFERROR(VLOOKUP(C473,SRA!B:T,19,0),"")</f>
        <v>0</v>
      </c>
      <c r="J473" s="31">
        <f>IFERROR(VLOOKUP(C473,JULHO!B:F,3,0),"0,00")</f>
        <v>1616.85</v>
      </c>
      <c r="K473" s="11">
        <f t="shared" si="16"/>
        <v>1258.1599999999999</v>
      </c>
      <c r="L473" s="31">
        <f>IFERROR(VLOOKUP(C473,JULHO!B:H,7,0),"0,00")</f>
        <v>358.69</v>
      </c>
      <c r="M473" s="25" t="str">
        <f>IFERROR(VLOOKUP(C473,FÉRIAS!C:D,2,0),"")</f>
        <v>TATIANE RAPHAELLA S DA SILVA N</v>
      </c>
      <c r="N473" s="21" t="str">
        <f>IFERROR(VLOOKUP(C473,Plan2!B:C,2,0),"")</f>
        <v/>
      </c>
    </row>
    <row r="474" spans="2:15" s="2" customFormat="1" ht="13.5">
      <c r="B474" s="64" t="s">
        <v>468</v>
      </c>
      <c r="C474" s="64"/>
      <c r="D474" s="64"/>
      <c r="E474" s="64"/>
      <c r="F474" s="64"/>
      <c r="G474" s="64"/>
      <c r="H474" s="57">
        <f>SUM(H9:H473)</f>
        <v>1307218.93</v>
      </c>
      <c r="I474" s="57">
        <f t="shared" ref="I474:L474" si="18">SUM(I9:I473)</f>
        <v>551153.64999999979</v>
      </c>
      <c r="J474" s="57">
        <f t="shared" si="18"/>
        <v>2509811.739999996</v>
      </c>
      <c r="K474" s="57">
        <f t="shared" si="18"/>
        <v>1328349.5299999977</v>
      </c>
      <c r="L474" s="57">
        <f t="shared" si="18"/>
        <v>1181462.2099999993</v>
      </c>
      <c r="M474" s="30" t="str">
        <f>IFERROR(VLOOKUP(C474,FÉRIAS!A:G,2,0),"")</f>
        <v/>
      </c>
      <c r="N474" s="58" t="str">
        <f>IFERROR(VLOOKUP(C474,Plan2!B:C,2,0),"")</f>
        <v/>
      </c>
      <c r="O474" s="21"/>
    </row>
  </sheetData>
  <autoFilter ref="B8:O474"/>
  <sortState ref="C83:L507">
    <sortCondition ref="C83:C507"/>
  </sortState>
  <mergeCells count="2">
    <mergeCell ref="B474:G474"/>
    <mergeCell ref="E2:I4"/>
  </mergeCells>
  <conditionalFormatting sqref="C22:C1048576 C1:C14">
    <cfRule type="duplicateValues" dxfId="15" priority="17"/>
  </conditionalFormatting>
  <conditionalFormatting sqref="C41:C43">
    <cfRule type="duplicateValues" dxfId="14" priority="16"/>
  </conditionalFormatting>
  <conditionalFormatting sqref="C19:C21">
    <cfRule type="duplicateValues" dxfId="13" priority="10"/>
    <cfRule type="duplicateValues" dxfId="12" priority="11"/>
  </conditionalFormatting>
  <conditionalFormatting sqref="C73">
    <cfRule type="duplicateValues" dxfId="11" priority="6"/>
    <cfRule type="duplicateValues" dxfId="10" priority="7"/>
  </conditionalFormatting>
  <conditionalFormatting sqref="C73">
    <cfRule type="duplicateValues" dxfId="9" priority="5"/>
  </conditionalFormatting>
  <conditionalFormatting sqref="C15:C21">
    <cfRule type="duplicateValues" dxfId="8" priority="668"/>
  </conditionalFormatting>
  <conditionalFormatting sqref="C75:C81">
    <cfRule type="duplicateValues" dxfId="7" priority="726"/>
    <cfRule type="duplicateValues" dxfId="6" priority="727"/>
  </conditionalFormatting>
  <conditionalFormatting sqref="C22:C473 C9:C14">
    <cfRule type="duplicateValues" dxfId="5" priority="872"/>
  </conditionalFormatting>
  <conditionalFormatting sqref="P2:P5">
    <cfRule type="duplicateValues" dxfId="3" priority="2"/>
    <cfRule type="duplicateValues" dxfId="2" priority="3"/>
    <cfRule type="duplicateValues" dxfId="1" priority="4"/>
  </conditionalFormatting>
  <conditionalFormatting sqref="P2:P5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82" min="1" max="11" man="1"/>
    <brk id="233" min="1" max="11" man="1"/>
    <brk id="287" min="1" max="11" man="1"/>
    <brk id="343" min="1" max="11" man="1"/>
    <brk id="392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68"/>
  <sheetViews>
    <sheetView topLeftCell="A3" workbookViewId="0">
      <selection activeCell="B4" sqref="B4:B7"/>
    </sheetView>
  </sheetViews>
  <sheetFormatPr defaultRowHeight="12"/>
  <cols>
    <col min="1" max="1" width="5.28515625" style="1" bestFit="1" customWidth="1"/>
    <col min="2" max="2" width="9.28515625" style="1" bestFit="1" customWidth="1"/>
    <col min="3" max="3" width="36.28515625" bestFit="1" customWidth="1"/>
    <col min="4" max="4" width="11.5703125" style="1" bestFit="1" customWidth="1"/>
    <col min="5" max="5" width="12.42578125" style="1" bestFit="1" customWidth="1"/>
    <col min="6" max="6" width="24.28515625" style="1" bestFit="1" customWidth="1"/>
    <col min="7" max="7" width="14.5703125" style="37" bestFit="1" customWidth="1"/>
    <col min="8" max="8" width="18.7109375" style="37" bestFit="1" customWidth="1"/>
    <col min="9" max="9" width="7.7109375" style="56" bestFit="1" customWidth="1"/>
    <col min="10" max="11" width="12.140625" style="56" bestFit="1" customWidth="1"/>
    <col min="12" max="12" width="12.28515625" style="56" bestFit="1" customWidth="1"/>
    <col min="13" max="13" width="12" style="56" customWidth="1"/>
    <col min="14" max="14" width="12.28515625" style="56" bestFit="1" customWidth="1"/>
    <col min="15" max="16" width="13" style="56" customWidth="1"/>
    <col min="17" max="17" width="14.42578125" style="56" customWidth="1"/>
    <col min="18" max="18" width="11.7109375" style="56" bestFit="1" customWidth="1"/>
    <col min="19" max="20" width="12.140625" style="37" bestFit="1" customWidth="1"/>
    <col min="21" max="16384" width="9.140625" style="36"/>
  </cols>
  <sheetData>
    <row r="1" spans="1:21" ht="15">
      <c r="A1" s="72" t="s">
        <v>557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3" spans="1:21" ht="15">
      <c r="A3" s="72" t="s">
        <v>428</v>
      </c>
      <c r="B3" s="72" t="s">
        <v>429</v>
      </c>
      <c r="C3" s="71" t="s">
        <v>2</v>
      </c>
      <c r="D3" s="72" t="s">
        <v>558</v>
      </c>
      <c r="E3" s="72" t="s">
        <v>559</v>
      </c>
      <c r="F3" s="72" t="s">
        <v>560</v>
      </c>
      <c r="G3" s="75" t="s">
        <v>561</v>
      </c>
      <c r="H3" s="74" t="s">
        <v>562</v>
      </c>
      <c r="I3" s="75" t="s">
        <v>563</v>
      </c>
      <c r="J3" s="74" t="s">
        <v>564</v>
      </c>
      <c r="K3" s="74" t="s">
        <v>565</v>
      </c>
      <c r="L3" s="74" t="s">
        <v>566</v>
      </c>
      <c r="M3" s="74" t="s">
        <v>567</v>
      </c>
      <c r="N3" s="74" t="s">
        <v>568</v>
      </c>
      <c r="O3" s="74" t="s">
        <v>569</v>
      </c>
      <c r="P3" s="74" t="s">
        <v>570</v>
      </c>
      <c r="Q3" s="74" t="s">
        <v>571</v>
      </c>
      <c r="R3" s="74" t="s">
        <v>572</v>
      </c>
      <c r="S3" s="38" t="s">
        <v>573</v>
      </c>
      <c r="T3" s="38" t="s">
        <v>574</v>
      </c>
    </row>
    <row r="4" spans="1:21" ht="15">
      <c r="A4" s="72">
        <v>1</v>
      </c>
      <c r="B4" s="72">
        <v>3171</v>
      </c>
      <c r="C4" s="71" t="s">
        <v>298</v>
      </c>
      <c r="D4" s="73">
        <v>42128</v>
      </c>
      <c r="E4" s="73">
        <v>45110</v>
      </c>
      <c r="F4" s="72" t="s">
        <v>531</v>
      </c>
      <c r="G4" s="75">
        <v>1886.84</v>
      </c>
      <c r="H4" s="74">
        <v>0</v>
      </c>
      <c r="I4" s="75" t="s">
        <v>576</v>
      </c>
      <c r="J4" s="74">
        <v>0</v>
      </c>
      <c r="K4" s="74">
        <v>0</v>
      </c>
      <c r="L4" s="74">
        <v>0</v>
      </c>
      <c r="M4" s="74">
        <v>0</v>
      </c>
      <c r="N4" s="74">
        <v>0</v>
      </c>
      <c r="O4" s="74">
        <v>0</v>
      </c>
      <c r="P4" s="74">
        <v>0</v>
      </c>
      <c r="Q4" s="74">
        <v>0</v>
      </c>
      <c r="R4" s="74">
        <v>0</v>
      </c>
      <c r="S4" s="37">
        <f>SUM(G4:H4)+O4+Q4</f>
        <v>1886.84</v>
      </c>
      <c r="T4" s="37">
        <f>SUM(J4:N4)+P4+R4</f>
        <v>0</v>
      </c>
      <c r="U4" s="36" t="str">
        <f>VLOOKUP(B4,'FOLHA RESUMIDA'!C:I,2,0)</f>
        <v>ROSY KELLY LIMA DA S PIMENTEL</v>
      </c>
    </row>
    <row r="5" spans="1:21" ht="15">
      <c r="A5" s="72">
        <v>1</v>
      </c>
      <c r="B5" s="72">
        <v>3375</v>
      </c>
      <c r="C5" s="71" t="s">
        <v>483</v>
      </c>
      <c r="D5" s="73">
        <v>44046</v>
      </c>
      <c r="E5" s="73">
        <v>45124</v>
      </c>
      <c r="F5" s="72" t="s">
        <v>513</v>
      </c>
      <c r="G5" s="75">
        <v>0</v>
      </c>
      <c r="H5" s="74">
        <v>0</v>
      </c>
      <c r="I5" s="75" t="s">
        <v>578</v>
      </c>
      <c r="J5" s="74">
        <v>0</v>
      </c>
      <c r="K5" s="74">
        <v>0</v>
      </c>
      <c r="L5" s="74">
        <v>0</v>
      </c>
      <c r="M5" s="74">
        <v>0</v>
      </c>
      <c r="N5" s="74">
        <v>0</v>
      </c>
      <c r="O5" s="74">
        <v>1664.45</v>
      </c>
      <c r="P5" s="74">
        <v>6657.79</v>
      </c>
      <c r="Q5" s="74">
        <v>0</v>
      </c>
      <c r="R5" s="74">
        <v>0</v>
      </c>
      <c r="S5" s="37">
        <f>SUM(G5:H5)+O5+Q5</f>
        <v>1664.45</v>
      </c>
      <c r="T5" s="37">
        <f>SUM(J5:N5)+P5+R5</f>
        <v>6657.79</v>
      </c>
      <c r="U5" s="36" t="str">
        <f>VLOOKUP(B5,'FOLHA RESUMIDA'!C:I,2,0)</f>
        <v>LETICIA LIRA DE SOUSA</v>
      </c>
    </row>
    <row r="6" spans="1:21" ht="15">
      <c r="A6" s="72">
        <v>1</v>
      </c>
      <c r="B6" s="72">
        <v>1988</v>
      </c>
      <c r="C6" s="71" t="s">
        <v>79</v>
      </c>
      <c r="D6" s="73">
        <v>33390</v>
      </c>
      <c r="E6" s="73">
        <v>45125</v>
      </c>
      <c r="F6" s="72" t="s">
        <v>525</v>
      </c>
      <c r="G6" s="75">
        <v>3558</v>
      </c>
      <c r="H6" s="74">
        <v>0</v>
      </c>
      <c r="I6" s="75" t="s">
        <v>576</v>
      </c>
      <c r="J6" s="74">
        <v>0</v>
      </c>
      <c r="K6" s="74">
        <v>0</v>
      </c>
      <c r="L6" s="74">
        <v>0</v>
      </c>
      <c r="M6" s="74">
        <v>0</v>
      </c>
      <c r="N6" s="74">
        <v>0</v>
      </c>
      <c r="O6" s="74">
        <v>0</v>
      </c>
      <c r="P6" s="74">
        <v>0</v>
      </c>
      <c r="Q6" s="74">
        <v>0</v>
      </c>
      <c r="R6" s="74">
        <v>0</v>
      </c>
      <c r="S6" s="37">
        <f>SUM(G6:H6)+O6+Q6</f>
        <v>3558</v>
      </c>
      <c r="T6" s="37">
        <f>SUM(J6:N6)+P6+R6</f>
        <v>0</v>
      </c>
      <c r="U6" s="36" t="str">
        <f>VLOOKUP(B6,'FOLHA RESUMIDA'!C:I,2,0)</f>
        <v>FRANCISCA CARVALHO NASCIMENTO</v>
      </c>
    </row>
    <row r="7" spans="1:21" ht="15">
      <c r="A7" s="72">
        <v>1</v>
      </c>
      <c r="B7" s="72">
        <v>2664</v>
      </c>
      <c r="C7" s="71" t="s">
        <v>173</v>
      </c>
      <c r="D7" s="73">
        <v>39661</v>
      </c>
      <c r="E7" s="73">
        <v>45125</v>
      </c>
      <c r="F7" s="72" t="s">
        <v>459</v>
      </c>
      <c r="G7" s="75">
        <v>5714.73</v>
      </c>
      <c r="H7" s="74">
        <v>0</v>
      </c>
      <c r="I7" s="75" t="s">
        <v>576</v>
      </c>
      <c r="J7" s="74">
        <v>2312.9499999999998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37">
        <f>SUM(G7:H7)+O7+Q7</f>
        <v>5714.73</v>
      </c>
      <c r="T7" s="37">
        <f>SUM(J7:N7)+P7+R7</f>
        <v>2312.9499999999998</v>
      </c>
      <c r="U7" s="36" t="str">
        <f>VLOOKUP(B7,'FOLHA RESUMIDA'!C:I,2,0)</f>
        <v>BRUNO AIRES DOS SANTOS</v>
      </c>
    </row>
    <row r="8" spans="1:21" ht="15">
      <c r="A8" s="72">
        <v>1</v>
      </c>
      <c r="B8" s="72">
        <v>200</v>
      </c>
      <c r="C8" s="71" t="s">
        <v>3</v>
      </c>
      <c r="D8" s="73">
        <v>26877</v>
      </c>
      <c r="E8" s="72" t="s">
        <v>575</v>
      </c>
      <c r="F8" s="72" t="s">
        <v>450</v>
      </c>
      <c r="G8" s="75">
        <v>4804.1099999999997</v>
      </c>
      <c r="H8" s="74">
        <v>0</v>
      </c>
      <c r="I8" s="75" t="s">
        <v>576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37">
        <f>SUM(G8:H8)+O8+Q8</f>
        <v>4804.1099999999997</v>
      </c>
      <c r="T8" s="37">
        <f>SUM(J8:N8)+P8+R8</f>
        <v>0</v>
      </c>
      <c r="U8" s="36" t="str">
        <f>VLOOKUP(B8,'FOLHA RESUMIDA'!C:I,2,0)</f>
        <v>MARIA DO CARMO DE SOUSA</v>
      </c>
    </row>
    <row r="9" spans="1:21" ht="15">
      <c r="A9" s="72">
        <v>1</v>
      </c>
      <c r="B9" s="72">
        <v>397</v>
      </c>
      <c r="C9" s="71" t="s">
        <v>4</v>
      </c>
      <c r="D9" s="73">
        <v>27442</v>
      </c>
      <c r="E9" s="72" t="s">
        <v>575</v>
      </c>
      <c r="F9" s="72" t="s">
        <v>525</v>
      </c>
      <c r="G9" s="75">
        <v>3735.89</v>
      </c>
      <c r="H9" s="74">
        <v>1264.9100000000001</v>
      </c>
      <c r="I9" s="75" t="s">
        <v>576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37">
        <f>SUM(G9:H9)+O9+Q9</f>
        <v>5000.8</v>
      </c>
      <c r="T9" s="37">
        <f>SUM(J9:N9)+P9+R9</f>
        <v>0</v>
      </c>
      <c r="U9" s="36" t="str">
        <f>VLOOKUP(B9,'FOLHA RESUMIDA'!C:I,2,0)</f>
        <v>MARIA AMARA MEDEIROS</v>
      </c>
    </row>
    <row r="10" spans="1:21" ht="15">
      <c r="A10" s="72">
        <v>1</v>
      </c>
      <c r="B10" s="72">
        <v>508</v>
      </c>
      <c r="C10" s="71" t="s">
        <v>5</v>
      </c>
      <c r="D10" s="73">
        <v>27828</v>
      </c>
      <c r="E10" s="72" t="s">
        <v>575</v>
      </c>
      <c r="F10" s="72" t="s">
        <v>525</v>
      </c>
      <c r="G10" s="75">
        <v>4118.83</v>
      </c>
      <c r="H10" s="74">
        <v>963.73</v>
      </c>
      <c r="I10" s="75" t="s">
        <v>576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37">
        <f>SUM(G10:H10)+O10+Q10</f>
        <v>5082.5599999999995</v>
      </c>
      <c r="T10" s="37">
        <f>SUM(J10:N10)+P10+R10</f>
        <v>0</v>
      </c>
      <c r="U10" s="36" t="str">
        <f>VLOOKUP(B10,'FOLHA RESUMIDA'!C:I,2,0)</f>
        <v>SANDRA EMIDIO PEREIRA</v>
      </c>
    </row>
    <row r="11" spans="1:21" ht="15">
      <c r="A11" s="72">
        <v>1</v>
      </c>
      <c r="B11" s="72">
        <v>510</v>
      </c>
      <c r="C11" s="71" t="s">
        <v>6</v>
      </c>
      <c r="D11" s="73">
        <v>27828</v>
      </c>
      <c r="E11" s="72" t="s">
        <v>575</v>
      </c>
      <c r="F11" s="72" t="s">
        <v>525</v>
      </c>
      <c r="G11" s="75">
        <v>4118.83</v>
      </c>
      <c r="H11" s="74">
        <v>0</v>
      </c>
      <c r="I11" s="75" t="s">
        <v>576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37">
        <f>SUM(G11:H11)+O11+Q11</f>
        <v>4118.83</v>
      </c>
      <c r="T11" s="37">
        <f>SUM(J11:N11)+P11+R11</f>
        <v>0</v>
      </c>
      <c r="U11" s="36" t="str">
        <f>VLOOKUP(B11,'FOLHA RESUMIDA'!C:I,2,0)</f>
        <v>FRANCISCO FERREIRA DE SOUSA</v>
      </c>
    </row>
    <row r="12" spans="1:21" ht="15">
      <c r="A12" s="72">
        <v>1</v>
      </c>
      <c r="B12" s="72">
        <v>542</v>
      </c>
      <c r="C12" s="71" t="s">
        <v>7</v>
      </c>
      <c r="D12" s="73">
        <v>27955</v>
      </c>
      <c r="E12" s="72" t="s">
        <v>575</v>
      </c>
      <c r="F12" s="72" t="s">
        <v>531</v>
      </c>
      <c r="G12" s="75">
        <v>1981.2</v>
      </c>
      <c r="H12" s="74">
        <v>0</v>
      </c>
      <c r="I12" s="75" t="s">
        <v>576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37">
        <f>SUM(G12:H12)+O12+Q12</f>
        <v>1981.2</v>
      </c>
      <c r="T12" s="37">
        <f>SUM(J12:N12)+P12+R12</f>
        <v>0</v>
      </c>
      <c r="U12" s="36" t="str">
        <f>VLOOKUP(B12,'FOLHA RESUMIDA'!C:I,2,0)</f>
        <v>ANA MARTA MARCELINO DA SILVA</v>
      </c>
    </row>
    <row r="13" spans="1:21" ht="15">
      <c r="A13" s="72">
        <v>1</v>
      </c>
      <c r="B13" s="72">
        <v>788</v>
      </c>
      <c r="C13" s="71" t="s">
        <v>8</v>
      </c>
      <c r="D13" s="73">
        <v>28551</v>
      </c>
      <c r="E13" s="72" t="s">
        <v>575</v>
      </c>
      <c r="F13" s="72" t="s">
        <v>450</v>
      </c>
      <c r="G13" s="75">
        <v>2089.0100000000002</v>
      </c>
      <c r="H13" s="74">
        <v>1264.9100000000001</v>
      </c>
      <c r="I13" s="75" t="s">
        <v>576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37">
        <f>SUM(G13:H13)+O13+Q13</f>
        <v>3353.92</v>
      </c>
      <c r="T13" s="37">
        <f>SUM(J13:N13)+P13+R13</f>
        <v>0</v>
      </c>
      <c r="U13" s="36" t="str">
        <f>VLOOKUP(B13,'FOLHA RESUMIDA'!C:I,2,0)</f>
        <v>IVONEIDE FRANCISCA S ALMEIDA</v>
      </c>
    </row>
    <row r="14" spans="1:21" ht="15">
      <c r="A14" s="72">
        <v>1</v>
      </c>
      <c r="B14" s="72">
        <v>830</v>
      </c>
      <c r="C14" s="71" t="s">
        <v>9</v>
      </c>
      <c r="D14" s="73">
        <v>28688</v>
      </c>
      <c r="E14" s="72" t="s">
        <v>575</v>
      </c>
      <c r="F14" s="72" t="s">
        <v>525</v>
      </c>
      <c r="G14" s="75">
        <v>5006.45</v>
      </c>
      <c r="H14" s="74">
        <v>0</v>
      </c>
      <c r="I14" s="75" t="s">
        <v>576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37">
        <f>SUM(G14:H14)+O14+Q14</f>
        <v>5006.45</v>
      </c>
      <c r="T14" s="37">
        <f>SUM(J14:N14)+P14+R14</f>
        <v>0</v>
      </c>
      <c r="U14" s="36" t="str">
        <f>VLOOKUP(B14,'FOLHA RESUMIDA'!C:I,2,0)</f>
        <v>CARLOS ANTONIO DA SILVA</v>
      </c>
    </row>
    <row r="15" spans="1:21" ht="15">
      <c r="A15" s="72">
        <v>1</v>
      </c>
      <c r="B15" s="72">
        <v>863</v>
      </c>
      <c r="C15" s="71" t="s">
        <v>10</v>
      </c>
      <c r="D15" s="73">
        <v>28746</v>
      </c>
      <c r="E15" s="72" t="s">
        <v>575</v>
      </c>
      <c r="F15" s="72" t="s">
        <v>447</v>
      </c>
      <c r="G15" s="75">
        <v>2539.21</v>
      </c>
      <c r="H15" s="74">
        <v>0</v>
      </c>
      <c r="I15" s="75" t="s">
        <v>576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37">
        <f>SUM(G15:H15)+O15+Q15</f>
        <v>2539.21</v>
      </c>
      <c r="T15" s="37">
        <f>SUM(J15:N15)+P15+R15</f>
        <v>0</v>
      </c>
      <c r="U15" s="36" t="str">
        <f>VLOOKUP(B15,'FOLHA RESUMIDA'!C:I,2,0)</f>
        <v>JOSE AMARO DOS SANTOS</v>
      </c>
    </row>
    <row r="16" spans="1:21" ht="15">
      <c r="A16" s="72">
        <v>1</v>
      </c>
      <c r="B16" s="72">
        <v>871</v>
      </c>
      <c r="C16" s="71" t="s">
        <v>11</v>
      </c>
      <c r="D16" s="73">
        <v>28758</v>
      </c>
      <c r="E16" s="72" t="s">
        <v>575</v>
      </c>
      <c r="F16" s="72" t="s">
        <v>525</v>
      </c>
      <c r="G16" s="75">
        <v>4118.83</v>
      </c>
      <c r="H16" s="74">
        <v>1264.9100000000001</v>
      </c>
      <c r="I16" s="75" t="s">
        <v>576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37">
        <f>SUM(G16:H16)+O16+Q16</f>
        <v>5383.74</v>
      </c>
      <c r="T16" s="37">
        <f>SUM(J16:N16)+P16+R16</f>
        <v>0</v>
      </c>
      <c r="U16" s="36" t="str">
        <f>VLOOKUP(B16,'FOLHA RESUMIDA'!C:I,2,0)</f>
        <v>MARIA LUISA P DE LEMOS</v>
      </c>
    </row>
    <row r="17" spans="1:21" ht="15">
      <c r="A17" s="72">
        <v>1</v>
      </c>
      <c r="B17" s="72">
        <v>897</v>
      </c>
      <c r="C17" s="71" t="s">
        <v>12</v>
      </c>
      <c r="D17" s="73">
        <v>28779</v>
      </c>
      <c r="E17" s="72" t="s">
        <v>575</v>
      </c>
      <c r="F17" s="72" t="s">
        <v>447</v>
      </c>
      <c r="G17" s="75">
        <v>1894.8</v>
      </c>
      <c r="H17" s="74">
        <v>0</v>
      </c>
      <c r="I17" s="75" t="s">
        <v>576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37">
        <f>SUM(G17:H17)+O17+Q17</f>
        <v>1894.8</v>
      </c>
      <c r="T17" s="37">
        <f>SUM(J17:N17)+P17+R17</f>
        <v>0</v>
      </c>
      <c r="U17" s="36" t="str">
        <f>VLOOKUP(B17,'FOLHA RESUMIDA'!C:I,2,0)</f>
        <v>EUNICE DE ASSIS CALIXTO</v>
      </c>
    </row>
    <row r="18" spans="1:21" ht="15">
      <c r="A18" s="72">
        <v>1</v>
      </c>
      <c r="B18" s="72">
        <v>996</v>
      </c>
      <c r="C18" s="71" t="s">
        <v>13</v>
      </c>
      <c r="D18" s="73">
        <v>28887</v>
      </c>
      <c r="E18" s="72" t="s">
        <v>575</v>
      </c>
      <c r="F18" s="72" t="s">
        <v>450</v>
      </c>
      <c r="G18" s="75">
        <v>3939.17</v>
      </c>
      <c r="H18" s="74">
        <v>0</v>
      </c>
      <c r="I18" s="75" t="s">
        <v>576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37">
        <f>SUM(G18:H18)+O18+Q18</f>
        <v>3939.17</v>
      </c>
      <c r="T18" s="37">
        <f>SUM(J18:N18)+P18+R18</f>
        <v>0</v>
      </c>
      <c r="U18" s="36" t="str">
        <f>VLOOKUP(B18,'FOLHA RESUMIDA'!C:I,2,0)</f>
        <v>FIRMINO SIQUEIRA DA SILVA</v>
      </c>
    </row>
    <row r="19" spans="1:21" ht="15">
      <c r="A19" s="72">
        <v>1</v>
      </c>
      <c r="B19" s="72">
        <v>1008</v>
      </c>
      <c r="C19" s="71" t="s">
        <v>14</v>
      </c>
      <c r="D19" s="73">
        <v>28902</v>
      </c>
      <c r="E19" s="72" t="s">
        <v>575</v>
      </c>
      <c r="F19" s="72" t="s">
        <v>447</v>
      </c>
      <c r="G19" s="75">
        <v>2193.44</v>
      </c>
      <c r="H19" s="74">
        <v>0</v>
      </c>
      <c r="I19" s="75" t="s">
        <v>576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37">
        <f>SUM(G19:H19)+O19+Q19</f>
        <v>2193.44</v>
      </c>
      <c r="T19" s="37">
        <f>SUM(J19:N19)+P19+R19</f>
        <v>0</v>
      </c>
      <c r="U19" s="36" t="str">
        <f>VLOOKUP(B19,'FOLHA RESUMIDA'!C:I,2,0)</f>
        <v>MARIO JOSE DO NASCIMENTO</v>
      </c>
    </row>
    <row r="20" spans="1:21" ht="15">
      <c r="A20" s="72">
        <v>1</v>
      </c>
      <c r="B20" s="72">
        <v>1037</v>
      </c>
      <c r="C20" s="71" t="s">
        <v>15</v>
      </c>
      <c r="D20" s="73">
        <v>28926</v>
      </c>
      <c r="E20" s="72" t="s">
        <v>575</v>
      </c>
      <c r="F20" s="72" t="s">
        <v>450</v>
      </c>
      <c r="G20" s="75">
        <v>3751.6</v>
      </c>
      <c r="H20" s="74">
        <v>0</v>
      </c>
      <c r="I20" s="75" t="s">
        <v>576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37">
        <f>SUM(G20:H20)+O20+Q20</f>
        <v>3751.6</v>
      </c>
      <c r="T20" s="37">
        <f>SUM(J20:N20)+P20+R20</f>
        <v>0</v>
      </c>
      <c r="U20" s="36" t="str">
        <f>VLOOKUP(B20,'FOLHA RESUMIDA'!C:I,2,0)</f>
        <v>DAVI INACIO FILHO</v>
      </c>
    </row>
    <row r="21" spans="1:21" ht="15">
      <c r="A21" s="72">
        <v>1</v>
      </c>
      <c r="B21" s="72">
        <v>1051</v>
      </c>
      <c r="C21" s="71" t="s">
        <v>16</v>
      </c>
      <c r="D21" s="73">
        <v>28936</v>
      </c>
      <c r="E21" s="72" t="s">
        <v>575</v>
      </c>
      <c r="F21" s="72" t="s">
        <v>457</v>
      </c>
      <c r="G21" s="75">
        <v>11673.04</v>
      </c>
      <c r="H21" s="74">
        <v>8498.85</v>
      </c>
      <c r="I21" s="75" t="s">
        <v>576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37">
        <f>SUM(G21:H21)+O21+Q21</f>
        <v>20171.89</v>
      </c>
      <c r="T21" s="37">
        <f>SUM(J21:N21)+P21+R21</f>
        <v>0</v>
      </c>
      <c r="U21" s="36" t="str">
        <f>VLOOKUP(B21,'FOLHA RESUMIDA'!C:I,2,0)</f>
        <v>GEORGE HAROLD DE B  WALMSLEY</v>
      </c>
    </row>
    <row r="22" spans="1:21" ht="15">
      <c r="A22" s="72">
        <v>1</v>
      </c>
      <c r="B22" s="72">
        <v>1056</v>
      </c>
      <c r="C22" s="71" t="s">
        <v>17</v>
      </c>
      <c r="D22" s="73">
        <v>28961</v>
      </c>
      <c r="E22" s="72" t="s">
        <v>575</v>
      </c>
      <c r="F22" s="72" t="s">
        <v>531</v>
      </c>
      <c r="G22" s="75">
        <v>4540.99</v>
      </c>
      <c r="H22" s="74">
        <v>0</v>
      </c>
      <c r="I22" s="75" t="s">
        <v>576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37">
        <f>SUM(G22:H22)+O22+Q22</f>
        <v>4540.99</v>
      </c>
      <c r="T22" s="37">
        <f>SUM(J22:N22)+P22+R22</f>
        <v>0</v>
      </c>
      <c r="U22" s="36" t="str">
        <f>VLOOKUP(B22,'FOLHA RESUMIDA'!C:I,2,0)</f>
        <v>VALERIA MARIA DA SILVA</v>
      </c>
    </row>
    <row r="23" spans="1:21" ht="15">
      <c r="A23" s="72">
        <v>1</v>
      </c>
      <c r="B23" s="72">
        <v>1071</v>
      </c>
      <c r="C23" s="71" t="s">
        <v>18</v>
      </c>
      <c r="D23" s="73">
        <v>28968</v>
      </c>
      <c r="E23" s="72" t="s">
        <v>575</v>
      </c>
      <c r="F23" s="72" t="s">
        <v>450</v>
      </c>
      <c r="G23" s="75">
        <v>2089.0100000000002</v>
      </c>
      <c r="H23" s="74">
        <v>0</v>
      </c>
      <c r="I23" s="75" t="s">
        <v>576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37">
        <f>SUM(G23:H23)+O23+Q23</f>
        <v>2089.0100000000002</v>
      </c>
      <c r="T23" s="37">
        <f>SUM(J23:N23)+P23+R23</f>
        <v>0</v>
      </c>
      <c r="U23" s="36" t="str">
        <f>VLOOKUP(B23,'FOLHA RESUMIDA'!C:I,2,0)</f>
        <v>MARIA JOSE DA HORA</v>
      </c>
    </row>
    <row r="24" spans="1:21" ht="15">
      <c r="A24" s="72">
        <v>1</v>
      </c>
      <c r="B24" s="72">
        <v>1080</v>
      </c>
      <c r="C24" s="71" t="s">
        <v>19</v>
      </c>
      <c r="D24" s="73">
        <v>28968</v>
      </c>
      <c r="E24" s="72" t="s">
        <v>575</v>
      </c>
      <c r="F24" s="72" t="s">
        <v>525</v>
      </c>
      <c r="G24" s="75">
        <v>4118.83</v>
      </c>
      <c r="H24" s="74">
        <v>0</v>
      </c>
      <c r="I24" s="75" t="s">
        <v>576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37">
        <f>SUM(G24:H24)+O24+Q24</f>
        <v>4118.83</v>
      </c>
      <c r="T24" s="37">
        <f>SUM(J24:N24)+P24+R24</f>
        <v>0</v>
      </c>
      <c r="U24" s="36" t="str">
        <f>VLOOKUP(B24,'FOLHA RESUMIDA'!C:I,2,0)</f>
        <v>VALDIRENE ANDRE PEREIRA</v>
      </c>
    </row>
    <row r="25" spans="1:21" ht="15">
      <c r="A25" s="72">
        <v>1</v>
      </c>
      <c r="B25" s="72">
        <v>1099</v>
      </c>
      <c r="C25" s="71" t="s">
        <v>20</v>
      </c>
      <c r="D25" s="73">
        <v>28997</v>
      </c>
      <c r="E25" s="72" t="s">
        <v>575</v>
      </c>
      <c r="F25" s="72" t="s">
        <v>450</v>
      </c>
      <c r="G25" s="75">
        <v>3751.6</v>
      </c>
      <c r="H25" s="74">
        <v>0</v>
      </c>
      <c r="I25" s="75" t="s">
        <v>576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37">
        <f>SUM(G25:H25)+O25+Q25</f>
        <v>3751.6</v>
      </c>
      <c r="T25" s="37">
        <f>SUM(J25:N25)+P25+R25</f>
        <v>0</v>
      </c>
      <c r="U25" s="36" t="str">
        <f>VLOOKUP(B25,'FOLHA RESUMIDA'!C:I,2,0)</f>
        <v>VALERIA DA SILVA SOUZA</v>
      </c>
    </row>
    <row r="26" spans="1:21" ht="15">
      <c r="A26" s="72">
        <v>1</v>
      </c>
      <c r="B26" s="72">
        <v>1126</v>
      </c>
      <c r="C26" s="71" t="s">
        <v>21</v>
      </c>
      <c r="D26" s="73">
        <v>29017</v>
      </c>
      <c r="E26" s="72" t="s">
        <v>575</v>
      </c>
      <c r="F26" s="72" t="s">
        <v>525</v>
      </c>
      <c r="G26" s="75">
        <v>4824.74</v>
      </c>
      <c r="H26" s="74">
        <v>1614.8</v>
      </c>
      <c r="I26" s="75" t="s">
        <v>576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37">
        <f>SUM(G26:H26)+O26+Q26</f>
        <v>6439.54</v>
      </c>
      <c r="T26" s="37">
        <f>SUM(J26:N26)+P26+R26</f>
        <v>0</v>
      </c>
      <c r="U26" s="36" t="str">
        <f>VLOOKUP(B26,'FOLHA RESUMIDA'!C:I,2,0)</f>
        <v>ALUISIO GOMES FERREIRA FILHO</v>
      </c>
    </row>
    <row r="27" spans="1:21" ht="15">
      <c r="A27" s="72">
        <v>10</v>
      </c>
      <c r="B27" s="72">
        <v>1135</v>
      </c>
      <c r="C27" s="71" t="s">
        <v>360</v>
      </c>
      <c r="D27" s="73">
        <v>29031</v>
      </c>
      <c r="E27" s="72" t="s">
        <v>575</v>
      </c>
      <c r="F27" s="72" t="s">
        <v>525</v>
      </c>
      <c r="G27" s="75">
        <v>3388.55</v>
      </c>
      <c r="H27" s="74">
        <v>0</v>
      </c>
      <c r="I27" s="75" t="s">
        <v>576</v>
      </c>
      <c r="J27" s="74">
        <v>0</v>
      </c>
      <c r="K27" s="74">
        <v>0</v>
      </c>
      <c r="L27" s="74">
        <v>0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37">
        <f>SUM(G27:H27)+O27+Q27</f>
        <v>3388.55</v>
      </c>
      <c r="T27" s="37">
        <f>SUM(J27:N27)+P27+R27</f>
        <v>0</v>
      </c>
      <c r="U27" s="36" t="str">
        <f>VLOOKUP(B27,'FOLHA RESUMIDA'!C:I,2,0)</f>
        <v>ANTONIO LUIZ DOS SANTOS</v>
      </c>
    </row>
    <row r="28" spans="1:21" ht="15">
      <c r="A28" s="72">
        <v>1</v>
      </c>
      <c r="B28" s="72">
        <v>1159</v>
      </c>
      <c r="C28" s="71" t="s">
        <v>22</v>
      </c>
      <c r="D28" s="73">
        <v>29067</v>
      </c>
      <c r="E28" s="72" t="s">
        <v>575</v>
      </c>
      <c r="F28" s="72" t="s">
        <v>450</v>
      </c>
      <c r="G28" s="75">
        <v>1894.8</v>
      </c>
      <c r="H28" s="74">
        <v>0</v>
      </c>
      <c r="I28" s="75" t="s">
        <v>576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37">
        <f>SUM(G28:H28)+O28+Q28</f>
        <v>1894.8</v>
      </c>
      <c r="T28" s="37">
        <f>SUM(J28:N28)+P28+R28</f>
        <v>0</v>
      </c>
      <c r="U28" s="36" t="str">
        <f>VLOOKUP(B28,'FOLHA RESUMIDA'!C:I,2,0)</f>
        <v>VERA LUCIA MARIA C  DA SILVA</v>
      </c>
    </row>
    <row r="29" spans="1:21" ht="15">
      <c r="A29" s="72">
        <v>1</v>
      </c>
      <c r="B29" s="72">
        <v>1164</v>
      </c>
      <c r="C29" s="71" t="s">
        <v>23</v>
      </c>
      <c r="D29" s="73">
        <v>29067</v>
      </c>
      <c r="E29" s="72" t="s">
        <v>575</v>
      </c>
      <c r="F29" s="72" t="s">
        <v>525</v>
      </c>
      <c r="G29" s="75">
        <v>3823.97</v>
      </c>
      <c r="H29" s="74">
        <v>1432.78</v>
      </c>
      <c r="I29" s="75" t="s">
        <v>576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37">
        <f>SUM(G29:H29)+O29+Q29</f>
        <v>5256.75</v>
      </c>
      <c r="T29" s="37">
        <f>SUM(J29:N29)+P29+R29</f>
        <v>0</v>
      </c>
      <c r="U29" s="36" t="str">
        <f>VLOOKUP(B29,'FOLHA RESUMIDA'!C:I,2,0)</f>
        <v>TERESINHA MARIA DE F  FELIX</v>
      </c>
    </row>
    <row r="30" spans="1:21" ht="15">
      <c r="A30" s="72">
        <v>1</v>
      </c>
      <c r="B30" s="72">
        <v>1169</v>
      </c>
      <c r="C30" s="71" t="s">
        <v>24</v>
      </c>
      <c r="D30" s="73">
        <v>29067</v>
      </c>
      <c r="E30" s="72" t="s">
        <v>575</v>
      </c>
      <c r="F30" s="72" t="s">
        <v>450</v>
      </c>
      <c r="G30" s="75">
        <v>3240.74</v>
      </c>
      <c r="H30" s="74">
        <v>0</v>
      </c>
      <c r="I30" s="75" t="s">
        <v>576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4">
        <v>0</v>
      </c>
      <c r="P30" s="74">
        <v>0</v>
      </c>
      <c r="Q30" s="74">
        <v>0</v>
      </c>
      <c r="R30" s="74">
        <v>0</v>
      </c>
      <c r="S30" s="37">
        <f>SUM(G30:H30)+O30+Q30</f>
        <v>3240.74</v>
      </c>
      <c r="T30" s="37">
        <f>SUM(J30:N30)+P30+R30</f>
        <v>0</v>
      </c>
      <c r="U30" s="36" t="str">
        <f>VLOOKUP(B30,'FOLHA RESUMIDA'!C:I,2,0)</f>
        <v>MARIA DO CARMO SANTOS</v>
      </c>
    </row>
    <row r="31" spans="1:21" ht="15">
      <c r="A31" s="72">
        <v>1</v>
      </c>
      <c r="B31" s="72">
        <v>1177</v>
      </c>
      <c r="C31" s="71" t="s">
        <v>25</v>
      </c>
      <c r="D31" s="73">
        <v>29068</v>
      </c>
      <c r="E31" s="72" t="s">
        <v>575</v>
      </c>
      <c r="F31" s="72" t="s">
        <v>525</v>
      </c>
      <c r="G31" s="75">
        <v>3735.89</v>
      </c>
      <c r="H31" s="74">
        <v>0</v>
      </c>
      <c r="I31" s="75" t="s">
        <v>576</v>
      </c>
      <c r="J31" s="74">
        <v>0</v>
      </c>
      <c r="K31" s="74">
        <v>0</v>
      </c>
      <c r="L31" s="74">
        <v>0</v>
      </c>
      <c r="M31" s="74">
        <v>0</v>
      </c>
      <c r="N31" s="74">
        <v>0</v>
      </c>
      <c r="O31" s="74">
        <v>0</v>
      </c>
      <c r="P31" s="74">
        <v>0</v>
      </c>
      <c r="Q31" s="74">
        <v>0</v>
      </c>
      <c r="R31" s="74">
        <v>0</v>
      </c>
      <c r="S31" s="37">
        <f>SUM(G31:H31)+O31+Q31</f>
        <v>3735.89</v>
      </c>
      <c r="T31" s="37">
        <f>SUM(J31:N31)+P31+R31</f>
        <v>0</v>
      </c>
      <c r="U31" s="36" t="str">
        <f>VLOOKUP(B31,'FOLHA RESUMIDA'!C:I,2,0)</f>
        <v>SELMA MARIA P DO NASCIMENTO</v>
      </c>
    </row>
    <row r="32" spans="1:21" ht="15">
      <c r="A32" s="72">
        <v>1</v>
      </c>
      <c r="B32" s="72">
        <v>1221</v>
      </c>
      <c r="C32" s="71" t="s">
        <v>26</v>
      </c>
      <c r="D32" s="73">
        <v>29087</v>
      </c>
      <c r="E32" s="72" t="s">
        <v>575</v>
      </c>
      <c r="F32" s="72" t="s">
        <v>457</v>
      </c>
      <c r="G32" s="75">
        <v>6499.98</v>
      </c>
      <c r="H32" s="74">
        <v>3051.75</v>
      </c>
      <c r="I32" s="75" t="s">
        <v>576</v>
      </c>
      <c r="J32" s="74">
        <v>0</v>
      </c>
      <c r="K32" s="74">
        <v>0</v>
      </c>
      <c r="L32" s="74">
        <v>0</v>
      </c>
      <c r="M32" s="74">
        <v>0</v>
      </c>
      <c r="N32" s="74">
        <v>0</v>
      </c>
      <c r="O32" s="74">
        <v>0</v>
      </c>
      <c r="P32" s="74">
        <v>0</v>
      </c>
      <c r="Q32" s="74">
        <v>0</v>
      </c>
      <c r="R32" s="74">
        <v>0</v>
      </c>
      <c r="S32" s="37">
        <f>SUM(G32:H32)+O32+Q32</f>
        <v>9551.73</v>
      </c>
      <c r="T32" s="37">
        <f>SUM(J32:N32)+P32+R32</f>
        <v>0</v>
      </c>
      <c r="U32" s="36" t="str">
        <f>VLOOKUP(B32,'FOLHA RESUMIDA'!C:I,2,0)</f>
        <v>JOSE CARLOS TENORIO DE MELO</v>
      </c>
    </row>
    <row r="33" spans="1:21" ht="15">
      <c r="A33" s="72">
        <v>1</v>
      </c>
      <c r="B33" s="72">
        <v>1229</v>
      </c>
      <c r="C33" s="71" t="s">
        <v>27</v>
      </c>
      <c r="D33" s="73">
        <v>29089</v>
      </c>
      <c r="E33" s="72" t="s">
        <v>575</v>
      </c>
      <c r="F33" s="72" t="s">
        <v>450</v>
      </c>
      <c r="G33" s="75">
        <v>3939.17</v>
      </c>
      <c r="H33" s="74">
        <v>0</v>
      </c>
      <c r="I33" s="75" t="s">
        <v>576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74">
        <v>0</v>
      </c>
      <c r="P33" s="74">
        <v>0</v>
      </c>
      <c r="Q33" s="74">
        <v>0</v>
      </c>
      <c r="R33" s="74">
        <v>0</v>
      </c>
      <c r="S33" s="37">
        <f>SUM(G33:H33)+O33+Q33</f>
        <v>3939.17</v>
      </c>
      <c r="T33" s="37">
        <f>SUM(J33:N33)+P33+R33</f>
        <v>0</v>
      </c>
      <c r="U33" s="36" t="str">
        <f>VLOOKUP(B33,'FOLHA RESUMIDA'!C:I,2,0)</f>
        <v>IVANETE RODRIGUES DOS SANTOS</v>
      </c>
    </row>
    <row r="34" spans="1:21" ht="15">
      <c r="A34" s="72">
        <v>1</v>
      </c>
      <c r="B34" s="72">
        <v>1243</v>
      </c>
      <c r="C34" s="71" t="s">
        <v>28</v>
      </c>
      <c r="D34" s="73">
        <v>29096</v>
      </c>
      <c r="E34" s="72" t="s">
        <v>575</v>
      </c>
      <c r="F34" s="72" t="s">
        <v>450</v>
      </c>
      <c r="G34" s="75">
        <v>2539.21</v>
      </c>
      <c r="H34" s="74">
        <v>0</v>
      </c>
      <c r="I34" s="75" t="s">
        <v>576</v>
      </c>
      <c r="J34" s="74">
        <v>0</v>
      </c>
      <c r="K34" s="74">
        <v>0</v>
      </c>
      <c r="L34" s="74">
        <v>0</v>
      </c>
      <c r="M34" s="74">
        <v>0</v>
      </c>
      <c r="N34" s="74">
        <v>0</v>
      </c>
      <c r="O34" s="74">
        <v>0</v>
      </c>
      <c r="P34" s="74">
        <v>0</v>
      </c>
      <c r="Q34" s="74">
        <v>0</v>
      </c>
      <c r="R34" s="74">
        <v>0</v>
      </c>
      <c r="S34" s="37">
        <f>SUM(G34:H34)+O34+Q34</f>
        <v>2539.21</v>
      </c>
      <c r="T34" s="37">
        <f>SUM(J34:N34)+P34+R34</f>
        <v>0</v>
      </c>
      <c r="U34" s="36" t="str">
        <f>VLOOKUP(B34,'FOLHA RESUMIDA'!C:I,2,0)</f>
        <v>MARIA EUGENIA VILARIM LIMA</v>
      </c>
    </row>
    <row r="35" spans="1:21" ht="15">
      <c r="A35" s="72">
        <v>1</v>
      </c>
      <c r="B35" s="72">
        <v>1258</v>
      </c>
      <c r="C35" s="71" t="s">
        <v>29</v>
      </c>
      <c r="D35" s="73">
        <v>29102</v>
      </c>
      <c r="E35" s="72" t="s">
        <v>575</v>
      </c>
      <c r="F35" s="72" t="s">
        <v>525</v>
      </c>
      <c r="G35" s="75">
        <v>4289.13</v>
      </c>
      <c r="H35" s="74">
        <v>1797.12</v>
      </c>
      <c r="I35" s="75" t="s">
        <v>576</v>
      </c>
      <c r="J35" s="74">
        <v>0</v>
      </c>
      <c r="K35" s="74">
        <v>0</v>
      </c>
      <c r="L35" s="74">
        <v>0</v>
      </c>
      <c r="M35" s="74">
        <v>0</v>
      </c>
      <c r="N35" s="74">
        <v>0</v>
      </c>
      <c r="O35" s="74">
        <v>0</v>
      </c>
      <c r="P35" s="74">
        <v>0</v>
      </c>
      <c r="Q35" s="74">
        <v>0</v>
      </c>
      <c r="R35" s="74">
        <v>0</v>
      </c>
      <c r="S35" s="37">
        <f>SUM(G35:H35)+O35+Q35</f>
        <v>6086.25</v>
      </c>
      <c r="T35" s="37">
        <f>SUM(J35:N35)+P35+R35</f>
        <v>0</v>
      </c>
      <c r="U35" s="36" t="str">
        <f>VLOOKUP(B35,'FOLHA RESUMIDA'!C:I,2,0)</f>
        <v>ADIGALENE RODRIGUES DA SILVA</v>
      </c>
    </row>
    <row r="36" spans="1:21" ht="15">
      <c r="A36" s="72">
        <v>1</v>
      </c>
      <c r="B36" s="72">
        <v>1267</v>
      </c>
      <c r="C36" s="71" t="s">
        <v>30</v>
      </c>
      <c r="D36" s="73">
        <v>29099</v>
      </c>
      <c r="E36" s="72" t="s">
        <v>575</v>
      </c>
      <c r="F36" s="72" t="s">
        <v>459</v>
      </c>
      <c r="G36" s="75">
        <v>11314.75</v>
      </c>
      <c r="H36" s="74">
        <v>9286.14</v>
      </c>
      <c r="I36" s="75" t="s">
        <v>576</v>
      </c>
      <c r="J36" s="74">
        <v>0</v>
      </c>
      <c r="K36" s="74">
        <v>0</v>
      </c>
      <c r="L36" s="74">
        <v>0</v>
      </c>
      <c r="M36" s="74">
        <v>0</v>
      </c>
      <c r="N36" s="74">
        <v>0</v>
      </c>
      <c r="O36" s="74">
        <v>0</v>
      </c>
      <c r="P36" s="74">
        <v>0</v>
      </c>
      <c r="Q36" s="74">
        <v>0</v>
      </c>
      <c r="R36" s="74">
        <v>0</v>
      </c>
      <c r="S36" s="37">
        <f>SUM(G36:H36)+O36+Q36</f>
        <v>20600.89</v>
      </c>
      <c r="T36" s="37">
        <f>SUM(J36:N36)+P36+R36</f>
        <v>0</v>
      </c>
      <c r="U36" s="36" t="str">
        <f>VLOOKUP(B36,'FOLHA RESUMIDA'!C:I,2,0)</f>
        <v>MARCO AURELIO O DE OLIVEIRA</v>
      </c>
    </row>
    <row r="37" spans="1:21" ht="15">
      <c r="A37" s="72">
        <v>1</v>
      </c>
      <c r="B37" s="72">
        <v>1269</v>
      </c>
      <c r="C37" s="71" t="s">
        <v>31</v>
      </c>
      <c r="D37" s="73">
        <v>29118</v>
      </c>
      <c r="E37" s="72" t="s">
        <v>575</v>
      </c>
      <c r="F37" s="72" t="s">
        <v>447</v>
      </c>
      <c r="G37" s="75">
        <v>1894.8</v>
      </c>
      <c r="H37" s="74">
        <v>0</v>
      </c>
      <c r="I37" s="75" t="s">
        <v>576</v>
      </c>
      <c r="J37" s="74">
        <v>0</v>
      </c>
      <c r="K37" s="74">
        <v>0</v>
      </c>
      <c r="L37" s="74">
        <v>0</v>
      </c>
      <c r="M37" s="74">
        <v>0</v>
      </c>
      <c r="N37" s="74">
        <v>0</v>
      </c>
      <c r="O37" s="74">
        <v>0</v>
      </c>
      <c r="P37" s="74">
        <v>0</v>
      </c>
      <c r="Q37" s="74">
        <v>0</v>
      </c>
      <c r="R37" s="74">
        <v>0</v>
      </c>
      <c r="S37" s="37">
        <f>SUM(G37:H37)+O37+Q37</f>
        <v>1894.8</v>
      </c>
      <c r="T37" s="37">
        <f>SUM(J37:N37)+P37+R37</f>
        <v>0</v>
      </c>
      <c r="U37" s="36" t="str">
        <f>VLOOKUP(B37,'FOLHA RESUMIDA'!C:I,2,0)</f>
        <v>VALDECY FERREIRA DA COSTA</v>
      </c>
    </row>
    <row r="38" spans="1:21" ht="15">
      <c r="A38" s="72">
        <v>1</v>
      </c>
      <c r="B38" s="72">
        <v>1328</v>
      </c>
      <c r="C38" s="71" t="s">
        <v>32</v>
      </c>
      <c r="D38" s="73">
        <v>29202</v>
      </c>
      <c r="E38" s="72" t="s">
        <v>575</v>
      </c>
      <c r="F38" s="72" t="s">
        <v>525</v>
      </c>
      <c r="G38" s="75">
        <v>3735.89</v>
      </c>
      <c r="H38" s="74">
        <v>0</v>
      </c>
      <c r="I38" s="75" t="s">
        <v>576</v>
      </c>
      <c r="J38" s="74">
        <v>0</v>
      </c>
      <c r="K38" s="74">
        <v>0</v>
      </c>
      <c r="L38" s="74">
        <v>0</v>
      </c>
      <c r="M38" s="74">
        <v>0</v>
      </c>
      <c r="N38" s="74">
        <v>0</v>
      </c>
      <c r="O38" s="74">
        <v>0</v>
      </c>
      <c r="P38" s="74">
        <v>0</v>
      </c>
      <c r="Q38" s="74">
        <v>0</v>
      </c>
      <c r="R38" s="74">
        <v>0</v>
      </c>
      <c r="S38" s="37">
        <f>SUM(G38:H38)+O38+Q38</f>
        <v>3735.89</v>
      </c>
      <c r="T38" s="37">
        <f>SUM(J38:N38)+P38+R38</f>
        <v>0</v>
      </c>
      <c r="U38" s="36" t="str">
        <f>VLOOKUP(B38,'FOLHA RESUMIDA'!C:I,2,0)</f>
        <v>LIZETE ALFREDINA DA SILVA</v>
      </c>
    </row>
    <row r="39" spans="1:21" ht="15">
      <c r="A39" s="72">
        <v>1</v>
      </c>
      <c r="B39" s="72">
        <v>1330</v>
      </c>
      <c r="C39" s="71" t="s">
        <v>33</v>
      </c>
      <c r="D39" s="73">
        <v>29202</v>
      </c>
      <c r="E39" s="72" t="s">
        <v>575</v>
      </c>
      <c r="F39" s="72" t="s">
        <v>450</v>
      </c>
      <c r="G39" s="75">
        <v>3402.8</v>
      </c>
      <c r="H39" s="74">
        <v>0</v>
      </c>
      <c r="I39" s="75" t="s">
        <v>576</v>
      </c>
      <c r="J39" s="74">
        <v>0</v>
      </c>
      <c r="K39" s="74">
        <v>0</v>
      </c>
      <c r="L39" s="74">
        <v>0</v>
      </c>
      <c r="M39" s="74">
        <v>0</v>
      </c>
      <c r="N39" s="74">
        <v>0</v>
      </c>
      <c r="O39" s="74">
        <v>0</v>
      </c>
      <c r="P39" s="74">
        <v>0</v>
      </c>
      <c r="Q39" s="74">
        <v>0</v>
      </c>
      <c r="R39" s="74">
        <v>0</v>
      </c>
      <c r="S39" s="37">
        <f>SUM(G39:H39)+O39+Q39</f>
        <v>3402.8</v>
      </c>
      <c r="T39" s="37">
        <f>SUM(J39:N39)+P39+R39</f>
        <v>0</v>
      </c>
      <c r="U39" s="36" t="str">
        <f>VLOOKUP(B39,'FOLHA RESUMIDA'!C:I,2,0)</f>
        <v>IVANISE MARIA DA LUZ SANTOS</v>
      </c>
    </row>
    <row r="40" spans="1:21" ht="15">
      <c r="A40" s="72">
        <v>1</v>
      </c>
      <c r="B40" s="72">
        <v>1333</v>
      </c>
      <c r="C40" s="71" t="s">
        <v>34</v>
      </c>
      <c r="D40" s="73">
        <v>29209</v>
      </c>
      <c r="E40" s="72" t="s">
        <v>575</v>
      </c>
      <c r="F40" s="72" t="s">
        <v>450</v>
      </c>
      <c r="G40" s="75">
        <v>3751.6</v>
      </c>
      <c r="H40" s="74">
        <v>0</v>
      </c>
      <c r="I40" s="75" t="s">
        <v>576</v>
      </c>
      <c r="J40" s="74">
        <v>0</v>
      </c>
      <c r="K40" s="74">
        <v>0</v>
      </c>
      <c r="L40" s="74">
        <v>0</v>
      </c>
      <c r="M40" s="74">
        <v>0</v>
      </c>
      <c r="N40" s="74">
        <v>0</v>
      </c>
      <c r="O40" s="74">
        <v>0</v>
      </c>
      <c r="P40" s="74">
        <v>0</v>
      </c>
      <c r="Q40" s="74">
        <v>0</v>
      </c>
      <c r="R40" s="74">
        <v>0</v>
      </c>
      <c r="S40" s="37">
        <f>SUM(G40:H40)+O40+Q40</f>
        <v>3751.6</v>
      </c>
      <c r="T40" s="37">
        <f>SUM(J40:N40)+P40+R40</f>
        <v>0</v>
      </c>
      <c r="U40" s="36" t="str">
        <f>VLOOKUP(B40,'FOLHA RESUMIDA'!C:I,2,0)</f>
        <v>JORGE CUNHA OLIVEIRA</v>
      </c>
    </row>
    <row r="41" spans="1:21" ht="15">
      <c r="A41" s="72">
        <v>1</v>
      </c>
      <c r="B41" s="72">
        <v>1337</v>
      </c>
      <c r="C41" s="71" t="s">
        <v>35</v>
      </c>
      <c r="D41" s="73">
        <v>29206</v>
      </c>
      <c r="E41" s="72" t="s">
        <v>575</v>
      </c>
      <c r="F41" s="72" t="s">
        <v>525</v>
      </c>
      <c r="G41" s="75">
        <v>3388.55</v>
      </c>
      <c r="H41" s="74">
        <v>1264.9100000000001</v>
      </c>
      <c r="I41" s="75" t="s">
        <v>576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74">
        <v>0</v>
      </c>
      <c r="P41" s="74">
        <v>0</v>
      </c>
      <c r="Q41" s="74">
        <v>0</v>
      </c>
      <c r="R41" s="74">
        <v>0</v>
      </c>
      <c r="S41" s="37">
        <f>SUM(G41:H41)+O41+Q41</f>
        <v>4653.46</v>
      </c>
      <c r="T41" s="37">
        <f>SUM(J41:N41)+P41+R41</f>
        <v>0</v>
      </c>
      <c r="U41" s="36" t="str">
        <f>VLOOKUP(B41,'FOLHA RESUMIDA'!C:I,2,0)</f>
        <v>ROSILDA BARBOSA DOS SANTOS</v>
      </c>
    </row>
    <row r="42" spans="1:21" ht="15">
      <c r="A42" s="72">
        <v>1</v>
      </c>
      <c r="B42" s="72">
        <v>1363</v>
      </c>
      <c r="C42" s="71" t="s">
        <v>36</v>
      </c>
      <c r="D42" s="73">
        <v>29227</v>
      </c>
      <c r="E42" s="72" t="s">
        <v>575</v>
      </c>
      <c r="F42" s="72" t="s">
        <v>525</v>
      </c>
      <c r="G42" s="75">
        <v>4118.83</v>
      </c>
      <c r="H42" s="74">
        <v>0</v>
      </c>
      <c r="I42" s="75" t="s">
        <v>576</v>
      </c>
      <c r="J42" s="74">
        <v>822.38</v>
      </c>
      <c r="K42" s="74">
        <v>0</v>
      </c>
      <c r="L42" s="74">
        <v>0</v>
      </c>
      <c r="M42" s="74">
        <v>0</v>
      </c>
      <c r="N42" s="74">
        <v>0</v>
      </c>
      <c r="O42" s="74">
        <v>0</v>
      </c>
      <c r="P42" s="74">
        <v>0</v>
      </c>
      <c r="Q42" s="74">
        <v>0</v>
      </c>
      <c r="R42" s="74">
        <v>0</v>
      </c>
      <c r="S42" s="37">
        <f>SUM(G42:H42)+O42+Q42</f>
        <v>4118.83</v>
      </c>
      <c r="T42" s="37">
        <f>SUM(J42:N42)+P42+R42</f>
        <v>822.38</v>
      </c>
      <c r="U42" s="36" t="str">
        <f>VLOOKUP(B42,'FOLHA RESUMIDA'!C:I,2,0)</f>
        <v>JOSE CARLOS FERREIRA DE ARRUDA</v>
      </c>
    </row>
    <row r="43" spans="1:21" ht="15">
      <c r="A43" s="72">
        <v>1</v>
      </c>
      <c r="B43" s="72">
        <v>1369</v>
      </c>
      <c r="C43" s="71" t="s">
        <v>37</v>
      </c>
      <c r="D43" s="73">
        <v>29234</v>
      </c>
      <c r="E43" s="72" t="s">
        <v>575</v>
      </c>
      <c r="F43" s="72" t="s">
        <v>531</v>
      </c>
      <c r="G43" s="75">
        <v>2528.58</v>
      </c>
      <c r="H43" s="74">
        <v>0</v>
      </c>
      <c r="I43" s="75" t="s">
        <v>576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37">
        <f>SUM(G43:H43)+O43+Q43</f>
        <v>2528.58</v>
      </c>
      <c r="T43" s="37">
        <f>SUM(J43:N43)+P43+R43</f>
        <v>0</v>
      </c>
      <c r="U43" s="36" t="str">
        <f>VLOOKUP(B43,'FOLHA RESUMIDA'!C:I,2,0)</f>
        <v>ELIANE BATISTA DE CASTILHO</v>
      </c>
    </row>
    <row r="44" spans="1:21" ht="15">
      <c r="A44" s="72">
        <v>1</v>
      </c>
      <c r="B44" s="72">
        <v>1393</v>
      </c>
      <c r="C44" s="71" t="s">
        <v>38</v>
      </c>
      <c r="D44" s="73">
        <v>29283</v>
      </c>
      <c r="E44" s="72" t="s">
        <v>575</v>
      </c>
      <c r="F44" s="72" t="s">
        <v>534</v>
      </c>
      <c r="G44" s="75">
        <v>3735.89</v>
      </c>
      <c r="H44" s="74">
        <v>0</v>
      </c>
      <c r="I44" s="75" t="s">
        <v>576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37">
        <f>SUM(G44:H44)+O44+Q44</f>
        <v>3735.89</v>
      </c>
      <c r="T44" s="37">
        <f>SUM(J44:N44)+P44+R44</f>
        <v>0</v>
      </c>
      <c r="U44" s="36" t="str">
        <f>VLOOKUP(B44,'FOLHA RESUMIDA'!C:I,2,0)</f>
        <v>MANOEL CORREIA DOS SANTOS</v>
      </c>
    </row>
    <row r="45" spans="1:21" ht="15">
      <c r="A45" s="72">
        <v>1</v>
      </c>
      <c r="B45" s="72">
        <v>1413</v>
      </c>
      <c r="C45" s="71" t="s">
        <v>39</v>
      </c>
      <c r="D45" s="73">
        <v>29290</v>
      </c>
      <c r="E45" s="72" t="s">
        <v>575</v>
      </c>
      <c r="F45" s="72" t="s">
        <v>459</v>
      </c>
      <c r="G45" s="75">
        <v>11314.75</v>
      </c>
      <c r="H45" s="74">
        <v>13806.51</v>
      </c>
      <c r="I45" s="75" t="s">
        <v>576</v>
      </c>
      <c r="J45" s="74">
        <v>0</v>
      </c>
      <c r="K45" s="74">
        <v>0</v>
      </c>
      <c r="L45" s="74">
        <v>0</v>
      </c>
      <c r="M45" s="74">
        <v>0</v>
      </c>
      <c r="N45" s="74">
        <v>0</v>
      </c>
      <c r="O45" s="74">
        <v>0</v>
      </c>
      <c r="P45" s="74">
        <v>0</v>
      </c>
      <c r="Q45" s="74">
        <v>0</v>
      </c>
      <c r="R45" s="74">
        <v>0</v>
      </c>
      <c r="S45" s="37">
        <f>SUM(G45:H45)+O45+Q45</f>
        <v>25121.260000000002</v>
      </c>
      <c r="T45" s="37">
        <f>SUM(J45:N45)+P45+R45</f>
        <v>0</v>
      </c>
      <c r="U45" s="36" t="str">
        <f>VLOOKUP(B45,'FOLHA RESUMIDA'!C:I,2,0)</f>
        <v>LEDUAR GUEDES DE LIMA</v>
      </c>
    </row>
    <row r="46" spans="1:21" ht="15">
      <c r="A46" s="72">
        <v>1</v>
      </c>
      <c r="B46" s="72">
        <v>1418</v>
      </c>
      <c r="C46" s="71" t="s">
        <v>40</v>
      </c>
      <c r="D46" s="73">
        <v>29297</v>
      </c>
      <c r="E46" s="72" t="s">
        <v>575</v>
      </c>
      <c r="F46" s="72" t="s">
        <v>453</v>
      </c>
      <c r="G46" s="75">
        <v>4540.99</v>
      </c>
      <c r="H46" s="74">
        <v>0</v>
      </c>
      <c r="I46" s="75" t="s">
        <v>576</v>
      </c>
      <c r="J46" s="74">
        <v>1450</v>
      </c>
      <c r="K46" s="74">
        <v>0</v>
      </c>
      <c r="L46" s="74">
        <v>0</v>
      </c>
      <c r="M46" s="74">
        <v>0</v>
      </c>
      <c r="N46" s="74">
        <v>0</v>
      </c>
      <c r="O46" s="74">
        <v>0</v>
      </c>
      <c r="P46" s="74">
        <v>0</v>
      </c>
      <c r="Q46" s="74">
        <v>0</v>
      </c>
      <c r="R46" s="74">
        <v>0</v>
      </c>
      <c r="S46" s="37">
        <f>SUM(G46:H46)+O46+Q46</f>
        <v>4540.99</v>
      </c>
      <c r="T46" s="37">
        <f>SUM(J46:N46)+P46+R46</f>
        <v>1450</v>
      </c>
      <c r="U46" s="36" t="str">
        <f>VLOOKUP(B46,'FOLHA RESUMIDA'!C:I,2,0)</f>
        <v>ELVIS GOMES PEREIRA</v>
      </c>
    </row>
    <row r="47" spans="1:21" ht="15">
      <c r="A47" s="72">
        <v>1</v>
      </c>
      <c r="B47" s="72">
        <v>1427</v>
      </c>
      <c r="C47" s="71" t="s">
        <v>41</v>
      </c>
      <c r="D47" s="73">
        <v>29298</v>
      </c>
      <c r="E47" s="72" t="s">
        <v>575</v>
      </c>
      <c r="F47" s="72" t="s">
        <v>459</v>
      </c>
      <c r="G47" s="75">
        <v>11314.75</v>
      </c>
      <c r="H47" s="74">
        <v>2080.41</v>
      </c>
      <c r="I47" s="75" t="s">
        <v>576</v>
      </c>
      <c r="J47" s="74">
        <v>0</v>
      </c>
      <c r="K47" s="74">
        <v>0</v>
      </c>
      <c r="L47" s="74">
        <v>0</v>
      </c>
      <c r="M47" s="74">
        <v>0</v>
      </c>
      <c r="N47" s="74">
        <v>0</v>
      </c>
      <c r="O47" s="74">
        <v>0</v>
      </c>
      <c r="P47" s="74">
        <v>0</v>
      </c>
      <c r="Q47" s="74">
        <v>0</v>
      </c>
      <c r="R47" s="74">
        <v>0</v>
      </c>
      <c r="S47" s="37">
        <f>SUM(G47:H47)+O47+Q47</f>
        <v>13395.16</v>
      </c>
      <c r="T47" s="37">
        <f>SUM(J47:N47)+P47+R47</f>
        <v>0</v>
      </c>
      <c r="U47" s="36" t="str">
        <f>VLOOKUP(B47,'FOLHA RESUMIDA'!C:I,2,0)</f>
        <v>ANA MARIA ELOI DA H  DA SILVA</v>
      </c>
    </row>
    <row r="48" spans="1:21" ht="15">
      <c r="A48" s="72">
        <v>1</v>
      </c>
      <c r="B48" s="72">
        <v>1429</v>
      </c>
      <c r="C48" s="71" t="s">
        <v>42</v>
      </c>
      <c r="D48" s="73">
        <v>29304</v>
      </c>
      <c r="E48" s="72" t="s">
        <v>575</v>
      </c>
      <c r="F48" s="72" t="s">
        <v>524</v>
      </c>
      <c r="G48" s="75">
        <v>3735.89</v>
      </c>
      <c r="H48" s="74">
        <v>1150.18</v>
      </c>
      <c r="I48" s="75" t="s">
        <v>576</v>
      </c>
      <c r="J48" s="74">
        <v>0</v>
      </c>
      <c r="K48" s="74">
        <v>0</v>
      </c>
      <c r="L48" s="74">
        <v>0</v>
      </c>
      <c r="M48" s="74">
        <v>0</v>
      </c>
      <c r="N48" s="74">
        <v>0</v>
      </c>
      <c r="O48" s="74">
        <v>0</v>
      </c>
      <c r="P48" s="74">
        <v>0</v>
      </c>
      <c r="Q48" s="74">
        <v>0</v>
      </c>
      <c r="R48" s="74">
        <v>0</v>
      </c>
      <c r="S48" s="37">
        <f>SUM(G48:H48)+O48+Q48</f>
        <v>4886.07</v>
      </c>
      <c r="T48" s="37">
        <f>SUM(J48:N48)+P48+R48</f>
        <v>0</v>
      </c>
      <c r="U48" s="36" t="str">
        <f>VLOOKUP(B48,'FOLHA RESUMIDA'!C:I,2,0)</f>
        <v>JOSE HENRIQUE DA PAZ</v>
      </c>
    </row>
    <row r="49" spans="1:21" ht="15">
      <c r="A49" s="72">
        <v>1</v>
      </c>
      <c r="B49" s="72">
        <v>1454</v>
      </c>
      <c r="C49" s="71" t="s">
        <v>43</v>
      </c>
      <c r="D49" s="73">
        <v>29319</v>
      </c>
      <c r="E49" s="72" t="s">
        <v>575</v>
      </c>
      <c r="F49" s="72" t="s">
        <v>524</v>
      </c>
      <c r="G49" s="75">
        <v>3388.55</v>
      </c>
      <c r="H49" s="74">
        <v>1085.06</v>
      </c>
      <c r="I49" s="75" t="s">
        <v>576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37">
        <f>SUM(G49:H49)+O49+Q49</f>
        <v>4473.6100000000006</v>
      </c>
      <c r="T49" s="37">
        <f>SUM(J49:N49)+P49+R49</f>
        <v>0</v>
      </c>
      <c r="U49" s="36" t="str">
        <f>VLOOKUP(B49,'FOLHA RESUMIDA'!C:I,2,0)</f>
        <v>MAURICIO LOPES DA SILVA</v>
      </c>
    </row>
    <row r="50" spans="1:21" ht="15">
      <c r="A50" s="72">
        <v>1</v>
      </c>
      <c r="B50" s="72">
        <v>1475</v>
      </c>
      <c r="C50" s="71" t="s">
        <v>44</v>
      </c>
      <c r="D50" s="73">
        <v>29374</v>
      </c>
      <c r="E50" s="72" t="s">
        <v>575</v>
      </c>
      <c r="F50" s="72" t="s">
        <v>454</v>
      </c>
      <c r="G50" s="75">
        <v>3735.89</v>
      </c>
      <c r="H50" s="74">
        <v>0</v>
      </c>
      <c r="I50" s="75" t="s">
        <v>576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37">
        <f>SUM(G50:H50)+O50+Q50</f>
        <v>3735.89</v>
      </c>
      <c r="T50" s="37">
        <f>SUM(J50:N50)+P50+R50</f>
        <v>0</v>
      </c>
      <c r="U50" s="36" t="str">
        <f>VLOOKUP(B50,'FOLHA RESUMIDA'!C:I,2,0)</f>
        <v>MARTA ARAUJO DA F  SANTANA</v>
      </c>
    </row>
    <row r="51" spans="1:21" ht="15">
      <c r="A51" s="72">
        <v>1</v>
      </c>
      <c r="B51" s="72">
        <v>1483</v>
      </c>
      <c r="C51" s="71" t="s">
        <v>45</v>
      </c>
      <c r="D51" s="73">
        <v>29397</v>
      </c>
      <c r="E51" s="72" t="s">
        <v>575</v>
      </c>
      <c r="F51" s="72" t="s">
        <v>450</v>
      </c>
      <c r="G51" s="75">
        <v>2089.0100000000002</v>
      </c>
      <c r="H51" s="74">
        <v>0</v>
      </c>
      <c r="I51" s="75" t="s">
        <v>576</v>
      </c>
      <c r="J51" s="74">
        <v>0</v>
      </c>
      <c r="K51" s="74">
        <v>0</v>
      </c>
      <c r="L51" s="74">
        <v>0</v>
      </c>
      <c r="M51" s="74">
        <v>0</v>
      </c>
      <c r="N51" s="74">
        <v>0</v>
      </c>
      <c r="O51" s="74">
        <v>0</v>
      </c>
      <c r="P51" s="74">
        <v>0</v>
      </c>
      <c r="Q51" s="74">
        <v>0</v>
      </c>
      <c r="R51" s="74">
        <v>0</v>
      </c>
      <c r="S51" s="37">
        <f>SUM(G51:H51)+O51+Q51</f>
        <v>2089.0100000000002</v>
      </c>
      <c r="T51" s="37">
        <f>SUM(J51:N51)+P51+R51</f>
        <v>0</v>
      </c>
      <c r="U51" s="36" t="str">
        <f>VLOOKUP(B51,'FOLHA RESUMIDA'!C:I,2,0)</f>
        <v>REGINA LEANDRO SANTOS DE LIMA</v>
      </c>
    </row>
    <row r="52" spans="1:21" ht="15">
      <c r="A52" s="72">
        <v>1</v>
      </c>
      <c r="B52" s="72">
        <v>1522</v>
      </c>
      <c r="C52" s="71" t="s">
        <v>46</v>
      </c>
      <c r="D52" s="73">
        <v>29622</v>
      </c>
      <c r="E52" s="72" t="s">
        <v>575</v>
      </c>
      <c r="F52" s="72" t="s">
        <v>450</v>
      </c>
      <c r="G52" s="75">
        <v>1804.58</v>
      </c>
      <c r="H52" s="74">
        <v>0</v>
      </c>
      <c r="I52" s="75" t="s">
        <v>576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37">
        <f>SUM(G52:H52)+O52+Q52</f>
        <v>1804.58</v>
      </c>
      <c r="T52" s="37">
        <f>SUM(J52:N52)+P52+R52</f>
        <v>0</v>
      </c>
      <c r="U52" s="36" t="str">
        <f>VLOOKUP(B52,'FOLHA RESUMIDA'!C:I,2,0)</f>
        <v>TEREZINHA P  DA SILVA CORREIA</v>
      </c>
    </row>
    <row r="53" spans="1:21" ht="15">
      <c r="A53" s="72">
        <v>1</v>
      </c>
      <c r="B53" s="72">
        <v>1536</v>
      </c>
      <c r="C53" s="71" t="s">
        <v>47</v>
      </c>
      <c r="D53" s="73">
        <v>29675</v>
      </c>
      <c r="E53" s="72" t="s">
        <v>575</v>
      </c>
      <c r="F53" s="72" t="s">
        <v>525</v>
      </c>
      <c r="G53" s="75">
        <v>3388.55</v>
      </c>
      <c r="H53" s="74">
        <v>0</v>
      </c>
      <c r="I53" s="75" t="s">
        <v>576</v>
      </c>
      <c r="J53" s="74">
        <v>0</v>
      </c>
      <c r="K53" s="74">
        <v>0</v>
      </c>
      <c r="L53" s="74">
        <v>0</v>
      </c>
      <c r="M53" s="74">
        <v>0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37">
        <f>SUM(G53:H53)+O53+Q53</f>
        <v>3388.55</v>
      </c>
      <c r="T53" s="37">
        <f>SUM(J53:N53)+P53+R53</f>
        <v>0</v>
      </c>
      <c r="U53" s="36" t="str">
        <f>VLOOKUP(B53,'FOLHA RESUMIDA'!C:I,2,0)</f>
        <v>MARIA ADRIAO DA SILVA</v>
      </c>
    </row>
    <row r="54" spans="1:21" ht="15">
      <c r="A54" s="72">
        <v>1</v>
      </c>
      <c r="B54" s="72">
        <v>1545</v>
      </c>
      <c r="C54" s="71" t="s">
        <v>48</v>
      </c>
      <c r="D54" s="73">
        <v>29762</v>
      </c>
      <c r="E54" s="72" t="s">
        <v>575</v>
      </c>
      <c r="F54" s="72" t="s">
        <v>447</v>
      </c>
      <c r="G54" s="75">
        <v>3086.45</v>
      </c>
      <c r="H54" s="74">
        <v>963.73</v>
      </c>
      <c r="I54" s="75" t="s">
        <v>576</v>
      </c>
      <c r="J54" s="74">
        <v>0</v>
      </c>
      <c r="K54" s="74">
        <v>0</v>
      </c>
      <c r="L54" s="74">
        <v>0</v>
      </c>
      <c r="M54" s="74">
        <v>0</v>
      </c>
      <c r="N54" s="74">
        <v>0</v>
      </c>
      <c r="O54" s="74">
        <v>0</v>
      </c>
      <c r="P54" s="74">
        <v>0</v>
      </c>
      <c r="Q54" s="74">
        <v>0</v>
      </c>
      <c r="R54" s="74">
        <v>0</v>
      </c>
      <c r="S54" s="37">
        <f>SUM(G54:H54)+O54+Q54</f>
        <v>4050.18</v>
      </c>
      <c r="T54" s="37">
        <f>SUM(J54:N54)+P54+R54</f>
        <v>0</v>
      </c>
      <c r="U54" s="36" t="str">
        <f>VLOOKUP(B54,'FOLHA RESUMIDA'!C:I,2,0)</f>
        <v>HERON VILAR DE ANDRADE</v>
      </c>
    </row>
    <row r="55" spans="1:21" ht="15">
      <c r="A55" s="72">
        <v>1</v>
      </c>
      <c r="B55" s="72">
        <v>1549</v>
      </c>
      <c r="C55" s="71" t="s">
        <v>49</v>
      </c>
      <c r="D55" s="73">
        <v>29845</v>
      </c>
      <c r="E55" s="72" t="s">
        <v>575</v>
      </c>
      <c r="F55" s="72" t="s">
        <v>525</v>
      </c>
      <c r="G55" s="75">
        <v>3922.69</v>
      </c>
      <c r="H55" s="74">
        <v>0</v>
      </c>
      <c r="I55" s="75" t="s">
        <v>576</v>
      </c>
      <c r="J55" s="74">
        <v>0</v>
      </c>
      <c r="K55" s="74">
        <v>0</v>
      </c>
      <c r="L55" s="74">
        <v>0</v>
      </c>
      <c r="M55" s="74">
        <v>0</v>
      </c>
      <c r="N55" s="74">
        <v>0</v>
      </c>
      <c r="O55" s="74">
        <v>0</v>
      </c>
      <c r="P55" s="74">
        <v>0</v>
      </c>
      <c r="Q55" s="74">
        <v>0</v>
      </c>
      <c r="R55" s="74">
        <v>0</v>
      </c>
      <c r="S55" s="37">
        <f>SUM(G55:H55)+O55+Q55</f>
        <v>3922.69</v>
      </c>
      <c r="T55" s="37">
        <f>SUM(J55:N55)+P55+R55</f>
        <v>0</v>
      </c>
      <c r="U55" s="36" t="str">
        <f>VLOOKUP(B55,'FOLHA RESUMIDA'!C:I,2,0)</f>
        <v>JOSE JOAQUIM DA SILVA FILHO</v>
      </c>
    </row>
    <row r="56" spans="1:21" ht="15">
      <c r="A56" s="72">
        <v>1</v>
      </c>
      <c r="B56" s="72">
        <v>1553</v>
      </c>
      <c r="C56" s="71" t="s">
        <v>50</v>
      </c>
      <c r="D56" s="73">
        <v>29879</v>
      </c>
      <c r="E56" s="72" t="s">
        <v>575</v>
      </c>
      <c r="F56" s="72" t="s">
        <v>450</v>
      </c>
      <c r="G56" s="75">
        <v>3751.6</v>
      </c>
      <c r="H56" s="74">
        <v>0</v>
      </c>
      <c r="I56" s="75" t="s">
        <v>576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37">
        <f>SUM(G56:H56)+O56+Q56</f>
        <v>3751.6</v>
      </c>
      <c r="T56" s="37">
        <f>SUM(J56:N56)+P56+R56</f>
        <v>0</v>
      </c>
      <c r="U56" s="36" t="str">
        <f>VLOOKUP(B56,'FOLHA RESUMIDA'!C:I,2,0)</f>
        <v>MARIA DO CARMO A DOS SANTOS</v>
      </c>
    </row>
    <row r="57" spans="1:21" ht="15">
      <c r="A57" s="72">
        <v>1</v>
      </c>
      <c r="B57" s="72">
        <v>1554</v>
      </c>
      <c r="C57" s="71" t="s">
        <v>51</v>
      </c>
      <c r="D57" s="73">
        <v>29886</v>
      </c>
      <c r="E57" s="72" t="s">
        <v>575</v>
      </c>
      <c r="F57" s="72" t="s">
        <v>525</v>
      </c>
      <c r="G57" s="75">
        <v>4415.6499999999996</v>
      </c>
      <c r="H57" s="74">
        <v>1379.94</v>
      </c>
      <c r="I57" s="75" t="s">
        <v>576</v>
      </c>
      <c r="J57" s="74">
        <v>0</v>
      </c>
      <c r="K57" s="74">
        <v>0</v>
      </c>
      <c r="L57" s="74">
        <v>0</v>
      </c>
      <c r="M57" s="74">
        <v>0</v>
      </c>
      <c r="N57" s="74">
        <v>0</v>
      </c>
      <c r="O57" s="74">
        <v>0</v>
      </c>
      <c r="P57" s="74">
        <v>0</v>
      </c>
      <c r="Q57" s="74">
        <v>0</v>
      </c>
      <c r="R57" s="74">
        <v>0</v>
      </c>
      <c r="S57" s="37">
        <f>SUM(G57:H57)+O57+Q57</f>
        <v>5795.59</v>
      </c>
      <c r="T57" s="37">
        <f>SUM(J57:N57)+P57+R57</f>
        <v>0</v>
      </c>
      <c r="U57" s="36" t="str">
        <f>VLOOKUP(B57,'FOLHA RESUMIDA'!C:I,2,0)</f>
        <v>SONEIDE P DO NASCIMENTO CORREA</v>
      </c>
    </row>
    <row r="58" spans="1:21" ht="15">
      <c r="A58" s="72">
        <v>1</v>
      </c>
      <c r="B58" s="72">
        <v>1561</v>
      </c>
      <c r="C58" s="71" t="s">
        <v>52</v>
      </c>
      <c r="D58" s="73">
        <v>29983</v>
      </c>
      <c r="E58" s="72" t="s">
        <v>575</v>
      </c>
      <c r="F58" s="72" t="s">
        <v>450</v>
      </c>
      <c r="G58" s="75">
        <v>1804.58</v>
      </c>
      <c r="H58" s="74">
        <v>0</v>
      </c>
      <c r="I58" s="75" t="s">
        <v>576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4">
        <v>0</v>
      </c>
      <c r="P58" s="74">
        <v>0</v>
      </c>
      <c r="Q58" s="74">
        <v>0</v>
      </c>
      <c r="R58" s="74">
        <v>0</v>
      </c>
      <c r="S58" s="37">
        <f>SUM(G58:H58)+O58+Q58</f>
        <v>1804.58</v>
      </c>
      <c r="T58" s="37">
        <f>SUM(J58:N58)+P58+R58</f>
        <v>0</v>
      </c>
      <c r="U58" s="36" t="str">
        <f>VLOOKUP(B58,'FOLHA RESUMIDA'!C:I,2,0)</f>
        <v>ANDRE LUIZ MACIEL FERREIRA</v>
      </c>
    </row>
    <row r="59" spans="1:21" ht="15">
      <c r="A59" s="72">
        <v>1</v>
      </c>
      <c r="B59" s="72">
        <v>1588</v>
      </c>
      <c r="C59" s="71" t="s">
        <v>53</v>
      </c>
      <c r="D59" s="73">
        <v>30034</v>
      </c>
      <c r="E59" s="72" t="s">
        <v>575</v>
      </c>
      <c r="F59" s="72" t="s">
        <v>450</v>
      </c>
      <c r="G59" s="75">
        <v>1894.8</v>
      </c>
      <c r="H59" s="74">
        <v>0</v>
      </c>
      <c r="I59" s="75" t="s">
        <v>576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37">
        <f>SUM(G59:H59)+O59+Q59</f>
        <v>1894.8</v>
      </c>
      <c r="T59" s="37">
        <f>SUM(J59:N59)+P59+R59</f>
        <v>0</v>
      </c>
      <c r="U59" s="36" t="str">
        <f>VLOOKUP(B59,'FOLHA RESUMIDA'!C:I,2,0)</f>
        <v>MARIA ANDREA DOS SANTOS</v>
      </c>
    </row>
    <row r="60" spans="1:21" ht="15">
      <c r="A60" s="72">
        <v>1</v>
      </c>
      <c r="B60" s="72">
        <v>1589</v>
      </c>
      <c r="C60" s="71" t="s">
        <v>54</v>
      </c>
      <c r="D60" s="73">
        <v>30034</v>
      </c>
      <c r="E60" s="72" t="s">
        <v>575</v>
      </c>
      <c r="F60" s="72" t="s">
        <v>450</v>
      </c>
      <c r="G60" s="75">
        <v>1804.58</v>
      </c>
      <c r="H60" s="74">
        <v>0</v>
      </c>
      <c r="I60" s="75" t="s">
        <v>576</v>
      </c>
      <c r="J60" s="74">
        <v>0</v>
      </c>
      <c r="K60" s="74">
        <v>0</v>
      </c>
      <c r="L60" s="74">
        <v>0</v>
      </c>
      <c r="M60" s="74">
        <v>0</v>
      </c>
      <c r="N60" s="74">
        <v>0</v>
      </c>
      <c r="O60" s="74">
        <v>0</v>
      </c>
      <c r="P60" s="74">
        <v>0</v>
      </c>
      <c r="Q60" s="74">
        <v>0</v>
      </c>
      <c r="R60" s="74">
        <v>0</v>
      </c>
      <c r="S60" s="37">
        <f>SUM(G60:H60)+O60+Q60</f>
        <v>1804.58</v>
      </c>
      <c r="T60" s="37">
        <f>SUM(J60:N60)+P60+R60</f>
        <v>0</v>
      </c>
      <c r="U60" s="36" t="str">
        <f>VLOOKUP(B60,'FOLHA RESUMIDA'!C:I,2,0)</f>
        <v>SEVERINA DE SANTANA NEVES</v>
      </c>
    </row>
    <row r="61" spans="1:21" ht="15">
      <c r="A61" s="72">
        <v>1</v>
      </c>
      <c r="B61" s="72">
        <v>1596</v>
      </c>
      <c r="C61" s="71" t="s">
        <v>55</v>
      </c>
      <c r="D61" s="73">
        <v>30041</v>
      </c>
      <c r="E61" s="72" t="s">
        <v>575</v>
      </c>
      <c r="F61" s="72" t="s">
        <v>451</v>
      </c>
      <c r="G61" s="75">
        <v>2539.21</v>
      </c>
      <c r="H61" s="74">
        <v>0</v>
      </c>
      <c r="I61" s="75" t="s">
        <v>576</v>
      </c>
      <c r="J61" s="74">
        <v>0</v>
      </c>
      <c r="K61" s="74">
        <v>0</v>
      </c>
      <c r="L61" s="74">
        <v>0</v>
      </c>
      <c r="M61" s="74">
        <v>0</v>
      </c>
      <c r="N61" s="74">
        <v>0</v>
      </c>
      <c r="O61" s="74">
        <v>0</v>
      </c>
      <c r="P61" s="74">
        <v>0</v>
      </c>
      <c r="Q61" s="74">
        <v>0</v>
      </c>
      <c r="R61" s="74">
        <v>0</v>
      </c>
      <c r="S61" s="37">
        <f>SUM(G61:H61)+O61+Q61</f>
        <v>2539.21</v>
      </c>
      <c r="T61" s="37">
        <f>SUM(J61:N61)+P61+R61</f>
        <v>0</v>
      </c>
      <c r="U61" s="36" t="str">
        <f>VLOOKUP(B61,'FOLHA RESUMIDA'!C:I,2,0)</f>
        <v>IVANE FRANCISCO DE AZEVEDO</v>
      </c>
    </row>
    <row r="62" spans="1:21" ht="15">
      <c r="A62" s="72">
        <v>1</v>
      </c>
      <c r="B62" s="72">
        <v>1597</v>
      </c>
      <c r="C62" s="71" t="s">
        <v>56</v>
      </c>
      <c r="D62" s="73">
        <v>30053</v>
      </c>
      <c r="E62" s="72" t="s">
        <v>575</v>
      </c>
      <c r="F62" s="72" t="s">
        <v>525</v>
      </c>
      <c r="G62" s="75">
        <v>3735.89</v>
      </c>
      <c r="H62" s="74">
        <v>0</v>
      </c>
      <c r="I62" s="75" t="s">
        <v>576</v>
      </c>
      <c r="J62" s="74">
        <v>0</v>
      </c>
      <c r="K62" s="74">
        <v>0</v>
      </c>
      <c r="L62" s="74">
        <v>0</v>
      </c>
      <c r="M62" s="74">
        <v>0</v>
      </c>
      <c r="N62" s="74">
        <v>0</v>
      </c>
      <c r="O62" s="74">
        <v>0</v>
      </c>
      <c r="P62" s="74">
        <v>0</v>
      </c>
      <c r="Q62" s="74">
        <v>0</v>
      </c>
      <c r="R62" s="74">
        <v>0</v>
      </c>
      <c r="S62" s="37">
        <f>SUM(G62:H62)+O62+Q62</f>
        <v>3735.89</v>
      </c>
      <c r="T62" s="37">
        <f>SUM(J62:N62)+P62+R62</f>
        <v>0</v>
      </c>
      <c r="U62" s="36" t="str">
        <f>VLOOKUP(B62,'FOLHA RESUMIDA'!C:I,2,0)</f>
        <v>DILMA NEUZA DAS MERCES</v>
      </c>
    </row>
    <row r="63" spans="1:21" ht="15">
      <c r="A63" s="72">
        <v>1</v>
      </c>
      <c r="B63" s="72">
        <v>1631</v>
      </c>
      <c r="C63" s="71" t="s">
        <v>57</v>
      </c>
      <c r="D63" s="73">
        <v>30176</v>
      </c>
      <c r="E63" s="72" t="s">
        <v>575</v>
      </c>
      <c r="F63" s="72" t="s">
        <v>447</v>
      </c>
      <c r="G63" s="75">
        <v>2303.15</v>
      </c>
      <c r="H63" s="74">
        <v>0</v>
      </c>
      <c r="I63" s="75" t="s">
        <v>576</v>
      </c>
      <c r="J63" s="74">
        <v>0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37">
        <f>SUM(G63:H63)+O63+Q63</f>
        <v>2303.15</v>
      </c>
      <c r="T63" s="37">
        <f>SUM(J63:N63)+P63+R63</f>
        <v>0</v>
      </c>
      <c r="U63" s="36" t="str">
        <f>VLOOKUP(B63,'FOLHA RESUMIDA'!C:I,2,0)</f>
        <v>GERSON MARTINS DA SILVA</v>
      </c>
    </row>
    <row r="64" spans="1:21" ht="15">
      <c r="A64" s="72">
        <v>1</v>
      </c>
      <c r="B64" s="72">
        <v>1641</v>
      </c>
      <c r="C64" s="71" t="s">
        <v>58</v>
      </c>
      <c r="D64" s="73">
        <v>30384</v>
      </c>
      <c r="E64" s="72" t="s">
        <v>575</v>
      </c>
      <c r="F64" s="72" t="s">
        <v>450</v>
      </c>
      <c r="G64" s="75">
        <v>2303.15</v>
      </c>
      <c r="H64" s="74">
        <v>0</v>
      </c>
      <c r="I64" s="75" t="s">
        <v>576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37">
        <f>SUM(G64:H64)+O64+Q64</f>
        <v>2303.15</v>
      </c>
      <c r="T64" s="37">
        <f>SUM(J64:N64)+P64+R64</f>
        <v>0</v>
      </c>
      <c r="U64" s="36" t="str">
        <f>VLOOKUP(B64,'FOLHA RESUMIDA'!C:I,2,0)</f>
        <v>JOAO FELICIANO ALVES</v>
      </c>
    </row>
    <row r="65" spans="1:21" ht="15">
      <c r="A65" s="72">
        <v>1</v>
      </c>
      <c r="B65" s="72">
        <v>1650</v>
      </c>
      <c r="C65" s="71" t="s">
        <v>59</v>
      </c>
      <c r="D65" s="73">
        <v>30411</v>
      </c>
      <c r="E65" s="72" t="s">
        <v>575</v>
      </c>
      <c r="F65" s="72" t="s">
        <v>450</v>
      </c>
      <c r="G65" s="75">
        <v>2089.0100000000002</v>
      </c>
      <c r="H65" s="74">
        <v>0</v>
      </c>
      <c r="I65" s="75" t="s">
        <v>576</v>
      </c>
      <c r="J65" s="74">
        <v>0</v>
      </c>
      <c r="K65" s="74">
        <v>0</v>
      </c>
      <c r="L65" s="74">
        <v>0</v>
      </c>
      <c r="M65" s="74">
        <v>0</v>
      </c>
      <c r="N65" s="74">
        <v>0</v>
      </c>
      <c r="O65" s="74">
        <v>0</v>
      </c>
      <c r="P65" s="74">
        <v>0</v>
      </c>
      <c r="Q65" s="74">
        <v>0</v>
      </c>
      <c r="R65" s="74">
        <v>0</v>
      </c>
      <c r="S65" s="37">
        <f>SUM(G65:H65)+O65+Q65</f>
        <v>2089.0100000000002</v>
      </c>
      <c r="T65" s="37">
        <f>SUM(J65:N65)+P65+R65</f>
        <v>0</v>
      </c>
      <c r="U65" s="36" t="str">
        <f>VLOOKUP(B65,'FOLHA RESUMIDA'!C:I,2,0)</f>
        <v>JANETE MARIA DA SILVA</v>
      </c>
    </row>
    <row r="66" spans="1:21" ht="15">
      <c r="A66" s="72">
        <v>1</v>
      </c>
      <c r="B66" s="72">
        <v>1652</v>
      </c>
      <c r="C66" s="71" t="s">
        <v>60</v>
      </c>
      <c r="D66" s="73">
        <v>30410</v>
      </c>
      <c r="E66" s="72" t="s">
        <v>575</v>
      </c>
      <c r="F66" s="72" t="s">
        <v>450</v>
      </c>
      <c r="G66" s="75">
        <v>2089.0100000000002</v>
      </c>
      <c r="H66" s="74">
        <v>0</v>
      </c>
      <c r="I66" s="75" t="s">
        <v>576</v>
      </c>
      <c r="J66" s="74">
        <v>0</v>
      </c>
      <c r="K66" s="74">
        <v>0</v>
      </c>
      <c r="L66" s="74">
        <v>0</v>
      </c>
      <c r="M66" s="74">
        <v>0</v>
      </c>
      <c r="N66" s="74">
        <v>0</v>
      </c>
      <c r="O66" s="74">
        <v>0</v>
      </c>
      <c r="P66" s="74">
        <v>0</v>
      </c>
      <c r="Q66" s="74">
        <v>0</v>
      </c>
      <c r="R66" s="74">
        <v>0</v>
      </c>
      <c r="S66" s="37">
        <f>SUM(G66:H66)+O66+Q66</f>
        <v>2089.0100000000002</v>
      </c>
      <c r="T66" s="37">
        <f>SUM(J66:N66)+P66+R66</f>
        <v>0</v>
      </c>
      <c r="U66" s="36" t="str">
        <f>VLOOKUP(B66,'FOLHA RESUMIDA'!C:I,2,0)</f>
        <v>ROMILDO NUNES DIAS</v>
      </c>
    </row>
    <row r="67" spans="1:21" ht="15">
      <c r="A67" s="72">
        <v>1</v>
      </c>
      <c r="B67" s="72">
        <v>1665</v>
      </c>
      <c r="C67" s="71" t="s">
        <v>61</v>
      </c>
      <c r="D67" s="73">
        <v>31019</v>
      </c>
      <c r="E67" s="72" t="s">
        <v>575</v>
      </c>
      <c r="F67" s="72" t="s">
        <v>451</v>
      </c>
      <c r="G67" s="75">
        <v>2303.15</v>
      </c>
      <c r="H67" s="74">
        <v>0</v>
      </c>
      <c r="I67" s="75" t="s">
        <v>576</v>
      </c>
      <c r="J67" s="74">
        <v>0</v>
      </c>
      <c r="K67" s="74">
        <v>0</v>
      </c>
      <c r="L67" s="74">
        <v>0</v>
      </c>
      <c r="M67" s="74">
        <v>0</v>
      </c>
      <c r="N67" s="74">
        <v>0</v>
      </c>
      <c r="O67" s="74">
        <v>0</v>
      </c>
      <c r="P67" s="74">
        <v>0</v>
      </c>
      <c r="Q67" s="74">
        <v>0</v>
      </c>
      <c r="R67" s="74">
        <v>0</v>
      </c>
      <c r="S67" s="37">
        <f>SUM(G67:H67)+O67+Q67</f>
        <v>2303.15</v>
      </c>
      <c r="T67" s="37">
        <f>SUM(J67:N67)+P67+R67</f>
        <v>0</v>
      </c>
      <c r="U67" s="36" t="str">
        <f>VLOOKUP(B67,'FOLHA RESUMIDA'!C:I,2,0)</f>
        <v>LUZIA BERNARDO DE SOUSA</v>
      </c>
    </row>
    <row r="68" spans="1:21" ht="15">
      <c r="A68" s="72">
        <v>1</v>
      </c>
      <c r="B68" s="72">
        <v>1674</v>
      </c>
      <c r="C68" s="71" t="s">
        <v>62</v>
      </c>
      <c r="D68" s="73">
        <v>31231</v>
      </c>
      <c r="E68" s="72" t="s">
        <v>575</v>
      </c>
      <c r="F68" s="72" t="s">
        <v>450</v>
      </c>
      <c r="G68" s="75">
        <v>1894.8</v>
      </c>
      <c r="H68" s="74">
        <v>0</v>
      </c>
      <c r="I68" s="75" t="s">
        <v>576</v>
      </c>
      <c r="J68" s="74">
        <v>0</v>
      </c>
      <c r="K68" s="74">
        <v>0</v>
      </c>
      <c r="L68" s="74">
        <v>0</v>
      </c>
      <c r="M68" s="74">
        <v>0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37">
        <f>SUM(G68:H68)+O68+Q68</f>
        <v>1894.8</v>
      </c>
      <c r="T68" s="37">
        <f>SUM(J68:N68)+P68+R68</f>
        <v>0</v>
      </c>
      <c r="U68" s="36" t="str">
        <f>VLOOKUP(B68,'FOLHA RESUMIDA'!C:I,2,0)</f>
        <v>MARIA HELENA FERREIRA DA SILVA</v>
      </c>
    </row>
    <row r="69" spans="1:21" ht="15">
      <c r="A69" s="72">
        <v>16</v>
      </c>
      <c r="B69" s="72">
        <v>1682</v>
      </c>
      <c r="C69" s="71" t="s">
        <v>379</v>
      </c>
      <c r="D69" s="73">
        <v>31232</v>
      </c>
      <c r="E69" s="72" t="s">
        <v>575</v>
      </c>
      <c r="F69" s="72" t="s">
        <v>452</v>
      </c>
      <c r="G69" s="75">
        <v>3086.45</v>
      </c>
      <c r="H69" s="74">
        <v>0</v>
      </c>
      <c r="I69" s="75" t="s">
        <v>576</v>
      </c>
      <c r="J69" s="74">
        <v>0</v>
      </c>
      <c r="K69" s="74">
        <v>0</v>
      </c>
      <c r="L69" s="74">
        <v>0</v>
      </c>
      <c r="M69" s="74">
        <v>0</v>
      </c>
      <c r="N69" s="74">
        <v>0</v>
      </c>
      <c r="O69" s="74">
        <v>0</v>
      </c>
      <c r="P69" s="74">
        <v>0</v>
      </c>
      <c r="Q69" s="74">
        <v>0</v>
      </c>
      <c r="R69" s="74">
        <v>0</v>
      </c>
      <c r="S69" s="37">
        <f>SUM(G69:H69)+O69+Q69</f>
        <v>3086.45</v>
      </c>
      <c r="T69" s="37">
        <f>SUM(J69:N69)+P69+R69</f>
        <v>0</v>
      </c>
      <c r="U69" s="36" t="str">
        <f>VLOOKUP(B69,'FOLHA RESUMIDA'!C:I,2,0)</f>
        <v>MOISES MARTINS DE MELO NETO</v>
      </c>
    </row>
    <row r="70" spans="1:21" ht="15">
      <c r="A70" s="72">
        <v>10</v>
      </c>
      <c r="B70" s="72">
        <v>1683</v>
      </c>
      <c r="C70" s="71" t="s">
        <v>415</v>
      </c>
      <c r="D70" s="73">
        <v>31232</v>
      </c>
      <c r="E70" s="72" t="s">
        <v>575</v>
      </c>
      <c r="F70" s="72" t="s">
        <v>452</v>
      </c>
      <c r="G70" s="75">
        <v>3086.45</v>
      </c>
      <c r="H70" s="74">
        <v>0</v>
      </c>
      <c r="I70" s="75" t="s">
        <v>576</v>
      </c>
      <c r="J70" s="74">
        <v>0</v>
      </c>
      <c r="K70" s="74">
        <v>0</v>
      </c>
      <c r="L70" s="74">
        <v>0</v>
      </c>
      <c r="M70" s="74">
        <v>0</v>
      </c>
      <c r="N70" s="74">
        <v>0</v>
      </c>
      <c r="O70" s="74">
        <v>0</v>
      </c>
      <c r="P70" s="74">
        <v>0</v>
      </c>
      <c r="Q70" s="74">
        <v>0</v>
      </c>
      <c r="R70" s="74">
        <v>0</v>
      </c>
      <c r="S70" s="37">
        <f>SUM(G70:H70)+O70+Q70</f>
        <v>3086.45</v>
      </c>
      <c r="T70" s="37">
        <f>SUM(J70:N70)+P70+R70</f>
        <v>0</v>
      </c>
      <c r="U70" s="36" t="str">
        <f>VLOOKUP(B70,'FOLHA RESUMIDA'!C:I,2,0)</f>
        <v>ADEMIR LOPES DA SILVA</v>
      </c>
    </row>
    <row r="71" spans="1:21" ht="15">
      <c r="A71" s="72">
        <v>51</v>
      </c>
      <c r="B71" s="72">
        <v>1726</v>
      </c>
      <c r="C71" s="71" t="s">
        <v>416</v>
      </c>
      <c r="D71" s="73">
        <v>32084</v>
      </c>
      <c r="E71" s="72" t="s">
        <v>575</v>
      </c>
      <c r="F71" s="72" t="s">
        <v>452</v>
      </c>
      <c r="G71" s="75">
        <v>3086.45</v>
      </c>
      <c r="H71" s="74">
        <v>0</v>
      </c>
      <c r="I71" s="75" t="s">
        <v>576</v>
      </c>
      <c r="J71" s="74">
        <v>0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0</v>
      </c>
      <c r="Q71" s="74">
        <v>0</v>
      </c>
      <c r="R71" s="74">
        <v>0</v>
      </c>
      <c r="S71" s="37">
        <f>SUM(G71:H71)+O71+Q71</f>
        <v>3086.45</v>
      </c>
      <c r="T71" s="37">
        <f>SUM(J71:N71)+P71+R71</f>
        <v>0</v>
      </c>
      <c r="U71" s="36" t="str">
        <f>VLOOKUP(B71,'FOLHA RESUMIDA'!C:I,2,0)</f>
        <v>JOSE CARLOS VIEIRA</v>
      </c>
    </row>
    <row r="72" spans="1:21" ht="15">
      <c r="A72" s="72">
        <v>1</v>
      </c>
      <c r="B72" s="72">
        <v>1741</v>
      </c>
      <c r="C72" s="71" t="s">
        <v>63</v>
      </c>
      <c r="D72" s="73">
        <v>32106</v>
      </c>
      <c r="E72" s="72" t="s">
        <v>575</v>
      </c>
      <c r="F72" s="72" t="s">
        <v>450</v>
      </c>
      <c r="G72" s="75">
        <v>3240.74</v>
      </c>
      <c r="H72" s="74">
        <v>0</v>
      </c>
      <c r="I72" s="75" t="s">
        <v>576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>
        <v>0</v>
      </c>
      <c r="R72" s="74">
        <v>0</v>
      </c>
      <c r="S72" s="37">
        <f>SUM(G72:H72)+O72+Q72</f>
        <v>3240.74</v>
      </c>
      <c r="T72" s="37">
        <f>SUM(J72:N72)+P72+R72</f>
        <v>0</v>
      </c>
      <c r="U72" s="36" t="str">
        <f>VLOOKUP(B72,'FOLHA RESUMIDA'!C:I,2,0)</f>
        <v>MARCONDES C  DE OLIVEIRA</v>
      </c>
    </row>
    <row r="73" spans="1:21" ht="15">
      <c r="A73" s="72">
        <v>1</v>
      </c>
      <c r="B73" s="72">
        <v>1749</v>
      </c>
      <c r="C73" s="71" t="s">
        <v>64</v>
      </c>
      <c r="D73" s="73">
        <v>32111</v>
      </c>
      <c r="E73" s="72" t="s">
        <v>575</v>
      </c>
      <c r="F73" s="72" t="s">
        <v>525</v>
      </c>
      <c r="G73" s="75">
        <v>2293.4899999999998</v>
      </c>
      <c r="H73" s="74">
        <v>0</v>
      </c>
      <c r="I73" s="75" t="s">
        <v>576</v>
      </c>
      <c r="J73" s="74">
        <v>0</v>
      </c>
      <c r="K73" s="74">
        <v>0</v>
      </c>
      <c r="L73" s="74">
        <v>0</v>
      </c>
      <c r="M73" s="74">
        <v>0</v>
      </c>
      <c r="N73" s="74">
        <v>0</v>
      </c>
      <c r="O73" s="74">
        <v>0</v>
      </c>
      <c r="P73" s="74">
        <v>0</v>
      </c>
      <c r="Q73" s="74">
        <v>0</v>
      </c>
      <c r="R73" s="74">
        <v>0</v>
      </c>
      <c r="S73" s="37">
        <f>SUM(G73:H73)+O73+Q73</f>
        <v>2293.4899999999998</v>
      </c>
      <c r="T73" s="37">
        <f>SUM(J73:N73)+P73+R73</f>
        <v>0</v>
      </c>
      <c r="U73" s="36" t="str">
        <f>VLOOKUP(B73,'FOLHA RESUMIDA'!C:I,2,0)</f>
        <v>MANOEL MARTINS LEITE NETO</v>
      </c>
    </row>
    <row r="74" spans="1:21" ht="15">
      <c r="A74" s="72">
        <v>1</v>
      </c>
      <c r="B74" s="72">
        <v>1774</v>
      </c>
      <c r="C74" s="71" t="s">
        <v>65</v>
      </c>
      <c r="D74" s="73">
        <v>32162</v>
      </c>
      <c r="E74" s="72" t="s">
        <v>575</v>
      </c>
      <c r="F74" s="72" t="s">
        <v>450</v>
      </c>
      <c r="G74" s="75">
        <v>2418.31</v>
      </c>
      <c r="H74" s="74">
        <v>0</v>
      </c>
      <c r="I74" s="75" t="s">
        <v>576</v>
      </c>
      <c r="J74" s="74">
        <v>0</v>
      </c>
      <c r="K74" s="74">
        <v>0</v>
      </c>
      <c r="L74" s="74">
        <v>0</v>
      </c>
      <c r="M74" s="74">
        <v>0</v>
      </c>
      <c r="N74" s="74">
        <v>0</v>
      </c>
      <c r="O74" s="74">
        <v>0</v>
      </c>
      <c r="P74" s="74">
        <v>0</v>
      </c>
      <c r="Q74" s="74">
        <v>0</v>
      </c>
      <c r="R74" s="74">
        <v>0</v>
      </c>
      <c r="S74" s="37">
        <f>SUM(G74:H74)+O74+Q74</f>
        <v>2418.31</v>
      </c>
      <c r="T74" s="37">
        <f>SUM(J74:N74)+P74+R74</f>
        <v>0</v>
      </c>
      <c r="U74" s="36" t="str">
        <f>VLOOKUP(B74,'FOLHA RESUMIDA'!C:I,2,0)</f>
        <v>FRANCISCO DE ASSIS BEZERRA</v>
      </c>
    </row>
    <row r="75" spans="1:21" ht="15">
      <c r="A75" s="72">
        <v>1</v>
      </c>
      <c r="B75" s="72">
        <v>1794</v>
      </c>
      <c r="C75" s="71" t="s">
        <v>66</v>
      </c>
      <c r="D75" s="73">
        <v>32216</v>
      </c>
      <c r="E75" s="72" t="s">
        <v>575</v>
      </c>
      <c r="F75" s="72" t="s">
        <v>531</v>
      </c>
      <c r="G75" s="75">
        <v>4324.78</v>
      </c>
      <c r="H75" s="74">
        <v>0</v>
      </c>
      <c r="I75" s="75" t="s">
        <v>576</v>
      </c>
      <c r="J75" s="74">
        <v>0</v>
      </c>
      <c r="K75" s="74">
        <v>0</v>
      </c>
      <c r="L75" s="74">
        <v>0</v>
      </c>
      <c r="M75" s="74">
        <v>0</v>
      </c>
      <c r="N75" s="74">
        <v>0</v>
      </c>
      <c r="O75" s="74">
        <v>0</v>
      </c>
      <c r="P75" s="74">
        <v>0</v>
      </c>
      <c r="Q75" s="74">
        <v>0</v>
      </c>
      <c r="R75" s="74">
        <v>0</v>
      </c>
      <c r="S75" s="37">
        <f>SUM(G75:H75)+O75+Q75</f>
        <v>4324.78</v>
      </c>
      <c r="T75" s="37">
        <f>SUM(J75:N75)+P75+R75</f>
        <v>0</v>
      </c>
      <c r="U75" s="36" t="str">
        <f>VLOOKUP(B75,'FOLHA RESUMIDA'!C:I,2,0)</f>
        <v>LUCIENE MARIA DE ANDRADE</v>
      </c>
    </row>
    <row r="76" spans="1:21" ht="15">
      <c r="A76" s="72">
        <v>1</v>
      </c>
      <c r="B76" s="72">
        <v>1796</v>
      </c>
      <c r="C76" s="71" t="s">
        <v>67</v>
      </c>
      <c r="D76" s="73">
        <v>32216</v>
      </c>
      <c r="E76" s="72" t="s">
        <v>575</v>
      </c>
      <c r="F76" s="72" t="s">
        <v>450</v>
      </c>
      <c r="G76" s="75">
        <v>1894.8</v>
      </c>
      <c r="H76" s="74">
        <v>0</v>
      </c>
      <c r="I76" s="75" t="s">
        <v>576</v>
      </c>
      <c r="J76" s="74">
        <v>0</v>
      </c>
      <c r="K76" s="74">
        <v>0</v>
      </c>
      <c r="L76" s="74">
        <v>0</v>
      </c>
      <c r="M76" s="74">
        <v>0</v>
      </c>
      <c r="N76" s="74">
        <v>0</v>
      </c>
      <c r="O76" s="74">
        <v>0</v>
      </c>
      <c r="P76" s="74">
        <v>0</v>
      </c>
      <c r="Q76" s="74">
        <v>0</v>
      </c>
      <c r="R76" s="74">
        <v>0</v>
      </c>
      <c r="S76" s="37">
        <f>SUM(G76:H76)+O76+Q76</f>
        <v>1894.8</v>
      </c>
      <c r="T76" s="37">
        <f>SUM(J76:N76)+P76+R76</f>
        <v>0</v>
      </c>
      <c r="U76" s="36" t="str">
        <f>VLOOKUP(B76,'FOLHA RESUMIDA'!C:I,2,0)</f>
        <v>NEUZA ANUNCIACAO COELHO</v>
      </c>
    </row>
    <row r="77" spans="1:21" ht="15">
      <c r="A77" s="72">
        <v>1</v>
      </c>
      <c r="B77" s="72">
        <v>1809</v>
      </c>
      <c r="C77" s="71" t="s">
        <v>68</v>
      </c>
      <c r="D77" s="73">
        <v>32371</v>
      </c>
      <c r="E77" s="72" t="s">
        <v>575</v>
      </c>
      <c r="F77" s="72" t="s">
        <v>530</v>
      </c>
      <c r="G77" s="75">
        <v>3227.19</v>
      </c>
      <c r="H77" s="74">
        <v>0</v>
      </c>
      <c r="I77" s="75" t="s">
        <v>576</v>
      </c>
      <c r="J77" s="74">
        <v>0</v>
      </c>
      <c r="K77" s="74">
        <v>0</v>
      </c>
      <c r="L77" s="74">
        <v>0</v>
      </c>
      <c r="M77" s="74">
        <v>0</v>
      </c>
      <c r="N77" s="74">
        <v>0</v>
      </c>
      <c r="O77" s="74">
        <v>0</v>
      </c>
      <c r="P77" s="74">
        <v>0</v>
      </c>
      <c r="Q77" s="74">
        <v>0</v>
      </c>
      <c r="R77" s="74">
        <v>0</v>
      </c>
      <c r="S77" s="37">
        <f>SUM(G77:H77)+O77+Q77</f>
        <v>3227.19</v>
      </c>
      <c r="T77" s="37">
        <f>SUM(J77:N77)+P77+R77</f>
        <v>0</v>
      </c>
      <c r="U77" s="36" t="str">
        <f>VLOOKUP(B77,'FOLHA RESUMIDA'!C:I,2,0)</f>
        <v>JOSE IRANILDO DE ANDRADE SILVA</v>
      </c>
    </row>
    <row r="78" spans="1:21" ht="15">
      <c r="A78" s="72">
        <v>1</v>
      </c>
      <c r="B78" s="72">
        <v>1821</v>
      </c>
      <c r="C78" s="71" t="s">
        <v>69</v>
      </c>
      <c r="D78" s="73">
        <v>32414</v>
      </c>
      <c r="E78" s="72" t="s">
        <v>575</v>
      </c>
      <c r="F78" s="72" t="s">
        <v>449</v>
      </c>
      <c r="G78" s="75">
        <v>2303.15</v>
      </c>
      <c r="H78" s="74">
        <v>1797.12</v>
      </c>
      <c r="I78" s="75" t="s">
        <v>576</v>
      </c>
      <c r="J78" s="74">
        <v>0</v>
      </c>
      <c r="K78" s="74">
        <v>0</v>
      </c>
      <c r="L78" s="74">
        <v>0</v>
      </c>
      <c r="M78" s="74">
        <v>0</v>
      </c>
      <c r="N78" s="74">
        <v>0</v>
      </c>
      <c r="O78" s="74">
        <v>0</v>
      </c>
      <c r="P78" s="74">
        <v>0</v>
      </c>
      <c r="Q78" s="74">
        <v>0</v>
      </c>
      <c r="R78" s="74">
        <v>0</v>
      </c>
      <c r="S78" s="37">
        <f>SUM(G78:H78)+O78+Q78</f>
        <v>4100.2700000000004</v>
      </c>
      <c r="T78" s="37">
        <f>SUM(J78:N78)+P78+R78</f>
        <v>0</v>
      </c>
      <c r="U78" s="36" t="str">
        <f>VLOOKUP(B78,'FOLHA RESUMIDA'!C:I,2,0)</f>
        <v>CARLOS STENIO DE DEUS</v>
      </c>
    </row>
    <row r="79" spans="1:21" ht="15">
      <c r="A79" s="72">
        <v>1</v>
      </c>
      <c r="B79" s="72">
        <v>1822</v>
      </c>
      <c r="C79" s="71" t="s">
        <v>70</v>
      </c>
      <c r="D79" s="73">
        <v>32420</v>
      </c>
      <c r="E79" s="72" t="s">
        <v>575</v>
      </c>
      <c r="F79" s="72" t="s">
        <v>447</v>
      </c>
      <c r="G79" s="75">
        <v>1718.63</v>
      </c>
      <c r="H79" s="74">
        <v>0</v>
      </c>
      <c r="I79" s="75" t="s">
        <v>576</v>
      </c>
      <c r="J79" s="74">
        <v>0</v>
      </c>
      <c r="K79" s="74">
        <v>0</v>
      </c>
      <c r="L79" s="74">
        <v>0</v>
      </c>
      <c r="M79" s="74">
        <v>0</v>
      </c>
      <c r="N79" s="74">
        <v>0</v>
      </c>
      <c r="O79" s="74">
        <v>0</v>
      </c>
      <c r="P79" s="74">
        <v>0</v>
      </c>
      <c r="Q79" s="74">
        <v>0</v>
      </c>
      <c r="R79" s="74">
        <v>0</v>
      </c>
      <c r="S79" s="37">
        <f>SUM(G79:H79)+O79+Q79</f>
        <v>1718.63</v>
      </c>
      <c r="T79" s="37">
        <f>SUM(J79:N79)+P79+R79</f>
        <v>0</v>
      </c>
      <c r="U79" s="36" t="str">
        <f>VLOOKUP(B79,'FOLHA RESUMIDA'!C:I,2,0)</f>
        <v>GILMAR BEZERRA DE OLIVEIRA</v>
      </c>
    </row>
    <row r="80" spans="1:21" ht="15">
      <c r="A80" s="72">
        <v>1</v>
      </c>
      <c r="B80" s="72">
        <v>1906</v>
      </c>
      <c r="C80" s="71" t="s">
        <v>71</v>
      </c>
      <c r="D80" s="73">
        <v>32909</v>
      </c>
      <c r="E80" s="72" t="s">
        <v>575</v>
      </c>
      <c r="F80" s="72" t="s">
        <v>525</v>
      </c>
      <c r="G80" s="75">
        <v>3558</v>
      </c>
      <c r="H80" s="74">
        <v>0</v>
      </c>
      <c r="I80" s="75" t="s">
        <v>576</v>
      </c>
      <c r="J80" s="74">
        <v>0</v>
      </c>
      <c r="K80" s="74">
        <v>0</v>
      </c>
      <c r="L80" s="74">
        <v>0</v>
      </c>
      <c r="M80" s="74">
        <v>0</v>
      </c>
      <c r="N80" s="74">
        <v>0</v>
      </c>
      <c r="O80" s="74">
        <v>0</v>
      </c>
      <c r="P80" s="74">
        <v>0</v>
      </c>
      <c r="Q80" s="74">
        <v>0</v>
      </c>
      <c r="R80" s="74">
        <v>0</v>
      </c>
      <c r="S80" s="37">
        <f>SUM(G80:H80)+O80+Q80</f>
        <v>3558</v>
      </c>
      <c r="T80" s="37">
        <f>SUM(J80:N80)+P80+R80</f>
        <v>0</v>
      </c>
      <c r="U80" s="36" t="str">
        <f>VLOOKUP(B80,'FOLHA RESUMIDA'!C:I,2,0)</f>
        <v>IZABEL CRISTINA F DE ARRUDA</v>
      </c>
    </row>
    <row r="81" spans="1:21" ht="15">
      <c r="A81" s="72">
        <v>1</v>
      </c>
      <c r="B81" s="72">
        <v>1908</v>
      </c>
      <c r="C81" s="71" t="s">
        <v>72</v>
      </c>
      <c r="D81" s="73">
        <v>32909</v>
      </c>
      <c r="E81" s="72" t="s">
        <v>575</v>
      </c>
      <c r="F81" s="72" t="s">
        <v>525</v>
      </c>
      <c r="G81" s="75">
        <v>3922.69</v>
      </c>
      <c r="H81" s="74">
        <v>0</v>
      </c>
      <c r="I81" s="75" t="s">
        <v>576</v>
      </c>
      <c r="J81" s="74">
        <v>0</v>
      </c>
      <c r="K81" s="74">
        <v>0</v>
      </c>
      <c r="L81" s="74">
        <v>0</v>
      </c>
      <c r="M81" s="74">
        <v>0</v>
      </c>
      <c r="N81" s="74">
        <v>3480</v>
      </c>
      <c r="O81" s="74">
        <v>0</v>
      </c>
      <c r="P81" s="74">
        <v>0</v>
      </c>
      <c r="Q81" s="74">
        <v>0</v>
      </c>
      <c r="R81" s="74">
        <v>0</v>
      </c>
      <c r="S81" s="37">
        <f>SUM(G81:H81)+O81+Q81</f>
        <v>3922.69</v>
      </c>
      <c r="T81" s="37">
        <f>SUM(J81:N81)+P81+R81</f>
        <v>3480</v>
      </c>
      <c r="U81" s="36" t="str">
        <f>VLOOKUP(B81,'FOLHA RESUMIDA'!C:I,2,0)</f>
        <v>LUCIA MARIA ARAUJO LAVOR</v>
      </c>
    </row>
    <row r="82" spans="1:21" ht="15">
      <c r="A82" s="72">
        <v>1</v>
      </c>
      <c r="B82" s="72">
        <v>1909</v>
      </c>
      <c r="C82" s="71" t="s">
        <v>73</v>
      </c>
      <c r="D82" s="73">
        <v>32909</v>
      </c>
      <c r="E82" s="72" t="s">
        <v>575</v>
      </c>
      <c r="F82" s="72" t="s">
        <v>450</v>
      </c>
      <c r="G82" s="75">
        <v>3086.45</v>
      </c>
      <c r="H82" s="74">
        <v>0</v>
      </c>
      <c r="I82" s="75" t="s">
        <v>576</v>
      </c>
      <c r="J82" s="74">
        <v>0</v>
      </c>
      <c r="K82" s="74">
        <v>0</v>
      </c>
      <c r="L82" s="74">
        <v>0</v>
      </c>
      <c r="M82" s="74">
        <v>0</v>
      </c>
      <c r="N82" s="74">
        <v>0</v>
      </c>
      <c r="O82" s="74">
        <v>0</v>
      </c>
      <c r="P82" s="74">
        <v>0</v>
      </c>
      <c r="Q82" s="74">
        <v>0</v>
      </c>
      <c r="R82" s="74">
        <v>0</v>
      </c>
      <c r="S82" s="37">
        <f>SUM(G82:H82)+O82+Q82</f>
        <v>3086.45</v>
      </c>
      <c r="T82" s="37">
        <f>SUM(J82:N82)+P82+R82</f>
        <v>0</v>
      </c>
      <c r="U82" s="36" t="str">
        <f>VLOOKUP(B82,'FOLHA RESUMIDA'!C:I,2,0)</f>
        <v>IVANILDO BATISTA DA SILVA</v>
      </c>
    </row>
    <row r="83" spans="1:21" ht="15">
      <c r="A83" s="72">
        <v>1</v>
      </c>
      <c r="B83" s="72">
        <v>1916</v>
      </c>
      <c r="C83" s="71" t="s">
        <v>375</v>
      </c>
      <c r="D83" s="73">
        <v>32948</v>
      </c>
      <c r="E83" s="72" t="s">
        <v>575</v>
      </c>
      <c r="F83" s="72" t="s">
        <v>510</v>
      </c>
      <c r="G83" s="75">
        <v>2835.42</v>
      </c>
      <c r="H83" s="74">
        <v>0</v>
      </c>
      <c r="I83" s="75" t="s">
        <v>576</v>
      </c>
      <c r="J83" s="74">
        <v>0</v>
      </c>
      <c r="K83" s="74">
        <v>0</v>
      </c>
      <c r="L83" s="74">
        <v>0</v>
      </c>
      <c r="M83" s="74">
        <v>0</v>
      </c>
      <c r="N83" s="74">
        <v>0</v>
      </c>
      <c r="O83" s="74">
        <v>0</v>
      </c>
      <c r="P83" s="74">
        <v>0</v>
      </c>
      <c r="Q83" s="74">
        <v>0</v>
      </c>
      <c r="R83" s="74">
        <v>0</v>
      </c>
      <c r="S83" s="37">
        <f>SUM(G83:H83)+O83+Q83</f>
        <v>2835.42</v>
      </c>
      <c r="T83" s="37">
        <f>SUM(J83:N83)+P83+R83</f>
        <v>0</v>
      </c>
      <c r="U83" s="36" t="str">
        <f>VLOOKUP(B83,'FOLHA RESUMIDA'!C:I,2,0)</f>
        <v>FABIOLA ALBUQUERQUE PINHEIRO</v>
      </c>
    </row>
    <row r="84" spans="1:21" ht="15">
      <c r="A84" s="72">
        <v>1</v>
      </c>
      <c r="B84" s="72">
        <v>1924</v>
      </c>
      <c r="C84" s="71" t="s">
        <v>74</v>
      </c>
      <c r="D84" s="73">
        <v>33390</v>
      </c>
      <c r="E84" s="72" t="s">
        <v>575</v>
      </c>
      <c r="F84" s="72" t="s">
        <v>525</v>
      </c>
      <c r="G84" s="75">
        <v>4324.78</v>
      </c>
      <c r="H84" s="74">
        <v>2922.63</v>
      </c>
      <c r="I84" s="75" t="s">
        <v>576</v>
      </c>
      <c r="J84" s="74">
        <v>0</v>
      </c>
      <c r="K84" s="74">
        <v>0</v>
      </c>
      <c r="L84" s="74">
        <v>0</v>
      </c>
      <c r="M84" s="74">
        <v>0</v>
      </c>
      <c r="N84" s="74">
        <v>0</v>
      </c>
      <c r="O84" s="74">
        <v>0</v>
      </c>
      <c r="P84" s="74">
        <v>0</v>
      </c>
      <c r="Q84" s="74">
        <v>0</v>
      </c>
      <c r="R84" s="74">
        <v>0</v>
      </c>
      <c r="S84" s="37">
        <f>SUM(G84:H84)+O84+Q84</f>
        <v>7247.41</v>
      </c>
      <c r="T84" s="37">
        <f>SUM(J84:N84)+P84+R84</f>
        <v>0</v>
      </c>
      <c r="U84" s="36" t="str">
        <f>VLOOKUP(B84,'FOLHA RESUMIDA'!C:I,2,0)</f>
        <v>CARLOS HENRIQUE LIMA DE MELO</v>
      </c>
    </row>
    <row r="85" spans="1:21" ht="15">
      <c r="A85" s="72">
        <v>1</v>
      </c>
      <c r="B85" s="72">
        <v>1927</v>
      </c>
      <c r="C85" s="71" t="s">
        <v>75</v>
      </c>
      <c r="D85" s="73">
        <v>33390</v>
      </c>
      <c r="E85" s="72" t="s">
        <v>575</v>
      </c>
      <c r="F85" s="72" t="s">
        <v>450</v>
      </c>
      <c r="G85" s="75">
        <v>2939.44</v>
      </c>
      <c r="H85" s="74">
        <v>2449.48</v>
      </c>
      <c r="I85" s="75" t="s">
        <v>576</v>
      </c>
      <c r="J85" s="74">
        <v>0</v>
      </c>
      <c r="K85" s="74">
        <v>0</v>
      </c>
      <c r="L85" s="74">
        <v>0</v>
      </c>
      <c r="M85" s="74">
        <v>0</v>
      </c>
      <c r="N85" s="74">
        <v>0</v>
      </c>
      <c r="O85" s="74">
        <v>0</v>
      </c>
      <c r="P85" s="74">
        <v>0</v>
      </c>
      <c r="Q85" s="74">
        <v>0</v>
      </c>
      <c r="R85" s="74">
        <v>0</v>
      </c>
      <c r="S85" s="37">
        <f>SUM(G85:H85)+O85+Q85</f>
        <v>5388.92</v>
      </c>
      <c r="T85" s="37">
        <f>SUM(J85:N85)+P85+R85</f>
        <v>0</v>
      </c>
      <c r="U85" s="36" t="str">
        <f>VLOOKUP(B85,'FOLHA RESUMIDA'!C:I,2,0)</f>
        <v>RITA DE CASSIA CHAGAS</v>
      </c>
    </row>
    <row r="86" spans="1:21" ht="15">
      <c r="A86" s="72">
        <v>1</v>
      </c>
      <c r="B86" s="72">
        <v>1932</v>
      </c>
      <c r="C86" s="71" t="s">
        <v>76</v>
      </c>
      <c r="D86" s="73">
        <v>33390</v>
      </c>
      <c r="E86" s="72" t="s">
        <v>575</v>
      </c>
      <c r="F86" s="72" t="s">
        <v>525</v>
      </c>
      <c r="G86" s="75">
        <v>3641.88</v>
      </c>
      <c r="H86" s="74">
        <v>3219.67</v>
      </c>
      <c r="I86" s="75" t="s">
        <v>576</v>
      </c>
      <c r="J86" s="74">
        <v>0</v>
      </c>
      <c r="K86" s="74">
        <v>0</v>
      </c>
      <c r="L86" s="74">
        <v>0</v>
      </c>
      <c r="M86" s="74">
        <v>0</v>
      </c>
      <c r="N86" s="74">
        <v>0</v>
      </c>
      <c r="O86" s="74">
        <v>0</v>
      </c>
      <c r="P86" s="74">
        <v>0</v>
      </c>
      <c r="Q86" s="74">
        <v>0</v>
      </c>
      <c r="R86" s="74">
        <v>0</v>
      </c>
      <c r="S86" s="37">
        <f>SUM(G86:H86)+O86+Q86</f>
        <v>6861.55</v>
      </c>
      <c r="T86" s="37">
        <f>SUM(J86:N86)+P86+R86</f>
        <v>0</v>
      </c>
      <c r="U86" s="36" t="str">
        <f>VLOOKUP(B86,'FOLHA RESUMIDA'!C:I,2,0)</f>
        <v>ROSILENE MARIA ANACLETO</v>
      </c>
    </row>
    <row r="87" spans="1:21" ht="15">
      <c r="A87" s="72">
        <v>1</v>
      </c>
      <c r="B87" s="72">
        <v>1937</v>
      </c>
      <c r="C87" s="71" t="s">
        <v>77</v>
      </c>
      <c r="D87" s="73">
        <v>33390</v>
      </c>
      <c r="E87" s="72" t="s">
        <v>575</v>
      </c>
      <c r="F87" s="72" t="s">
        <v>524</v>
      </c>
      <c r="G87" s="75">
        <v>2184.27</v>
      </c>
      <c r="H87" s="74">
        <v>1150.18</v>
      </c>
      <c r="I87" s="75" t="s">
        <v>576</v>
      </c>
      <c r="J87" s="74">
        <v>0</v>
      </c>
      <c r="K87" s="74">
        <v>0</v>
      </c>
      <c r="L87" s="74">
        <v>0</v>
      </c>
      <c r="M87" s="74">
        <v>0</v>
      </c>
      <c r="N87" s="74">
        <v>0</v>
      </c>
      <c r="O87" s="74">
        <v>0</v>
      </c>
      <c r="P87" s="74">
        <v>0</v>
      </c>
      <c r="Q87" s="74">
        <v>0</v>
      </c>
      <c r="R87" s="74">
        <v>0</v>
      </c>
      <c r="S87" s="37">
        <f>SUM(G87:H87)+O87+Q87</f>
        <v>3334.45</v>
      </c>
      <c r="T87" s="37">
        <f>SUM(J87:N87)+P87+R87</f>
        <v>0</v>
      </c>
      <c r="U87" s="36" t="str">
        <f>VLOOKUP(B87,'FOLHA RESUMIDA'!C:I,2,0)</f>
        <v>RILDA MARIA DA SILVA</v>
      </c>
    </row>
    <row r="88" spans="1:21" ht="15">
      <c r="A88" s="72">
        <v>1</v>
      </c>
      <c r="B88" s="72">
        <v>1980</v>
      </c>
      <c r="C88" s="71" t="s">
        <v>78</v>
      </c>
      <c r="D88" s="73">
        <v>33390</v>
      </c>
      <c r="E88" s="72" t="s">
        <v>575</v>
      </c>
      <c r="F88" s="72" t="s">
        <v>530</v>
      </c>
      <c r="G88" s="75">
        <v>5795.58</v>
      </c>
      <c r="H88" s="74">
        <v>6826.22</v>
      </c>
      <c r="I88" s="75" t="s">
        <v>576</v>
      </c>
      <c r="J88" s="74">
        <v>0</v>
      </c>
      <c r="K88" s="74">
        <v>0</v>
      </c>
      <c r="L88" s="74">
        <v>0</v>
      </c>
      <c r="M88" s="74">
        <v>0</v>
      </c>
      <c r="N88" s="74">
        <v>0</v>
      </c>
      <c r="O88" s="74">
        <v>0</v>
      </c>
      <c r="P88" s="74">
        <v>0</v>
      </c>
      <c r="Q88" s="74">
        <v>0</v>
      </c>
      <c r="R88" s="74">
        <v>0</v>
      </c>
      <c r="S88" s="37">
        <f>SUM(G88:H88)+O88+Q88</f>
        <v>12621.8</v>
      </c>
      <c r="T88" s="37">
        <f>SUM(J88:N88)+P88+R88</f>
        <v>0</v>
      </c>
      <c r="U88" s="36" t="str">
        <f>VLOOKUP(B88,'FOLHA RESUMIDA'!C:I,2,0)</f>
        <v>MANOEL NETO DINIZ</v>
      </c>
    </row>
    <row r="89" spans="1:21" ht="15">
      <c r="A89" s="72">
        <v>1</v>
      </c>
      <c r="B89" s="72">
        <v>1999</v>
      </c>
      <c r="C89" s="71" t="s">
        <v>80</v>
      </c>
      <c r="D89" s="73">
        <v>33390</v>
      </c>
      <c r="E89" s="72" t="s">
        <v>575</v>
      </c>
      <c r="F89" s="72" t="s">
        <v>455</v>
      </c>
      <c r="G89" s="75">
        <v>2655</v>
      </c>
      <c r="H89" s="74">
        <v>0</v>
      </c>
      <c r="I89" s="75" t="s">
        <v>576</v>
      </c>
      <c r="J89" s="74">
        <v>0</v>
      </c>
      <c r="K89" s="74">
        <v>0</v>
      </c>
      <c r="L89" s="74">
        <v>0</v>
      </c>
      <c r="M89" s="74">
        <v>0</v>
      </c>
      <c r="N89" s="74">
        <v>0</v>
      </c>
      <c r="O89" s="74">
        <v>0</v>
      </c>
      <c r="P89" s="74">
        <v>0</v>
      </c>
      <c r="Q89" s="74">
        <v>0</v>
      </c>
      <c r="R89" s="74">
        <v>0</v>
      </c>
      <c r="S89" s="37">
        <f>SUM(G89:H89)+O89+Q89</f>
        <v>2655</v>
      </c>
      <c r="T89" s="37">
        <f>SUM(J89:N89)+P89+R89</f>
        <v>0</v>
      </c>
      <c r="U89" s="36" t="str">
        <f>VLOOKUP(B89,'FOLHA RESUMIDA'!C:I,2,0)</f>
        <v>ELIAS RIBEIRO DA SILVA FILHO</v>
      </c>
    </row>
    <row r="90" spans="1:21" ht="15">
      <c r="A90" s="72">
        <v>1</v>
      </c>
      <c r="B90" s="72">
        <v>2008</v>
      </c>
      <c r="C90" s="71" t="s">
        <v>81</v>
      </c>
      <c r="D90" s="73">
        <v>33590</v>
      </c>
      <c r="E90" s="72" t="s">
        <v>575</v>
      </c>
      <c r="F90" s="72" t="s">
        <v>450</v>
      </c>
      <c r="G90" s="75">
        <v>3572.94</v>
      </c>
      <c r="H90" s="74">
        <v>0</v>
      </c>
      <c r="I90" s="75" t="s">
        <v>576</v>
      </c>
      <c r="J90" s="74">
        <v>0</v>
      </c>
      <c r="K90" s="74">
        <v>0</v>
      </c>
      <c r="L90" s="74">
        <v>0</v>
      </c>
      <c r="M90" s="74">
        <v>0</v>
      </c>
      <c r="N90" s="74">
        <v>0</v>
      </c>
      <c r="O90" s="74">
        <v>0</v>
      </c>
      <c r="P90" s="74">
        <v>0</v>
      </c>
      <c r="Q90" s="74">
        <v>0</v>
      </c>
      <c r="R90" s="74">
        <v>0</v>
      </c>
      <c r="S90" s="37">
        <f>SUM(G90:H90)+O90+Q90</f>
        <v>3572.94</v>
      </c>
      <c r="T90" s="37">
        <f>SUM(J90:N90)+P90+R90</f>
        <v>0</v>
      </c>
      <c r="U90" s="36" t="str">
        <f>VLOOKUP(B90,'FOLHA RESUMIDA'!C:I,2,0)</f>
        <v>AMAURI GONCALO DA SILVA</v>
      </c>
    </row>
    <row r="91" spans="1:21" ht="15">
      <c r="A91" s="72">
        <v>1</v>
      </c>
      <c r="B91" s="72">
        <v>2015</v>
      </c>
      <c r="C91" s="71" t="s">
        <v>82</v>
      </c>
      <c r="D91" s="73">
        <v>33590</v>
      </c>
      <c r="E91" s="72" t="s">
        <v>575</v>
      </c>
      <c r="F91" s="72" t="s">
        <v>450</v>
      </c>
      <c r="G91" s="75">
        <v>3086.45</v>
      </c>
      <c r="H91" s="74">
        <v>7461.57</v>
      </c>
      <c r="I91" s="75" t="s">
        <v>576</v>
      </c>
      <c r="J91" s="74">
        <v>0</v>
      </c>
      <c r="K91" s="74">
        <v>0</v>
      </c>
      <c r="L91" s="74">
        <v>0</v>
      </c>
      <c r="M91" s="74">
        <v>0</v>
      </c>
      <c r="N91" s="74">
        <v>0</v>
      </c>
      <c r="O91" s="74">
        <v>0</v>
      </c>
      <c r="P91" s="74">
        <v>0</v>
      </c>
      <c r="Q91" s="74">
        <v>0</v>
      </c>
      <c r="R91" s="74">
        <v>0</v>
      </c>
      <c r="S91" s="37">
        <f>SUM(G91:H91)+O91+Q91</f>
        <v>10548.02</v>
      </c>
      <c r="T91" s="37">
        <f>SUM(J91:N91)+P91+R91</f>
        <v>0</v>
      </c>
      <c r="U91" s="36" t="str">
        <f>VLOOKUP(B91,'FOLHA RESUMIDA'!C:I,2,0)</f>
        <v>MARIA SANDRA PONTES MENDONCA</v>
      </c>
    </row>
    <row r="92" spans="1:21" ht="15">
      <c r="A92" s="72">
        <v>1</v>
      </c>
      <c r="B92" s="72">
        <v>2019</v>
      </c>
      <c r="C92" s="71" t="s">
        <v>83</v>
      </c>
      <c r="D92" s="73">
        <v>33605</v>
      </c>
      <c r="E92" s="72" t="s">
        <v>575</v>
      </c>
      <c r="F92" s="72" t="s">
        <v>455</v>
      </c>
      <c r="G92" s="75">
        <v>2184.27</v>
      </c>
      <c r="H92" s="74">
        <v>0</v>
      </c>
      <c r="I92" s="75" t="s">
        <v>576</v>
      </c>
      <c r="J92" s="74">
        <v>0</v>
      </c>
      <c r="K92" s="74">
        <v>0</v>
      </c>
      <c r="L92" s="74">
        <v>0</v>
      </c>
      <c r="M92" s="74">
        <v>0</v>
      </c>
      <c r="N92" s="74">
        <v>0</v>
      </c>
      <c r="O92" s="74">
        <v>0</v>
      </c>
      <c r="P92" s="74">
        <v>0</v>
      </c>
      <c r="Q92" s="74">
        <v>0</v>
      </c>
      <c r="R92" s="74">
        <v>0</v>
      </c>
      <c r="S92" s="37">
        <f>SUM(G92:H92)+O92+Q92</f>
        <v>2184.27</v>
      </c>
      <c r="T92" s="37">
        <f>SUM(J92:N92)+P92+R92</f>
        <v>0</v>
      </c>
      <c r="U92" s="36" t="str">
        <f>VLOOKUP(B92,'FOLHA RESUMIDA'!C:I,2,0)</f>
        <v>MARCOS DO NASCIMENTO</v>
      </c>
    </row>
    <row r="93" spans="1:21" ht="15">
      <c r="A93" s="72">
        <v>1</v>
      </c>
      <c r="B93" s="72">
        <v>2038</v>
      </c>
      <c r="C93" s="71" t="s">
        <v>84</v>
      </c>
      <c r="D93" s="73">
        <v>33605</v>
      </c>
      <c r="E93" s="72" t="s">
        <v>575</v>
      </c>
      <c r="F93" s="72" t="s">
        <v>450</v>
      </c>
      <c r="G93" s="75">
        <v>2418.31</v>
      </c>
      <c r="H93" s="74">
        <v>1264.9100000000001</v>
      </c>
      <c r="I93" s="75" t="s">
        <v>576</v>
      </c>
      <c r="J93" s="74">
        <v>0</v>
      </c>
      <c r="K93" s="74">
        <v>0</v>
      </c>
      <c r="L93" s="74">
        <v>0</v>
      </c>
      <c r="M93" s="74">
        <v>0</v>
      </c>
      <c r="N93" s="74">
        <v>0</v>
      </c>
      <c r="O93" s="74">
        <v>0</v>
      </c>
      <c r="P93" s="74">
        <v>0</v>
      </c>
      <c r="Q93" s="74">
        <v>0</v>
      </c>
      <c r="R93" s="74">
        <v>0</v>
      </c>
      <c r="S93" s="37">
        <f>SUM(G93:H93)+O93+Q93</f>
        <v>3683.2200000000003</v>
      </c>
      <c r="T93" s="37">
        <f>SUM(J93:N93)+P93+R93</f>
        <v>0</v>
      </c>
      <c r="U93" s="36" t="str">
        <f>VLOOKUP(B93,'FOLHA RESUMIDA'!C:I,2,0)</f>
        <v>IRONILDA FERREIRA DA SILVA</v>
      </c>
    </row>
    <row r="94" spans="1:21" ht="15">
      <c r="A94" s="72">
        <v>1</v>
      </c>
      <c r="B94" s="72">
        <v>2043</v>
      </c>
      <c r="C94" s="71" t="s">
        <v>85</v>
      </c>
      <c r="D94" s="73">
        <v>33605</v>
      </c>
      <c r="E94" s="72" t="s">
        <v>575</v>
      </c>
      <c r="F94" s="72" t="s">
        <v>450</v>
      </c>
      <c r="G94" s="75">
        <v>3402.84</v>
      </c>
      <c r="H94" s="74">
        <v>0</v>
      </c>
      <c r="I94" s="75" t="s">
        <v>576</v>
      </c>
      <c r="J94" s="74">
        <v>0</v>
      </c>
      <c r="K94" s="74">
        <v>0</v>
      </c>
      <c r="L94" s="74">
        <v>0</v>
      </c>
      <c r="M94" s="74">
        <v>0</v>
      </c>
      <c r="N94" s="74">
        <v>0</v>
      </c>
      <c r="O94" s="74">
        <v>0</v>
      </c>
      <c r="P94" s="74">
        <v>0</v>
      </c>
      <c r="Q94" s="74">
        <v>0</v>
      </c>
      <c r="R94" s="74">
        <v>0</v>
      </c>
      <c r="S94" s="37">
        <f>SUM(G94:H94)+O94+Q94</f>
        <v>3402.84</v>
      </c>
      <c r="T94" s="37">
        <f>SUM(J94:N94)+P94+R94</f>
        <v>0</v>
      </c>
      <c r="U94" s="36" t="str">
        <f>VLOOKUP(B94,'FOLHA RESUMIDA'!C:I,2,0)</f>
        <v>JOAO LUIZ BRAGA DE PONTES</v>
      </c>
    </row>
    <row r="95" spans="1:21" ht="15">
      <c r="A95" s="72">
        <v>1</v>
      </c>
      <c r="B95" s="72">
        <v>2052</v>
      </c>
      <c r="C95" s="71" t="s">
        <v>86</v>
      </c>
      <c r="D95" s="73">
        <v>33613</v>
      </c>
      <c r="E95" s="72" t="s">
        <v>575</v>
      </c>
      <c r="F95" s="72" t="s">
        <v>450</v>
      </c>
      <c r="G95" s="75">
        <v>3572.94</v>
      </c>
      <c r="H95" s="74">
        <v>0</v>
      </c>
      <c r="I95" s="75" t="s">
        <v>576</v>
      </c>
      <c r="J95" s="74">
        <v>0</v>
      </c>
      <c r="K95" s="74">
        <v>0</v>
      </c>
      <c r="L95" s="74">
        <v>0</v>
      </c>
      <c r="M95" s="74">
        <v>0</v>
      </c>
      <c r="N95" s="74">
        <v>0</v>
      </c>
      <c r="O95" s="74">
        <v>0</v>
      </c>
      <c r="P95" s="74">
        <v>0</v>
      </c>
      <c r="Q95" s="74">
        <v>0</v>
      </c>
      <c r="R95" s="74">
        <v>0</v>
      </c>
      <c r="S95" s="37">
        <f>SUM(G95:H95)+O95+Q95</f>
        <v>3572.94</v>
      </c>
      <c r="T95" s="37">
        <f>SUM(J95:N95)+P95+R95</f>
        <v>0</v>
      </c>
      <c r="U95" s="36" t="str">
        <f>VLOOKUP(B95,'FOLHA RESUMIDA'!C:I,2,0)</f>
        <v>JOSE FERNANDO PEREIRA DA COSTA</v>
      </c>
    </row>
    <row r="96" spans="1:21" ht="15">
      <c r="A96" s="72">
        <v>1</v>
      </c>
      <c r="B96" s="72">
        <v>2063</v>
      </c>
      <c r="C96" s="71" t="s">
        <v>87</v>
      </c>
      <c r="D96" s="73">
        <v>31959</v>
      </c>
      <c r="E96" s="72" t="s">
        <v>575</v>
      </c>
      <c r="F96" s="72" t="s">
        <v>537</v>
      </c>
      <c r="G96" s="75">
        <v>8199.9500000000007</v>
      </c>
      <c r="H96" s="74">
        <v>6735.56</v>
      </c>
      <c r="I96" s="75" t="s">
        <v>576</v>
      </c>
      <c r="J96" s="74">
        <v>0</v>
      </c>
      <c r="K96" s="74">
        <v>0</v>
      </c>
      <c r="L96" s="74">
        <v>0</v>
      </c>
      <c r="M96" s="74">
        <v>0</v>
      </c>
      <c r="N96" s="74">
        <v>0</v>
      </c>
      <c r="O96" s="74">
        <v>0</v>
      </c>
      <c r="P96" s="74">
        <v>0</v>
      </c>
      <c r="Q96" s="74">
        <v>0</v>
      </c>
      <c r="R96" s="74">
        <v>0</v>
      </c>
      <c r="S96" s="37">
        <f>SUM(G96:H96)+O96+Q96</f>
        <v>14935.510000000002</v>
      </c>
      <c r="T96" s="37">
        <f>SUM(J96:N96)+P96+R96</f>
        <v>0</v>
      </c>
      <c r="U96" s="36" t="str">
        <f>VLOOKUP(B96,'FOLHA RESUMIDA'!C:I,2,0)</f>
        <v>JOAQUIM PEDRO CARNEIRO C NETO</v>
      </c>
    </row>
    <row r="97" spans="1:21" ht="15">
      <c r="A97" s="72">
        <v>1</v>
      </c>
      <c r="B97" s="72">
        <v>2065</v>
      </c>
      <c r="C97" s="71" t="s">
        <v>430</v>
      </c>
      <c r="D97" s="73">
        <v>32174</v>
      </c>
      <c r="E97" s="72" t="s">
        <v>575</v>
      </c>
      <c r="F97" s="72" t="s">
        <v>511</v>
      </c>
      <c r="G97" s="75">
        <v>6027.01</v>
      </c>
      <c r="H97" s="74">
        <v>0</v>
      </c>
      <c r="I97" s="75" t="s">
        <v>576</v>
      </c>
      <c r="J97" s="74">
        <v>0</v>
      </c>
      <c r="K97" s="74">
        <v>0</v>
      </c>
      <c r="L97" s="74">
        <v>0</v>
      </c>
      <c r="M97" s="74">
        <v>0</v>
      </c>
      <c r="N97" s="74">
        <v>0</v>
      </c>
      <c r="O97" s="74">
        <v>0</v>
      </c>
      <c r="P97" s="74">
        <v>0</v>
      </c>
      <c r="Q97" s="74">
        <v>0</v>
      </c>
      <c r="R97" s="74">
        <v>0</v>
      </c>
      <c r="S97" s="37">
        <f>SUM(G97:H97)+O97+Q97</f>
        <v>6027.01</v>
      </c>
      <c r="T97" s="37">
        <f>SUM(J97:N97)+P97+R97</f>
        <v>0</v>
      </c>
      <c r="U97" s="36" t="str">
        <f>VLOOKUP(B97,'FOLHA RESUMIDA'!C:I,2,0)</f>
        <v>MARIA CLAUDIA DE A  LIMA LEMOS</v>
      </c>
    </row>
    <row r="98" spans="1:21" ht="15">
      <c r="A98" s="72">
        <v>1</v>
      </c>
      <c r="B98" s="72">
        <v>2069</v>
      </c>
      <c r="C98" s="71" t="s">
        <v>88</v>
      </c>
      <c r="D98" s="73">
        <v>33169</v>
      </c>
      <c r="E98" s="72" t="s">
        <v>575</v>
      </c>
      <c r="F98" s="72" t="s">
        <v>459</v>
      </c>
      <c r="G98" s="75">
        <v>10262.790000000001</v>
      </c>
      <c r="H98" s="74">
        <v>8784.42</v>
      </c>
      <c r="I98" s="75" t="s">
        <v>576</v>
      </c>
      <c r="J98" s="74">
        <v>0</v>
      </c>
      <c r="K98" s="74">
        <v>0</v>
      </c>
      <c r="L98" s="74">
        <v>0</v>
      </c>
      <c r="M98" s="74">
        <v>0</v>
      </c>
      <c r="N98" s="74">
        <v>0</v>
      </c>
      <c r="O98" s="74">
        <v>0</v>
      </c>
      <c r="P98" s="74">
        <v>0</v>
      </c>
      <c r="Q98" s="74">
        <v>0</v>
      </c>
      <c r="R98" s="74">
        <v>0</v>
      </c>
      <c r="S98" s="37">
        <f>SUM(G98:H98)+O98+Q98</f>
        <v>19047.21</v>
      </c>
      <c r="T98" s="37">
        <f>SUM(J98:N98)+P98+R98</f>
        <v>0</v>
      </c>
      <c r="U98" s="36" t="str">
        <f>VLOOKUP(B98,'FOLHA RESUMIDA'!C:I,2,0)</f>
        <v>SELMA VERONICA VIEIRA RAMOS</v>
      </c>
    </row>
    <row r="99" spans="1:21" ht="15">
      <c r="A99" s="72">
        <v>1</v>
      </c>
      <c r="B99" s="72">
        <v>2086</v>
      </c>
      <c r="C99" s="71" t="s">
        <v>89</v>
      </c>
      <c r="D99" s="73">
        <v>35163</v>
      </c>
      <c r="E99" s="72" t="s">
        <v>575</v>
      </c>
      <c r="F99" s="72" t="s">
        <v>447</v>
      </c>
      <c r="G99" s="75">
        <v>1804.58</v>
      </c>
      <c r="H99" s="74">
        <v>0</v>
      </c>
      <c r="I99" s="75" t="s">
        <v>576</v>
      </c>
      <c r="J99" s="74">
        <v>822.38</v>
      </c>
      <c r="K99" s="74">
        <v>0</v>
      </c>
      <c r="L99" s="74">
        <v>0</v>
      </c>
      <c r="M99" s="74">
        <v>0</v>
      </c>
      <c r="N99" s="74">
        <v>0</v>
      </c>
      <c r="O99" s="74">
        <v>0</v>
      </c>
      <c r="P99" s="74">
        <v>0</v>
      </c>
      <c r="Q99" s="74">
        <v>0</v>
      </c>
      <c r="R99" s="74">
        <v>0</v>
      </c>
      <c r="S99" s="37">
        <f>SUM(G99:H99)+O99+Q99</f>
        <v>1804.58</v>
      </c>
      <c r="T99" s="37">
        <f>SUM(J99:N99)+P99+R99</f>
        <v>822.38</v>
      </c>
      <c r="U99" s="36" t="str">
        <f>VLOOKUP(B99,'FOLHA RESUMIDA'!C:I,2,0)</f>
        <v>ALBANITA LUCIANA DA SILVA</v>
      </c>
    </row>
    <row r="100" spans="1:21" ht="15">
      <c r="A100" s="72">
        <v>1</v>
      </c>
      <c r="B100" s="72">
        <v>2093</v>
      </c>
      <c r="C100" s="71" t="s">
        <v>90</v>
      </c>
      <c r="D100" s="73">
        <v>35163</v>
      </c>
      <c r="E100" s="72" t="s">
        <v>575</v>
      </c>
      <c r="F100" s="72" t="s">
        <v>455</v>
      </c>
      <c r="G100" s="75">
        <v>2184.27</v>
      </c>
      <c r="H100" s="74">
        <v>0</v>
      </c>
      <c r="I100" s="75" t="s">
        <v>576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37">
        <f>SUM(G100:H100)+O100+Q100</f>
        <v>2184.27</v>
      </c>
      <c r="T100" s="37">
        <f>SUM(J100:N100)+P100+R100</f>
        <v>0</v>
      </c>
      <c r="U100" s="36" t="str">
        <f>VLOOKUP(B100,'FOLHA RESUMIDA'!C:I,2,0)</f>
        <v>GILBERTO RIBEIRO DA SILVA</v>
      </c>
    </row>
    <row r="101" spans="1:21" ht="15">
      <c r="A101" s="72">
        <v>51</v>
      </c>
      <c r="B101" s="72">
        <v>2096</v>
      </c>
      <c r="C101" s="71" t="s">
        <v>367</v>
      </c>
      <c r="D101" s="73">
        <v>35170</v>
      </c>
      <c r="E101" s="72" t="s">
        <v>575</v>
      </c>
      <c r="F101" s="72" t="s">
        <v>452</v>
      </c>
      <c r="G101" s="75">
        <v>3086.45</v>
      </c>
      <c r="H101" s="74">
        <v>0</v>
      </c>
      <c r="I101" s="75" t="s">
        <v>576</v>
      </c>
      <c r="J101" s="74">
        <v>0</v>
      </c>
      <c r="K101" s="74">
        <v>0</v>
      </c>
      <c r="L101" s="74">
        <v>0</v>
      </c>
      <c r="M101" s="74">
        <v>0</v>
      </c>
      <c r="N101" s="74">
        <v>0</v>
      </c>
      <c r="O101" s="74">
        <v>0</v>
      </c>
      <c r="P101" s="74">
        <v>0</v>
      </c>
      <c r="Q101" s="74">
        <v>0</v>
      </c>
      <c r="R101" s="74">
        <v>0</v>
      </c>
      <c r="S101" s="37">
        <f>SUM(G101:H101)+O101+Q101</f>
        <v>3086.45</v>
      </c>
      <c r="T101" s="37">
        <f>SUM(J101:N101)+P101+R101</f>
        <v>0</v>
      </c>
      <c r="U101" s="36" t="str">
        <f>VLOOKUP(B101,'FOLHA RESUMIDA'!C:I,2,0)</f>
        <v>MARCELO MORAIS DE OLIVEIRA</v>
      </c>
    </row>
    <row r="102" spans="1:21" ht="15">
      <c r="A102" s="72">
        <v>1</v>
      </c>
      <c r="B102" s="72">
        <v>2101</v>
      </c>
      <c r="C102" s="71" t="s">
        <v>91</v>
      </c>
      <c r="D102" s="73">
        <v>35289</v>
      </c>
      <c r="E102" s="72" t="s">
        <v>575</v>
      </c>
      <c r="F102" s="72" t="s">
        <v>450</v>
      </c>
      <c r="G102" s="75">
        <v>3086.45</v>
      </c>
      <c r="H102" s="74">
        <v>0</v>
      </c>
      <c r="I102" s="75" t="s">
        <v>576</v>
      </c>
      <c r="J102" s="74">
        <v>0</v>
      </c>
      <c r="K102" s="74">
        <v>0</v>
      </c>
      <c r="L102" s="74">
        <v>0</v>
      </c>
      <c r="M102" s="74">
        <v>0</v>
      </c>
      <c r="N102" s="74">
        <v>0</v>
      </c>
      <c r="O102" s="74">
        <v>0</v>
      </c>
      <c r="P102" s="74">
        <v>0</v>
      </c>
      <c r="Q102" s="74">
        <v>0</v>
      </c>
      <c r="R102" s="74">
        <v>0</v>
      </c>
      <c r="S102" s="37">
        <f>SUM(G102:H102)+O102+Q102</f>
        <v>3086.45</v>
      </c>
      <c r="T102" s="37">
        <f>SUM(J102:N102)+P102+R102</f>
        <v>0</v>
      </c>
      <c r="U102" s="36" t="str">
        <f>VLOOKUP(B102,'FOLHA RESUMIDA'!C:I,2,0)</f>
        <v>JOSE LUCIANO CANDIDO DA SILVA</v>
      </c>
    </row>
    <row r="103" spans="1:21" ht="15">
      <c r="A103" s="72">
        <v>16</v>
      </c>
      <c r="B103" s="72">
        <v>2115</v>
      </c>
      <c r="C103" s="71" t="s">
        <v>380</v>
      </c>
      <c r="D103" s="73">
        <v>35521</v>
      </c>
      <c r="E103" s="72" t="s">
        <v>575</v>
      </c>
      <c r="F103" s="72" t="s">
        <v>452</v>
      </c>
      <c r="G103" s="75">
        <v>3086.45</v>
      </c>
      <c r="H103" s="74">
        <v>0</v>
      </c>
      <c r="I103" s="75" t="s">
        <v>576</v>
      </c>
      <c r="J103" s="74">
        <v>0</v>
      </c>
      <c r="K103" s="74">
        <v>0</v>
      </c>
      <c r="L103" s="74">
        <v>0</v>
      </c>
      <c r="M103" s="74">
        <v>0</v>
      </c>
      <c r="N103" s="74">
        <v>0</v>
      </c>
      <c r="O103" s="74">
        <v>0</v>
      </c>
      <c r="P103" s="74">
        <v>0</v>
      </c>
      <c r="Q103" s="74">
        <v>0</v>
      </c>
      <c r="R103" s="74">
        <v>0</v>
      </c>
      <c r="S103" s="37">
        <f>SUM(G103:H103)+O103+Q103</f>
        <v>3086.45</v>
      </c>
      <c r="T103" s="37">
        <f>SUM(J103:N103)+P103+R103</f>
        <v>0</v>
      </c>
      <c r="U103" s="36" t="str">
        <f>VLOOKUP(B103,'FOLHA RESUMIDA'!C:I,2,0)</f>
        <v>SEVERINO JOSE RAMOS DE SOUZA</v>
      </c>
    </row>
    <row r="104" spans="1:21" ht="15">
      <c r="A104" s="72">
        <v>1</v>
      </c>
      <c r="B104" s="72">
        <v>2117</v>
      </c>
      <c r="C104" s="71" t="s">
        <v>92</v>
      </c>
      <c r="D104" s="73">
        <v>35535</v>
      </c>
      <c r="E104" s="72" t="s">
        <v>575</v>
      </c>
      <c r="F104" s="72" t="s">
        <v>447</v>
      </c>
      <c r="G104" s="75">
        <v>2303.15</v>
      </c>
      <c r="H104" s="74">
        <v>0</v>
      </c>
      <c r="I104" s="75" t="s">
        <v>576</v>
      </c>
      <c r="J104" s="74">
        <v>0</v>
      </c>
      <c r="K104" s="74">
        <v>0</v>
      </c>
      <c r="L104" s="74">
        <v>0</v>
      </c>
      <c r="M104" s="74">
        <v>0</v>
      </c>
      <c r="N104" s="74">
        <v>0</v>
      </c>
      <c r="O104" s="74">
        <v>0</v>
      </c>
      <c r="P104" s="74">
        <v>0</v>
      </c>
      <c r="Q104" s="74">
        <v>0</v>
      </c>
      <c r="R104" s="74">
        <v>0</v>
      </c>
      <c r="S104" s="37">
        <f>SUM(G104:H104)+O104+Q104</f>
        <v>2303.15</v>
      </c>
      <c r="T104" s="37">
        <f>SUM(J104:N104)+P104+R104</f>
        <v>0</v>
      </c>
      <c r="U104" s="36" t="str">
        <f>VLOOKUP(B104,'FOLHA RESUMIDA'!C:I,2,0)</f>
        <v>WILSON JOSE QUEIROZ DE LIMA</v>
      </c>
    </row>
    <row r="105" spans="1:21" ht="15">
      <c r="A105" s="72">
        <v>1</v>
      </c>
      <c r="B105" s="72">
        <v>2120</v>
      </c>
      <c r="C105" s="71" t="s">
        <v>93</v>
      </c>
      <c r="D105" s="73">
        <v>35565</v>
      </c>
      <c r="E105" s="72" t="s">
        <v>575</v>
      </c>
      <c r="F105" s="72" t="s">
        <v>447</v>
      </c>
      <c r="G105" s="75">
        <v>1484.6</v>
      </c>
      <c r="H105" s="74">
        <v>963.73</v>
      </c>
      <c r="I105" s="75" t="s">
        <v>576</v>
      </c>
      <c r="J105" s="74">
        <v>0</v>
      </c>
      <c r="K105" s="74">
        <v>0</v>
      </c>
      <c r="L105" s="74">
        <v>0</v>
      </c>
      <c r="M105" s="74">
        <v>0</v>
      </c>
      <c r="N105" s="74">
        <v>0</v>
      </c>
      <c r="O105" s="74">
        <v>0</v>
      </c>
      <c r="P105" s="74">
        <v>0</v>
      </c>
      <c r="Q105" s="74">
        <v>0</v>
      </c>
      <c r="R105" s="74">
        <v>0</v>
      </c>
      <c r="S105" s="37">
        <f>SUM(G105:H105)+O105+Q105</f>
        <v>2448.33</v>
      </c>
      <c r="T105" s="37">
        <f>SUM(J105:N105)+P105+R105</f>
        <v>0</v>
      </c>
      <c r="U105" s="36" t="str">
        <f>VLOOKUP(B105,'FOLHA RESUMIDA'!C:I,2,0)</f>
        <v>ANTONIO SOARES DE MELO</v>
      </c>
    </row>
    <row r="106" spans="1:21" ht="15">
      <c r="A106" s="72">
        <v>1</v>
      </c>
      <c r="B106" s="72">
        <v>2121</v>
      </c>
      <c r="C106" s="71" t="s">
        <v>94</v>
      </c>
      <c r="D106" s="73">
        <v>35583</v>
      </c>
      <c r="E106" s="72" t="s">
        <v>575</v>
      </c>
      <c r="F106" s="72" t="s">
        <v>455</v>
      </c>
      <c r="G106" s="75">
        <v>2184.27</v>
      </c>
      <c r="H106" s="74">
        <v>0</v>
      </c>
      <c r="I106" s="75" t="s">
        <v>576</v>
      </c>
      <c r="J106" s="74">
        <v>0</v>
      </c>
      <c r="K106" s="74">
        <v>0</v>
      </c>
      <c r="L106" s="74">
        <v>0</v>
      </c>
      <c r="M106" s="74">
        <v>0</v>
      </c>
      <c r="N106" s="74">
        <v>0</v>
      </c>
      <c r="O106" s="74">
        <v>0</v>
      </c>
      <c r="P106" s="74">
        <v>0</v>
      </c>
      <c r="Q106" s="74">
        <v>0</v>
      </c>
      <c r="R106" s="74">
        <v>0</v>
      </c>
      <c r="S106" s="37">
        <f>SUM(G106:H106)+O106+Q106</f>
        <v>2184.27</v>
      </c>
      <c r="T106" s="37">
        <f>SUM(J106:N106)+P106+R106</f>
        <v>0</v>
      </c>
      <c r="U106" s="36" t="str">
        <f>VLOOKUP(B106,'FOLHA RESUMIDA'!C:I,2,0)</f>
        <v>SAMUEL MAURICIO</v>
      </c>
    </row>
    <row r="107" spans="1:21" ht="15">
      <c r="A107" s="72">
        <v>10</v>
      </c>
      <c r="B107" s="72">
        <v>2124</v>
      </c>
      <c r="C107" s="71" t="s">
        <v>371</v>
      </c>
      <c r="D107" s="73">
        <v>35597</v>
      </c>
      <c r="E107" s="72" t="s">
        <v>575</v>
      </c>
      <c r="F107" s="72" t="s">
        <v>452</v>
      </c>
      <c r="G107" s="75">
        <v>3086.45</v>
      </c>
      <c r="H107" s="74">
        <v>0</v>
      </c>
      <c r="I107" s="75" t="s">
        <v>576</v>
      </c>
      <c r="J107" s="74">
        <v>0</v>
      </c>
      <c r="K107" s="74">
        <v>0</v>
      </c>
      <c r="L107" s="74">
        <v>0</v>
      </c>
      <c r="M107" s="74">
        <v>0</v>
      </c>
      <c r="N107" s="74">
        <v>0</v>
      </c>
      <c r="O107" s="74">
        <v>0</v>
      </c>
      <c r="P107" s="74">
        <v>0</v>
      </c>
      <c r="Q107" s="74">
        <v>0</v>
      </c>
      <c r="R107" s="74">
        <v>0</v>
      </c>
      <c r="S107" s="37">
        <f>SUM(G107:H107)+O107+Q107</f>
        <v>3086.45</v>
      </c>
      <c r="T107" s="37">
        <f>SUM(J107:N107)+P107+R107</f>
        <v>0</v>
      </c>
      <c r="U107" s="36" t="str">
        <f>VLOOKUP(B107,'FOLHA RESUMIDA'!C:I,2,0)</f>
        <v>JOSE ALVES FIGUEIREDO FILHO</v>
      </c>
    </row>
    <row r="108" spans="1:21" ht="15">
      <c r="A108" s="72">
        <v>1</v>
      </c>
      <c r="B108" s="72">
        <v>2125</v>
      </c>
      <c r="C108" s="71" t="s">
        <v>95</v>
      </c>
      <c r="D108" s="73">
        <v>35613</v>
      </c>
      <c r="E108" s="72" t="s">
        <v>575</v>
      </c>
      <c r="F108" s="72" t="s">
        <v>450</v>
      </c>
      <c r="G108" s="75">
        <v>3402.8</v>
      </c>
      <c r="H108" s="74">
        <v>0</v>
      </c>
      <c r="I108" s="75" t="s">
        <v>576</v>
      </c>
      <c r="J108" s="74">
        <v>822.38</v>
      </c>
      <c r="K108" s="74">
        <v>0</v>
      </c>
      <c r="L108" s="74">
        <v>0</v>
      </c>
      <c r="M108" s="74">
        <v>0</v>
      </c>
      <c r="N108" s="74">
        <v>0</v>
      </c>
      <c r="O108" s="74">
        <v>0</v>
      </c>
      <c r="P108" s="74">
        <v>0</v>
      </c>
      <c r="Q108" s="74">
        <v>0</v>
      </c>
      <c r="R108" s="74">
        <v>0</v>
      </c>
      <c r="S108" s="37">
        <f>SUM(G108:H108)+O108+Q108</f>
        <v>3402.8</v>
      </c>
      <c r="T108" s="37">
        <f>SUM(J108:N108)+P108+R108</f>
        <v>822.38</v>
      </c>
      <c r="U108" s="36" t="str">
        <f>VLOOKUP(B108,'FOLHA RESUMIDA'!C:I,2,0)</f>
        <v>GILMAR GALVAO SANTANA</v>
      </c>
    </row>
    <row r="109" spans="1:21" ht="15">
      <c r="A109" s="72">
        <v>1</v>
      </c>
      <c r="B109" s="72">
        <v>2126</v>
      </c>
      <c r="C109" s="71" t="s">
        <v>96</v>
      </c>
      <c r="D109" s="73">
        <v>35613</v>
      </c>
      <c r="E109" s="72" t="s">
        <v>575</v>
      </c>
      <c r="F109" s="72" t="s">
        <v>450</v>
      </c>
      <c r="G109" s="75">
        <v>3402.8</v>
      </c>
      <c r="H109" s="74">
        <v>0</v>
      </c>
      <c r="I109" s="75" t="s">
        <v>576</v>
      </c>
      <c r="J109" s="74">
        <v>0</v>
      </c>
      <c r="K109" s="74">
        <v>0</v>
      </c>
      <c r="L109" s="74">
        <v>0</v>
      </c>
      <c r="M109" s="74">
        <v>0</v>
      </c>
      <c r="N109" s="74">
        <v>0</v>
      </c>
      <c r="O109" s="74">
        <v>0</v>
      </c>
      <c r="P109" s="74">
        <v>0</v>
      </c>
      <c r="Q109" s="74">
        <v>0</v>
      </c>
      <c r="R109" s="74">
        <v>0</v>
      </c>
      <c r="S109" s="37">
        <f>SUM(G109:H109)+O109+Q109</f>
        <v>3402.8</v>
      </c>
      <c r="T109" s="37">
        <f>SUM(J109:N109)+P109+R109</f>
        <v>0</v>
      </c>
      <c r="U109" s="36" t="str">
        <f>VLOOKUP(B109,'FOLHA RESUMIDA'!C:I,2,0)</f>
        <v>JAFFE JOSE LIMA XAVIER</v>
      </c>
    </row>
    <row r="110" spans="1:21" ht="15">
      <c r="A110" s="72">
        <v>1</v>
      </c>
      <c r="B110" s="72">
        <v>2128</v>
      </c>
      <c r="C110" s="71" t="s">
        <v>97</v>
      </c>
      <c r="D110" s="73">
        <v>35626</v>
      </c>
      <c r="E110" s="72" t="s">
        <v>575</v>
      </c>
      <c r="F110" s="72" t="s">
        <v>450</v>
      </c>
      <c r="G110" s="75">
        <v>1804.58</v>
      </c>
      <c r="H110" s="74">
        <v>7539.12</v>
      </c>
      <c r="I110" s="75" t="s">
        <v>576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37">
        <f>SUM(G110:H110)+O110+Q110</f>
        <v>9343.7000000000007</v>
      </c>
      <c r="T110" s="37">
        <f>SUM(J110:N110)+P110+R110</f>
        <v>0</v>
      </c>
      <c r="U110" s="36" t="str">
        <f>VLOOKUP(B110,'FOLHA RESUMIDA'!C:I,2,0)</f>
        <v>JORGE DA SILVA LIMA</v>
      </c>
    </row>
    <row r="111" spans="1:21" ht="15">
      <c r="A111" s="72">
        <v>1</v>
      </c>
      <c r="B111" s="72">
        <v>2129</v>
      </c>
      <c r="C111" s="71" t="s">
        <v>98</v>
      </c>
      <c r="D111" s="73">
        <v>35626</v>
      </c>
      <c r="E111" s="72" t="s">
        <v>575</v>
      </c>
      <c r="F111" s="72" t="s">
        <v>534</v>
      </c>
      <c r="G111" s="75">
        <v>1981.2</v>
      </c>
      <c r="H111" s="74">
        <v>0</v>
      </c>
      <c r="I111" s="75" t="s">
        <v>576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37">
        <f>SUM(G111:H111)+O111+Q111</f>
        <v>1981.2</v>
      </c>
      <c r="T111" s="37">
        <f>SUM(J111:N111)+P111+R111</f>
        <v>0</v>
      </c>
      <c r="U111" s="36" t="str">
        <f>VLOOKUP(B111,'FOLHA RESUMIDA'!C:I,2,0)</f>
        <v>RICARDO JORGE XAVIER</v>
      </c>
    </row>
    <row r="112" spans="1:21" ht="15">
      <c r="A112" s="72">
        <v>1</v>
      </c>
      <c r="B112" s="72">
        <v>2130</v>
      </c>
      <c r="C112" s="71" t="s">
        <v>99</v>
      </c>
      <c r="D112" s="73">
        <v>35626</v>
      </c>
      <c r="E112" s="72" t="s">
        <v>575</v>
      </c>
      <c r="F112" s="72" t="s">
        <v>533</v>
      </c>
      <c r="G112" s="75">
        <v>1981.2</v>
      </c>
      <c r="H112" s="74">
        <v>0</v>
      </c>
      <c r="I112" s="75" t="s">
        <v>576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>
        <v>0</v>
      </c>
      <c r="R112" s="74">
        <v>0</v>
      </c>
      <c r="S112" s="37">
        <f>SUM(G112:H112)+O112+Q112</f>
        <v>1981.2</v>
      </c>
      <c r="T112" s="37">
        <f>SUM(J112:N112)+P112+R112</f>
        <v>0</v>
      </c>
      <c r="U112" s="36" t="str">
        <f>VLOOKUP(B112,'FOLHA RESUMIDA'!C:I,2,0)</f>
        <v>HELVIO MOZART MONTENEGRO</v>
      </c>
    </row>
    <row r="113" spans="1:21" ht="15">
      <c r="A113" s="72">
        <v>1</v>
      </c>
      <c r="B113" s="72">
        <v>2131</v>
      </c>
      <c r="C113" s="71" t="s">
        <v>100</v>
      </c>
      <c r="D113" s="73">
        <v>35626</v>
      </c>
      <c r="E113" s="72" t="s">
        <v>575</v>
      </c>
      <c r="F113" s="72" t="s">
        <v>450</v>
      </c>
      <c r="G113" s="75">
        <v>3402.82</v>
      </c>
      <c r="H113" s="74">
        <v>0</v>
      </c>
      <c r="I113" s="75" t="s">
        <v>576</v>
      </c>
      <c r="J113" s="74">
        <v>0</v>
      </c>
      <c r="K113" s="74">
        <v>0</v>
      </c>
      <c r="L113" s="74">
        <v>0</v>
      </c>
      <c r="M113" s="74">
        <v>0</v>
      </c>
      <c r="N113" s="74">
        <v>0</v>
      </c>
      <c r="O113" s="74">
        <v>0</v>
      </c>
      <c r="P113" s="74">
        <v>0</v>
      </c>
      <c r="Q113" s="74">
        <v>0</v>
      </c>
      <c r="R113" s="74">
        <v>0</v>
      </c>
      <c r="S113" s="37">
        <f>SUM(G113:H113)+O113+Q113</f>
        <v>3402.82</v>
      </c>
      <c r="T113" s="37">
        <f>SUM(J113:N113)+P113+R113</f>
        <v>0</v>
      </c>
      <c r="U113" s="36" t="str">
        <f>VLOOKUP(B113,'FOLHA RESUMIDA'!C:I,2,0)</f>
        <v>ALEXANDRE BARBOSA DA SILVA</v>
      </c>
    </row>
    <row r="114" spans="1:21" ht="15">
      <c r="A114" s="72">
        <v>1</v>
      </c>
      <c r="B114" s="72">
        <v>2134</v>
      </c>
      <c r="C114" s="71" t="s">
        <v>101</v>
      </c>
      <c r="D114" s="73">
        <v>35628</v>
      </c>
      <c r="E114" s="72" t="s">
        <v>575</v>
      </c>
      <c r="F114" s="72" t="s">
        <v>450</v>
      </c>
      <c r="G114" s="75">
        <v>3402.8</v>
      </c>
      <c r="H114" s="74">
        <v>0</v>
      </c>
      <c r="I114" s="75" t="s">
        <v>576</v>
      </c>
      <c r="J114" s="74">
        <v>0</v>
      </c>
      <c r="K114" s="74">
        <v>0</v>
      </c>
      <c r="L114" s="74">
        <v>0</v>
      </c>
      <c r="M114" s="74">
        <v>0</v>
      </c>
      <c r="N114" s="74">
        <v>0</v>
      </c>
      <c r="O114" s="74">
        <v>0</v>
      </c>
      <c r="P114" s="74">
        <v>0</v>
      </c>
      <c r="Q114" s="74">
        <v>0</v>
      </c>
      <c r="R114" s="74">
        <v>0</v>
      </c>
      <c r="S114" s="37">
        <f>SUM(G114:H114)+O114+Q114</f>
        <v>3402.8</v>
      </c>
      <c r="T114" s="37">
        <f>SUM(J114:N114)+P114+R114</f>
        <v>0</v>
      </c>
      <c r="U114" s="36" t="str">
        <f>VLOOKUP(B114,'FOLHA RESUMIDA'!C:I,2,0)</f>
        <v>ROSIVALDO SATIRO DOS SANTOS</v>
      </c>
    </row>
    <row r="115" spans="1:21" ht="15">
      <c r="A115" s="72">
        <v>1</v>
      </c>
      <c r="B115" s="72">
        <v>2136</v>
      </c>
      <c r="C115" s="71" t="s">
        <v>102</v>
      </c>
      <c r="D115" s="73">
        <v>35643</v>
      </c>
      <c r="E115" s="72" t="s">
        <v>575</v>
      </c>
      <c r="F115" s="72" t="s">
        <v>447</v>
      </c>
      <c r="G115" s="75">
        <v>1989.53</v>
      </c>
      <c r="H115" s="74">
        <v>0</v>
      </c>
      <c r="I115" s="75" t="s">
        <v>576</v>
      </c>
      <c r="J115" s="74">
        <v>822.38</v>
      </c>
      <c r="K115" s="74">
        <v>0</v>
      </c>
      <c r="L115" s="74">
        <v>0</v>
      </c>
      <c r="M115" s="74">
        <v>0</v>
      </c>
      <c r="N115" s="74">
        <v>0</v>
      </c>
      <c r="O115" s="74">
        <v>0</v>
      </c>
      <c r="P115" s="74">
        <v>0</v>
      </c>
      <c r="Q115" s="74">
        <v>0</v>
      </c>
      <c r="R115" s="74">
        <v>0</v>
      </c>
      <c r="S115" s="37">
        <f>SUM(G115:H115)+O115+Q115</f>
        <v>1989.53</v>
      </c>
      <c r="T115" s="37">
        <f>SUM(J115:N115)+P115+R115</f>
        <v>822.38</v>
      </c>
      <c r="U115" s="36" t="str">
        <f>VLOOKUP(B115,'FOLHA RESUMIDA'!C:I,2,0)</f>
        <v>GESIEL DAVID DE CASTRO</v>
      </c>
    </row>
    <row r="116" spans="1:21" ht="15">
      <c r="A116" s="72">
        <v>1</v>
      </c>
      <c r="B116" s="72">
        <v>2137</v>
      </c>
      <c r="C116" s="71" t="s">
        <v>103</v>
      </c>
      <c r="D116" s="73">
        <v>35643</v>
      </c>
      <c r="E116" s="72" t="s">
        <v>575</v>
      </c>
      <c r="F116" s="72" t="s">
        <v>456</v>
      </c>
      <c r="G116" s="75">
        <v>5895.69</v>
      </c>
      <c r="H116" s="74">
        <v>2638.98</v>
      </c>
      <c r="I116" s="75" t="s">
        <v>576</v>
      </c>
      <c r="J116" s="74">
        <v>0</v>
      </c>
      <c r="K116" s="74">
        <v>0</v>
      </c>
      <c r="L116" s="74">
        <v>0</v>
      </c>
      <c r="M116" s="74">
        <v>0</v>
      </c>
      <c r="N116" s="74">
        <v>0</v>
      </c>
      <c r="O116" s="74">
        <v>0</v>
      </c>
      <c r="P116" s="74">
        <v>0</v>
      </c>
      <c r="Q116" s="74">
        <v>0</v>
      </c>
      <c r="R116" s="74">
        <v>0</v>
      </c>
      <c r="S116" s="37">
        <f>SUM(G116:H116)+O116+Q116</f>
        <v>8534.67</v>
      </c>
      <c r="T116" s="37">
        <f>SUM(J116:N116)+P116+R116</f>
        <v>0</v>
      </c>
      <c r="U116" s="36" t="str">
        <f>VLOOKUP(B116,'FOLHA RESUMIDA'!C:I,2,0)</f>
        <v>FRANCISCO DE ASSIS DE OLIVEIRA</v>
      </c>
    </row>
    <row r="117" spans="1:21" ht="15">
      <c r="A117" s="72">
        <v>1</v>
      </c>
      <c r="B117" s="72">
        <v>2140</v>
      </c>
      <c r="C117" s="71" t="s">
        <v>104</v>
      </c>
      <c r="D117" s="73">
        <v>35643</v>
      </c>
      <c r="E117" s="72" t="s">
        <v>575</v>
      </c>
      <c r="F117" s="72" t="s">
        <v>524</v>
      </c>
      <c r="G117" s="75">
        <v>3558</v>
      </c>
      <c r="H117" s="74">
        <v>2192.5</v>
      </c>
      <c r="I117" s="75" t="s">
        <v>576</v>
      </c>
      <c r="J117" s="74">
        <v>0</v>
      </c>
      <c r="K117" s="74">
        <v>0</v>
      </c>
      <c r="L117" s="74">
        <v>0</v>
      </c>
      <c r="M117" s="74">
        <v>0</v>
      </c>
      <c r="N117" s="74">
        <v>0</v>
      </c>
      <c r="O117" s="74">
        <v>0</v>
      </c>
      <c r="P117" s="74">
        <v>0</v>
      </c>
      <c r="Q117" s="74">
        <v>0</v>
      </c>
      <c r="R117" s="74">
        <v>0</v>
      </c>
      <c r="S117" s="37">
        <f>SUM(G117:H117)+O117+Q117</f>
        <v>5750.5</v>
      </c>
      <c r="T117" s="37">
        <f>SUM(J117:N117)+P117+R117</f>
        <v>0</v>
      </c>
      <c r="U117" s="36" t="str">
        <f>VLOOKUP(B117,'FOLHA RESUMIDA'!C:I,2,0)</f>
        <v>LUCIENE PEREIRA DE A NASCIMENT</v>
      </c>
    </row>
    <row r="118" spans="1:21" ht="15">
      <c r="A118" s="72">
        <v>1</v>
      </c>
      <c r="B118" s="72">
        <v>2143</v>
      </c>
      <c r="C118" s="71" t="s">
        <v>105</v>
      </c>
      <c r="D118" s="73">
        <v>35765</v>
      </c>
      <c r="E118" s="72" t="s">
        <v>575</v>
      </c>
      <c r="F118" s="72" t="s">
        <v>450</v>
      </c>
      <c r="G118" s="75">
        <v>1989.53</v>
      </c>
      <c r="H118" s="74">
        <v>0</v>
      </c>
      <c r="I118" s="75" t="s">
        <v>576</v>
      </c>
      <c r="J118" s="74">
        <v>0</v>
      </c>
      <c r="K118" s="74">
        <v>0</v>
      </c>
      <c r="L118" s="74">
        <v>0</v>
      </c>
      <c r="M118" s="74">
        <v>0</v>
      </c>
      <c r="N118" s="74">
        <v>0</v>
      </c>
      <c r="O118" s="74">
        <v>0</v>
      </c>
      <c r="P118" s="74">
        <v>0</v>
      </c>
      <c r="Q118" s="74">
        <v>0</v>
      </c>
      <c r="R118" s="74">
        <v>0</v>
      </c>
      <c r="S118" s="37">
        <f>SUM(G118:H118)+O118+Q118</f>
        <v>1989.53</v>
      </c>
      <c r="T118" s="37">
        <f>SUM(J118:N118)+P118+R118</f>
        <v>0</v>
      </c>
      <c r="U118" s="36" t="str">
        <f>VLOOKUP(B118,'FOLHA RESUMIDA'!C:I,2,0)</f>
        <v>RUBEM JOSE DOS S DE PAULA</v>
      </c>
    </row>
    <row r="119" spans="1:21" ht="15">
      <c r="A119" s="72">
        <v>1</v>
      </c>
      <c r="B119" s="72">
        <v>2145</v>
      </c>
      <c r="C119" s="71" t="s">
        <v>106</v>
      </c>
      <c r="D119" s="73">
        <v>35765</v>
      </c>
      <c r="E119" s="72" t="s">
        <v>575</v>
      </c>
      <c r="F119" s="72" t="s">
        <v>450</v>
      </c>
      <c r="G119" s="75">
        <v>3402.8</v>
      </c>
      <c r="H119" s="74">
        <v>0</v>
      </c>
      <c r="I119" s="75" t="s">
        <v>576</v>
      </c>
      <c r="J119" s="74">
        <v>0</v>
      </c>
      <c r="K119" s="74">
        <v>0</v>
      </c>
      <c r="L119" s="74">
        <v>0</v>
      </c>
      <c r="M119" s="74">
        <v>0</v>
      </c>
      <c r="N119" s="74">
        <v>0</v>
      </c>
      <c r="O119" s="74">
        <v>0</v>
      </c>
      <c r="P119" s="74">
        <v>0</v>
      </c>
      <c r="Q119" s="74">
        <v>0</v>
      </c>
      <c r="R119" s="74">
        <v>0</v>
      </c>
      <c r="S119" s="37">
        <f>SUM(G119:H119)+O119+Q119</f>
        <v>3402.8</v>
      </c>
      <c r="T119" s="37">
        <f>SUM(J119:N119)+P119+R119</f>
        <v>0</v>
      </c>
      <c r="U119" s="36" t="str">
        <f>VLOOKUP(B119,'FOLHA RESUMIDA'!C:I,2,0)</f>
        <v>EVERALDO DA SILVA CABRAL</v>
      </c>
    </row>
    <row r="120" spans="1:21" ht="15">
      <c r="A120" s="72">
        <v>1</v>
      </c>
      <c r="B120" s="72">
        <v>2146</v>
      </c>
      <c r="C120" s="71" t="s">
        <v>107</v>
      </c>
      <c r="D120" s="73">
        <v>35765</v>
      </c>
      <c r="E120" s="72" t="s">
        <v>575</v>
      </c>
      <c r="F120" s="72" t="s">
        <v>450</v>
      </c>
      <c r="G120" s="75">
        <v>2939.44</v>
      </c>
      <c r="H120" s="74">
        <v>0</v>
      </c>
      <c r="I120" s="75" t="s">
        <v>576</v>
      </c>
      <c r="J120" s="74">
        <v>0</v>
      </c>
      <c r="K120" s="74">
        <v>0</v>
      </c>
      <c r="L120" s="74">
        <v>0</v>
      </c>
      <c r="M120" s="74">
        <v>0</v>
      </c>
      <c r="N120" s="74">
        <v>0</v>
      </c>
      <c r="O120" s="74">
        <v>0</v>
      </c>
      <c r="P120" s="74">
        <v>0</v>
      </c>
      <c r="Q120" s="74">
        <v>0</v>
      </c>
      <c r="R120" s="74">
        <v>0</v>
      </c>
      <c r="S120" s="37">
        <f>SUM(G120:H120)+O120+Q120</f>
        <v>2939.44</v>
      </c>
      <c r="T120" s="37">
        <f>SUM(J120:N120)+P120+R120</f>
        <v>0</v>
      </c>
      <c r="U120" s="36" t="str">
        <f>VLOOKUP(B120,'FOLHA RESUMIDA'!C:I,2,0)</f>
        <v>ROGERIO BARROS DOS SANTOS</v>
      </c>
    </row>
    <row r="121" spans="1:21" ht="15">
      <c r="A121" s="72">
        <v>1</v>
      </c>
      <c r="B121" s="72">
        <v>2149</v>
      </c>
      <c r="C121" s="71" t="s">
        <v>108</v>
      </c>
      <c r="D121" s="73">
        <v>35765</v>
      </c>
      <c r="E121" s="72" t="s">
        <v>575</v>
      </c>
      <c r="F121" s="72" t="s">
        <v>450</v>
      </c>
      <c r="G121" s="75">
        <v>2939.44</v>
      </c>
      <c r="H121" s="74">
        <v>0</v>
      </c>
      <c r="I121" s="75" t="s">
        <v>576</v>
      </c>
      <c r="J121" s="74">
        <v>0</v>
      </c>
      <c r="K121" s="74">
        <v>0</v>
      </c>
      <c r="L121" s="74">
        <v>0</v>
      </c>
      <c r="M121" s="74">
        <v>0</v>
      </c>
      <c r="N121" s="74">
        <v>0</v>
      </c>
      <c r="O121" s="74">
        <v>0</v>
      </c>
      <c r="P121" s="74">
        <v>0</v>
      </c>
      <c r="Q121" s="74">
        <v>0</v>
      </c>
      <c r="R121" s="74">
        <v>0</v>
      </c>
      <c r="S121" s="37">
        <f>SUM(G121:H121)+O121+Q121</f>
        <v>2939.44</v>
      </c>
      <c r="T121" s="37">
        <f>SUM(J121:N121)+P121+R121</f>
        <v>0</v>
      </c>
      <c r="U121" s="36" t="str">
        <f>VLOOKUP(B121,'FOLHA RESUMIDA'!C:I,2,0)</f>
        <v>CARLOS AUGUSTO O  DA SILVA</v>
      </c>
    </row>
    <row r="122" spans="1:21" ht="15">
      <c r="A122" s="72">
        <v>16</v>
      </c>
      <c r="B122" s="72">
        <v>2151</v>
      </c>
      <c r="C122" s="71" t="s">
        <v>109</v>
      </c>
      <c r="D122" s="73">
        <v>35765</v>
      </c>
      <c r="E122" s="72" t="s">
        <v>575</v>
      </c>
      <c r="F122" s="72" t="s">
        <v>524</v>
      </c>
      <c r="G122" s="75">
        <v>1981.2</v>
      </c>
      <c r="H122" s="74">
        <v>1085.07</v>
      </c>
      <c r="I122" s="75" t="s">
        <v>576</v>
      </c>
      <c r="J122" s="74">
        <v>0</v>
      </c>
      <c r="K122" s="74">
        <v>0</v>
      </c>
      <c r="L122" s="74">
        <v>0</v>
      </c>
      <c r="M122" s="74">
        <v>0</v>
      </c>
      <c r="N122" s="74">
        <v>0</v>
      </c>
      <c r="O122" s="74">
        <v>0</v>
      </c>
      <c r="P122" s="74">
        <v>0</v>
      </c>
      <c r="Q122" s="74">
        <v>0</v>
      </c>
      <c r="R122" s="74">
        <v>0</v>
      </c>
      <c r="S122" s="37">
        <f>SUM(G122:H122)+O122+Q122</f>
        <v>3066.27</v>
      </c>
      <c r="T122" s="37">
        <f>SUM(J122:N122)+P122+R122</f>
        <v>0</v>
      </c>
      <c r="U122" s="36" t="str">
        <f>VLOOKUP(B122,'FOLHA RESUMIDA'!C:I,2,0)</f>
        <v>JUREMA MARIA BONGALHARDO</v>
      </c>
    </row>
    <row r="123" spans="1:21" ht="15">
      <c r="A123" s="72">
        <v>1</v>
      </c>
      <c r="B123" s="72">
        <v>2153</v>
      </c>
      <c r="C123" s="71" t="s">
        <v>110</v>
      </c>
      <c r="D123" s="73">
        <v>35765</v>
      </c>
      <c r="E123" s="72" t="s">
        <v>575</v>
      </c>
      <c r="F123" s="72" t="s">
        <v>450</v>
      </c>
      <c r="G123" s="75">
        <v>3572.94</v>
      </c>
      <c r="H123" s="74">
        <v>0</v>
      </c>
      <c r="I123" s="75" t="s">
        <v>576</v>
      </c>
      <c r="J123" s="74">
        <v>0</v>
      </c>
      <c r="K123" s="74">
        <v>0</v>
      </c>
      <c r="L123" s="74">
        <v>0</v>
      </c>
      <c r="M123" s="74">
        <v>0</v>
      </c>
      <c r="N123" s="74">
        <v>0</v>
      </c>
      <c r="O123" s="74">
        <v>0</v>
      </c>
      <c r="P123" s="74">
        <v>0</v>
      </c>
      <c r="Q123" s="74">
        <v>0</v>
      </c>
      <c r="R123" s="74">
        <v>0</v>
      </c>
      <c r="S123" s="37">
        <f>SUM(G123:H123)+O123+Q123</f>
        <v>3572.94</v>
      </c>
      <c r="T123" s="37">
        <f>SUM(J123:N123)+P123+R123</f>
        <v>0</v>
      </c>
      <c r="U123" s="36" t="str">
        <f>VLOOKUP(B123,'FOLHA RESUMIDA'!C:I,2,0)</f>
        <v>SERGIO PEREIRA DA COSTA</v>
      </c>
    </row>
    <row r="124" spans="1:21" ht="15">
      <c r="A124" s="72">
        <v>1</v>
      </c>
      <c r="B124" s="72">
        <v>2156</v>
      </c>
      <c r="C124" s="71" t="s">
        <v>111</v>
      </c>
      <c r="D124" s="73">
        <v>35800</v>
      </c>
      <c r="E124" s="72" t="s">
        <v>575</v>
      </c>
      <c r="F124" s="72" t="s">
        <v>525</v>
      </c>
      <c r="G124" s="75">
        <v>3388.55</v>
      </c>
      <c r="H124" s="74">
        <v>0</v>
      </c>
      <c r="I124" s="75" t="s">
        <v>576</v>
      </c>
      <c r="J124" s="74">
        <v>0</v>
      </c>
      <c r="K124" s="74">
        <v>0</v>
      </c>
      <c r="L124" s="74">
        <v>0</v>
      </c>
      <c r="M124" s="74">
        <v>0</v>
      </c>
      <c r="N124" s="74">
        <v>0</v>
      </c>
      <c r="O124" s="74">
        <v>0</v>
      </c>
      <c r="P124" s="74">
        <v>0</v>
      </c>
      <c r="Q124" s="74">
        <v>0</v>
      </c>
      <c r="R124" s="74">
        <v>0</v>
      </c>
      <c r="S124" s="37">
        <f>SUM(G124:H124)+O124+Q124</f>
        <v>3388.55</v>
      </c>
      <c r="T124" s="37">
        <f>SUM(J124:N124)+P124+R124</f>
        <v>0</v>
      </c>
      <c r="U124" s="36" t="str">
        <f>VLOOKUP(B124,'FOLHA RESUMIDA'!C:I,2,0)</f>
        <v>EDLEUSA LUCIA BATISTA DA SILVA</v>
      </c>
    </row>
    <row r="125" spans="1:21" ht="15">
      <c r="A125" s="72">
        <v>1</v>
      </c>
      <c r="B125" s="72">
        <v>2159</v>
      </c>
      <c r="C125" s="71" t="s">
        <v>112</v>
      </c>
      <c r="D125" s="73">
        <v>35836</v>
      </c>
      <c r="E125" s="72" t="s">
        <v>575</v>
      </c>
      <c r="F125" s="72" t="s">
        <v>525</v>
      </c>
      <c r="G125" s="75">
        <v>3388.55</v>
      </c>
      <c r="H125" s="74">
        <v>2952.54</v>
      </c>
      <c r="I125" s="75" t="s">
        <v>576</v>
      </c>
      <c r="J125" s="74">
        <v>0</v>
      </c>
      <c r="K125" s="74">
        <v>0</v>
      </c>
      <c r="L125" s="74">
        <v>0</v>
      </c>
      <c r="M125" s="74">
        <v>0</v>
      </c>
      <c r="N125" s="74">
        <v>0</v>
      </c>
      <c r="O125" s="74">
        <v>0</v>
      </c>
      <c r="P125" s="74">
        <v>0</v>
      </c>
      <c r="Q125" s="74">
        <v>0</v>
      </c>
      <c r="R125" s="74">
        <v>0</v>
      </c>
      <c r="S125" s="37">
        <f>SUM(G125:H125)+O125+Q125</f>
        <v>6341.09</v>
      </c>
      <c r="T125" s="37">
        <f>SUM(J125:N125)+P125+R125</f>
        <v>0</v>
      </c>
      <c r="U125" s="36" t="str">
        <f>VLOOKUP(B125,'FOLHA RESUMIDA'!C:I,2,0)</f>
        <v>FREDERICO JOSE C  DA NOBREGA</v>
      </c>
    </row>
    <row r="126" spans="1:21" ht="15">
      <c r="A126" s="72">
        <v>1</v>
      </c>
      <c r="B126" s="72">
        <v>2161</v>
      </c>
      <c r="C126" s="71" t="s">
        <v>113</v>
      </c>
      <c r="D126" s="73">
        <v>35836</v>
      </c>
      <c r="E126" s="72" t="s">
        <v>575</v>
      </c>
      <c r="F126" s="72" t="s">
        <v>524</v>
      </c>
      <c r="G126" s="75">
        <v>3558</v>
      </c>
      <c r="H126" s="74">
        <v>1150.18</v>
      </c>
      <c r="I126" s="75" t="s">
        <v>576</v>
      </c>
      <c r="J126" s="74">
        <v>0</v>
      </c>
      <c r="K126" s="74">
        <v>0</v>
      </c>
      <c r="L126" s="74">
        <v>0</v>
      </c>
      <c r="M126" s="74">
        <v>0</v>
      </c>
      <c r="N126" s="74">
        <v>0</v>
      </c>
      <c r="O126" s="74">
        <v>0</v>
      </c>
      <c r="P126" s="74">
        <v>0</v>
      </c>
      <c r="Q126" s="74">
        <v>0</v>
      </c>
      <c r="R126" s="74">
        <v>0</v>
      </c>
      <c r="S126" s="37">
        <f>SUM(G126:H126)+O126+Q126</f>
        <v>4708.18</v>
      </c>
      <c r="T126" s="37">
        <f>SUM(J126:N126)+P126+R126</f>
        <v>0</v>
      </c>
      <c r="U126" s="36" t="str">
        <f>VLOOKUP(B126,'FOLHA RESUMIDA'!C:I,2,0)</f>
        <v>WLADIMIR MACHADO DO E  SANTO</v>
      </c>
    </row>
    <row r="127" spans="1:21" ht="15">
      <c r="A127" s="72">
        <v>1</v>
      </c>
      <c r="B127" s="72">
        <v>2181</v>
      </c>
      <c r="C127" s="71" t="s">
        <v>114</v>
      </c>
      <c r="D127" s="73">
        <v>36069</v>
      </c>
      <c r="E127" s="72" t="s">
        <v>575</v>
      </c>
      <c r="F127" s="72" t="s">
        <v>459</v>
      </c>
      <c r="G127" s="75">
        <v>8865.39</v>
      </c>
      <c r="H127" s="74">
        <v>2710.51</v>
      </c>
      <c r="I127" s="75" t="s">
        <v>576</v>
      </c>
      <c r="J127" s="74">
        <v>0</v>
      </c>
      <c r="K127" s="74">
        <v>0</v>
      </c>
      <c r="L127" s="74">
        <v>0</v>
      </c>
      <c r="M127" s="74">
        <v>0</v>
      </c>
      <c r="N127" s="74">
        <v>0</v>
      </c>
      <c r="O127" s="74">
        <v>0</v>
      </c>
      <c r="P127" s="74">
        <v>0</v>
      </c>
      <c r="Q127" s="74">
        <v>0</v>
      </c>
      <c r="R127" s="74">
        <v>0</v>
      </c>
      <c r="S127" s="37">
        <f>SUM(G127:H127)+O127+Q127</f>
        <v>11575.9</v>
      </c>
      <c r="T127" s="37">
        <f>SUM(J127:N127)+P127+R127</f>
        <v>0</v>
      </c>
      <c r="U127" s="36" t="str">
        <f>VLOOKUP(B127,'FOLHA RESUMIDA'!C:I,2,0)</f>
        <v>ELCY SILVA DE ARAUJO</v>
      </c>
    </row>
    <row r="128" spans="1:21" ht="15">
      <c r="A128" s="72">
        <v>1</v>
      </c>
      <c r="B128" s="72">
        <v>2274</v>
      </c>
      <c r="C128" s="71" t="s">
        <v>115</v>
      </c>
      <c r="D128" s="73">
        <v>37883</v>
      </c>
      <c r="E128" s="72" t="s">
        <v>575</v>
      </c>
      <c r="F128" s="72" t="s">
        <v>438</v>
      </c>
      <c r="G128" s="75">
        <v>0</v>
      </c>
      <c r="H128" s="74">
        <v>0</v>
      </c>
      <c r="I128" s="75" t="s">
        <v>578</v>
      </c>
      <c r="J128" s="74">
        <v>0</v>
      </c>
      <c r="K128" s="74">
        <v>0</v>
      </c>
      <c r="L128" s="74">
        <v>0</v>
      </c>
      <c r="M128" s="74">
        <v>0</v>
      </c>
      <c r="N128" s="74">
        <v>0</v>
      </c>
      <c r="O128" s="74">
        <v>0</v>
      </c>
      <c r="P128" s="74">
        <v>0</v>
      </c>
      <c r="Q128" s="74">
        <v>0</v>
      </c>
      <c r="R128" s="74">
        <v>16784.88</v>
      </c>
      <c r="S128" s="37">
        <f>SUM(G128:H128)+O128+Q128</f>
        <v>0</v>
      </c>
      <c r="T128" s="37">
        <f>SUM(J128:N128)+P128+R128</f>
        <v>16784.88</v>
      </c>
      <c r="U128" s="36" t="str">
        <f>VLOOKUP(B128,'FOLHA RESUMIDA'!C:I,2,0)</f>
        <v>DJALMA LIMA DE OLIVEIRA DANTAS</v>
      </c>
    </row>
    <row r="129" spans="1:21" ht="15">
      <c r="A129" s="72">
        <v>1</v>
      </c>
      <c r="B129" s="72">
        <v>2280</v>
      </c>
      <c r="C129" s="71" t="s">
        <v>116</v>
      </c>
      <c r="D129" s="73">
        <v>38335</v>
      </c>
      <c r="E129" s="72" t="s">
        <v>575</v>
      </c>
      <c r="F129" s="72" t="s">
        <v>485</v>
      </c>
      <c r="G129" s="75">
        <v>0</v>
      </c>
      <c r="H129" s="74">
        <v>0</v>
      </c>
      <c r="I129" s="75" t="s">
        <v>578</v>
      </c>
      <c r="J129" s="74">
        <v>0</v>
      </c>
      <c r="K129" s="74">
        <v>0</v>
      </c>
      <c r="L129" s="74">
        <v>0</v>
      </c>
      <c r="M129" s="74">
        <v>0</v>
      </c>
      <c r="N129" s="74">
        <v>0</v>
      </c>
      <c r="O129" s="74">
        <v>636.36</v>
      </c>
      <c r="P129" s="74">
        <v>2545.4699999999998</v>
      </c>
      <c r="Q129" s="74">
        <v>0</v>
      </c>
      <c r="R129" s="74">
        <v>0</v>
      </c>
      <c r="S129" s="37">
        <f>SUM(G129:H129)+O129+Q129</f>
        <v>636.36</v>
      </c>
      <c r="T129" s="37">
        <f>SUM(J129:N129)+P129+R129</f>
        <v>2545.4699999999998</v>
      </c>
      <c r="U129" s="36" t="str">
        <f>VLOOKUP(B129,'FOLHA RESUMIDA'!C:I,2,0)</f>
        <v>JACQUELINE CESAR DE GUSMAO</v>
      </c>
    </row>
    <row r="130" spans="1:21" ht="15">
      <c r="A130" s="72">
        <v>1</v>
      </c>
      <c r="B130" s="72">
        <v>2291</v>
      </c>
      <c r="C130" s="71" t="s">
        <v>117</v>
      </c>
      <c r="D130" s="73">
        <v>38657</v>
      </c>
      <c r="E130" s="72" t="s">
        <v>575</v>
      </c>
      <c r="F130" s="72" t="s">
        <v>443</v>
      </c>
      <c r="G130" s="75">
        <v>0</v>
      </c>
      <c r="H130" s="74">
        <v>0</v>
      </c>
      <c r="I130" s="75" t="s">
        <v>578</v>
      </c>
      <c r="J130" s="74">
        <v>0</v>
      </c>
      <c r="K130" s="74">
        <v>0</v>
      </c>
      <c r="L130" s="74">
        <v>0</v>
      </c>
      <c r="M130" s="74">
        <v>0</v>
      </c>
      <c r="N130" s="74">
        <v>0</v>
      </c>
      <c r="O130" s="74">
        <v>881.12</v>
      </c>
      <c r="P130" s="74">
        <v>3524.49</v>
      </c>
      <c r="Q130" s="74">
        <v>0</v>
      </c>
      <c r="R130" s="74">
        <v>0</v>
      </c>
      <c r="S130" s="37">
        <f>SUM(G130:H130)+O130+Q130</f>
        <v>881.12</v>
      </c>
      <c r="T130" s="37">
        <f>SUM(J130:N130)+P130+R130</f>
        <v>3524.49</v>
      </c>
      <c r="U130" s="36" t="str">
        <f>VLOOKUP(B130,'FOLHA RESUMIDA'!C:I,2,0)</f>
        <v>PAULO PEDROSA VICTOR NETO</v>
      </c>
    </row>
    <row r="131" spans="1:21" ht="15">
      <c r="A131" s="72">
        <v>1</v>
      </c>
      <c r="B131" s="72">
        <v>2295</v>
      </c>
      <c r="C131" s="71" t="s">
        <v>118</v>
      </c>
      <c r="D131" s="73">
        <v>38657</v>
      </c>
      <c r="E131" s="72" t="s">
        <v>575</v>
      </c>
      <c r="F131" s="72" t="s">
        <v>443</v>
      </c>
      <c r="G131" s="75">
        <v>0</v>
      </c>
      <c r="H131" s="74">
        <v>0</v>
      </c>
      <c r="I131" s="75" t="s">
        <v>578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881.12</v>
      </c>
      <c r="P131" s="74">
        <v>3524.49</v>
      </c>
      <c r="Q131" s="74">
        <v>0</v>
      </c>
      <c r="R131" s="74">
        <v>0</v>
      </c>
      <c r="S131" s="37">
        <f>SUM(G131:H131)+O131+Q131</f>
        <v>881.12</v>
      </c>
      <c r="T131" s="37">
        <f>SUM(J131:N131)+P131+R131</f>
        <v>3524.49</v>
      </c>
      <c r="U131" s="36" t="str">
        <f>VLOOKUP(B131,'FOLHA RESUMIDA'!C:I,2,0)</f>
        <v>VINCENZO PAPARIELLO</v>
      </c>
    </row>
    <row r="132" spans="1:21" ht="15">
      <c r="A132" s="72">
        <v>1</v>
      </c>
      <c r="B132" s="72">
        <v>2308</v>
      </c>
      <c r="C132" s="71" t="s">
        <v>119</v>
      </c>
      <c r="D132" s="73">
        <v>38749</v>
      </c>
      <c r="E132" s="72" t="s">
        <v>575</v>
      </c>
      <c r="F132" s="72" t="s">
        <v>485</v>
      </c>
      <c r="G132" s="75">
        <v>0</v>
      </c>
      <c r="H132" s="74">
        <v>0</v>
      </c>
      <c r="I132" s="75" t="s">
        <v>578</v>
      </c>
      <c r="J132" s="74">
        <v>0</v>
      </c>
      <c r="K132" s="74">
        <v>0</v>
      </c>
      <c r="L132" s="74">
        <v>0</v>
      </c>
      <c r="M132" s="74">
        <v>0</v>
      </c>
      <c r="N132" s="74">
        <v>0</v>
      </c>
      <c r="O132" s="74">
        <v>636.36</v>
      </c>
      <c r="P132" s="74">
        <v>2545.4699999999998</v>
      </c>
      <c r="Q132" s="74">
        <v>0</v>
      </c>
      <c r="R132" s="74">
        <v>0</v>
      </c>
      <c r="S132" s="37">
        <f>SUM(G132:H132)+O132+Q132</f>
        <v>636.36</v>
      </c>
      <c r="T132" s="37">
        <f>SUM(J132:N132)+P132+R132</f>
        <v>2545.4699999999998</v>
      </c>
      <c r="U132" s="36" t="str">
        <f>VLOOKUP(B132,'FOLHA RESUMIDA'!C:I,2,0)</f>
        <v>ADEILDO CARLOS DIAS BEZERRA</v>
      </c>
    </row>
    <row r="133" spans="1:21" ht="15">
      <c r="A133" s="72">
        <v>1</v>
      </c>
      <c r="B133" s="72">
        <v>2330</v>
      </c>
      <c r="C133" s="71" t="s">
        <v>120</v>
      </c>
      <c r="D133" s="73">
        <v>39286</v>
      </c>
      <c r="E133" s="72" t="s">
        <v>575</v>
      </c>
      <c r="F133" s="72" t="s">
        <v>536</v>
      </c>
      <c r="G133" s="75">
        <v>4619.41</v>
      </c>
      <c r="H133" s="74">
        <v>0</v>
      </c>
      <c r="I133" s="75" t="s">
        <v>576</v>
      </c>
      <c r="J133" s="74">
        <v>2312.9499999999998</v>
      </c>
      <c r="K133" s="74">
        <v>0</v>
      </c>
      <c r="L133" s="74">
        <v>0</v>
      </c>
      <c r="M133" s="74">
        <v>0</v>
      </c>
      <c r="N133" s="74">
        <v>0</v>
      </c>
      <c r="O133" s="74">
        <v>0</v>
      </c>
      <c r="P133" s="74">
        <v>0</v>
      </c>
      <c r="Q133" s="74">
        <v>0</v>
      </c>
      <c r="R133" s="74">
        <v>0</v>
      </c>
      <c r="S133" s="37">
        <f>SUM(G133:H133)+O133+Q133</f>
        <v>4619.41</v>
      </c>
      <c r="T133" s="37">
        <f>SUM(J133:N133)+P133+R133</f>
        <v>2312.9499999999998</v>
      </c>
      <c r="U133" s="36" t="str">
        <f>VLOOKUP(B133,'FOLHA RESUMIDA'!C:I,2,0)</f>
        <v>ERICK RENAN PEREIRA DE ACIOLI</v>
      </c>
    </row>
    <row r="134" spans="1:21" ht="15">
      <c r="A134" s="72">
        <v>1</v>
      </c>
      <c r="B134" s="72">
        <v>2337</v>
      </c>
      <c r="C134" s="71" t="s">
        <v>121</v>
      </c>
      <c r="D134" s="73">
        <v>39302</v>
      </c>
      <c r="E134" s="72" t="s">
        <v>575</v>
      </c>
      <c r="F134" s="72" t="s">
        <v>459</v>
      </c>
      <c r="G134" s="75">
        <v>5714.73</v>
      </c>
      <c r="H134" s="74">
        <v>0</v>
      </c>
      <c r="I134" s="75" t="s">
        <v>576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37">
        <f>SUM(G134:H134)+O134+Q134</f>
        <v>5714.73</v>
      </c>
      <c r="T134" s="37">
        <f>SUM(J134:N134)+P134+R134</f>
        <v>0</v>
      </c>
      <c r="U134" s="36" t="str">
        <f>VLOOKUP(B134,'FOLHA RESUMIDA'!C:I,2,0)</f>
        <v>FLAVIA PATRICIA M  MEDEIROS</v>
      </c>
    </row>
    <row r="135" spans="1:21" ht="15">
      <c r="A135" s="72">
        <v>1</v>
      </c>
      <c r="B135" s="72">
        <v>2339</v>
      </c>
      <c r="C135" s="71" t="s">
        <v>122</v>
      </c>
      <c r="D135" s="73">
        <v>39302</v>
      </c>
      <c r="E135" s="72" t="s">
        <v>575</v>
      </c>
      <c r="F135" s="72" t="s">
        <v>459</v>
      </c>
      <c r="G135" s="75">
        <v>5714.73</v>
      </c>
      <c r="H135" s="74">
        <v>3744.82</v>
      </c>
      <c r="I135" s="75" t="s">
        <v>576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37">
        <f>SUM(G135:H135)+O135+Q135</f>
        <v>9459.5499999999993</v>
      </c>
      <c r="T135" s="37">
        <f>SUM(J135:N135)+P135+R135</f>
        <v>0</v>
      </c>
      <c r="U135" s="36" t="str">
        <f>VLOOKUP(B135,'FOLHA RESUMIDA'!C:I,2,0)</f>
        <v>DEBORAH BEZERRA MONTEIRO</v>
      </c>
    </row>
    <row r="136" spans="1:21" ht="15">
      <c r="A136" s="72">
        <v>1</v>
      </c>
      <c r="B136" s="72">
        <v>2342</v>
      </c>
      <c r="C136" s="71" t="s">
        <v>123</v>
      </c>
      <c r="D136" s="73">
        <v>39302</v>
      </c>
      <c r="E136" s="72" t="s">
        <v>575</v>
      </c>
      <c r="F136" s="72" t="s">
        <v>459</v>
      </c>
      <c r="G136" s="75">
        <v>5714.73</v>
      </c>
      <c r="H136" s="74">
        <v>0</v>
      </c>
      <c r="I136" s="75" t="s">
        <v>576</v>
      </c>
      <c r="J136" s="74">
        <v>2312.9499999999998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37">
        <f>SUM(G136:H136)+O136+Q136</f>
        <v>5714.73</v>
      </c>
      <c r="T136" s="37">
        <f>SUM(J136:N136)+P136+R136</f>
        <v>2312.9499999999998</v>
      </c>
      <c r="U136" s="36" t="str">
        <f>VLOOKUP(B136,'FOLHA RESUMIDA'!C:I,2,0)</f>
        <v>MARCOS ANDRE CUNHA DE OLIVEIRA</v>
      </c>
    </row>
    <row r="137" spans="1:21" ht="15">
      <c r="A137" s="72">
        <v>1</v>
      </c>
      <c r="B137" s="72">
        <v>2344</v>
      </c>
      <c r="C137" s="71" t="s">
        <v>124</v>
      </c>
      <c r="D137" s="73">
        <v>39302</v>
      </c>
      <c r="E137" s="72" t="s">
        <v>575</v>
      </c>
      <c r="F137" s="72" t="s">
        <v>541</v>
      </c>
      <c r="G137" s="75">
        <v>5714.73</v>
      </c>
      <c r="H137" s="74">
        <v>0</v>
      </c>
      <c r="I137" s="75" t="s">
        <v>576</v>
      </c>
      <c r="J137" s="74">
        <v>2312.9499999999998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37">
        <f>SUM(G137:H137)+O137+Q137</f>
        <v>5714.73</v>
      </c>
      <c r="T137" s="37">
        <f>SUM(J137:N137)+P137+R137</f>
        <v>2312.9499999999998</v>
      </c>
      <c r="U137" s="36" t="str">
        <f>VLOOKUP(B137,'FOLHA RESUMIDA'!C:I,2,0)</f>
        <v>AMANDA TATIANE C  DE OLIVEIRA</v>
      </c>
    </row>
    <row r="138" spans="1:21" ht="15">
      <c r="A138" s="72">
        <v>1</v>
      </c>
      <c r="B138" s="72">
        <v>2351</v>
      </c>
      <c r="C138" s="71" t="s">
        <v>125</v>
      </c>
      <c r="D138" s="73">
        <v>39310</v>
      </c>
      <c r="E138" s="72" t="s">
        <v>575</v>
      </c>
      <c r="F138" s="72" t="s">
        <v>450</v>
      </c>
      <c r="G138" s="75">
        <v>1636.79</v>
      </c>
      <c r="H138" s="74">
        <v>0</v>
      </c>
      <c r="I138" s="75" t="s">
        <v>576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37">
        <f>SUM(G138:H138)+O138+Q138</f>
        <v>1636.79</v>
      </c>
      <c r="T138" s="37">
        <f>SUM(J138:N138)+P138+R138</f>
        <v>0</v>
      </c>
      <c r="U138" s="36" t="str">
        <f>VLOOKUP(B138,'FOLHA RESUMIDA'!C:I,2,0)</f>
        <v>CLAUDIA SALVINA DE SANTANA</v>
      </c>
    </row>
    <row r="139" spans="1:21" ht="15">
      <c r="A139" s="72">
        <v>1</v>
      </c>
      <c r="B139" s="72">
        <v>2363</v>
      </c>
      <c r="C139" s="71" t="s">
        <v>126</v>
      </c>
      <c r="D139" s="73">
        <v>39310</v>
      </c>
      <c r="E139" s="72" t="s">
        <v>575</v>
      </c>
      <c r="F139" s="72" t="s">
        <v>524</v>
      </c>
      <c r="G139" s="75">
        <v>1989.55</v>
      </c>
      <c r="H139" s="74">
        <v>0</v>
      </c>
      <c r="I139" s="75" t="s">
        <v>576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37">
        <f>SUM(G139:H139)+O139+Q139</f>
        <v>1989.55</v>
      </c>
      <c r="T139" s="37">
        <f>SUM(J139:N139)+P139+R139</f>
        <v>0</v>
      </c>
      <c r="U139" s="36" t="str">
        <f>VLOOKUP(B139,'FOLHA RESUMIDA'!C:I,2,0)</f>
        <v>MIRIAM ALVES BASTOS DA SILVA</v>
      </c>
    </row>
    <row r="140" spans="1:21" ht="15">
      <c r="A140" s="72">
        <v>1</v>
      </c>
      <c r="B140" s="72">
        <v>2367</v>
      </c>
      <c r="C140" s="71" t="s">
        <v>127</v>
      </c>
      <c r="D140" s="73">
        <v>39310</v>
      </c>
      <c r="E140" s="72" t="s">
        <v>575</v>
      </c>
      <c r="F140" s="72" t="s">
        <v>531</v>
      </c>
      <c r="G140" s="75">
        <v>1886.84</v>
      </c>
      <c r="H140" s="74">
        <v>0</v>
      </c>
      <c r="I140" s="75" t="s">
        <v>576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>
        <v>0</v>
      </c>
      <c r="R140" s="74">
        <v>0</v>
      </c>
      <c r="S140" s="37">
        <f>SUM(G140:H140)+O140+Q140</f>
        <v>1886.84</v>
      </c>
      <c r="T140" s="37">
        <f>SUM(J140:N140)+P140+R140</f>
        <v>0</v>
      </c>
      <c r="U140" s="36" t="str">
        <f>VLOOKUP(B140,'FOLHA RESUMIDA'!C:I,2,0)</f>
        <v>PRISCILLA RODRIGUES P DA SILVA</v>
      </c>
    </row>
    <row r="141" spans="1:21" ht="15">
      <c r="A141" s="72">
        <v>1</v>
      </c>
      <c r="B141" s="72">
        <v>2371</v>
      </c>
      <c r="C141" s="71" t="s">
        <v>128</v>
      </c>
      <c r="D141" s="73">
        <v>39310</v>
      </c>
      <c r="E141" s="72" t="s">
        <v>575</v>
      </c>
      <c r="F141" s="72" t="s">
        <v>532</v>
      </c>
      <c r="G141" s="75">
        <v>2408.17</v>
      </c>
      <c r="H141" s="74">
        <v>0</v>
      </c>
      <c r="I141" s="75" t="s">
        <v>576</v>
      </c>
      <c r="J141" s="74">
        <v>0</v>
      </c>
      <c r="K141" s="74">
        <v>0</v>
      </c>
      <c r="L141" s="74">
        <v>0</v>
      </c>
      <c r="M141" s="74">
        <v>0</v>
      </c>
      <c r="N141" s="74">
        <v>0</v>
      </c>
      <c r="O141" s="74">
        <v>0</v>
      </c>
      <c r="P141" s="74">
        <v>0</v>
      </c>
      <c r="Q141" s="74">
        <v>0</v>
      </c>
      <c r="R141" s="74">
        <v>0</v>
      </c>
      <c r="S141" s="37">
        <f>SUM(G141:H141)+O141+Q141</f>
        <v>2408.17</v>
      </c>
      <c r="T141" s="37">
        <f>SUM(J141:N141)+P141+R141</f>
        <v>0</v>
      </c>
      <c r="U141" s="36" t="str">
        <f>VLOOKUP(B141,'FOLHA RESUMIDA'!C:I,2,0)</f>
        <v>SUZELLE TRAJANO BENTO</v>
      </c>
    </row>
    <row r="142" spans="1:21" ht="15">
      <c r="A142" s="72">
        <v>1</v>
      </c>
      <c r="B142" s="72">
        <v>2382</v>
      </c>
      <c r="C142" s="71" t="s">
        <v>129</v>
      </c>
      <c r="D142" s="73">
        <v>39342</v>
      </c>
      <c r="E142" s="72" t="s">
        <v>575</v>
      </c>
      <c r="F142" s="72" t="s">
        <v>459</v>
      </c>
      <c r="G142" s="75">
        <v>5714.73</v>
      </c>
      <c r="H142" s="74">
        <v>0</v>
      </c>
      <c r="I142" s="75" t="s">
        <v>576</v>
      </c>
      <c r="J142" s="74">
        <v>6657.79</v>
      </c>
      <c r="K142" s="74">
        <v>0</v>
      </c>
      <c r="L142" s="74">
        <v>0</v>
      </c>
      <c r="M142" s="74">
        <v>0</v>
      </c>
      <c r="N142" s="74">
        <v>0</v>
      </c>
      <c r="O142" s="74">
        <v>0</v>
      </c>
      <c r="P142" s="74">
        <v>0</v>
      </c>
      <c r="Q142" s="74">
        <v>0</v>
      </c>
      <c r="R142" s="74">
        <v>0</v>
      </c>
      <c r="S142" s="37">
        <f>SUM(G142:H142)+O142+Q142</f>
        <v>5714.73</v>
      </c>
      <c r="T142" s="37">
        <f>SUM(J142:N142)+P142+R142</f>
        <v>6657.79</v>
      </c>
      <c r="U142" s="36" t="str">
        <f>VLOOKUP(B142,'FOLHA RESUMIDA'!C:I,2,0)</f>
        <v>AILA KARLA MOTA SANTANA</v>
      </c>
    </row>
    <row r="143" spans="1:21" ht="15">
      <c r="A143" s="72">
        <v>1</v>
      </c>
      <c r="B143" s="72">
        <v>2384</v>
      </c>
      <c r="C143" s="71" t="s">
        <v>130</v>
      </c>
      <c r="D143" s="73">
        <v>39342</v>
      </c>
      <c r="E143" s="72" t="s">
        <v>575</v>
      </c>
      <c r="F143" s="72" t="s">
        <v>531</v>
      </c>
      <c r="G143" s="75">
        <v>1886.84</v>
      </c>
      <c r="H143" s="74">
        <v>0</v>
      </c>
      <c r="I143" s="75" t="s">
        <v>576</v>
      </c>
      <c r="J143" s="74">
        <v>0</v>
      </c>
      <c r="K143" s="74">
        <v>0</v>
      </c>
      <c r="L143" s="74">
        <v>0</v>
      </c>
      <c r="M143" s="74">
        <v>0</v>
      </c>
      <c r="N143" s="74">
        <v>0</v>
      </c>
      <c r="O143" s="74">
        <v>0</v>
      </c>
      <c r="P143" s="74">
        <v>0</v>
      </c>
      <c r="Q143" s="74">
        <v>0</v>
      </c>
      <c r="R143" s="74">
        <v>0</v>
      </c>
      <c r="S143" s="37">
        <f>SUM(G143:H143)+O143+Q143</f>
        <v>1886.84</v>
      </c>
      <c r="T143" s="37">
        <f>SUM(J143:N143)+P143+R143</f>
        <v>0</v>
      </c>
      <c r="U143" s="36" t="str">
        <f>VLOOKUP(B143,'FOLHA RESUMIDA'!C:I,2,0)</f>
        <v>KATIA MIRANDA DE ARAUJO LOPES</v>
      </c>
    </row>
    <row r="144" spans="1:21" ht="15">
      <c r="A144" s="72">
        <v>1</v>
      </c>
      <c r="B144" s="72">
        <v>2392</v>
      </c>
      <c r="C144" s="71" t="s">
        <v>131</v>
      </c>
      <c r="D144" s="73">
        <v>39342</v>
      </c>
      <c r="E144" s="72" t="s">
        <v>575</v>
      </c>
      <c r="F144" s="72" t="s">
        <v>534</v>
      </c>
      <c r="G144" s="75">
        <v>1886.84</v>
      </c>
      <c r="H144" s="74">
        <v>0</v>
      </c>
      <c r="I144" s="75" t="s">
        <v>576</v>
      </c>
      <c r="J144" s="74">
        <v>2312.9499999999998</v>
      </c>
      <c r="K144" s="74">
        <v>0</v>
      </c>
      <c r="L144" s="74">
        <v>0</v>
      </c>
      <c r="M144" s="74">
        <v>0</v>
      </c>
      <c r="N144" s="74">
        <v>0</v>
      </c>
      <c r="O144" s="74">
        <v>0</v>
      </c>
      <c r="P144" s="74">
        <v>0</v>
      </c>
      <c r="Q144" s="74">
        <v>0</v>
      </c>
      <c r="R144" s="74">
        <v>0</v>
      </c>
      <c r="S144" s="37">
        <f>SUM(G144:H144)+O144+Q144</f>
        <v>1886.84</v>
      </c>
      <c r="T144" s="37">
        <f>SUM(J144:N144)+P144+R144</f>
        <v>2312.9499999999998</v>
      </c>
      <c r="U144" s="36" t="str">
        <f>VLOOKUP(B144,'FOLHA RESUMIDA'!C:I,2,0)</f>
        <v>KLEYTON DA SILVA A PEREIRA</v>
      </c>
    </row>
    <row r="145" spans="1:21" ht="15">
      <c r="A145" s="72">
        <v>1</v>
      </c>
      <c r="B145" s="72">
        <v>2406</v>
      </c>
      <c r="C145" s="71" t="s">
        <v>132</v>
      </c>
      <c r="D145" s="73">
        <v>39349</v>
      </c>
      <c r="E145" s="72" t="s">
        <v>575</v>
      </c>
      <c r="F145" s="72" t="s">
        <v>450</v>
      </c>
      <c r="G145" s="75">
        <v>1484.61</v>
      </c>
      <c r="H145" s="74">
        <v>0</v>
      </c>
      <c r="I145" s="75" t="s">
        <v>576</v>
      </c>
      <c r="J145" s="74">
        <v>0</v>
      </c>
      <c r="K145" s="74">
        <v>0</v>
      </c>
      <c r="L145" s="74">
        <v>0</v>
      </c>
      <c r="M145" s="74">
        <v>0</v>
      </c>
      <c r="N145" s="74">
        <v>0</v>
      </c>
      <c r="O145" s="74">
        <v>0</v>
      </c>
      <c r="P145" s="74">
        <v>0</v>
      </c>
      <c r="Q145" s="74">
        <v>0</v>
      </c>
      <c r="R145" s="74">
        <v>0</v>
      </c>
      <c r="S145" s="37">
        <f>SUM(G145:H145)+O145+Q145</f>
        <v>1484.61</v>
      </c>
      <c r="T145" s="37">
        <f>SUM(J145:N145)+P145+R145</f>
        <v>0</v>
      </c>
      <c r="U145" s="36" t="str">
        <f>VLOOKUP(B145,'FOLHA RESUMIDA'!C:I,2,0)</f>
        <v>DEYSE MARIA DOS SANTOS SILVA</v>
      </c>
    </row>
    <row r="146" spans="1:21" ht="15">
      <c r="A146" s="72">
        <v>1</v>
      </c>
      <c r="B146" s="72">
        <v>2415</v>
      </c>
      <c r="C146" s="71" t="s">
        <v>133</v>
      </c>
      <c r="D146" s="73">
        <v>39349</v>
      </c>
      <c r="E146" s="72" t="s">
        <v>575</v>
      </c>
      <c r="F146" s="72" t="s">
        <v>459</v>
      </c>
      <c r="G146" s="75">
        <v>5714.73</v>
      </c>
      <c r="H146" s="74">
        <v>0</v>
      </c>
      <c r="I146" s="75" t="s">
        <v>576</v>
      </c>
      <c r="J146" s="74">
        <v>6657.79</v>
      </c>
      <c r="K146" s="74">
        <v>0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0</v>
      </c>
      <c r="R146" s="74">
        <v>0</v>
      </c>
      <c r="S146" s="37">
        <f>SUM(G146:H146)+O146+Q146</f>
        <v>5714.73</v>
      </c>
      <c r="T146" s="37">
        <f>SUM(J146:N146)+P146+R146</f>
        <v>6657.79</v>
      </c>
      <c r="U146" s="36" t="str">
        <f>VLOOKUP(B146,'FOLHA RESUMIDA'!C:I,2,0)</f>
        <v>SILVIA RENATA QUEIROZ DE FARIA</v>
      </c>
    </row>
    <row r="147" spans="1:21" ht="15">
      <c r="A147" s="72">
        <v>1</v>
      </c>
      <c r="B147" s="72">
        <v>2417</v>
      </c>
      <c r="C147" s="71" t="s">
        <v>134</v>
      </c>
      <c r="D147" s="73">
        <v>39349</v>
      </c>
      <c r="E147" s="72" t="s">
        <v>575</v>
      </c>
      <c r="F147" s="72" t="s">
        <v>450</v>
      </c>
      <c r="G147" s="75">
        <v>1636.79</v>
      </c>
      <c r="H147" s="74">
        <v>0</v>
      </c>
      <c r="I147" s="75" t="s">
        <v>576</v>
      </c>
      <c r="J147" s="74">
        <v>0</v>
      </c>
      <c r="K147" s="74">
        <v>0</v>
      </c>
      <c r="L147" s="74">
        <v>0</v>
      </c>
      <c r="M147" s="74">
        <v>0</v>
      </c>
      <c r="N147" s="74">
        <v>0</v>
      </c>
      <c r="O147" s="74">
        <v>0</v>
      </c>
      <c r="P147" s="74">
        <v>0</v>
      </c>
      <c r="Q147" s="74">
        <v>0</v>
      </c>
      <c r="R147" s="74">
        <v>0</v>
      </c>
      <c r="S147" s="37">
        <f>SUM(G147:H147)+O147+Q147</f>
        <v>1636.79</v>
      </c>
      <c r="T147" s="37">
        <f>SUM(J147:N147)+P147+R147</f>
        <v>0</v>
      </c>
      <c r="U147" s="36" t="str">
        <f>VLOOKUP(B147,'FOLHA RESUMIDA'!C:I,2,0)</f>
        <v>ZILDA FRUTUOSO DA SILVA</v>
      </c>
    </row>
    <row r="148" spans="1:21" ht="15">
      <c r="A148" s="72">
        <v>1</v>
      </c>
      <c r="B148" s="72">
        <v>2420</v>
      </c>
      <c r="C148" s="71" t="s">
        <v>135</v>
      </c>
      <c r="D148" s="73">
        <v>39356</v>
      </c>
      <c r="E148" s="72" t="s">
        <v>575</v>
      </c>
      <c r="F148" s="72" t="s">
        <v>459</v>
      </c>
      <c r="G148" s="75">
        <v>5714.73</v>
      </c>
      <c r="H148" s="74">
        <v>0</v>
      </c>
      <c r="I148" s="75" t="s">
        <v>576</v>
      </c>
      <c r="J148" s="74">
        <v>6657.79</v>
      </c>
      <c r="K148" s="74">
        <v>0</v>
      </c>
      <c r="L148" s="74">
        <v>0</v>
      </c>
      <c r="M148" s="74">
        <v>0</v>
      </c>
      <c r="N148" s="74">
        <v>0</v>
      </c>
      <c r="O148" s="74">
        <v>0</v>
      </c>
      <c r="P148" s="74">
        <v>0</v>
      </c>
      <c r="Q148" s="74">
        <v>0</v>
      </c>
      <c r="R148" s="74">
        <v>0</v>
      </c>
      <c r="S148" s="37">
        <f>SUM(G148:H148)+O148+Q148</f>
        <v>5714.73</v>
      </c>
      <c r="T148" s="37">
        <f>SUM(J148:N148)+P148+R148</f>
        <v>6657.79</v>
      </c>
      <c r="U148" s="36" t="str">
        <f>VLOOKUP(B148,'FOLHA RESUMIDA'!C:I,2,0)</f>
        <v>TEREZA RAQUEL F ALMEIDA</v>
      </c>
    </row>
    <row r="149" spans="1:21" ht="15">
      <c r="A149" s="72">
        <v>1</v>
      </c>
      <c r="B149" s="72">
        <v>2421</v>
      </c>
      <c r="C149" s="71" t="s">
        <v>136</v>
      </c>
      <c r="D149" s="73">
        <v>39370</v>
      </c>
      <c r="E149" s="72" t="s">
        <v>575</v>
      </c>
      <c r="F149" s="72" t="s">
        <v>458</v>
      </c>
      <c r="G149" s="75">
        <v>3619.43</v>
      </c>
      <c r="H149" s="74">
        <v>0</v>
      </c>
      <c r="I149" s="75" t="s">
        <v>576</v>
      </c>
      <c r="J149" s="74">
        <v>2312.9499999999998</v>
      </c>
      <c r="K149" s="74">
        <v>0</v>
      </c>
      <c r="L149" s="74">
        <v>0</v>
      </c>
      <c r="M149" s="74">
        <v>0</v>
      </c>
      <c r="N149" s="74">
        <v>0</v>
      </c>
      <c r="O149" s="74">
        <v>0</v>
      </c>
      <c r="P149" s="74">
        <v>0</v>
      </c>
      <c r="Q149" s="74">
        <v>0</v>
      </c>
      <c r="R149" s="74">
        <v>0</v>
      </c>
      <c r="S149" s="37">
        <f>SUM(G149:H149)+O149+Q149</f>
        <v>3619.43</v>
      </c>
      <c r="T149" s="37">
        <f>SUM(J149:N149)+P149+R149</f>
        <v>2312.9499999999998</v>
      </c>
      <c r="U149" s="36" t="str">
        <f>VLOOKUP(B149,'FOLHA RESUMIDA'!C:I,2,0)</f>
        <v>ANA CLAUDIA NUNES DE MOURA</v>
      </c>
    </row>
    <row r="150" spans="1:21" ht="15">
      <c r="A150" s="72">
        <v>1</v>
      </c>
      <c r="B150" s="72">
        <v>2437</v>
      </c>
      <c r="C150" s="71" t="s">
        <v>137</v>
      </c>
      <c r="D150" s="73">
        <v>39371</v>
      </c>
      <c r="E150" s="72" t="s">
        <v>575</v>
      </c>
      <c r="F150" s="72" t="s">
        <v>531</v>
      </c>
      <c r="G150" s="75">
        <v>1886.84</v>
      </c>
      <c r="H150" s="74">
        <v>0</v>
      </c>
      <c r="I150" s="75" t="s">
        <v>576</v>
      </c>
      <c r="J150" s="74">
        <v>0</v>
      </c>
      <c r="K150" s="74">
        <v>0</v>
      </c>
      <c r="L150" s="74">
        <v>0</v>
      </c>
      <c r="M150" s="74">
        <v>0</v>
      </c>
      <c r="N150" s="74">
        <v>0</v>
      </c>
      <c r="O150" s="74">
        <v>0</v>
      </c>
      <c r="P150" s="74">
        <v>0</v>
      </c>
      <c r="Q150" s="74">
        <v>0</v>
      </c>
      <c r="R150" s="74">
        <v>0</v>
      </c>
      <c r="S150" s="37">
        <f>SUM(G150:H150)+O150+Q150</f>
        <v>1886.84</v>
      </c>
      <c r="T150" s="37">
        <f>SUM(J150:N150)+P150+R150</f>
        <v>0</v>
      </c>
      <c r="U150" s="36" t="str">
        <f>VLOOKUP(B150,'FOLHA RESUMIDA'!C:I,2,0)</f>
        <v>CLAUDILENE DE LIMA</v>
      </c>
    </row>
    <row r="151" spans="1:21" ht="15">
      <c r="A151" s="72">
        <v>1</v>
      </c>
      <c r="B151" s="72">
        <v>2440</v>
      </c>
      <c r="C151" s="71" t="s">
        <v>138</v>
      </c>
      <c r="D151" s="73">
        <v>39371</v>
      </c>
      <c r="E151" s="72" t="s">
        <v>575</v>
      </c>
      <c r="F151" s="72" t="s">
        <v>450</v>
      </c>
      <c r="G151" s="75">
        <v>1989.55</v>
      </c>
      <c r="H151" s="74">
        <v>0</v>
      </c>
      <c r="I151" s="75" t="s">
        <v>576</v>
      </c>
      <c r="J151" s="74">
        <v>1284.97</v>
      </c>
      <c r="K151" s="74">
        <v>0</v>
      </c>
      <c r="L151" s="74">
        <v>0</v>
      </c>
      <c r="M151" s="74">
        <v>0</v>
      </c>
      <c r="N151" s="74">
        <v>0</v>
      </c>
      <c r="O151" s="74">
        <v>0</v>
      </c>
      <c r="P151" s="74">
        <v>0</v>
      </c>
      <c r="Q151" s="74">
        <v>0</v>
      </c>
      <c r="R151" s="74">
        <v>0</v>
      </c>
      <c r="S151" s="37">
        <f>SUM(G151:H151)+O151+Q151</f>
        <v>1989.55</v>
      </c>
      <c r="T151" s="37">
        <f>SUM(J151:N151)+P151+R151</f>
        <v>1284.97</v>
      </c>
      <c r="U151" s="36" t="str">
        <f>VLOOKUP(B151,'FOLHA RESUMIDA'!C:I,2,0)</f>
        <v>ELIANE MOREIRA DE SOUZA</v>
      </c>
    </row>
    <row r="152" spans="1:21" ht="15">
      <c r="A152" s="72">
        <v>1</v>
      </c>
      <c r="B152" s="72">
        <v>2443</v>
      </c>
      <c r="C152" s="71" t="s">
        <v>502</v>
      </c>
      <c r="D152" s="73">
        <v>39371</v>
      </c>
      <c r="E152" s="72" t="s">
        <v>575</v>
      </c>
      <c r="F152" s="72" t="s">
        <v>450</v>
      </c>
      <c r="G152" s="75">
        <v>1636.79</v>
      </c>
      <c r="H152" s="74">
        <v>0</v>
      </c>
      <c r="I152" s="75" t="s">
        <v>576</v>
      </c>
      <c r="J152" s="74">
        <v>0</v>
      </c>
      <c r="K152" s="74">
        <v>0</v>
      </c>
      <c r="L152" s="74">
        <v>0</v>
      </c>
      <c r="M152" s="74">
        <v>0</v>
      </c>
      <c r="N152" s="74">
        <v>0</v>
      </c>
      <c r="O152" s="74">
        <v>0</v>
      </c>
      <c r="P152" s="74">
        <v>0</v>
      </c>
      <c r="Q152" s="74">
        <v>0</v>
      </c>
      <c r="R152" s="74">
        <v>0</v>
      </c>
      <c r="S152" s="37">
        <f>SUM(G152:H152)+O152+Q152</f>
        <v>1636.79</v>
      </c>
      <c r="T152" s="37">
        <f>SUM(J152:N152)+P152+R152</f>
        <v>0</v>
      </c>
      <c r="U152" s="36" t="str">
        <f>VLOOKUP(B152,'FOLHA RESUMIDA'!C:I,2,0)</f>
        <v>GEYZA JANAINA FERREIRA L ALVES</v>
      </c>
    </row>
    <row r="153" spans="1:21" ht="15">
      <c r="A153" s="72">
        <v>1</v>
      </c>
      <c r="B153" s="72">
        <v>2448</v>
      </c>
      <c r="C153" s="71" t="s">
        <v>139</v>
      </c>
      <c r="D153" s="73">
        <v>39371</v>
      </c>
      <c r="E153" s="72" t="s">
        <v>575</v>
      </c>
      <c r="F153" s="72" t="s">
        <v>450</v>
      </c>
      <c r="G153" s="75">
        <v>1636.79</v>
      </c>
      <c r="H153" s="74">
        <v>0</v>
      </c>
      <c r="I153" s="75" t="s">
        <v>576</v>
      </c>
      <c r="J153" s="74">
        <v>1284.97</v>
      </c>
      <c r="K153" s="74">
        <v>0</v>
      </c>
      <c r="L153" s="74">
        <v>0</v>
      </c>
      <c r="M153" s="74">
        <v>0</v>
      </c>
      <c r="N153" s="74">
        <v>0</v>
      </c>
      <c r="O153" s="74">
        <v>0</v>
      </c>
      <c r="P153" s="74">
        <v>0</v>
      </c>
      <c r="Q153" s="74">
        <v>0</v>
      </c>
      <c r="R153" s="74">
        <v>0</v>
      </c>
      <c r="S153" s="37">
        <f>SUM(G153:H153)+O153+Q153</f>
        <v>1636.79</v>
      </c>
      <c r="T153" s="37">
        <f>SUM(J153:N153)+P153+R153</f>
        <v>1284.97</v>
      </c>
      <c r="U153" s="36" t="str">
        <f>VLOOKUP(B153,'FOLHA RESUMIDA'!C:I,2,0)</f>
        <v>JULIO CESAR DA SILVA</v>
      </c>
    </row>
    <row r="154" spans="1:21" ht="15">
      <c r="A154" s="72">
        <v>1</v>
      </c>
      <c r="B154" s="72">
        <v>2451</v>
      </c>
      <c r="C154" s="71" t="s">
        <v>140</v>
      </c>
      <c r="D154" s="73">
        <v>39371</v>
      </c>
      <c r="E154" s="72" t="s">
        <v>575</v>
      </c>
      <c r="F154" s="72" t="s">
        <v>450</v>
      </c>
      <c r="G154" s="75">
        <v>1636.79</v>
      </c>
      <c r="H154" s="74">
        <v>0</v>
      </c>
      <c r="I154" s="75" t="s">
        <v>576</v>
      </c>
      <c r="J154" s="74">
        <v>0</v>
      </c>
      <c r="K154" s="74">
        <v>0</v>
      </c>
      <c r="L154" s="74">
        <v>0</v>
      </c>
      <c r="M154" s="74">
        <v>0</v>
      </c>
      <c r="N154" s="74">
        <v>0</v>
      </c>
      <c r="O154" s="74">
        <v>0</v>
      </c>
      <c r="P154" s="74">
        <v>0</v>
      </c>
      <c r="Q154" s="74">
        <v>0</v>
      </c>
      <c r="R154" s="74">
        <v>0</v>
      </c>
      <c r="S154" s="37">
        <f>SUM(G154:H154)+O154+Q154</f>
        <v>1636.79</v>
      </c>
      <c r="T154" s="37">
        <f>SUM(J154:N154)+P154+R154</f>
        <v>0</v>
      </c>
      <c r="U154" s="36" t="str">
        <f>VLOOKUP(B154,'FOLHA RESUMIDA'!C:I,2,0)</f>
        <v>MANUELLA BOMFIM DA SILVA</v>
      </c>
    </row>
    <row r="155" spans="1:21" ht="15">
      <c r="A155" s="72">
        <v>1</v>
      </c>
      <c r="B155" s="72">
        <v>2460</v>
      </c>
      <c r="C155" s="71" t="s">
        <v>141</v>
      </c>
      <c r="D155" s="73">
        <v>39371</v>
      </c>
      <c r="E155" s="72" t="s">
        <v>575</v>
      </c>
      <c r="F155" s="72" t="s">
        <v>450</v>
      </c>
      <c r="G155" s="75">
        <v>1636.79</v>
      </c>
      <c r="H155" s="74">
        <v>0</v>
      </c>
      <c r="I155" s="75" t="s">
        <v>576</v>
      </c>
      <c r="J155" s="74">
        <v>0</v>
      </c>
      <c r="K155" s="74">
        <v>0</v>
      </c>
      <c r="L155" s="74">
        <v>0</v>
      </c>
      <c r="M155" s="74">
        <v>0</v>
      </c>
      <c r="N155" s="74">
        <v>0</v>
      </c>
      <c r="O155" s="74">
        <v>0</v>
      </c>
      <c r="P155" s="74">
        <v>0</v>
      </c>
      <c r="Q155" s="74">
        <v>0</v>
      </c>
      <c r="R155" s="74">
        <v>0</v>
      </c>
      <c r="S155" s="37">
        <f>SUM(G155:H155)+O155+Q155</f>
        <v>1636.79</v>
      </c>
      <c r="T155" s="37">
        <f>SUM(J155:N155)+P155+R155</f>
        <v>0</v>
      </c>
      <c r="U155" s="36" t="str">
        <f>VLOOKUP(B155,'FOLHA RESUMIDA'!C:I,2,0)</f>
        <v>VIVIANE OLIMPIO DOS SANTOS</v>
      </c>
    </row>
    <row r="156" spans="1:21" ht="15">
      <c r="A156" s="72">
        <v>1</v>
      </c>
      <c r="B156" s="72">
        <v>2468</v>
      </c>
      <c r="C156" s="71" t="s">
        <v>142</v>
      </c>
      <c r="D156" s="73">
        <v>39485</v>
      </c>
      <c r="E156" s="72" t="s">
        <v>575</v>
      </c>
      <c r="F156" s="72" t="s">
        <v>525</v>
      </c>
      <c r="G156" s="75">
        <v>1981.2</v>
      </c>
      <c r="H156" s="74">
        <v>0</v>
      </c>
      <c r="I156" s="75" t="s">
        <v>576</v>
      </c>
      <c r="J156" s="74">
        <v>2312.9499999999998</v>
      </c>
      <c r="K156" s="74">
        <v>0</v>
      </c>
      <c r="L156" s="74">
        <v>0</v>
      </c>
      <c r="M156" s="74">
        <v>0</v>
      </c>
      <c r="N156" s="74">
        <v>3480</v>
      </c>
      <c r="O156" s="74">
        <v>0</v>
      </c>
      <c r="P156" s="74">
        <v>0</v>
      </c>
      <c r="Q156" s="74">
        <v>0</v>
      </c>
      <c r="R156" s="74">
        <v>0</v>
      </c>
      <c r="S156" s="37">
        <f>SUM(G156:H156)+O156+Q156</f>
        <v>1981.2</v>
      </c>
      <c r="T156" s="37">
        <f>SUM(J156:N156)+P156+R156</f>
        <v>5792.95</v>
      </c>
      <c r="U156" s="36" t="str">
        <f>VLOOKUP(B156,'FOLHA RESUMIDA'!C:I,2,0)</f>
        <v>ANA GERTRUDES DE A F GUERRA</v>
      </c>
    </row>
    <row r="157" spans="1:21" ht="15">
      <c r="A157" s="72">
        <v>1</v>
      </c>
      <c r="B157" s="72">
        <v>2474</v>
      </c>
      <c r="C157" s="71" t="s">
        <v>143</v>
      </c>
      <c r="D157" s="73">
        <v>39491</v>
      </c>
      <c r="E157" s="72" t="s">
        <v>575</v>
      </c>
      <c r="F157" s="72" t="s">
        <v>459</v>
      </c>
      <c r="G157" s="75">
        <v>5714.73</v>
      </c>
      <c r="H157" s="74">
        <v>0</v>
      </c>
      <c r="I157" s="75" t="s">
        <v>576</v>
      </c>
      <c r="J157" s="74">
        <v>6657.79</v>
      </c>
      <c r="K157" s="74">
        <v>0</v>
      </c>
      <c r="L157" s="74">
        <v>0</v>
      </c>
      <c r="M157" s="74">
        <v>0</v>
      </c>
      <c r="N157" s="74">
        <v>0</v>
      </c>
      <c r="O157" s="74">
        <v>0</v>
      </c>
      <c r="P157" s="74">
        <v>0</v>
      </c>
      <c r="Q157" s="74">
        <v>0</v>
      </c>
      <c r="R157" s="74">
        <v>0</v>
      </c>
      <c r="S157" s="37">
        <f>SUM(G157:H157)+O157+Q157</f>
        <v>5714.73</v>
      </c>
      <c r="T157" s="37">
        <f>SUM(J157:N157)+P157+R157</f>
        <v>6657.79</v>
      </c>
      <c r="U157" s="36" t="str">
        <f>VLOOKUP(B157,'FOLHA RESUMIDA'!C:I,2,0)</f>
        <v>MARIA ROSEANE DOS A CLEMENTINO</v>
      </c>
    </row>
    <row r="158" spans="1:21" ht="15">
      <c r="A158" s="72">
        <v>50</v>
      </c>
      <c r="B158" s="72">
        <v>2478</v>
      </c>
      <c r="C158" s="71" t="s">
        <v>411</v>
      </c>
      <c r="D158" s="73">
        <v>39524</v>
      </c>
      <c r="E158" s="72" t="s">
        <v>575</v>
      </c>
      <c r="F158" s="72" t="s">
        <v>542</v>
      </c>
      <c r="G158" s="75">
        <v>5092.91</v>
      </c>
      <c r="H158" s="74">
        <v>0</v>
      </c>
      <c r="I158" s="75" t="s">
        <v>576</v>
      </c>
      <c r="J158" s="74">
        <v>0</v>
      </c>
      <c r="K158" s="74">
        <v>0</v>
      </c>
      <c r="L158" s="74">
        <v>0</v>
      </c>
      <c r="M158" s="74">
        <v>0</v>
      </c>
      <c r="N158" s="74">
        <v>0</v>
      </c>
      <c r="O158" s="74">
        <v>0</v>
      </c>
      <c r="P158" s="74">
        <v>0</v>
      </c>
      <c r="Q158" s="74">
        <v>0</v>
      </c>
      <c r="R158" s="74">
        <v>0</v>
      </c>
      <c r="S158" s="37">
        <f>SUM(G158:H158)+O158+Q158</f>
        <v>5092.91</v>
      </c>
      <c r="T158" s="37">
        <f>SUM(J158:N158)+P158+R158</f>
        <v>0</v>
      </c>
      <c r="U158" s="36" t="str">
        <f>VLOOKUP(B158,'FOLHA RESUMIDA'!C:I,2,0)</f>
        <v>ROGERIO MOURA VIEIRA</v>
      </c>
    </row>
    <row r="159" spans="1:21" ht="15">
      <c r="A159" s="72">
        <v>20</v>
      </c>
      <c r="B159" s="72">
        <v>2481</v>
      </c>
      <c r="C159" s="71" t="s">
        <v>384</v>
      </c>
      <c r="D159" s="73">
        <v>39524</v>
      </c>
      <c r="E159" s="72" t="s">
        <v>575</v>
      </c>
      <c r="F159" s="72" t="s">
        <v>542</v>
      </c>
      <c r="G159" s="75">
        <v>5092.91</v>
      </c>
      <c r="H159" s="74">
        <v>0</v>
      </c>
      <c r="I159" s="75" t="s">
        <v>576</v>
      </c>
      <c r="J159" s="74">
        <v>0</v>
      </c>
      <c r="K159" s="74">
        <v>0</v>
      </c>
      <c r="L159" s="74">
        <v>0</v>
      </c>
      <c r="M159" s="74">
        <v>0</v>
      </c>
      <c r="N159" s="74">
        <v>0</v>
      </c>
      <c r="O159" s="74">
        <v>0</v>
      </c>
      <c r="P159" s="74">
        <v>0</v>
      </c>
      <c r="Q159" s="74">
        <v>0</v>
      </c>
      <c r="R159" s="74">
        <v>0</v>
      </c>
      <c r="S159" s="37">
        <f>SUM(G159:H159)+O159+Q159</f>
        <v>5092.91</v>
      </c>
      <c r="T159" s="37">
        <f>SUM(J159:N159)+P159+R159</f>
        <v>0</v>
      </c>
      <c r="U159" s="36" t="str">
        <f>VLOOKUP(B159,'FOLHA RESUMIDA'!C:I,2,0)</f>
        <v>RAFAELLA MICHELLE DE L MIRANDA</v>
      </c>
    </row>
    <row r="160" spans="1:21" ht="15">
      <c r="A160" s="72">
        <v>39</v>
      </c>
      <c r="B160" s="72">
        <v>2484</v>
      </c>
      <c r="C160" s="71" t="s">
        <v>404</v>
      </c>
      <c r="D160" s="73">
        <v>39524</v>
      </c>
      <c r="E160" s="72" t="s">
        <v>575</v>
      </c>
      <c r="F160" s="72" t="s">
        <v>542</v>
      </c>
      <c r="G160" s="75">
        <v>5347.55</v>
      </c>
      <c r="H160" s="74">
        <v>0</v>
      </c>
      <c r="I160" s="75" t="s">
        <v>576</v>
      </c>
      <c r="J160" s="74">
        <v>0</v>
      </c>
      <c r="K160" s="74">
        <v>0</v>
      </c>
      <c r="L160" s="74">
        <v>0</v>
      </c>
      <c r="M160" s="74">
        <v>0</v>
      </c>
      <c r="N160" s="74">
        <v>0</v>
      </c>
      <c r="O160" s="74">
        <v>0</v>
      </c>
      <c r="P160" s="74">
        <v>0</v>
      </c>
      <c r="Q160" s="74">
        <v>0</v>
      </c>
      <c r="R160" s="74">
        <v>0</v>
      </c>
      <c r="S160" s="37">
        <f>SUM(G160:H160)+O160+Q160</f>
        <v>5347.55</v>
      </c>
      <c r="T160" s="37">
        <f>SUM(J160:N160)+P160+R160</f>
        <v>0</v>
      </c>
      <c r="U160" s="36" t="str">
        <f>VLOOKUP(B160,'FOLHA RESUMIDA'!C:I,2,0)</f>
        <v>ARLEY ANDERSON TAVARES MOREIRA</v>
      </c>
    </row>
    <row r="161" spans="1:21" ht="15">
      <c r="A161" s="72">
        <v>1</v>
      </c>
      <c r="B161" s="72">
        <v>2493</v>
      </c>
      <c r="C161" s="71" t="s">
        <v>144</v>
      </c>
      <c r="D161" s="73">
        <v>39539</v>
      </c>
      <c r="E161" s="72" t="s">
        <v>575</v>
      </c>
      <c r="F161" s="72" t="s">
        <v>525</v>
      </c>
      <c r="G161" s="75">
        <v>1981.2</v>
      </c>
      <c r="H161" s="74">
        <v>0</v>
      </c>
      <c r="I161" s="75" t="s">
        <v>576</v>
      </c>
      <c r="J161" s="74">
        <v>0</v>
      </c>
      <c r="K161" s="74">
        <v>0</v>
      </c>
      <c r="L161" s="74">
        <v>0</v>
      </c>
      <c r="M161" s="74">
        <v>0</v>
      </c>
      <c r="N161" s="74">
        <v>0</v>
      </c>
      <c r="O161" s="74">
        <v>0</v>
      </c>
      <c r="P161" s="74">
        <v>0</v>
      </c>
      <c r="Q161" s="74">
        <v>0</v>
      </c>
      <c r="R161" s="74">
        <v>0</v>
      </c>
      <c r="S161" s="37">
        <f>SUM(G161:H161)+O161+Q161</f>
        <v>1981.2</v>
      </c>
      <c r="T161" s="37">
        <f>SUM(J161:N161)+P161+R161</f>
        <v>0</v>
      </c>
      <c r="U161" s="36" t="str">
        <f>VLOOKUP(B161,'FOLHA RESUMIDA'!C:I,2,0)</f>
        <v>CRISTIANE R  DE O  GONCALVES</v>
      </c>
    </row>
    <row r="162" spans="1:21" ht="15">
      <c r="A162" s="72">
        <v>1</v>
      </c>
      <c r="B162" s="72">
        <v>2498</v>
      </c>
      <c r="C162" s="71" t="s">
        <v>145</v>
      </c>
      <c r="D162" s="73">
        <v>39539</v>
      </c>
      <c r="E162" s="72" t="s">
        <v>575</v>
      </c>
      <c r="F162" s="72" t="s">
        <v>455</v>
      </c>
      <c r="G162" s="75">
        <v>1886.84</v>
      </c>
      <c r="H162" s="74">
        <v>0</v>
      </c>
      <c r="I162" s="75" t="s">
        <v>576</v>
      </c>
      <c r="J162" s="74">
        <v>0</v>
      </c>
      <c r="K162" s="74">
        <v>0</v>
      </c>
      <c r="L162" s="74">
        <v>0</v>
      </c>
      <c r="M162" s="74">
        <v>0</v>
      </c>
      <c r="N162" s="74">
        <v>0</v>
      </c>
      <c r="O162" s="74">
        <v>0</v>
      </c>
      <c r="P162" s="74">
        <v>0</v>
      </c>
      <c r="Q162" s="74">
        <v>0</v>
      </c>
      <c r="R162" s="74">
        <v>0</v>
      </c>
      <c r="S162" s="37">
        <f>SUM(G162:H162)+O162+Q162</f>
        <v>1886.84</v>
      </c>
      <c r="T162" s="37">
        <f>SUM(J162:N162)+P162+R162</f>
        <v>0</v>
      </c>
      <c r="U162" s="36" t="str">
        <f>VLOOKUP(B162,'FOLHA RESUMIDA'!C:I,2,0)</f>
        <v>TEREZINHA DE J  DE L  M  NETA</v>
      </c>
    </row>
    <row r="163" spans="1:21" ht="15">
      <c r="A163" s="72">
        <v>1</v>
      </c>
      <c r="B163" s="72">
        <v>2502</v>
      </c>
      <c r="C163" s="71" t="s">
        <v>146</v>
      </c>
      <c r="D163" s="73">
        <v>39553</v>
      </c>
      <c r="E163" s="72" t="s">
        <v>575</v>
      </c>
      <c r="F163" s="72" t="s">
        <v>455</v>
      </c>
      <c r="G163" s="75">
        <v>1886.84</v>
      </c>
      <c r="H163" s="74">
        <v>0</v>
      </c>
      <c r="I163" s="75" t="s">
        <v>576</v>
      </c>
      <c r="J163" s="74">
        <v>0</v>
      </c>
      <c r="K163" s="74">
        <v>0</v>
      </c>
      <c r="L163" s="74">
        <v>0</v>
      </c>
      <c r="M163" s="74">
        <v>0</v>
      </c>
      <c r="N163" s="74">
        <v>0</v>
      </c>
      <c r="O163" s="74">
        <v>0</v>
      </c>
      <c r="P163" s="74">
        <v>0</v>
      </c>
      <c r="Q163" s="74">
        <v>0</v>
      </c>
      <c r="R163" s="74">
        <v>0</v>
      </c>
      <c r="S163" s="37">
        <f>SUM(G163:H163)+O163+Q163</f>
        <v>1886.84</v>
      </c>
      <c r="T163" s="37">
        <f>SUM(J163:N163)+P163+R163</f>
        <v>0</v>
      </c>
      <c r="U163" s="36" t="str">
        <f>VLOOKUP(B163,'FOLHA RESUMIDA'!C:I,2,0)</f>
        <v>PAULO ROBERTO DA SILVA CUNHA</v>
      </c>
    </row>
    <row r="164" spans="1:21" ht="15">
      <c r="A164" s="72">
        <v>1</v>
      </c>
      <c r="B164" s="72">
        <v>2503</v>
      </c>
      <c r="C164" s="71" t="s">
        <v>147</v>
      </c>
      <c r="D164" s="73">
        <v>39553</v>
      </c>
      <c r="E164" s="72" t="s">
        <v>575</v>
      </c>
      <c r="F164" s="72" t="s">
        <v>542</v>
      </c>
      <c r="G164" s="75">
        <v>5092.91</v>
      </c>
      <c r="H164" s="74">
        <v>0</v>
      </c>
      <c r="I164" s="75" t="s">
        <v>576</v>
      </c>
      <c r="J164" s="74">
        <v>0</v>
      </c>
      <c r="K164" s="74">
        <v>0</v>
      </c>
      <c r="L164" s="74">
        <v>0</v>
      </c>
      <c r="M164" s="74">
        <v>0</v>
      </c>
      <c r="N164" s="74">
        <v>0</v>
      </c>
      <c r="O164" s="74">
        <v>0</v>
      </c>
      <c r="P164" s="74">
        <v>0</v>
      </c>
      <c r="Q164" s="74">
        <v>0</v>
      </c>
      <c r="R164" s="74">
        <v>0</v>
      </c>
      <c r="S164" s="37">
        <f>SUM(G164:H164)+O164+Q164</f>
        <v>5092.91</v>
      </c>
      <c r="T164" s="37">
        <f>SUM(J164:N164)+P164+R164</f>
        <v>0</v>
      </c>
      <c r="U164" s="36" t="str">
        <f>VLOOKUP(B164,'FOLHA RESUMIDA'!C:I,2,0)</f>
        <v>TACIZO LUIZ PEREIRA DA SILVA</v>
      </c>
    </row>
    <row r="165" spans="1:21" ht="15">
      <c r="A165" s="72">
        <v>1</v>
      </c>
      <c r="B165" s="72">
        <v>2504</v>
      </c>
      <c r="C165" s="71" t="s">
        <v>148</v>
      </c>
      <c r="D165" s="73">
        <v>39576</v>
      </c>
      <c r="E165" s="72" t="s">
        <v>575</v>
      </c>
      <c r="F165" s="72" t="s">
        <v>548</v>
      </c>
      <c r="G165" s="75">
        <v>0</v>
      </c>
      <c r="H165" s="74">
        <v>0</v>
      </c>
      <c r="I165" s="75" t="s">
        <v>578</v>
      </c>
      <c r="J165" s="74">
        <v>0</v>
      </c>
      <c r="K165" s="74">
        <v>0</v>
      </c>
      <c r="L165" s="74">
        <v>0</v>
      </c>
      <c r="M165" s="74">
        <v>0</v>
      </c>
      <c r="N165" s="74">
        <v>0</v>
      </c>
      <c r="O165" s="74">
        <v>293.70999999999998</v>
      </c>
      <c r="P165" s="74">
        <v>1174.82</v>
      </c>
      <c r="Q165" s="74">
        <v>0</v>
      </c>
      <c r="R165" s="74">
        <v>0</v>
      </c>
      <c r="S165" s="37">
        <f>SUM(G165:H165)+O165+Q165</f>
        <v>293.70999999999998</v>
      </c>
      <c r="T165" s="37">
        <f>SUM(J165:N165)+P165+R165</f>
        <v>1174.82</v>
      </c>
      <c r="U165" s="36" t="str">
        <f>VLOOKUP(B165,'FOLHA RESUMIDA'!C:I,2,0)</f>
        <v>RIVALDO GOMES DA SILVA</v>
      </c>
    </row>
    <row r="166" spans="1:21" ht="15">
      <c r="A166" s="72">
        <v>1</v>
      </c>
      <c r="B166" s="72">
        <v>2506</v>
      </c>
      <c r="C166" s="71" t="s">
        <v>149</v>
      </c>
      <c r="D166" s="73">
        <v>39576</v>
      </c>
      <c r="E166" s="72" t="s">
        <v>575</v>
      </c>
      <c r="F166" s="72" t="s">
        <v>548</v>
      </c>
      <c r="G166" s="75">
        <v>0</v>
      </c>
      <c r="H166" s="74">
        <v>0</v>
      </c>
      <c r="I166" s="75" t="s">
        <v>578</v>
      </c>
      <c r="J166" s="74">
        <v>0</v>
      </c>
      <c r="K166" s="74">
        <v>0</v>
      </c>
      <c r="L166" s="74">
        <v>0</v>
      </c>
      <c r="M166" s="74">
        <v>0</v>
      </c>
      <c r="N166" s="74">
        <v>0</v>
      </c>
      <c r="O166" s="74">
        <v>293.70999999999998</v>
      </c>
      <c r="P166" s="74">
        <v>1174.82</v>
      </c>
      <c r="Q166" s="74">
        <v>0</v>
      </c>
      <c r="R166" s="74">
        <v>0</v>
      </c>
      <c r="S166" s="37">
        <f>SUM(G166:H166)+O166+Q166</f>
        <v>293.70999999999998</v>
      </c>
      <c r="T166" s="37">
        <f>SUM(J166:N166)+P166+R166</f>
        <v>1174.82</v>
      </c>
      <c r="U166" s="36" t="str">
        <f>VLOOKUP(B166,'FOLHA RESUMIDA'!C:I,2,0)</f>
        <v>IVETE ANTONIETA B  DE CARVALHO</v>
      </c>
    </row>
    <row r="167" spans="1:21" ht="15">
      <c r="A167" s="72">
        <v>1</v>
      </c>
      <c r="B167" s="72">
        <v>2507</v>
      </c>
      <c r="C167" s="71" t="s">
        <v>150</v>
      </c>
      <c r="D167" s="73">
        <v>39576</v>
      </c>
      <c r="E167" s="72" t="s">
        <v>575</v>
      </c>
      <c r="F167" s="72" t="s">
        <v>548</v>
      </c>
      <c r="G167" s="75">
        <v>0</v>
      </c>
      <c r="H167" s="74">
        <v>0</v>
      </c>
      <c r="I167" s="75" t="s">
        <v>578</v>
      </c>
      <c r="J167" s="74">
        <v>0</v>
      </c>
      <c r="K167" s="74">
        <v>0</v>
      </c>
      <c r="L167" s="74">
        <v>0</v>
      </c>
      <c r="M167" s="74">
        <v>0</v>
      </c>
      <c r="N167" s="74">
        <v>0</v>
      </c>
      <c r="O167" s="74">
        <v>293.70999999999998</v>
      </c>
      <c r="P167" s="74">
        <v>1174.82</v>
      </c>
      <c r="Q167" s="74">
        <v>0</v>
      </c>
      <c r="R167" s="74">
        <v>0</v>
      </c>
      <c r="S167" s="37">
        <f>SUM(G167:H167)+O167+Q167</f>
        <v>293.70999999999998</v>
      </c>
      <c r="T167" s="37">
        <f>SUM(J167:N167)+P167+R167</f>
        <v>1174.82</v>
      </c>
      <c r="U167" s="36" t="str">
        <f>VLOOKUP(B167,'FOLHA RESUMIDA'!C:I,2,0)</f>
        <v>ANANIAS TEIXEIRA DE LIMA</v>
      </c>
    </row>
    <row r="168" spans="1:21" ht="15">
      <c r="A168" s="72">
        <v>1</v>
      </c>
      <c r="B168" s="72">
        <v>2508</v>
      </c>
      <c r="C168" s="71" t="s">
        <v>151</v>
      </c>
      <c r="D168" s="73">
        <v>39576</v>
      </c>
      <c r="E168" s="72" t="s">
        <v>575</v>
      </c>
      <c r="F168" s="72" t="s">
        <v>485</v>
      </c>
      <c r="G168" s="75">
        <v>0</v>
      </c>
      <c r="H168" s="74">
        <v>0</v>
      </c>
      <c r="I168" s="75" t="s">
        <v>578</v>
      </c>
      <c r="J168" s="74">
        <v>0</v>
      </c>
      <c r="K168" s="74">
        <v>0</v>
      </c>
      <c r="L168" s="74">
        <v>0</v>
      </c>
      <c r="M168" s="74">
        <v>0</v>
      </c>
      <c r="N168" s="74">
        <v>0</v>
      </c>
      <c r="O168" s="74">
        <v>636.36</v>
      </c>
      <c r="P168" s="74">
        <v>2545.4699999999998</v>
      </c>
      <c r="Q168" s="74">
        <v>0</v>
      </c>
      <c r="R168" s="74">
        <v>0</v>
      </c>
      <c r="S168" s="37">
        <f>SUM(G168:H168)+O168+Q168</f>
        <v>636.36</v>
      </c>
      <c r="T168" s="37">
        <f>SUM(J168:N168)+P168+R168</f>
        <v>2545.4699999999998</v>
      </c>
      <c r="U168" s="36" t="str">
        <f>VLOOKUP(B168,'FOLHA RESUMIDA'!C:I,2,0)</f>
        <v>JOSE ALEXANDRE DE BARROS ALVES</v>
      </c>
    </row>
    <row r="169" spans="1:21" ht="15">
      <c r="A169" s="72">
        <v>1</v>
      </c>
      <c r="B169" s="72">
        <v>2509</v>
      </c>
      <c r="C169" s="71" t="s">
        <v>152</v>
      </c>
      <c r="D169" s="73">
        <v>39576</v>
      </c>
      <c r="E169" s="72" t="s">
        <v>575</v>
      </c>
      <c r="F169" s="72" t="s">
        <v>548</v>
      </c>
      <c r="G169" s="75">
        <v>0</v>
      </c>
      <c r="H169" s="74">
        <v>0</v>
      </c>
      <c r="I169" s="75" t="s">
        <v>578</v>
      </c>
      <c r="J169" s="74">
        <v>0</v>
      </c>
      <c r="K169" s="74">
        <v>0</v>
      </c>
      <c r="L169" s="74">
        <v>0</v>
      </c>
      <c r="M169" s="74">
        <v>0</v>
      </c>
      <c r="N169" s="74">
        <v>0</v>
      </c>
      <c r="O169" s="74">
        <v>293.70999999999998</v>
      </c>
      <c r="P169" s="74">
        <v>1174.82</v>
      </c>
      <c r="Q169" s="74">
        <v>0</v>
      </c>
      <c r="R169" s="74">
        <v>0</v>
      </c>
      <c r="S169" s="37">
        <f>SUM(G169:H169)+O169+Q169</f>
        <v>293.70999999999998</v>
      </c>
      <c r="T169" s="37">
        <f>SUM(J169:N169)+P169+R169</f>
        <v>1174.82</v>
      </c>
      <c r="U169" s="36" t="str">
        <f>VLOOKUP(B169,'FOLHA RESUMIDA'!C:I,2,0)</f>
        <v>ALDEMIR NASCIMENTO DA SILVA</v>
      </c>
    </row>
    <row r="170" spans="1:21" ht="15">
      <c r="A170" s="72">
        <v>1</v>
      </c>
      <c r="B170" s="72">
        <v>2512</v>
      </c>
      <c r="C170" s="71" t="s">
        <v>396</v>
      </c>
      <c r="D170" s="73">
        <v>39582</v>
      </c>
      <c r="E170" s="72" t="s">
        <v>575</v>
      </c>
      <c r="F170" s="72" t="s">
        <v>542</v>
      </c>
      <c r="G170" s="75">
        <v>5092.91</v>
      </c>
      <c r="H170" s="74">
        <v>0</v>
      </c>
      <c r="I170" s="75" t="s">
        <v>576</v>
      </c>
      <c r="J170" s="74">
        <v>0</v>
      </c>
      <c r="K170" s="74">
        <v>0</v>
      </c>
      <c r="L170" s="74">
        <v>0</v>
      </c>
      <c r="M170" s="74">
        <v>0</v>
      </c>
      <c r="N170" s="74">
        <v>0</v>
      </c>
      <c r="O170" s="74">
        <v>0</v>
      </c>
      <c r="P170" s="74">
        <v>0</v>
      </c>
      <c r="Q170" s="74">
        <v>0</v>
      </c>
      <c r="R170" s="74">
        <v>0</v>
      </c>
      <c r="S170" s="37">
        <f>SUM(G170:H170)+O170+Q170</f>
        <v>5092.91</v>
      </c>
      <c r="T170" s="37">
        <f>SUM(J170:N170)+P170+R170</f>
        <v>0</v>
      </c>
      <c r="U170" s="36" t="str">
        <f>VLOOKUP(B170,'FOLHA RESUMIDA'!C:I,2,0)</f>
        <v>JOSENILDO JOSE TORRES</v>
      </c>
    </row>
    <row r="171" spans="1:21" ht="15">
      <c r="A171" s="72">
        <v>1</v>
      </c>
      <c r="B171" s="72">
        <v>2514</v>
      </c>
      <c r="C171" s="71" t="s">
        <v>153</v>
      </c>
      <c r="D171" s="73">
        <v>39582</v>
      </c>
      <c r="E171" s="72" t="s">
        <v>575</v>
      </c>
      <c r="F171" s="72" t="s">
        <v>525</v>
      </c>
      <c r="G171" s="75">
        <v>1981.21</v>
      </c>
      <c r="H171" s="74">
        <v>0</v>
      </c>
      <c r="I171" s="75" t="s">
        <v>576</v>
      </c>
      <c r="J171" s="74">
        <v>822.38</v>
      </c>
      <c r="K171" s="74">
        <v>0</v>
      </c>
      <c r="L171" s="74">
        <v>0</v>
      </c>
      <c r="M171" s="74">
        <v>0</v>
      </c>
      <c r="N171" s="74">
        <v>0</v>
      </c>
      <c r="O171" s="74">
        <v>0</v>
      </c>
      <c r="P171" s="74">
        <v>0</v>
      </c>
      <c r="Q171" s="74">
        <v>0</v>
      </c>
      <c r="R171" s="74">
        <v>0</v>
      </c>
      <c r="S171" s="37">
        <f>SUM(G171:H171)+O171+Q171</f>
        <v>1981.21</v>
      </c>
      <c r="T171" s="37">
        <f>SUM(J171:N171)+P171+R171</f>
        <v>822.38</v>
      </c>
      <c r="U171" s="36" t="str">
        <f>VLOOKUP(B171,'FOLHA RESUMIDA'!C:I,2,0)</f>
        <v>JULIANA CAVALCANTI DE SOUSA</v>
      </c>
    </row>
    <row r="172" spans="1:21" ht="15">
      <c r="A172" s="72">
        <v>1</v>
      </c>
      <c r="B172" s="72">
        <v>2518</v>
      </c>
      <c r="C172" s="71" t="s">
        <v>395</v>
      </c>
      <c r="D172" s="73">
        <v>39582</v>
      </c>
      <c r="E172" s="72" t="s">
        <v>575</v>
      </c>
      <c r="F172" s="72" t="s">
        <v>525</v>
      </c>
      <c r="G172" s="75">
        <v>1981.2</v>
      </c>
      <c r="H172" s="74">
        <v>0</v>
      </c>
      <c r="I172" s="75" t="s">
        <v>576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37">
        <f>SUM(G172:H172)+O172+Q172</f>
        <v>1981.2</v>
      </c>
      <c r="T172" s="37">
        <f>SUM(J172:N172)+P172+R172</f>
        <v>0</v>
      </c>
      <c r="U172" s="36" t="str">
        <f>VLOOKUP(B172,'FOLHA RESUMIDA'!C:I,2,0)</f>
        <v>ROSA MARIA BARROS VALOES</v>
      </c>
    </row>
    <row r="173" spans="1:21" ht="15">
      <c r="A173" s="72">
        <v>1</v>
      </c>
      <c r="B173" s="72">
        <v>2520</v>
      </c>
      <c r="C173" s="71" t="s">
        <v>397</v>
      </c>
      <c r="D173" s="73">
        <v>39582</v>
      </c>
      <c r="E173" s="72" t="s">
        <v>575</v>
      </c>
      <c r="F173" s="72" t="s">
        <v>525</v>
      </c>
      <c r="G173" s="75">
        <v>1981.2</v>
      </c>
      <c r="H173" s="74">
        <v>0</v>
      </c>
      <c r="I173" s="75" t="s">
        <v>576</v>
      </c>
      <c r="J173" s="74">
        <v>0</v>
      </c>
      <c r="K173" s="74">
        <v>0</v>
      </c>
      <c r="L173" s="74">
        <v>0</v>
      </c>
      <c r="M173" s="74">
        <v>0</v>
      </c>
      <c r="N173" s="74">
        <v>0</v>
      </c>
      <c r="O173" s="74">
        <v>0</v>
      </c>
      <c r="P173" s="74">
        <v>0</v>
      </c>
      <c r="Q173" s="74">
        <v>0</v>
      </c>
      <c r="R173" s="74">
        <v>0</v>
      </c>
      <c r="S173" s="37">
        <f>SUM(G173:H173)+O173+Q173</f>
        <v>1981.2</v>
      </c>
      <c r="T173" s="37">
        <f>SUM(J173:N173)+P173+R173</f>
        <v>0</v>
      </c>
      <c r="U173" s="36" t="str">
        <f>VLOOKUP(B173,'FOLHA RESUMIDA'!C:I,2,0)</f>
        <v>SELMA CRISTIANIA LIMA RORIZ</v>
      </c>
    </row>
    <row r="174" spans="1:21" ht="15">
      <c r="A174" s="72">
        <v>39</v>
      </c>
      <c r="B174" s="72">
        <v>2523</v>
      </c>
      <c r="C174" s="71" t="s">
        <v>405</v>
      </c>
      <c r="D174" s="73">
        <v>39582</v>
      </c>
      <c r="E174" s="72" t="s">
        <v>575</v>
      </c>
      <c r="F174" s="72" t="s">
        <v>525</v>
      </c>
      <c r="G174" s="75">
        <v>1981.2</v>
      </c>
      <c r="H174" s="74">
        <v>0</v>
      </c>
      <c r="I174" s="75" t="s">
        <v>576</v>
      </c>
      <c r="J174" s="74">
        <v>0</v>
      </c>
      <c r="K174" s="74">
        <v>0</v>
      </c>
      <c r="L174" s="74">
        <v>214.7</v>
      </c>
      <c r="M174" s="74">
        <v>0</v>
      </c>
      <c r="N174" s="74">
        <v>0</v>
      </c>
      <c r="O174" s="74">
        <v>0</v>
      </c>
      <c r="P174" s="74">
        <v>0</v>
      </c>
      <c r="Q174" s="74">
        <v>0</v>
      </c>
      <c r="R174" s="74">
        <v>0</v>
      </c>
      <c r="S174" s="37">
        <f>SUM(G174:H174)+O174+Q174</f>
        <v>1981.2</v>
      </c>
      <c r="T174" s="37">
        <f>SUM(J174:N174)+P174+R174</f>
        <v>214.7</v>
      </c>
      <c r="U174" s="36" t="str">
        <f>VLOOKUP(B174,'FOLHA RESUMIDA'!C:I,2,0)</f>
        <v>JANISSON COELHO DE VASCONCELOS</v>
      </c>
    </row>
    <row r="175" spans="1:21" ht="15">
      <c r="A175" s="72">
        <v>10</v>
      </c>
      <c r="B175" s="72">
        <v>2525</v>
      </c>
      <c r="C175" s="71" t="s">
        <v>361</v>
      </c>
      <c r="D175" s="73">
        <v>39588</v>
      </c>
      <c r="E175" s="72" t="s">
        <v>575</v>
      </c>
      <c r="F175" s="72" t="s">
        <v>525</v>
      </c>
      <c r="G175" s="75">
        <v>1981.2</v>
      </c>
      <c r="H175" s="74">
        <v>0</v>
      </c>
      <c r="I175" s="75" t="s">
        <v>576</v>
      </c>
      <c r="J175" s="74">
        <v>0</v>
      </c>
      <c r="K175" s="74">
        <v>0</v>
      </c>
      <c r="L175" s="74">
        <v>214.7</v>
      </c>
      <c r="M175" s="74">
        <v>0</v>
      </c>
      <c r="N175" s="74">
        <v>0</v>
      </c>
      <c r="O175" s="74">
        <v>0</v>
      </c>
      <c r="P175" s="74">
        <v>0</v>
      </c>
      <c r="Q175" s="74">
        <v>0</v>
      </c>
      <c r="R175" s="74">
        <v>0</v>
      </c>
      <c r="S175" s="37">
        <f>SUM(G175:H175)+O175+Q175</f>
        <v>1981.2</v>
      </c>
      <c r="T175" s="37">
        <f>SUM(J175:N175)+P175+R175</f>
        <v>214.7</v>
      </c>
      <c r="U175" s="36" t="str">
        <f>VLOOKUP(B175,'FOLHA RESUMIDA'!C:I,2,0)</f>
        <v>FABIANE TAVARES DE SOUZA</v>
      </c>
    </row>
    <row r="176" spans="1:21" ht="15">
      <c r="A176" s="72">
        <v>1</v>
      </c>
      <c r="B176" s="72">
        <v>2526</v>
      </c>
      <c r="C176" s="71" t="s">
        <v>154</v>
      </c>
      <c r="D176" s="73">
        <v>39588</v>
      </c>
      <c r="E176" s="72" t="s">
        <v>575</v>
      </c>
      <c r="F176" s="72" t="s">
        <v>529</v>
      </c>
      <c r="G176" s="75">
        <v>1886.84</v>
      </c>
      <c r="H176" s="74">
        <v>0</v>
      </c>
      <c r="I176" s="75" t="s">
        <v>576</v>
      </c>
      <c r="J176" s="74">
        <v>0</v>
      </c>
      <c r="K176" s="74">
        <v>0</v>
      </c>
      <c r="L176" s="74">
        <v>0</v>
      </c>
      <c r="M176" s="74">
        <v>0</v>
      </c>
      <c r="N176" s="74">
        <v>0</v>
      </c>
      <c r="O176" s="74">
        <v>0</v>
      </c>
      <c r="P176" s="74">
        <v>0</v>
      </c>
      <c r="Q176" s="74">
        <v>0</v>
      </c>
      <c r="R176" s="74">
        <v>0</v>
      </c>
      <c r="S176" s="37">
        <f>SUM(G176:H176)+O176+Q176</f>
        <v>1886.84</v>
      </c>
      <c r="T176" s="37">
        <f>SUM(J176:N176)+P176+R176</f>
        <v>0</v>
      </c>
      <c r="U176" s="36" t="str">
        <f>VLOOKUP(B176,'FOLHA RESUMIDA'!C:I,2,0)</f>
        <v>JARBAS FERREIRA DE LIMA JUNIOR</v>
      </c>
    </row>
    <row r="177" spans="1:21" ht="15">
      <c r="A177" s="72">
        <v>1</v>
      </c>
      <c r="B177" s="72">
        <v>2530</v>
      </c>
      <c r="C177" s="71" t="s">
        <v>155</v>
      </c>
      <c r="D177" s="73">
        <v>39601</v>
      </c>
      <c r="E177" s="72" t="s">
        <v>575</v>
      </c>
      <c r="F177" s="72" t="s">
        <v>450</v>
      </c>
      <c r="G177" s="75">
        <v>1636.79</v>
      </c>
      <c r="H177" s="74">
        <v>0</v>
      </c>
      <c r="I177" s="75" t="s">
        <v>576</v>
      </c>
      <c r="J177" s="74">
        <v>0</v>
      </c>
      <c r="K177" s="74">
        <v>0</v>
      </c>
      <c r="L177" s="74">
        <v>0</v>
      </c>
      <c r="M177" s="74">
        <v>0</v>
      </c>
      <c r="N177" s="74">
        <v>0</v>
      </c>
      <c r="O177" s="74">
        <v>0</v>
      </c>
      <c r="P177" s="74">
        <v>0</v>
      </c>
      <c r="Q177" s="74">
        <v>0</v>
      </c>
      <c r="R177" s="74">
        <v>0</v>
      </c>
      <c r="S177" s="37">
        <f>SUM(G177:H177)+O177+Q177</f>
        <v>1636.79</v>
      </c>
      <c r="T177" s="37">
        <f>SUM(J177:N177)+P177+R177</f>
        <v>0</v>
      </c>
      <c r="U177" s="36" t="str">
        <f>VLOOKUP(B177,'FOLHA RESUMIDA'!C:I,2,0)</f>
        <v>ARLEILDA MENDES DA SILVA</v>
      </c>
    </row>
    <row r="178" spans="1:21" ht="15">
      <c r="A178" s="72">
        <v>1</v>
      </c>
      <c r="B178" s="72">
        <v>2534</v>
      </c>
      <c r="C178" s="71" t="s">
        <v>156</v>
      </c>
      <c r="D178" s="73">
        <v>39601</v>
      </c>
      <c r="E178" s="72" t="s">
        <v>575</v>
      </c>
      <c r="F178" s="72" t="s">
        <v>450</v>
      </c>
      <c r="G178" s="75">
        <v>1636.79</v>
      </c>
      <c r="H178" s="74">
        <v>0</v>
      </c>
      <c r="I178" s="75" t="s">
        <v>576</v>
      </c>
      <c r="J178" s="74">
        <v>0</v>
      </c>
      <c r="K178" s="74">
        <v>0</v>
      </c>
      <c r="L178" s="74">
        <v>0</v>
      </c>
      <c r="M178" s="74">
        <v>0</v>
      </c>
      <c r="N178" s="74">
        <v>0</v>
      </c>
      <c r="O178" s="74">
        <v>0</v>
      </c>
      <c r="P178" s="74">
        <v>0</v>
      </c>
      <c r="Q178" s="74">
        <v>0</v>
      </c>
      <c r="R178" s="74">
        <v>0</v>
      </c>
      <c r="S178" s="37">
        <f>SUM(G178:H178)+O178+Q178</f>
        <v>1636.79</v>
      </c>
      <c r="T178" s="37">
        <f>SUM(J178:N178)+P178+R178</f>
        <v>0</v>
      </c>
      <c r="U178" s="36" t="str">
        <f>VLOOKUP(B178,'FOLHA RESUMIDA'!C:I,2,0)</f>
        <v>EMANUEL MESSIAS RIBEIRO COSTA</v>
      </c>
    </row>
    <row r="179" spans="1:21" ht="15">
      <c r="A179" s="72">
        <v>1</v>
      </c>
      <c r="B179" s="72">
        <v>2539</v>
      </c>
      <c r="C179" s="71" t="s">
        <v>157</v>
      </c>
      <c r="D179" s="73">
        <v>39601</v>
      </c>
      <c r="E179" s="72" t="s">
        <v>575</v>
      </c>
      <c r="F179" s="72" t="s">
        <v>545</v>
      </c>
      <c r="G179" s="75">
        <v>1894.81</v>
      </c>
      <c r="H179" s="74">
        <v>0</v>
      </c>
      <c r="I179" s="75" t="s">
        <v>576</v>
      </c>
      <c r="J179" s="74">
        <v>0</v>
      </c>
      <c r="K179" s="74">
        <v>0</v>
      </c>
      <c r="L179" s="74">
        <v>0</v>
      </c>
      <c r="M179" s="74">
        <v>0</v>
      </c>
      <c r="N179" s="74">
        <v>0</v>
      </c>
      <c r="O179" s="74">
        <v>0</v>
      </c>
      <c r="P179" s="74">
        <v>0</v>
      </c>
      <c r="Q179" s="74">
        <v>0</v>
      </c>
      <c r="R179" s="74">
        <v>0</v>
      </c>
      <c r="S179" s="37">
        <f>SUM(G179:H179)+O179+Q179</f>
        <v>1894.81</v>
      </c>
      <c r="T179" s="37">
        <f>SUM(J179:N179)+P179+R179</f>
        <v>0</v>
      </c>
      <c r="U179" s="36" t="str">
        <f>VLOOKUP(B179,'FOLHA RESUMIDA'!C:I,2,0)</f>
        <v>JOSENILDA BEZERRA DA SILVA</v>
      </c>
    </row>
    <row r="180" spans="1:21" ht="15">
      <c r="A180" s="72">
        <v>1</v>
      </c>
      <c r="B180" s="72">
        <v>2541</v>
      </c>
      <c r="C180" s="71" t="s">
        <v>158</v>
      </c>
      <c r="D180" s="73">
        <v>39601</v>
      </c>
      <c r="E180" s="72" t="s">
        <v>575</v>
      </c>
      <c r="F180" s="72" t="s">
        <v>450</v>
      </c>
      <c r="G180" s="75">
        <v>1636.79</v>
      </c>
      <c r="H180" s="74">
        <v>0</v>
      </c>
      <c r="I180" s="75" t="s">
        <v>576</v>
      </c>
      <c r="J180" s="74">
        <v>0</v>
      </c>
      <c r="K180" s="74">
        <v>0</v>
      </c>
      <c r="L180" s="74">
        <v>0</v>
      </c>
      <c r="M180" s="74">
        <v>0</v>
      </c>
      <c r="N180" s="74">
        <v>0</v>
      </c>
      <c r="O180" s="74">
        <v>0</v>
      </c>
      <c r="P180" s="74">
        <v>0</v>
      </c>
      <c r="Q180" s="74">
        <v>0</v>
      </c>
      <c r="R180" s="74">
        <v>0</v>
      </c>
      <c r="S180" s="37">
        <f>SUM(G180:H180)+O180+Q180</f>
        <v>1636.79</v>
      </c>
      <c r="T180" s="37">
        <f>SUM(J180:N180)+P180+R180</f>
        <v>0</v>
      </c>
      <c r="U180" s="36" t="str">
        <f>VLOOKUP(B180,'FOLHA RESUMIDA'!C:I,2,0)</f>
        <v>MARCELA SALLES DA SILVA</v>
      </c>
    </row>
    <row r="181" spans="1:21" ht="15">
      <c r="A181" s="72">
        <v>59</v>
      </c>
      <c r="B181" s="72">
        <v>2547</v>
      </c>
      <c r="C181" s="71" t="s">
        <v>424</v>
      </c>
      <c r="D181" s="73">
        <v>39601</v>
      </c>
      <c r="E181" s="72" t="s">
        <v>575</v>
      </c>
      <c r="F181" s="72" t="s">
        <v>525</v>
      </c>
      <c r="G181" s="75">
        <v>1981.21</v>
      </c>
      <c r="H181" s="74">
        <v>0</v>
      </c>
      <c r="I181" s="75" t="s">
        <v>576</v>
      </c>
      <c r="J181" s="74">
        <v>0</v>
      </c>
      <c r="K181" s="74">
        <v>0</v>
      </c>
      <c r="L181" s="74">
        <v>0</v>
      </c>
      <c r="M181" s="74">
        <v>0</v>
      </c>
      <c r="N181" s="74">
        <v>0</v>
      </c>
      <c r="O181" s="74">
        <v>0</v>
      </c>
      <c r="P181" s="74">
        <v>0</v>
      </c>
      <c r="Q181" s="74">
        <v>0</v>
      </c>
      <c r="R181" s="74">
        <v>0</v>
      </c>
      <c r="S181" s="37">
        <f>SUM(G181:H181)+O181+Q181</f>
        <v>1981.21</v>
      </c>
      <c r="T181" s="37">
        <f>SUM(J181:N181)+P181+R181</f>
        <v>0</v>
      </c>
      <c r="U181" s="36" t="str">
        <f>VLOOKUP(B181,'FOLHA RESUMIDA'!C:I,2,0)</f>
        <v>CYNTHIA RODRIGUES DE ALMEIDA</v>
      </c>
    </row>
    <row r="182" spans="1:21" ht="15">
      <c r="A182" s="72">
        <v>1</v>
      </c>
      <c r="B182" s="72">
        <v>2548</v>
      </c>
      <c r="C182" s="71" t="s">
        <v>159</v>
      </c>
      <c r="D182" s="73">
        <v>39601</v>
      </c>
      <c r="E182" s="72" t="s">
        <v>575</v>
      </c>
      <c r="F182" s="72" t="s">
        <v>525</v>
      </c>
      <c r="G182" s="75">
        <v>2080.27</v>
      </c>
      <c r="H182" s="74">
        <v>0</v>
      </c>
      <c r="I182" s="75" t="s">
        <v>576</v>
      </c>
      <c r="J182" s="74">
        <v>1566.44</v>
      </c>
      <c r="K182" s="74">
        <v>0</v>
      </c>
      <c r="L182" s="74">
        <v>0</v>
      </c>
      <c r="M182" s="74">
        <v>0</v>
      </c>
      <c r="N182" s="74">
        <v>0</v>
      </c>
      <c r="O182" s="74">
        <v>0</v>
      </c>
      <c r="P182" s="74">
        <v>0</v>
      </c>
      <c r="Q182" s="74">
        <v>0</v>
      </c>
      <c r="R182" s="74">
        <v>0</v>
      </c>
      <c r="S182" s="37">
        <f>SUM(G182:H182)+O182+Q182</f>
        <v>2080.27</v>
      </c>
      <c r="T182" s="37">
        <f>SUM(J182:N182)+P182+R182</f>
        <v>1566.44</v>
      </c>
      <c r="U182" s="36" t="str">
        <f>VLOOKUP(B182,'FOLHA RESUMIDA'!C:I,2,0)</f>
        <v>ELIANA PEREIRA SANTANA</v>
      </c>
    </row>
    <row r="183" spans="1:21" ht="15">
      <c r="A183" s="72">
        <v>1</v>
      </c>
      <c r="B183" s="72">
        <v>2553</v>
      </c>
      <c r="C183" s="71" t="s">
        <v>160</v>
      </c>
      <c r="D183" s="73">
        <v>39601</v>
      </c>
      <c r="E183" s="72" t="s">
        <v>575</v>
      </c>
      <c r="F183" s="72" t="s">
        <v>525</v>
      </c>
      <c r="G183" s="75">
        <v>1981.2</v>
      </c>
      <c r="H183" s="74">
        <v>0</v>
      </c>
      <c r="I183" s="75" t="s">
        <v>576</v>
      </c>
      <c r="J183" s="74">
        <v>0</v>
      </c>
      <c r="K183" s="74">
        <v>0</v>
      </c>
      <c r="L183" s="74">
        <v>0</v>
      </c>
      <c r="M183" s="74">
        <v>0</v>
      </c>
      <c r="N183" s="74">
        <v>0</v>
      </c>
      <c r="O183" s="74">
        <v>0</v>
      </c>
      <c r="P183" s="74">
        <v>0</v>
      </c>
      <c r="Q183" s="74">
        <v>0</v>
      </c>
      <c r="R183" s="74">
        <v>0</v>
      </c>
      <c r="S183" s="37">
        <f>SUM(G183:H183)+O183+Q183</f>
        <v>1981.2</v>
      </c>
      <c r="T183" s="37">
        <f>SUM(J183:N183)+P183+R183</f>
        <v>0</v>
      </c>
      <c r="U183" s="36" t="str">
        <f>VLOOKUP(B183,'FOLHA RESUMIDA'!C:I,2,0)</f>
        <v>LIVIA DA SILVA LIMA</v>
      </c>
    </row>
    <row r="184" spans="1:21" ht="15">
      <c r="A184" s="72">
        <v>1</v>
      </c>
      <c r="B184" s="72">
        <v>2559</v>
      </c>
      <c r="C184" s="71" t="s">
        <v>368</v>
      </c>
      <c r="D184" s="73">
        <v>39601</v>
      </c>
      <c r="E184" s="72" t="s">
        <v>575</v>
      </c>
      <c r="F184" s="72" t="s">
        <v>525</v>
      </c>
      <c r="G184" s="75">
        <v>1981.2</v>
      </c>
      <c r="H184" s="74">
        <v>0</v>
      </c>
      <c r="I184" s="75" t="s">
        <v>576</v>
      </c>
      <c r="J184" s="74">
        <v>0</v>
      </c>
      <c r="K184" s="74">
        <v>0</v>
      </c>
      <c r="L184" s="74">
        <v>0</v>
      </c>
      <c r="M184" s="74">
        <v>0</v>
      </c>
      <c r="N184" s="74">
        <v>0</v>
      </c>
      <c r="O184" s="74">
        <v>0</v>
      </c>
      <c r="P184" s="74">
        <v>0</v>
      </c>
      <c r="Q184" s="74">
        <v>0</v>
      </c>
      <c r="R184" s="74">
        <v>0</v>
      </c>
      <c r="S184" s="37">
        <f>SUM(G184:H184)+O184+Q184</f>
        <v>1981.2</v>
      </c>
      <c r="T184" s="37">
        <f>SUM(J184:N184)+P184+R184</f>
        <v>0</v>
      </c>
      <c r="U184" s="36" t="str">
        <f>VLOOKUP(B184,'FOLHA RESUMIDA'!C:I,2,0)</f>
        <v>SANDRO DE MIRANDA SANTOS</v>
      </c>
    </row>
    <row r="185" spans="1:21" ht="15">
      <c r="A185" s="72">
        <v>1</v>
      </c>
      <c r="B185" s="72">
        <v>2562</v>
      </c>
      <c r="C185" s="71" t="s">
        <v>386</v>
      </c>
      <c r="D185" s="73">
        <v>39601</v>
      </c>
      <c r="E185" s="72" t="s">
        <v>575</v>
      </c>
      <c r="F185" s="72" t="s">
        <v>542</v>
      </c>
      <c r="G185" s="75">
        <v>5092.91</v>
      </c>
      <c r="H185" s="74">
        <v>0</v>
      </c>
      <c r="I185" s="75" t="s">
        <v>576</v>
      </c>
      <c r="J185" s="74">
        <v>0</v>
      </c>
      <c r="K185" s="74">
        <v>0</v>
      </c>
      <c r="L185" s="74">
        <v>0</v>
      </c>
      <c r="M185" s="74">
        <v>0</v>
      </c>
      <c r="N185" s="74">
        <v>0</v>
      </c>
      <c r="O185" s="74">
        <v>0</v>
      </c>
      <c r="P185" s="74">
        <v>0</v>
      </c>
      <c r="Q185" s="74">
        <v>0</v>
      </c>
      <c r="R185" s="74">
        <v>0</v>
      </c>
      <c r="S185" s="37">
        <f>SUM(G185:H185)+O185+Q185</f>
        <v>5092.91</v>
      </c>
      <c r="T185" s="37">
        <f>SUM(J185:N185)+P185+R185</f>
        <v>0</v>
      </c>
      <c r="U185" s="36" t="str">
        <f>VLOOKUP(B185,'FOLHA RESUMIDA'!C:I,2,0)</f>
        <v>ERIKA MARQUES BEZERRA</v>
      </c>
    </row>
    <row r="186" spans="1:21" ht="15">
      <c r="A186" s="72">
        <v>50</v>
      </c>
      <c r="B186" s="72">
        <v>2568</v>
      </c>
      <c r="C186" s="71" t="s">
        <v>423</v>
      </c>
      <c r="D186" s="73">
        <v>39608</v>
      </c>
      <c r="E186" s="72" t="s">
        <v>575</v>
      </c>
      <c r="F186" s="72" t="s">
        <v>542</v>
      </c>
      <c r="G186" s="75">
        <v>5092.91</v>
      </c>
      <c r="H186" s="74">
        <v>0</v>
      </c>
      <c r="I186" s="75" t="s">
        <v>576</v>
      </c>
      <c r="J186" s="74">
        <v>0</v>
      </c>
      <c r="K186" s="74">
        <v>0</v>
      </c>
      <c r="L186" s="74">
        <v>0</v>
      </c>
      <c r="M186" s="74">
        <v>0</v>
      </c>
      <c r="N186" s="74">
        <v>0</v>
      </c>
      <c r="O186" s="74">
        <v>0</v>
      </c>
      <c r="P186" s="74">
        <v>0</v>
      </c>
      <c r="Q186" s="74">
        <v>0</v>
      </c>
      <c r="R186" s="74">
        <v>0</v>
      </c>
      <c r="S186" s="37">
        <f>SUM(G186:H186)+O186+Q186</f>
        <v>5092.91</v>
      </c>
      <c r="T186" s="37">
        <f>SUM(J186:N186)+P186+R186</f>
        <v>0</v>
      </c>
      <c r="U186" s="36" t="str">
        <f>VLOOKUP(B186,'FOLHA RESUMIDA'!C:I,2,0)</f>
        <v>CATARINA DANIELLE DA S AMORIM</v>
      </c>
    </row>
    <row r="187" spans="1:21" ht="15">
      <c r="A187" s="72">
        <v>1</v>
      </c>
      <c r="B187" s="72">
        <v>2574</v>
      </c>
      <c r="C187" s="71" t="s">
        <v>161</v>
      </c>
      <c r="D187" s="73">
        <v>39615</v>
      </c>
      <c r="E187" s="72" t="s">
        <v>575</v>
      </c>
      <c r="F187" s="72" t="s">
        <v>525</v>
      </c>
      <c r="G187" s="75">
        <v>2080.27</v>
      </c>
      <c r="H187" s="74">
        <v>0</v>
      </c>
      <c r="I187" s="75" t="s">
        <v>576</v>
      </c>
      <c r="J187" s="74">
        <v>2312.9499999999998</v>
      </c>
      <c r="K187" s="74">
        <v>0</v>
      </c>
      <c r="L187" s="74">
        <v>0</v>
      </c>
      <c r="M187" s="74">
        <v>0</v>
      </c>
      <c r="N187" s="74">
        <v>0</v>
      </c>
      <c r="O187" s="74">
        <v>0</v>
      </c>
      <c r="P187" s="74">
        <v>0</v>
      </c>
      <c r="Q187" s="74">
        <v>0</v>
      </c>
      <c r="R187" s="74">
        <v>0</v>
      </c>
      <c r="S187" s="37">
        <f>SUM(G187:H187)+O187+Q187</f>
        <v>2080.27</v>
      </c>
      <c r="T187" s="37">
        <f>SUM(J187:N187)+P187+R187</f>
        <v>2312.9499999999998</v>
      </c>
      <c r="U187" s="36" t="str">
        <f>VLOOKUP(B187,'FOLHA RESUMIDA'!C:I,2,0)</f>
        <v>ANDERSON SANTOS DE LIMA FARIAS</v>
      </c>
    </row>
    <row r="188" spans="1:21" ht="15">
      <c r="A188" s="72">
        <v>1</v>
      </c>
      <c r="B188" s="72">
        <v>2577</v>
      </c>
      <c r="C188" s="71" t="s">
        <v>162</v>
      </c>
      <c r="D188" s="73">
        <v>39615</v>
      </c>
      <c r="E188" s="72" t="s">
        <v>575</v>
      </c>
      <c r="F188" s="72" t="s">
        <v>525</v>
      </c>
      <c r="G188" s="75">
        <v>1981.2</v>
      </c>
      <c r="H188" s="74">
        <v>0</v>
      </c>
      <c r="I188" s="75" t="s">
        <v>576</v>
      </c>
      <c r="J188" s="74">
        <v>822.38</v>
      </c>
      <c r="K188" s="74">
        <v>0</v>
      </c>
      <c r="L188" s="74">
        <v>0</v>
      </c>
      <c r="M188" s="74">
        <v>0</v>
      </c>
      <c r="N188" s="74">
        <v>0</v>
      </c>
      <c r="O188" s="74">
        <v>0</v>
      </c>
      <c r="P188" s="74">
        <v>0</v>
      </c>
      <c r="Q188" s="74">
        <v>0</v>
      </c>
      <c r="R188" s="74">
        <v>0</v>
      </c>
      <c r="S188" s="37">
        <f>SUM(G188:H188)+O188+Q188</f>
        <v>1981.2</v>
      </c>
      <c r="T188" s="37">
        <f>SUM(J188:N188)+P188+R188</f>
        <v>822.38</v>
      </c>
      <c r="U188" s="36" t="str">
        <f>VLOOKUP(B188,'FOLHA RESUMIDA'!C:I,2,0)</f>
        <v>CARLA CRISTINA OLIVEIRA MATOS</v>
      </c>
    </row>
    <row r="189" spans="1:21" ht="15">
      <c r="A189" s="72">
        <v>1</v>
      </c>
      <c r="B189" s="72">
        <v>2584</v>
      </c>
      <c r="C189" s="71" t="s">
        <v>163</v>
      </c>
      <c r="D189" s="73">
        <v>39615</v>
      </c>
      <c r="E189" s="72" t="s">
        <v>575</v>
      </c>
      <c r="F189" s="72" t="s">
        <v>525</v>
      </c>
      <c r="G189" s="75">
        <v>1981.21</v>
      </c>
      <c r="H189" s="74">
        <v>0</v>
      </c>
      <c r="I189" s="75" t="s">
        <v>576</v>
      </c>
      <c r="J189" s="74">
        <v>0</v>
      </c>
      <c r="K189" s="74">
        <v>0</v>
      </c>
      <c r="L189" s="74">
        <v>0</v>
      </c>
      <c r="M189" s="74">
        <v>0</v>
      </c>
      <c r="N189" s="74">
        <v>0</v>
      </c>
      <c r="O189" s="74">
        <v>0</v>
      </c>
      <c r="P189" s="74">
        <v>0</v>
      </c>
      <c r="Q189" s="74">
        <v>0</v>
      </c>
      <c r="R189" s="74">
        <v>0</v>
      </c>
      <c r="S189" s="37">
        <f>SUM(G189:H189)+O189+Q189</f>
        <v>1981.21</v>
      </c>
      <c r="T189" s="37">
        <f>SUM(J189:N189)+P189+R189</f>
        <v>0</v>
      </c>
      <c r="U189" s="36" t="str">
        <f>VLOOKUP(B189,'FOLHA RESUMIDA'!C:I,2,0)</f>
        <v>HELIA MARIA ALEXANDRE DE SOUZA</v>
      </c>
    </row>
    <row r="190" spans="1:21" ht="15">
      <c r="A190" s="72">
        <v>1</v>
      </c>
      <c r="B190" s="72">
        <v>2585</v>
      </c>
      <c r="C190" s="71" t="s">
        <v>164</v>
      </c>
      <c r="D190" s="73">
        <v>39615</v>
      </c>
      <c r="E190" s="72" t="s">
        <v>575</v>
      </c>
      <c r="F190" s="72" t="s">
        <v>525</v>
      </c>
      <c r="G190" s="75">
        <v>1981.2</v>
      </c>
      <c r="H190" s="74">
        <v>0</v>
      </c>
      <c r="I190" s="75" t="s">
        <v>576</v>
      </c>
      <c r="J190" s="74">
        <v>0</v>
      </c>
      <c r="K190" s="74">
        <v>0</v>
      </c>
      <c r="L190" s="74">
        <v>0</v>
      </c>
      <c r="M190" s="74">
        <v>0</v>
      </c>
      <c r="N190" s="74">
        <v>0</v>
      </c>
      <c r="O190" s="74">
        <v>0</v>
      </c>
      <c r="P190" s="74">
        <v>0</v>
      </c>
      <c r="Q190" s="74">
        <v>0</v>
      </c>
      <c r="R190" s="74">
        <v>0</v>
      </c>
      <c r="S190" s="37">
        <f>SUM(G190:H190)+O190+Q190</f>
        <v>1981.2</v>
      </c>
      <c r="T190" s="37">
        <f>SUM(J190:N190)+P190+R190</f>
        <v>0</v>
      </c>
      <c r="U190" s="36" t="str">
        <f>VLOOKUP(B190,'FOLHA RESUMIDA'!C:I,2,0)</f>
        <v>HELIO DO N BARBOZA JUNIOR</v>
      </c>
    </row>
    <row r="191" spans="1:21" ht="15">
      <c r="A191" s="72">
        <v>1</v>
      </c>
      <c r="B191" s="72">
        <v>2586</v>
      </c>
      <c r="C191" s="71" t="s">
        <v>369</v>
      </c>
      <c r="D191" s="73">
        <v>39615</v>
      </c>
      <c r="E191" s="72" t="s">
        <v>575</v>
      </c>
      <c r="F191" s="72" t="s">
        <v>525</v>
      </c>
      <c r="G191" s="75">
        <v>1981.2</v>
      </c>
      <c r="H191" s="74">
        <v>0</v>
      </c>
      <c r="I191" s="75" t="s">
        <v>576</v>
      </c>
      <c r="J191" s="74">
        <v>822.38</v>
      </c>
      <c r="K191" s="74">
        <v>0</v>
      </c>
      <c r="L191" s="74">
        <v>0</v>
      </c>
      <c r="M191" s="74">
        <v>0</v>
      </c>
      <c r="N191" s="74">
        <v>0</v>
      </c>
      <c r="O191" s="74">
        <v>0</v>
      </c>
      <c r="P191" s="74">
        <v>0</v>
      </c>
      <c r="Q191" s="74">
        <v>0</v>
      </c>
      <c r="R191" s="74">
        <v>0</v>
      </c>
      <c r="S191" s="37">
        <f>SUM(G191:H191)+O191+Q191</f>
        <v>1981.2</v>
      </c>
      <c r="T191" s="37">
        <f>SUM(J191:N191)+P191+R191</f>
        <v>822.38</v>
      </c>
      <c r="U191" s="36" t="str">
        <f>VLOOKUP(B191,'FOLHA RESUMIDA'!C:I,2,0)</f>
        <v>JAQUELINE P F DE OLIVEIRA</v>
      </c>
    </row>
    <row r="192" spans="1:21" ht="15">
      <c r="A192" s="72">
        <v>1</v>
      </c>
      <c r="B192" s="72">
        <v>2588</v>
      </c>
      <c r="C192" s="71" t="s">
        <v>165</v>
      </c>
      <c r="D192" s="73">
        <v>39615</v>
      </c>
      <c r="E192" s="72" t="s">
        <v>575</v>
      </c>
      <c r="F192" s="72" t="s">
        <v>525</v>
      </c>
      <c r="G192" s="75">
        <v>1981.2</v>
      </c>
      <c r="H192" s="74">
        <v>0</v>
      </c>
      <c r="I192" s="75" t="s">
        <v>576</v>
      </c>
      <c r="J192" s="74">
        <v>2312.9499999999998</v>
      </c>
      <c r="K192" s="74">
        <v>0</v>
      </c>
      <c r="L192" s="74">
        <v>0</v>
      </c>
      <c r="M192" s="74">
        <v>0</v>
      </c>
      <c r="N192" s="74">
        <v>0</v>
      </c>
      <c r="O192" s="74">
        <v>0</v>
      </c>
      <c r="P192" s="74">
        <v>0</v>
      </c>
      <c r="Q192" s="74">
        <v>0</v>
      </c>
      <c r="R192" s="74">
        <v>0</v>
      </c>
      <c r="S192" s="37">
        <f>SUM(G192:H192)+O192+Q192</f>
        <v>1981.2</v>
      </c>
      <c r="T192" s="37">
        <f>SUM(J192:N192)+P192+R192</f>
        <v>2312.9499999999998</v>
      </c>
      <c r="U192" s="36" t="str">
        <f>VLOOKUP(B192,'FOLHA RESUMIDA'!C:I,2,0)</f>
        <v>JOSE NEVES DA SILVA JUNIOR</v>
      </c>
    </row>
    <row r="193" spans="1:21" ht="15">
      <c r="A193" s="72">
        <v>1</v>
      </c>
      <c r="B193" s="72">
        <v>2596</v>
      </c>
      <c r="C193" s="71" t="s">
        <v>398</v>
      </c>
      <c r="D193" s="73">
        <v>39615</v>
      </c>
      <c r="E193" s="72" t="s">
        <v>575</v>
      </c>
      <c r="F193" s="72" t="s">
        <v>525</v>
      </c>
      <c r="G193" s="75">
        <v>1981.2</v>
      </c>
      <c r="H193" s="74">
        <v>0</v>
      </c>
      <c r="I193" s="75" t="s">
        <v>576</v>
      </c>
      <c r="J193" s="74">
        <v>0</v>
      </c>
      <c r="K193" s="74">
        <v>0</v>
      </c>
      <c r="L193" s="74">
        <v>0</v>
      </c>
      <c r="M193" s="74">
        <v>0</v>
      </c>
      <c r="N193" s="74">
        <v>0</v>
      </c>
      <c r="O193" s="74">
        <v>0</v>
      </c>
      <c r="P193" s="74">
        <v>0</v>
      </c>
      <c r="Q193" s="74">
        <v>0</v>
      </c>
      <c r="R193" s="74">
        <v>0</v>
      </c>
      <c r="S193" s="37">
        <f>SUM(G193:H193)+O193+Q193</f>
        <v>1981.2</v>
      </c>
      <c r="T193" s="37">
        <f>SUM(J193:N193)+P193+R193</f>
        <v>0</v>
      </c>
      <c r="U193" s="36" t="str">
        <f>VLOOKUP(B193,'FOLHA RESUMIDA'!C:I,2,0)</f>
        <v>WELLIDA CRISTIANE DE M  GUERRA</v>
      </c>
    </row>
    <row r="194" spans="1:21" ht="15">
      <c r="A194" s="72">
        <v>47</v>
      </c>
      <c r="B194" s="72">
        <v>2602</v>
      </c>
      <c r="C194" s="71" t="s">
        <v>406</v>
      </c>
      <c r="D194" s="73">
        <v>39615</v>
      </c>
      <c r="E194" s="72" t="s">
        <v>575</v>
      </c>
      <c r="F194" s="72" t="s">
        <v>542</v>
      </c>
      <c r="G194" s="75">
        <v>5092.91</v>
      </c>
      <c r="H194" s="74">
        <v>0</v>
      </c>
      <c r="I194" s="75" t="s">
        <v>576</v>
      </c>
      <c r="J194" s="74">
        <v>0</v>
      </c>
      <c r="K194" s="74">
        <v>0</v>
      </c>
      <c r="L194" s="74">
        <v>0</v>
      </c>
      <c r="M194" s="74">
        <v>0</v>
      </c>
      <c r="N194" s="74">
        <v>0</v>
      </c>
      <c r="O194" s="74">
        <v>0</v>
      </c>
      <c r="P194" s="74">
        <v>0</v>
      </c>
      <c r="Q194" s="74">
        <v>0</v>
      </c>
      <c r="R194" s="74">
        <v>0</v>
      </c>
      <c r="S194" s="37">
        <f>SUM(G194:H194)+O194+Q194</f>
        <v>5092.91</v>
      </c>
      <c r="T194" s="37">
        <f>SUM(J194:N194)+P194+R194</f>
        <v>0</v>
      </c>
      <c r="U194" s="36" t="str">
        <f>VLOOKUP(B194,'FOLHA RESUMIDA'!C:I,2,0)</f>
        <v>DIANA ATALECIA NEVES DE SA</v>
      </c>
    </row>
    <row r="195" spans="1:21" ht="15">
      <c r="A195" s="72">
        <v>59</v>
      </c>
      <c r="B195" s="72">
        <v>2604</v>
      </c>
      <c r="C195" s="71" t="s">
        <v>425</v>
      </c>
      <c r="D195" s="73">
        <v>39615</v>
      </c>
      <c r="E195" s="72" t="s">
        <v>575</v>
      </c>
      <c r="F195" s="72" t="s">
        <v>542</v>
      </c>
      <c r="G195" s="75">
        <v>5092.91</v>
      </c>
      <c r="H195" s="74">
        <v>0</v>
      </c>
      <c r="I195" s="75" t="s">
        <v>576</v>
      </c>
      <c r="J195" s="74">
        <v>0</v>
      </c>
      <c r="K195" s="74">
        <v>0</v>
      </c>
      <c r="L195" s="74">
        <v>0</v>
      </c>
      <c r="M195" s="74">
        <v>0</v>
      </c>
      <c r="N195" s="74">
        <v>0</v>
      </c>
      <c r="O195" s="74">
        <v>0</v>
      </c>
      <c r="P195" s="74">
        <v>0</v>
      </c>
      <c r="Q195" s="74">
        <v>0</v>
      </c>
      <c r="R195" s="74">
        <v>0</v>
      </c>
      <c r="S195" s="37">
        <f>SUM(G195:H195)+O195+Q195</f>
        <v>5092.91</v>
      </c>
      <c r="T195" s="37">
        <f>SUM(J195:N195)+P195+R195</f>
        <v>0</v>
      </c>
      <c r="U195" s="36" t="str">
        <f>VLOOKUP(B195,'FOLHA RESUMIDA'!C:I,2,0)</f>
        <v>JAMINE K  G  DA ROCHA MARTINS</v>
      </c>
    </row>
    <row r="196" spans="1:21" ht="15">
      <c r="A196" s="72">
        <v>1</v>
      </c>
      <c r="B196" s="72">
        <v>2614</v>
      </c>
      <c r="C196" s="71" t="s">
        <v>166</v>
      </c>
      <c r="D196" s="73">
        <v>39615</v>
      </c>
      <c r="E196" s="72" t="s">
        <v>575</v>
      </c>
      <c r="F196" s="72" t="s">
        <v>450</v>
      </c>
      <c r="G196" s="75">
        <v>1636.79</v>
      </c>
      <c r="H196" s="74">
        <v>0</v>
      </c>
      <c r="I196" s="75" t="s">
        <v>576</v>
      </c>
      <c r="J196" s="74">
        <v>1079.3800000000001</v>
      </c>
      <c r="K196" s="74">
        <v>0</v>
      </c>
      <c r="L196" s="74">
        <v>0</v>
      </c>
      <c r="M196" s="74">
        <v>0</v>
      </c>
      <c r="N196" s="74">
        <v>0</v>
      </c>
      <c r="O196" s="74">
        <v>0</v>
      </c>
      <c r="P196" s="74">
        <v>0</v>
      </c>
      <c r="Q196" s="74">
        <v>0</v>
      </c>
      <c r="R196" s="74">
        <v>0</v>
      </c>
      <c r="S196" s="37">
        <f>SUM(G196:H196)+O196+Q196</f>
        <v>1636.79</v>
      </c>
      <c r="T196" s="37">
        <f>SUM(J196:N196)+P196+R196</f>
        <v>1079.3800000000001</v>
      </c>
      <c r="U196" s="36" t="str">
        <f>VLOOKUP(B196,'FOLHA RESUMIDA'!C:I,2,0)</f>
        <v>EDVANIA GOMES DE SOUZA PONTES</v>
      </c>
    </row>
    <row r="197" spans="1:21" ht="15">
      <c r="A197" s="72">
        <v>1</v>
      </c>
      <c r="B197" s="72">
        <v>2618</v>
      </c>
      <c r="C197" s="71" t="s">
        <v>167</v>
      </c>
      <c r="D197" s="73">
        <v>39615</v>
      </c>
      <c r="E197" s="72" t="s">
        <v>575</v>
      </c>
      <c r="F197" s="72" t="s">
        <v>450</v>
      </c>
      <c r="G197" s="75">
        <v>1636.79</v>
      </c>
      <c r="H197" s="74">
        <v>0</v>
      </c>
      <c r="I197" s="75" t="s">
        <v>576</v>
      </c>
      <c r="J197" s="74">
        <v>0</v>
      </c>
      <c r="K197" s="74">
        <v>0</v>
      </c>
      <c r="L197" s="74">
        <v>0</v>
      </c>
      <c r="M197" s="74">
        <v>0</v>
      </c>
      <c r="N197" s="74">
        <v>0</v>
      </c>
      <c r="O197" s="74">
        <v>0</v>
      </c>
      <c r="P197" s="74">
        <v>0</v>
      </c>
      <c r="Q197" s="74">
        <v>0</v>
      </c>
      <c r="R197" s="74">
        <v>0</v>
      </c>
      <c r="S197" s="37">
        <f>SUM(G197:H197)+O197+Q197</f>
        <v>1636.79</v>
      </c>
      <c r="T197" s="37">
        <f>SUM(J197:N197)+P197+R197</f>
        <v>0</v>
      </c>
      <c r="U197" s="36" t="str">
        <f>VLOOKUP(B197,'FOLHA RESUMIDA'!C:I,2,0)</f>
        <v>MARIA DA CONCEICAO O DOS SANTO</v>
      </c>
    </row>
    <row r="198" spans="1:21" ht="15">
      <c r="A198" s="72">
        <v>1</v>
      </c>
      <c r="B198" s="72">
        <v>2623</v>
      </c>
      <c r="C198" s="71" t="s">
        <v>168</v>
      </c>
      <c r="D198" s="73">
        <v>39615</v>
      </c>
      <c r="E198" s="72" t="s">
        <v>575</v>
      </c>
      <c r="F198" s="72" t="s">
        <v>450</v>
      </c>
      <c r="G198" s="75">
        <v>1484.6</v>
      </c>
      <c r="H198" s="74">
        <v>0</v>
      </c>
      <c r="I198" s="75" t="s">
        <v>576</v>
      </c>
      <c r="J198" s="74">
        <v>0</v>
      </c>
      <c r="K198" s="74">
        <v>0</v>
      </c>
      <c r="L198" s="74">
        <v>0</v>
      </c>
      <c r="M198" s="74">
        <v>0</v>
      </c>
      <c r="N198" s="74">
        <v>0</v>
      </c>
      <c r="O198" s="74">
        <v>0</v>
      </c>
      <c r="P198" s="74">
        <v>0</v>
      </c>
      <c r="Q198" s="74">
        <v>0</v>
      </c>
      <c r="R198" s="74">
        <v>0</v>
      </c>
      <c r="S198" s="37">
        <f>SUM(G198:H198)+O198+Q198</f>
        <v>1484.6</v>
      </c>
      <c r="T198" s="37">
        <f>SUM(J198:N198)+P198+R198</f>
        <v>0</v>
      </c>
      <c r="U198" s="36" t="str">
        <f>VLOOKUP(B198,'FOLHA RESUMIDA'!C:I,2,0)</f>
        <v>RUTH BARBOSA DE ARAUJO</v>
      </c>
    </row>
    <row r="199" spans="1:21" ht="15">
      <c r="A199" s="72">
        <v>1</v>
      </c>
      <c r="B199" s="72">
        <v>2627</v>
      </c>
      <c r="C199" s="71" t="s">
        <v>363</v>
      </c>
      <c r="D199" s="73">
        <v>39619</v>
      </c>
      <c r="E199" s="72" t="s">
        <v>575</v>
      </c>
      <c r="F199" s="72" t="s">
        <v>542</v>
      </c>
      <c r="G199" s="75">
        <v>5092.91</v>
      </c>
      <c r="H199" s="74">
        <v>0</v>
      </c>
      <c r="I199" s="75" t="s">
        <v>576</v>
      </c>
      <c r="J199" s="74">
        <v>2312.9499999999998</v>
      </c>
      <c r="K199" s="74">
        <v>0</v>
      </c>
      <c r="L199" s="74">
        <v>0</v>
      </c>
      <c r="M199" s="74">
        <v>0</v>
      </c>
      <c r="N199" s="74">
        <v>0</v>
      </c>
      <c r="O199" s="74">
        <v>0</v>
      </c>
      <c r="P199" s="74">
        <v>0</v>
      </c>
      <c r="Q199" s="74">
        <v>0</v>
      </c>
      <c r="R199" s="74">
        <v>0</v>
      </c>
      <c r="S199" s="37">
        <f>SUM(G199:H199)+O199+Q199</f>
        <v>5092.91</v>
      </c>
      <c r="T199" s="37">
        <f>SUM(J199:N199)+P199+R199</f>
        <v>2312.9499999999998</v>
      </c>
      <c r="U199" s="36" t="str">
        <f>VLOOKUP(B199,'FOLHA RESUMIDA'!C:I,2,0)</f>
        <v>LIBNI DE MEDEIROS MELO</v>
      </c>
    </row>
    <row r="200" spans="1:21" ht="15">
      <c r="A200" s="72">
        <v>1</v>
      </c>
      <c r="B200" s="72">
        <v>2628</v>
      </c>
      <c r="C200" s="71" t="s">
        <v>169</v>
      </c>
      <c r="D200" s="73">
        <v>39630</v>
      </c>
      <c r="E200" s="72" t="s">
        <v>575</v>
      </c>
      <c r="F200" s="72" t="s">
        <v>525</v>
      </c>
      <c r="G200" s="75">
        <v>1981.2</v>
      </c>
      <c r="H200" s="74">
        <v>0</v>
      </c>
      <c r="I200" s="75" t="s">
        <v>576</v>
      </c>
      <c r="J200" s="74">
        <v>0</v>
      </c>
      <c r="K200" s="74">
        <v>0</v>
      </c>
      <c r="L200" s="74">
        <v>0</v>
      </c>
      <c r="M200" s="74">
        <v>0</v>
      </c>
      <c r="N200" s="74">
        <v>3480</v>
      </c>
      <c r="O200" s="74">
        <v>0</v>
      </c>
      <c r="P200" s="74">
        <v>0</v>
      </c>
      <c r="Q200" s="74">
        <v>0</v>
      </c>
      <c r="R200" s="74">
        <v>0</v>
      </c>
      <c r="S200" s="37">
        <f>SUM(G200:H200)+O200+Q200</f>
        <v>1981.2</v>
      </c>
      <c r="T200" s="37">
        <f>SUM(J200:N200)+P200+R200</f>
        <v>3480</v>
      </c>
      <c r="U200" s="36" t="str">
        <f>VLOOKUP(B200,'FOLHA RESUMIDA'!C:I,2,0)</f>
        <v>ADELE GOMES DE SANTANA</v>
      </c>
    </row>
    <row r="201" spans="1:21" ht="15">
      <c r="A201" s="72">
        <v>1</v>
      </c>
      <c r="B201" s="72">
        <v>2634</v>
      </c>
      <c r="C201" s="71" t="s">
        <v>399</v>
      </c>
      <c r="D201" s="73">
        <v>39630</v>
      </c>
      <c r="E201" s="72" t="s">
        <v>575</v>
      </c>
      <c r="F201" s="72" t="s">
        <v>525</v>
      </c>
      <c r="G201" s="75">
        <v>1981.2</v>
      </c>
      <c r="H201" s="74">
        <v>0</v>
      </c>
      <c r="I201" s="75" t="s">
        <v>576</v>
      </c>
      <c r="J201" s="74">
        <v>0</v>
      </c>
      <c r="K201" s="74">
        <v>0</v>
      </c>
      <c r="L201" s="74">
        <v>0</v>
      </c>
      <c r="M201" s="74">
        <v>0</v>
      </c>
      <c r="N201" s="74">
        <v>0</v>
      </c>
      <c r="O201" s="74">
        <v>0</v>
      </c>
      <c r="P201" s="74">
        <v>0</v>
      </c>
      <c r="Q201" s="74">
        <v>0</v>
      </c>
      <c r="R201" s="74">
        <v>0</v>
      </c>
      <c r="S201" s="37">
        <f>SUM(G201:H201)+O201+Q201</f>
        <v>1981.2</v>
      </c>
      <c r="T201" s="37">
        <f>SUM(J201:N201)+P201+R201</f>
        <v>0</v>
      </c>
      <c r="U201" s="36" t="str">
        <f>VLOOKUP(B201,'FOLHA RESUMIDA'!C:I,2,0)</f>
        <v>KATHYWSKY MELO PINHEIRO</v>
      </c>
    </row>
    <row r="202" spans="1:21" ht="15">
      <c r="A202" s="72">
        <v>1</v>
      </c>
      <c r="B202" s="72">
        <v>2642</v>
      </c>
      <c r="C202" s="71" t="s">
        <v>170</v>
      </c>
      <c r="D202" s="73">
        <v>39630</v>
      </c>
      <c r="E202" s="72" t="s">
        <v>575</v>
      </c>
      <c r="F202" s="72" t="s">
        <v>525</v>
      </c>
      <c r="G202" s="75">
        <v>2080.27</v>
      </c>
      <c r="H202" s="74">
        <v>0</v>
      </c>
      <c r="I202" s="75" t="s">
        <v>576</v>
      </c>
      <c r="J202" s="74">
        <v>1079.3800000000001</v>
      </c>
      <c r="K202" s="74">
        <v>0</v>
      </c>
      <c r="L202" s="74">
        <v>0</v>
      </c>
      <c r="M202" s="74">
        <v>0</v>
      </c>
      <c r="N202" s="74">
        <v>0</v>
      </c>
      <c r="O202" s="74">
        <v>0</v>
      </c>
      <c r="P202" s="74">
        <v>0</v>
      </c>
      <c r="Q202" s="74">
        <v>0</v>
      </c>
      <c r="R202" s="74">
        <v>0</v>
      </c>
      <c r="S202" s="37">
        <f>SUM(G202:H202)+O202+Q202</f>
        <v>2080.27</v>
      </c>
      <c r="T202" s="37">
        <f>SUM(J202:N202)+P202+R202</f>
        <v>1079.3800000000001</v>
      </c>
      <c r="U202" s="36" t="str">
        <f>VLOOKUP(B202,'FOLHA RESUMIDA'!C:I,2,0)</f>
        <v>THAMIRYS CLAUDIA R  BATISTA</v>
      </c>
    </row>
    <row r="203" spans="1:21" ht="15">
      <c r="A203" s="72">
        <v>48</v>
      </c>
      <c r="B203" s="72">
        <v>2644</v>
      </c>
      <c r="C203" s="71" t="s">
        <v>409</v>
      </c>
      <c r="D203" s="73">
        <v>39630</v>
      </c>
      <c r="E203" s="72" t="s">
        <v>575</v>
      </c>
      <c r="F203" s="72" t="s">
        <v>542</v>
      </c>
      <c r="G203" s="75">
        <v>5092.91</v>
      </c>
      <c r="H203" s="74">
        <v>0</v>
      </c>
      <c r="I203" s="75" t="s">
        <v>576</v>
      </c>
      <c r="J203" s="74">
        <v>0</v>
      </c>
      <c r="K203" s="74">
        <v>0</v>
      </c>
      <c r="L203" s="74">
        <v>0</v>
      </c>
      <c r="M203" s="74">
        <v>0</v>
      </c>
      <c r="N203" s="74">
        <v>0</v>
      </c>
      <c r="O203" s="74">
        <v>0</v>
      </c>
      <c r="P203" s="74">
        <v>0</v>
      </c>
      <c r="Q203" s="74">
        <v>0</v>
      </c>
      <c r="R203" s="74">
        <v>0</v>
      </c>
      <c r="S203" s="37">
        <f>SUM(G203:H203)+O203+Q203</f>
        <v>5092.91</v>
      </c>
      <c r="T203" s="37">
        <f>SUM(J203:N203)+P203+R203</f>
        <v>0</v>
      </c>
      <c r="U203" s="36" t="str">
        <f>VLOOKUP(B203,'FOLHA RESUMIDA'!C:I,2,0)</f>
        <v>FABRICIO MENEZES DE SOUSA MELO</v>
      </c>
    </row>
    <row r="204" spans="1:21" ht="15">
      <c r="A204" s="72">
        <v>59</v>
      </c>
      <c r="B204" s="72">
        <v>2651</v>
      </c>
      <c r="C204" s="71" t="s">
        <v>410</v>
      </c>
      <c r="D204" s="73">
        <v>39644</v>
      </c>
      <c r="E204" s="72" t="s">
        <v>575</v>
      </c>
      <c r="F204" s="72" t="s">
        <v>542</v>
      </c>
      <c r="G204" s="75">
        <v>5092.91</v>
      </c>
      <c r="H204" s="74">
        <v>0</v>
      </c>
      <c r="I204" s="75" t="s">
        <v>576</v>
      </c>
      <c r="J204" s="74">
        <v>0</v>
      </c>
      <c r="K204" s="74">
        <v>0</v>
      </c>
      <c r="L204" s="74">
        <v>0</v>
      </c>
      <c r="M204" s="74">
        <v>0</v>
      </c>
      <c r="N204" s="74">
        <v>0</v>
      </c>
      <c r="O204" s="74">
        <v>0</v>
      </c>
      <c r="P204" s="74">
        <v>0</v>
      </c>
      <c r="Q204" s="74">
        <v>0</v>
      </c>
      <c r="R204" s="74">
        <v>0</v>
      </c>
      <c r="S204" s="37">
        <f>SUM(G204:H204)+O204+Q204</f>
        <v>5092.91</v>
      </c>
      <c r="T204" s="37">
        <f>SUM(J204:N204)+P204+R204</f>
        <v>0</v>
      </c>
      <c r="U204" s="36" t="str">
        <f>VLOOKUP(B204,'FOLHA RESUMIDA'!C:I,2,0)</f>
        <v>PAULO ANDRE R DOS SANTOS</v>
      </c>
    </row>
    <row r="205" spans="1:21" ht="15">
      <c r="A205" s="72">
        <v>1</v>
      </c>
      <c r="B205" s="72">
        <v>2656</v>
      </c>
      <c r="C205" s="71" t="s">
        <v>171</v>
      </c>
      <c r="D205" s="73">
        <v>39646</v>
      </c>
      <c r="E205" s="72" t="s">
        <v>575</v>
      </c>
      <c r="F205" s="72" t="s">
        <v>525</v>
      </c>
      <c r="G205" s="75">
        <v>1981.2</v>
      </c>
      <c r="H205" s="74">
        <v>0</v>
      </c>
      <c r="I205" s="75" t="s">
        <v>576</v>
      </c>
      <c r="J205" s="74">
        <v>822.38</v>
      </c>
      <c r="K205" s="74">
        <v>0</v>
      </c>
      <c r="L205" s="74">
        <v>0</v>
      </c>
      <c r="M205" s="74">
        <v>0</v>
      </c>
      <c r="N205" s="74">
        <v>0</v>
      </c>
      <c r="O205" s="74">
        <v>0</v>
      </c>
      <c r="P205" s="74">
        <v>0</v>
      </c>
      <c r="Q205" s="74">
        <v>0</v>
      </c>
      <c r="R205" s="74">
        <v>0</v>
      </c>
      <c r="S205" s="37">
        <f>SUM(G205:H205)+O205+Q205</f>
        <v>1981.2</v>
      </c>
      <c r="T205" s="37">
        <f>SUM(J205:N205)+P205+R205</f>
        <v>822.38</v>
      </c>
      <c r="U205" s="36" t="str">
        <f>VLOOKUP(B205,'FOLHA RESUMIDA'!C:I,2,0)</f>
        <v>RAFAELLA ALVES DE ARAUJO SILVA</v>
      </c>
    </row>
    <row r="206" spans="1:21" ht="15">
      <c r="A206" s="72">
        <v>1</v>
      </c>
      <c r="B206" s="72">
        <v>2659</v>
      </c>
      <c r="C206" s="71" t="s">
        <v>172</v>
      </c>
      <c r="D206" s="73">
        <v>39646</v>
      </c>
      <c r="E206" s="72" t="s">
        <v>575</v>
      </c>
      <c r="F206" s="72" t="s">
        <v>525</v>
      </c>
      <c r="G206" s="75">
        <v>1981.2</v>
      </c>
      <c r="H206" s="74">
        <v>0</v>
      </c>
      <c r="I206" s="75" t="s">
        <v>576</v>
      </c>
      <c r="J206" s="74">
        <v>2312.9499999999998</v>
      </c>
      <c r="K206" s="74">
        <v>0</v>
      </c>
      <c r="L206" s="74">
        <v>0</v>
      </c>
      <c r="M206" s="74">
        <v>1450</v>
      </c>
      <c r="N206" s="74">
        <v>0</v>
      </c>
      <c r="O206" s="74">
        <v>0</v>
      </c>
      <c r="P206" s="74">
        <v>0</v>
      </c>
      <c r="Q206" s="74">
        <v>0</v>
      </c>
      <c r="R206" s="74">
        <v>0</v>
      </c>
      <c r="S206" s="37">
        <f>SUM(G206:H206)+O206+Q206</f>
        <v>1981.2</v>
      </c>
      <c r="T206" s="37">
        <f>SUM(J206:N206)+P206+R206</f>
        <v>3762.95</v>
      </c>
      <c r="U206" s="36" t="str">
        <f>VLOOKUP(B206,'FOLHA RESUMIDA'!C:I,2,0)</f>
        <v>THIAGO SANTOS DE OLIVEIRA</v>
      </c>
    </row>
    <row r="207" spans="1:21" ht="15">
      <c r="A207" s="72">
        <v>1</v>
      </c>
      <c r="B207" s="72">
        <v>2665</v>
      </c>
      <c r="C207" s="71" t="s">
        <v>174</v>
      </c>
      <c r="D207" s="73">
        <v>39666</v>
      </c>
      <c r="E207" s="72" t="s">
        <v>575</v>
      </c>
      <c r="F207" s="72" t="s">
        <v>525</v>
      </c>
      <c r="G207" s="75">
        <v>1981.2</v>
      </c>
      <c r="H207" s="74">
        <v>0</v>
      </c>
      <c r="I207" s="75" t="s">
        <v>576</v>
      </c>
      <c r="J207" s="74">
        <v>822.38</v>
      </c>
      <c r="K207" s="74">
        <v>0</v>
      </c>
      <c r="L207" s="74">
        <v>0</v>
      </c>
      <c r="M207" s="74">
        <v>0</v>
      </c>
      <c r="N207" s="74">
        <v>0</v>
      </c>
      <c r="O207" s="74">
        <v>0</v>
      </c>
      <c r="P207" s="74">
        <v>0</v>
      </c>
      <c r="Q207" s="74">
        <v>0</v>
      </c>
      <c r="R207" s="74">
        <v>0</v>
      </c>
      <c r="S207" s="37">
        <f>SUM(G207:H207)+O207+Q207</f>
        <v>1981.2</v>
      </c>
      <c r="T207" s="37">
        <f>SUM(J207:N207)+P207+R207</f>
        <v>822.38</v>
      </c>
      <c r="U207" s="36" t="str">
        <f>VLOOKUP(B207,'FOLHA RESUMIDA'!C:I,2,0)</f>
        <v>MARCELO BARLAVENTO DAS C SILVA</v>
      </c>
    </row>
    <row r="208" spans="1:21" ht="15">
      <c r="A208" s="72">
        <v>1</v>
      </c>
      <c r="B208" s="72">
        <v>2666</v>
      </c>
      <c r="C208" s="71" t="s">
        <v>175</v>
      </c>
      <c r="D208" s="73">
        <v>39666</v>
      </c>
      <c r="E208" s="72" t="s">
        <v>575</v>
      </c>
      <c r="F208" s="72" t="s">
        <v>525</v>
      </c>
      <c r="G208" s="75">
        <v>1981.2</v>
      </c>
      <c r="H208" s="74">
        <v>0</v>
      </c>
      <c r="I208" s="75" t="s">
        <v>576</v>
      </c>
      <c r="J208" s="74">
        <v>2312.9499999999998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37">
        <f>SUM(G208:H208)+O208+Q208</f>
        <v>1981.2</v>
      </c>
      <c r="T208" s="37">
        <f>SUM(J208:N208)+P208+R208</f>
        <v>2312.9499999999998</v>
      </c>
      <c r="U208" s="36" t="str">
        <f>VLOOKUP(B208,'FOLHA RESUMIDA'!C:I,2,0)</f>
        <v>RODRIGO VASCONCELOS DINIZ</v>
      </c>
    </row>
    <row r="209" spans="1:21" ht="15">
      <c r="A209" s="72">
        <v>1</v>
      </c>
      <c r="B209" s="72">
        <v>2668</v>
      </c>
      <c r="C209" s="71" t="s">
        <v>176</v>
      </c>
      <c r="D209" s="73">
        <v>39666</v>
      </c>
      <c r="E209" s="72" t="s">
        <v>575</v>
      </c>
      <c r="F209" s="72" t="s">
        <v>525</v>
      </c>
      <c r="G209" s="75">
        <v>1981.2</v>
      </c>
      <c r="H209" s="74">
        <v>0</v>
      </c>
      <c r="I209" s="75" t="s">
        <v>576</v>
      </c>
      <c r="J209" s="74">
        <v>0</v>
      </c>
      <c r="K209" s="74">
        <v>0</v>
      </c>
      <c r="L209" s="74">
        <v>0</v>
      </c>
      <c r="M209" s="74">
        <v>0</v>
      </c>
      <c r="N209" s="74">
        <v>0</v>
      </c>
      <c r="O209" s="74">
        <v>0</v>
      </c>
      <c r="P209" s="74">
        <v>0</v>
      </c>
      <c r="Q209" s="74">
        <v>0</v>
      </c>
      <c r="R209" s="74">
        <v>0</v>
      </c>
      <c r="S209" s="37">
        <f>SUM(G209:H209)+O209+Q209</f>
        <v>1981.2</v>
      </c>
      <c r="T209" s="37">
        <f>SUM(J209:N209)+P209+R209</f>
        <v>0</v>
      </c>
      <c r="U209" s="36" t="str">
        <f>VLOOKUP(B209,'FOLHA RESUMIDA'!C:I,2,0)</f>
        <v>CARLA BRANDAO DE C  FIGUEIREDO</v>
      </c>
    </row>
    <row r="210" spans="1:21" ht="15">
      <c r="A210" s="72">
        <v>1</v>
      </c>
      <c r="B210" s="72">
        <v>2671</v>
      </c>
      <c r="C210" s="71" t="s">
        <v>177</v>
      </c>
      <c r="D210" s="73">
        <v>39667</v>
      </c>
      <c r="E210" s="72" t="s">
        <v>575</v>
      </c>
      <c r="F210" s="72" t="s">
        <v>450</v>
      </c>
      <c r="G210" s="75">
        <v>1636.79</v>
      </c>
      <c r="H210" s="74">
        <v>0</v>
      </c>
      <c r="I210" s="75" t="s">
        <v>576</v>
      </c>
      <c r="J210" s="74">
        <v>0</v>
      </c>
      <c r="K210" s="74">
        <v>0</v>
      </c>
      <c r="L210" s="74">
        <v>0</v>
      </c>
      <c r="M210" s="74">
        <v>0</v>
      </c>
      <c r="N210" s="74">
        <v>0</v>
      </c>
      <c r="O210" s="74">
        <v>0</v>
      </c>
      <c r="P210" s="74">
        <v>0</v>
      </c>
      <c r="Q210" s="74">
        <v>0</v>
      </c>
      <c r="R210" s="74">
        <v>0</v>
      </c>
      <c r="S210" s="37">
        <f>SUM(G210:H210)+O210+Q210</f>
        <v>1636.79</v>
      </c>
      <c r="T210" s="37">
        <f>SUM(J210:N210)+P210+R210</f>
        <v>0</v>
      </c>
      <c r="U210" s="36" t="str">
        <f>VLOOKUP(B210,'FOLHA RESUMIDA'!C:I,2,0)</f>
        <v>KATIA ADRIANA F D SILVA SOARES</v>
      </c>
    </row>
    <row r="211" spans="1:21" ht="15">
      <c r="A211" s="72">
        <v>1</v>
      </c>
      <c r="B211" s="72">
        <v>2672</v>
      </c>
      <c r="C211" s="71" t="s">
        <v>178</v>
      </c>
      <c r="D211" s="73">
        <v>39667</v>
      </c>
      <c r="E211" s="72" t="s">
        <v>575</v>
      </c>
      <c r="F211" s="72" t="s">
        <v>450</v>
      </c>
      <c r="G211" s="75">
        <v>1558.84</v>
      </c>
      <c r="H211" s="74">
        <v>0</v>
      </c>
      <c r="I211" s="75" t="s">
        <v>576</v>
      </c>
      <c r="J211" s="74">
        <v>0</v>
      </c>
      <c r="K211" s="74">
        <v>0</v>
      </c>
      <c r="L211" s="74">
        <v>0</v>
      </c>
      <c r="M211" s="74">
        <v>0</v>
      </c>
      <c r="N211" s="74">
        <v>0</v>
      </c>
      <c r="O211" s="74">
        <v>0</v>
      </c>
      <c r="P211" s="74">
        <v>0</v>
      </c>
      <c r="Q211" s="74">
        <v>0</v>
      </c>
      <c r="R211" s="74">
        <v>0</v>
      </c>
      <c r="S211" s="37">
        <f>SUM(G211:H211)+O211+Q211</f>
        <v>1558.84</v>
      </c>
      <c r="T211" s="37">
        <f>SUM(J211:N211)+P211+R211</f>
        <v>0</v>
      </c>
      <c r="U211" s="36" t="str">
        <f>VLOOKUP(B211,'FOLHA RESUMIDA'!C:I,2,0)</f>
        <v>IVANISE VIANA ALBUQUERQUE</v>
      </c>
    </row>
    <row r="212" spans="1:21" ht="15">
      <c r="A212" s="72">
        <v>1</v>
      </c>
      <c r="B212" s="72">
        <v>2675</v>
      </c>
      <c r="C212" s="71" t="s">
        <v>179</v>
      </c>
      <c r="D212" s="73">
        <v>39667</v>
      </c>
      <c r="E212" s="72" t="s">
        <v>575</v>
      </c>
      <c r="F212" s="72" t="s">
        <v>450</v>
      </c>
      <c r="G212" s="75">
        <v>1484.6</v>
      </c>
      <c r="H212" s="74">
        <v>0</v>
      </c>
      <c r="I212" s="75" t="s">
        <v>576</v>
      </c>
      <c r="J212" s="74">
        <v>0</v>
      </c>
      <c r="K212" s="74">
        <v>0</v>
      </c>
      <c r="L212" s="74">
        <v>0</v>
      </c>
      <c r="M212" s="74">
        <v>0</v>
      </c>
      <c r="N212" s="74">
        <v>0</v>
      </c>
      <c r="O212" s="74">
        <v>0</v>
      </c>
      <c r="P212" s="74">
        <v>0</v>
      </c>
      <c r="Q212" s="74">
        <v>0</v>
      </c>
      <c r="R212" s="74">
        <v>0</v>
      </c>
      <c r="S212" s="37">
        <f>SUM(G212:H212)+O212+Q212</f>
        <v>1484.6</v>
      </c>
      <c r="T212" s="37">
        <f>SUM(J212:N212)+P212+R212</f>
        <v>0</v>
      </c>
      <c r="U212" s="36" t="str">
        <f>VLOOKUP(B212,'FOLHA RESUMIDA'!C:I,2,0)</f>
        <v>RUTE FERNANDES BORBA</v>
      </c>
    </row>
    <row r="213" spans="1:21" ht="15">
      <c r="A213" s="72">
        <v>1</v>
      </c>
      <c r="B213" s="72">
        <v>2682</v>
      </c>
      <c r="C213" s="71" t="s">
        <v>180</v>
      </c>
      <c r="D213" s="73">
        <v>39675</v>
      </c>
      <c r="E213" s="72" t="s">
        <v>575</v>
      </c>
      <c r="F213" s="72" t="s">
        <v>525</v>
      </c>
      <c r="G213" s="75">
        <v>1981.21</v>
      </c>
      <c r="H213" s="74">
        <v>0</v>
      </c>
      <c r="I213" s="75" t="s">
        <v>576</v>
      </c>
      <c r="J213" s="74">
        <v>0</v>
      </c>
      <c r="K213" s="74">
        <v>0</v>
      </c>
      <c r="L213" s="74">
        <v>0</v>
      </c>
      <c r="M213" s="74">
        <v>0</v>
      </c>
      <c r="N213" s="74">
        <v>0</v>
      </c>
      <c r="O213" s="74">
        <v>0</v>
      </c>
      <c r="P213" s="74">
        <v>0</v>
      </c>
      <c r="Q213" s="74">
        <v>0</v>
      </c>
      <c r="R213" s="74">
        <v>0</v>
      </c>
      <c r="S213" s="37">
        <f>SUM(G213:H213)+O213+Q213</f>
        <v>1981.21</v>
      </c>
      <c r="T213" s="37">
        <f>SUM(J213:N213)+P213+R213</f>
        <v>0</v>
      </c>
      <c r="U213" s="36" t="str">
        <f>VLOOKUP(B213,'FOLHA RESUMIDA'!C:I,2,0)</f>
        <v>JENARIO LUCENA DA SILVA</v>
      </c>
    </row>
    <row r="214" spans="1:21" ht="15">
      <c r="A214" s="72">
        <v>1</v>
      </c>
      <c r="B214" s="72">
        <v>2684</v>
      </c>
      <c r="C214" s="71" t="s">
        <v>372</v>
      </c>
      <c r="D214" s="73">
        <v>39692</v>
      </c>
      <c r="E214" s="72" t="s">
        <v>575</v>
      </c>
      <c r="F214" s="72" t="s">
        <v>542</v>
      </c>
      <c r="G214" s="75">
        <v>5092.91</v>
      </c>
      <c r="H214" s="74">
        <v>0</v>
      </c>
      <c r="I214" s="75" t="s">
        <v>576</v>
      </c>
      <c r="J214" s="74">
        <v>0</v>
      </c>
      <c r="K214" s="74">
        <v>0</v>
      </c>
      <c r="L214" s="74">
        <v>0</v>
      </c>
      <c r="M214" s="74">
        <v>0</v>
      </c>
      <c r="N214" s="74">
        <v>0</v>
      </c>
      <c r="O214" s="74">
        <v>0</v>
      </c>
      <c r="P214" s="74">
        <v>0</v>
      </c>
      <c r="Q214" s="74">
        <v>0</v>
      </c>
      <c r="R214" s="74">
        <v>0</v>
      </c>
      <c r="S214" s="37">
        <f>SUM(G214:H214)+O214+Q214</f>
        <v>5092.91</v>
      </c>
      <c r="T214" s="37">
        <f>SUM(J214:N214)+P214+R214</f>
        <v>0</v>
      </c>
      <c r="U214" s="36" t="str">
        <f>VLOOKUP(B214,'FOLHA RESUMIDA'!C:I,2,0)</f>
        <v>DULCE NARIELE ANHAIA LEMES</v>
      </c>
    </row>
    <row r="215" spans="1:21" ht="15">
      <c r="A215" s="72">
        <v>1</v>
      </c>
      <c r="B215" s="72">
        <v>2687</v>
      </c>
      <c r="C215" s="71" t="s">
        <v>181</v>
      </c>
      <c r="D215" s="73">
        <v>39700</v>
      </c>
      <c r="E215" s="72" t="s">
        <v>575</v>
      </c>
      <c r="F215" s="72" t="s">
        <v>525</v>
      </c>
      <c r="G215" s="75">
        <v>1981.2</v>
      </c>
      <c r="H215" s="74">
        <v>0</v>
      </c>
      <c r="I215" s="75" t="s">
        <v>576</v>
      </c>
      <c r="J215" s="74">
        <v>1079.3800000000001</v>
      </c>
      <c r="K215" s="74">
        <v>0</v>
      </c>
      <c r="L215" s="74">
        <v>0</v>
      </c>
      <c r="M215" s="74">
        <v>0</v>
      </c>
      <c r="N215" s="74">
        <v>0</v>
      </c>
      <c r="O215" s="74">
        <v>0</v>
      </c>
      <c r="P215" s="74">
        <v>0</v>
      </c>
      <c r="Q215" s="74">
        <v>0</v>
      </c>
      <c r="R215" s="74">
        <v>0</v>
      </c>
      <c r="S215" s="37">
        <f>SUM(G215:H215)+O215+Q215</f>
        <v>1981.2</v>
      </c>
      <c r="T215" s="37">
        <f>SUM(J215:N215)+P215+R215</f>
        <v>1079.3800000000001</v>
      </c>
      <c r="U215" s="36" t="str">
        <f>VLOOKUP(B215,'FOLHA RESUMIDA'!C:I,2,0)</f>
        <v>MONICA MARIA G R F DE OLIVEIRA</v>
      </c>
    </row>
    <row r="216" spans="1:21" ht="15">
      <c r="A216" s="72">
        <v>1</v>
      </c>
      <c r="B216" s="72">
        <v>2689</v>
      </c>
      <c r="C216" s="71" t="s">
        <v>580</v>
      </c>
      <c r="D216" s="73">
        <v>39707</v>
      </c>
      <c r="E216" s="72" t="s">
        <v>575</v>
      </c>
      <c r="F216" s="72" t="s">
        <v>525</v>
      </c>
      <c r="G216" s="75">
        <v>1981.2</v>
      </c>
      <c r="H216" s="74">
        <v>0</v>
      </c>
      <c r="I216" s="75" t="s">
        <v>576</v>
      </c>
      <c r="J216" s="74">
        <v>0</v>
      </c>
      <c r="K216" s="74">
        <v>0</v>
      </c>
      <c r="L216" s="74">
        <v>0</v>
      </c>
      <c r="M216" s="74">
        <v>0</v>
      </c>
      <c r="N216" s="74">
        <v>0</v>
      </c>
      <c r="O216" s="74">
        <v>0</v>
      </c>
      <c r="P216" s="74">
        <v>0</v>
      </c>
      <c r="Q216" s="74">
        <v>0</v>
      </c>
      <c r="R216" s="74">
        <v>0</v>
      </c>
      <c r="S216" s="37">
        <f>SUM(G216:H216)+O216+Q216</f>
        <v>1981.2</v>
      </c>
      <c r="T216" s="37">
        <f>SUM(J216:N216)+P216+R216</f>
        <v>0</v>
      </c>
      <c r="U216" s="36" t="str">
        <f>VLOOKUP(B216,'FOLHA RESUMIDA'!C:I,2,0)</f>
        <v>ILMA DE ALBUQUERQUE P MAIA</v>
      </c>
    </row>
    <row r="217" spans="1:21" ht="15">
      <c r="A217" s="72">
        <v>1</v>
      </c>
      <c r="B217" s="72">
        <v>2697</v>
      </c>
      <c r="C217" s="71" t="s">
        <v>182</v>
      </c>
      <c r="D217" s="73">
        <v>39716</v>
      </c>
      <c r="E217" s="72" t="s">
        <v>575</v>
      </c>
      <c r="F217" s="72" t="s">
        <v>525</v>
      </c>
      <c r="G217" s="75">
        <v>1981.2</v>
      </c>
      <c r="H217" s="74">
        <v>0</v>
      </c>
      <c r="I217" s="75" t="s">
        <v>576</v>
      </c>
      <c r="J217" s="74">
        <v>0</v>
      </c>
      <c r="K217" s="74">
        <v>0</v>
      </c>
      <c r="L217" s="74">
        <v>0</v>
      </c>
      <c r="M217" s="74">
        <v>0</v>
      </c>
      <c r="N217" s="74">
        <v>0</v>
      </c>
      <c r="O217" s="74">
        <v>0</v>
      </c>
      <c r="P217" s="74">
        <v>0</v>
      </c>
      <c r="Q217" s="74">
        <v>0</v>
      </c>
      <c r="R217" s="74">
        <v>0</v>
      </c>
      <c r="S217" s="37">
        <f>SUM(G217:H217)+O217+Q217</f>
        <v>1981.2</v>
      </c>
      <c r="T217" s="37">
        <f>SUM(J217:N217)+P217+R217</f>
        <v>0</v>
      </c>
      <c r="U217" s="36" t="str">
        <f>VLOOKUP(B217,'FOLHA RESUMIDA'!C:I,2,0)</f>
        <v>ELIANA BEZERRA CARVALHO</v>
      </c>
    </row>
    <row r="218" spans="1:21" ht="15">
      <c r="A218" s="72">
        <v>1</v>
      </c>
      <c r="B218" s="72">
        <v>2701</v>
      </c>
      <c r="C218" s="71" t="s">
        <v>183</v>
      </c>
      <c r="D218" s="73">
        <v>39720</v>
      </c>
      <c r="E218" s="72" t="s">
        <v>575</v>
      </c>
      <c r="F218" s="72" t="s">
        <v>525</v>
      </c>
      <c r="G218" s="75">
        <v>1981.2</v>
      </c>
      <c r="H218" s="74">
        <v>0</v>
      </c>
      <c r="I218" s="75" t="s">
        <v>576</v>
      </c>
      <c r="J218" s="74">
        <v>1079.3800000000001</v>
      </c>
      <c r="K218" s="74">
        <v>0</v>
      </c>
      <c r="L218" s="74">
        <v>0</v>
      </c>
      <c r="M218" s="74">
        <v>0</v>
      </c>
      <c r="N218" s="74">
        <v>0</v>
      </c>
      <c r="O218" s="74">
        <v>0</v>
      </c>
      <c r="P218" s="74">
        <v>0</v>
      </c>
      <c r="Q218" s="74">
        <v>0</v>
      </c>
      <c r="R218" s="74">
        <v>0</v>
      </c>
      <c r="S218" s="37">
        <f>SUM(G218:H218)+O218+Q218</f>
        <v>1981.2</v>
      </c>
      <c r="T218" s="37">
        <f>SUM(J218:N218)+P218+R218</f>
        <v>1079.3800000000001</v>
      </c>
      <c r="U218" s="36" t="str">
        <f>VLOOKUP(B218,'FOLHA RESUMIDA'!C:I,2,0)</f>
        <v>PETULLA DE MOURA E SILVA</v>
      </c>
    </row>
    <row r="219" spans="1:21" ht="15">
      <c r="A219" s="72">
        <v>1</v>
      </c>
      <c r="B219" s="72">
        <v>2702</v>
      </c>
      <c r="C219" s="71" t="s">
        <v>400</v>
      </c>
      <c r="D219" s="73">
        <v>39722</v>
      </c>
      <c r="E219" s="72" t="s">
        <v>575</v>
      </c>
      <c r="F219" s="72" t="s">
        <v>542</v>
      </c>
      <c r="G219" s="75">
        <v>5092.91</v>
      </c>
      <c r="H219" s="74">
        <v>0</v>
      </c>
      <c r="I219" s="75" t="s">
        <v>576</v>
      </c>
      <c r="J219" s="74">
        <v>2312.9499999999998</v>
      </c>
      <c r="K219" s="74">
        <v>0</v>
      </c>
      <c r="L219" s="74">
        <v>0</v>
      </c>
      <c r="M219" s="74">
        <v>0</v>
      </c>
      <c r="N219" s="74">
        <v>0</v>
      </c>
      <c r="O219" s="74">
        <v>0</v>
      </c>
      <c r="P219" s="74">
        <v>0</v>
      </c>
      <c r="Q219" s="74">
        <v>0</v>
      </c>
      <c r="R219" s="74">
        <v>0</v>
      </c>
      <c r="S219" s="37">
        <f>SUM(G219:H219)+O219+Q219</f>
        <v>5092.91</v>
      </c>
      <c r="T219" s="37">
        <f>SUM(J219:N219)+P219+R219</f>
        <v>2312.9499999999998</v>
      </c>
      <c r="U219" s="36" t="str">
        <f>VLOOKUP(B219,'FOLHA RESUMIDA'!C:I,2,0)</f>
        <v>DANILO DAVI DA SILVA DIAS</v>
      </c>
    </row>
    <row r="220" spans="1:21" ht="15">
      <c r="A220" s="72">
        <v>25</v>
      </c>
      <c r="B220" s="72">
        <v>2705</v>
      </c>
      <c r="C220" s="71" t="s">
        <v>401</v>
      </c>
      <c r="D220" s="73">
        <v>39728</v>
      </c>
      <c r="E220" s="72" t="s">
        <v>575</v>
      </c>
      <c r="F220" s="72" t="s">
        <v>525</v>
      </c>
      <c r="G220" s="75">
        <v>1981.2</v>
      </c>
      <c r="H220" s="74">
        <v>0</v>
      </c>
      <c r="I220" s="75" t="s">
        <v>576</v>
      </c>
      <c r="J220" s="74">
        <v>0</v>
      </c>
      <c r="K220" s="74">
        <v>0</v>
      </c>
      <c r="L220" s="74">
        <v>0</v>
      </c>
      <c r="M220" s="74">
        <v>0</v>
      </c>
      <c r="N220" s="74">
        <v>0</v>
      </c>
      <c r="O220" s="74">
        <v>0</v>
      </c>
      <c r="P220" s="74">
        <v>0</v>
      </c>
      <c r="Q220" s="74">
        <v>0</v>
      </c>
      <c r="R220" s="74">
        <v>0</v>
      </c>
      <c r="S220" s="37">
        <f>SUM(G220:H220)+O220+Q220</f>
        <v>1981.2</v>
      </c>
      <c r="T220" s="37">
        <f>SUM(J220:N220)+P220+R220</f>
        <v>0</v>
      </c>
      <c r="U220" s="36" t="str">
        <f>VLOOKUP(B220,'FOLHA RESUMIDA'!C:I,2,0)</f>
        <v>JOSINALDO OLIVEIRA DE ANDRADE</v>
      </c>
    </row>
    <row r="221" spans="1:21" ht="15">
      <c r="A221" s="72">
        <v>50</v>
      </c>
      <c r="B221" s="72">
        <v>2706</v>
      </c>
      <c r="C221" s="71" t="s">
        <v>389</v>
      </c>
      <c r="D221" s="73">
        <v>39730</v>
      </c>
      <c r="E221" s="72" t="s">
        <v>575</v>
      </c>
      <c r="F221" s="72" t="s">
        <v>542</v>
      </c>
      <c r="G221" s="75">
        <v>5092.91</v>
      </c>
      <c r="H221" s="74">
        <v>0</v>
      </c>
      <c r="I221" s="75" t="s">
        <v>576</v>
      </c>
      <c r="J221" s="74">
        <v>0</v>
      </c>
      <c r="K221" s="74">
        <v>0</v>
      </c>
      <c r="L221" s="74">
        <v>0</v>
      </c>
      <c r="M221" s="74">
        <v>0</v>
      </c>
      <c r="N221" s="74">
        <v>0</v>
      </c>
      <c r="O221" s="74">
        <v>0</v>
      </c>
      <c r="P221" s="74">
        <v>0</v>
      </c>
      <c r="Q221" s="74">
        <v>0</v>
      </c>
      <c r="R221" s="74">
        <v>0</v>
      </c>
      <c r="S221" s="37">
        <f>SUM(G221:H221)+O221+Q221</f>
        <v>5092.91</v>
      </c>
      <c r="T221" s="37">
        <f>SUM(J221:N221)+P221+R221</f>
        <v>0</v>
      </c>
      <c r="U221" s="36" t="str">
        <f>VLOOKUP(B221,'FOLHA RESUMIDA'!C:I,2,0)</f>
        <v>AMANDA FREITAS BASILIO</v>
      </c>
    </row>
    <row r="222" spans="1:21" ht="15">
      <c r="A222" s="72">
        <v>1</v>
      </c>
      <c r="B222" s="72">
        <v>2707</v>
      </c>
      <c r="C222" s="71" t="s">
        <v>184</v>
      </c>
      <c r="D222" s="73">
        <v>39734</v>
      </c>
      <c r="E222" s="72" t="s">
        <v>575</v>
      </c>
      <c r="F222" s="72" t="s">
        <v>525</v>
      </c>
      <c r="G222" s="75">
        <v>1981.2</v>
      </c>
      <c r="H222" s="74">
        <v>0</v>
      </c>
      <c r="I222" s="75" t="s">
        <v>576</v>
      </c>
      <c r="J222" s="74">
        <v>822.38</v>
      </c>
      <c r="K222" s="74">
        <v>0</v>
      </c>
      <c r="L222" s="74">
        <v>0</v>
      </c>
      <c r="M222" s="74">
        <v>0</v>
      </c>
      <c r="N222" s="74">
        <v>0</v>
      </c>
      <c r="O222" s="74">
        <v>0</v>
      </c>
      <c r="P222" s="74">
        <v>0</v>
      </c>
      <c r="Q222" s="74">
        <v>0</v>
      </c>
      <c r="R222" s="74">
        <v>0</v>
      </c>
      <c r="S222" s="37">
        <f>SUM(G222:H222)+O222+Q222</f>
        <v>1981.2</v>
      </c>
      <c r="T222" s="37">
        <f>SUM(J222:N222)+P222+R222</f>
        <v>822.38</v>
      </c>
      <c r="U222" s="36" t="str">
        <f>VLOOKUP(B222,'FOLHA RESUMIDA'!C:I,2,0)</f>
        <v>ROMARIO LUIZ DO NASCIMENTO</v>
      </c>
    </row>
    <row r="223" spans="1:21" ht="15">
      <c r="A223" s="72">
        <v>1</v>
      </c>
      <c r="B223" s="72">
        <v>2709</v>
      </c>
      <c r="C223" s="71" t="s">
        <v>185</v>
      </c>
      <c r="D223" s="73">
        <v>39734</v>
      </c>
      <c r="E223" s="72" t="s">
        <v>575</v>
      </c>
      <c r="F223" s="72" t="s">
        <v>525</v>
      </c>
      <c r="G223" s="75">
        <v>1981.2</v>
      </c>
      <c r="H223" s="74">
        <v>0</v>
      </c>
      <c r="I223" s="75" t="s">
        <v>576</v>
      </c>
      <c r="J223" s="74">
        <v>2312.9499999999998</v>
      </c>
      <c r="K223" s="74">
        <v>0</v>
      </c>
      <c r="L223" s="74">
        <v>0</v>
      </c>
      <c r="M223" s="74">
        <v>0</v>
      </c>
      <c r="N223" s="74">
        <v>0</v>
      </c>
      <c r="O223" s="74">
        <v>0</v>
      </c>
      <c r="P223" s="74">
        <v>0</v>
      </c>
      <c r="Q223" s="74">
        <v>0</v>
      </c>
      <c r="R223" s="74">
        <v>0</v>
      </c>
      <c r="S223" s="37">
        <f>SUM(G223:H223)+O223+Q223</f>
        <v>1981.2</v>
      </c>
      <c r="T223" s="37">
        <f>SUM(J223:N223)+P223+R223</f>
        <v>2312.9499999999998</v>
      </c>
      <c r="U223" s="36" t="str">
        <f>VLOOKUP(B223,'FOLHA RESUMIDA'!C:I,2,0)</f>
        <v>KATIA DA CONCEICAO DA SILVA</v>
      </c>
    </row>
    <row r="224" spans="1:21" ht="15">
      <c r="A224" s="72">
        <v>1</v>
      </c>
      <c r="B224" s="72">
        <v>2710</v>
      </c>
      <c r="C224" s="71" t="s">
        <v>186</v>
      </c>
      <c r="D224" s="73">
        <v>39734</v>
      </c>
      <c r="E224" s="72" t="s">
        <v>575</v>
      </c>
      <c r="F224" s="72" t="s">
        <v>525</v>
      </c>
      <c r="G224" s="75">
        <v>2080.27</v>
      </c>
      <c r="H224" s="74">
        <v>0</v>
      </c>
      <c r="I224" s="75" t="s">
        <v>576</v>
      </c>
      <c r="J224" s="74">
        <v>822.38</v>
      </c>
      <c r="K224" s="74">
        <v>0</v>
      </c>
      <c r="L224" s="74">
        <v>0</v>
      </c>
      <c r="M224" s="74">
        <v>0</v>
      </c>
      <c r="N224" s="74">
        <v>0</v>
      </c>
      <c r="O224" s="74">
        <v>0</v>
      </c>
      <c r="P224" s="74">
        <v>0</v>
      </c>
      <c r="Q224" s="74">
        <v>0</v>
      </c>
      <c r="R224" s="74">
        <v>0</v>
      </c>
      <c r="S224" s="37">
        <f>SUM(G224:H224)+O224+Q224</f>
        <v>2080.27</v>
      </c>
      <c r="T224" s="37">
        <f>SUM(J224:N224)+P224+R224</f>
        <v>822.38</v>
      </c>
      <c r="U224" s="36" t="str">
        <f>VLOOKUP(B224,'FOLHA RESUMIDA'!C:I,2,0)</f>
        <v>PAULA FRASSINETTI S L BELIAN</v>
      </c>
    </row>
    <row r="225" spans="1:21" ht="15">
      <c r="A225" s="72">
        <v>1</v>
      </c>
      <c r="B225" s="72">
        <v>2712</v>
      </c>
      <c r="C225" s="71" t="s">
        <v>187</v>
      </c>
      <c r="D225" s="73">
        <v>39734</v>
      </c>
      <c r="E225" s="72" t="s">
        <v>575</v>
      </c>
      <c r="F225" s="72" t="s">
        <v>525</v>
      </c>
      <c r="G225" s="75">
        <v>2080.27</v>
      </c>
      <c r="H225" s="74">
        <v>0</v>
      </c>
      <c r="I225" s="75" t="s">
        <v>576</v>
      </c>
      <c r="J225" s="74">
        <v>822.38</v>
      </c>
      <c r="K225" s="74">
        <v>0</v>
      </c>
      <c r="L225" s="74">
        <v>0</v>
      </c>
      <c r="M225" s="74">
        <v>0</v>
      </c>
      <c r="N225" s="74">
        <v>0</v>
      </c>
      <c r="O225" s="74">
        <v>0</v>
      </c>
      <c r="P225" s="74">
        <v>0</v>
      </c>
      <c r="Q225" s="74">
        <v>0</v>
      </c>
      <c r="R225" s="74">
        <v>0</v>
      </c>
      <c r="S225" s="37">
        <f>SUM(G225:H225)+O225+Q225</f>
        <v>2080.27</v>
      </c>
      <c r="T225" s="37">
        <f>SUM(J225:N225)+P225+R225</f>
        <v>822.38</v>
      </c>
      <c r="U225" s="36" t="str">
        <f>VLOOKUP(B225,'FOLHA RESUMIDA'!C:I,2,0)</f>
        <v>AUGUSTO CESAR N  A  DA SILVA</v>
      </c>
    </row>
    <row r="226" spans="1:21" ht="15">
      <c r="A226" s="72">
        <v>1</v>
      </c>
      <c r="B226" s="72">
        <v>2717</v>
      </c>
      <c r="C226" s="71" t="s">
        <v>188</v>
      </c>
      <c r="D226" s="73">
        <v>39748</v>
      </c>
      <c r="E226" s="72" t="s">
        <v>575</v>
      </c>
      <c r="F226" s="72" t="s">
        <v>542</v>
      </c>
      <c r="G226" s="75">
        <v>5092.91</v>
      </c>
      <c r="H226" s="74">
        <v>0</v>
      </c>
      <c r="I226" s="75" t="s">
        <v>576</v>
      </c>
      <c r="J226" s="74">
        <v>2312.9499999999998</v>
      </c>
      <c r="K226" s="74">
        <v>0</v>
      </c>
      <c r="L226" s="74">
        <v>0</v>
      </c>
      <c r="M226" s="74">
        <v>0</v>
      </c>
      <c r="N226" s="74">
        <v>0</v>
      </c>
      <c r="O226" s="74">
        <v>0</v>
      </c>
      <c r="P226" s="74">
        <v>0</v>
      </c>
      <c r="Q226" s="74">
        <v>0</v>
      </c>
      <c r="R226" s="74">
        <v>0</v>
      </c>
      <c r="S226" s="37">
        <f>SUM(G226:H226)+O226+Q226</f>
        <v>5092.91</v>
      </c>
      <c r="T226" s="37">
        <f>SUM(J226:N226)+P226+R226</f>
        <v>2312.9499999999998</v>
      </c>
      <c r="U226" s="36" t="str">
        <f>VLOOKUP(B226,'FOLHA RESUMIDA'!C:I,2,0)</f>
        <v>MARCIA ANDREA F SECUNDINO</v>
      </c>
    </row>
    <row r="227" spans="1:21" ht="15">
      <c r="A227" s="72">
        <v>1</v>
      </c>
      <c r="B227" s="72">
        <v>2718</v>
      </c>
      <c r="C227" s="71" t="s">
        <v>390</v>
      </c>
      <c r="D227" s="73">
        <v>39749</v>
      </c>
      <c r="E227" s="72" t="s">
        <v>575</v>
      </c>
      <c r="F227" s="72" t="s">
        <v>525</v>
      </c>
      <c r="G227" s="75">
        <v>1981.2</v>
      </c>
      <c r="H227" s="74">
        <v>0</v>
      </c>
      <c r="I227" s="75" t="s">
        <v>576</v>
      </c>
      <c r="J227" s="74">
        <v>822.38</v>
      </c>
      <c r="K227" s="74">
        <v>0</v>
      </c>
      <c r="L227" s="74">
        <v>0</v>
      </c>
      <c r="M227" s="74">
        <v>0</v>
      </c>
      <c r="N227" s="74">
        <v>0</v>
      </c>
      <c r="O227" s="74">
        <v>0</v>
      </c>
      <c r="P227" s="74">
        <v>0</v>
      </c>
      <c r="Q227" s="74">
        <v>0</v>
      </c>
      <c r="R227" s="74">
        <v>0</v>
      </c>
      <c r="S227" s="37">
        <f>SUM(G227:H227)+O227+Q227</f>
        <v>1981.2</v>
      </c>
      <c r="T227" s="37">
        <f>SUM(J227:N227)+P227+R227</f>
        <v>822.38</v>
      </c>
      <c r="U227" s="36" t="str">
        <f>VLOOKUP(B227,'FOLHA RESUMIDA'!C:I,2,0)</f>
        <v>PAULA SHEMILLY GALDINO SANTIAG</v>
      </c>
    </row>
    <row r="228" spans="1:21" ht="15">
      <c r="A228" s="72">
        <v>1</v>
      </c>
      <c r="B228" s="72">
        <v>2719</v>
      </c>
      <c r="C228" s="71" t="s">
        <v>376</v>
      </c>
      <c r="D228" s="73">
        <v>39749</v>
      </c>
      <c r="E228" s="72" t="s">
        <v>575</v>
      </c>
      <c r="F228" s="72" t="s">
        <v>525</v>
      </c>
      <c r="G228" s="75">
        <v>2080.27</v>
      </c>
      <c r="H228" s="74">
        <v>0</v>
      </c>
      <c r="I228" s="75" t="s">
        <v>576</v>
      </c>
      <c r="J228" s="74">
        <v>0</v>
      </c>
      <c r="K228" s="74">
        <v>0</v>
      </c>
      <c r="L228" s="74">
        <v>0</v>
      </c>
      <c r="M228" s="74">
        <v>0</v>
      </c>
      <c r="N228" s="74">
        <v>0</v>
      </c>
      <c r="O228" s="74">
        <v>0</v>
      </c>
      <c r="P228" s="74">
        <v>0</v>
      </c>
      <c r="Q228" s="74">
        <v>0</v>
      </c>
      <c r="R228" s="74">
        <v>0</v>
      </c>
      <c r="S228" s="37">
        <f>SUM(G228:H228)+O228+Q228</f>
        <v>2080.27</v>
      </c>
      <c r="T228" s="37">
        <f>SUM(J228:N228)+P228+R228</f>
        <v>0</v>
      </c>
      <c r="U228" s="36" t="str">
        <f>VLOOKUP(B228,'FOLHA RESUMIDA'!C:I,2,0)</f>
        <v>DANIELLE MEDEIROS PONTES</v>
      </c>
    </row>
    <row r="229" spans="1:21" ht="15">
      <c r="A229" s="72">
        <v>51</v>
      </c>
      <c r="B229" s="72">
        <v>2720</v>
      </c>
      <c r="C229" s="71" t="s">
        <v>402</v>
      </c>
      <c r="D229" s="73">
        <v>39751</v>
      </c>
      <c r="E229" s="72" t="s">
        <v>575</v>
      </c>
      <c r="F229" s="72" t="s">
        <v>525</v>
      </c>
      <c r="G229" s="75">
        <v>1981.21</v>
      </c>
      <c r="H229" s="74">
        <v>0</v>
      </c>
      <c r="I229" s="75" t="s">
        <v>576</v>
      </c>
      <c r="J229" s="74">
        <v>0</v>
      </c>
      <c r="K229" s="74">
        <v>0</v>
      </c>
      <c r="L229" s="74">
        <v>0</v>
      </c>
      <c r="M229" s="74">
        <v>0</v>
      </c>
      <c r="N229" s="74">
        <v>0</v>
      </c>
      <c r="O229" s="74">
        <v>0</v>
      </c>
      <c r="P229" s="74">
        <v>0</v>
      </c>
      <c r="Q229" s="74">
        <v>0</v>
      </c>
      <c r="R229" s="74">
        <v>0</v>
      </c>
      <c r="S229" s="37">
        <f>SUM(G229:H229)+O229+Q229</f>
        <v>1981.21</v>
      </c>
      <c r="T229" s="37">
        <f>SUM(J229:N229)+P229+R229</f>
        <v>0</v>
      </c>
      <c r="U229" s="36" t="str">
        <f>VLOOKUP(B229,'FOLHA RESUMIDA'!C:I,2,0)</f>
        <v>JONATAS BERNARDINO R  DA SILVA</v>
      </c>
    </row>
    <row r="230" spans="1:21" ht="15">
      <c r="A230" s="72">
        <v>50</v>
      </c>
      <c r="B230" s="72">
        <v>2721</v>
      </c>
      <c r="C230" s="71" t="s">
        <v>412</v>
      </c>
      <c r="D230" s="73">
        <v>39753</v>
      </c>
      <c r="E230" s="72" t="s">
        <v>575</v>
      </c>
      <c r="F230" s="72" t="s">
        <v>525</v>
      </c>
      <c r="G230" s="75">
        <v>1981.2</v>
      </c>
      <c r="H230" s="74">
        <v>0</v>
      </c>
      <c r="I230" s="75" t="s">
        <v>576</v>
      </c>
      <c r="J230" s="74">
        <v>0</v>
      </c>
      <c r="K230" s="74">
        <v>0</v>
      </c>
      <c r="L230" s="74">
        <v>214.7</v>
      </c>
      <c r="M230" s="74">
        <v>0</v>
      </c>
      <c r="N230" s="74">
        <v>0</v>
      </c>
      <c r="O230" s="74">
        <v>0</v>
      </c>
      <c r="P230" s="74">
        <v>0</v>
      </c>
      <c r="Q230" s="74">
        <v>0</v>
      </c>
      <c r="R230" s="74">
        <v>0</v>
      </c>
      <c r="S230" s="37">
        <f>SUM(G230:H230)+O230+Q230</f>
        <v>1981.2</v>
      </c>
      <c r="T230" s="37">
        <f>SUM(J230:N230)+P230+R230</f>
        <v>214.7</v>
      </c>
      <c r="U230" s="36" t="str">
        <f>VLOOKUP(B230,'FOLHA RESUMIDA'!C:I,2,0)</f>
        <v>CLECIO JOSE DA SILVA</v>
      </c>
    </row>
    <row r="231" spans="1:21" ht="15">
      <c r="A231" s="72">
        <v>1</v>
      </c>
      <c r="B231" s="72">
        <v>2726</v>
      </c>
      <c r="C231" s="71" t="s">
        <v>189</v>
      </c>
      <c r="D231" s="73">
        <v>39818</v>
      </c>
      <c r="E231" s="72" t="s">
        <v>575</v>
      </c>
      <c r="F231" s="72" t="s">
        <v>525</v>
      </c>
      <c r="G231" s="75">
        <v>2080.27</v>
      </c>
      <c r="H231" s="74">
        <v>0</v>
      </c>
      <c r="I231" s="75" t="s">
        <v>576</v>
      </c>
      <c r="J231" s="74">
        <v>2312.9499999999998</v>
      </c>
      <c r="K231" s="74">
        <v>0</v>
      </c>
      <c r="L231" s="74">
        <v>0</v>
      </c>
      <c r="M231" s="74">
        <v>0</v>
      </c>
      <c r="N231" s="74">
        <v>0</v>
      </c>
      <c r="O231" s="74">
        <v>0</v>
      </c>
      <c r="P231" s="74">
        <v>0</v>
      </c>
      <c r="Q231" s="74">
        <v>0</v>
      </c>
      <c r="R231" s="74">
        <v>0</v>
      </c>
      <c r="S231" s="37">
        <f>SUM(G231:H231)+O231+Q231</f>
        <v>2080.27</v>
      </c>
      <c r="T231" s="37">
        <f>SUM(J231:N231)+P231+R231</f>
        <v>2312.9499999999998</v>
      </c>
      <c r="U231" s="36" t="str">
        <f>VLOOKUP(B231,'FOLHA RESUMIDA'!C:I,2,0)</f>
        <v>MARIA GILVANEIDE SANTOS LIMA</v>
      </c>
    </row>
    <row r="232" spans="1:21" ht="15">
      <c r="A232" s="72">
        <v>1</v>
      </c>
      <c r="B232" s="72">
        <v>2732</v>
      </c>
      <c r="C232" s="71" t="s">
        <v>190</v>
      </c>
      <c r="D232" s="73">
        <v>39874</v>
      </c>
      <c r="E232" s="72" t="s">
        <v>575</v>
      </c>
      <c r="F232" s="72" t="s">
        <v>525</v>
      </c>
      <c r="G232" s="75">
        <v>1981.2</v>
      </c>
      <c r="H232" s="74">
        <v>0</v>
      </c>
      <c r="I232" s="75" t="s">
        <v>576</v>
      </c>
      <c r="J232" s="74">
        <v>0</v>
      </c>
      <c r="K232" s="74">
        <v>0</v>
      </c>
      <c r="L232" s="74">
        <v>0</v>
      </c>
      <c r="M232" s="74">
        <v>0</v>
      </c>
      <c r="N232" s="74">
        <v>0</v>
      </c>
      <c r="O232" s="74">
        <v>0</v>
      </c>
      <c r="P232" s="74">
        <v>0</v>
      </c>
      <c r="Q232" s="74">
        <v>0</v>
      </c>
      <c r="R232" s="74">
        <v>0</v>
      </c>
      <c r="S232" s="37">
        <f>SUM(G232:H232)+O232+Q232</f>
        <v>1981.2</v>
      </c>
      <c r="T232" s="37">
        <f>SUM(J232:N232)+P232+R232</f>
        <v>0</v>
      </c>
      <c r="U232" s="36" t="str">
        <f>VLOOKUP(B232,'FOLHA RESUMIDA'!C:I,2,0)</f>
        <v>LILIANE DA SILVA SALVADOR</v>
      </c>
    </row>
    <row r="233" spans="1:21" ht="15">
      <c r="A233" s="72">
        <v>47</v>
      </c>
      <c r="B233" s="72">
        <v>2736</v>
      </c>
      <c r="C233" s="71" t="s">
        <v>407</v>
      </c>
      <c r="D233" s="73">
        <v>39881</v>
      </c>
      <c r="E233" s="72" t="s">
        <v>575</v>
      </c>
      <c r="F233" s="72" t="s">
        <v>525</v>
      </c>
      <c r="G233" s="75">
        <v>1981.2</v>
      </c>
      <c r="H233" s="74">
        <v>0</v>
      </c>
      <c r="I233" s="75" t="s">
        <v>576</v>
      </c>
      <c r="J233" s="74">
        <v>0</v>
      </c>
      <c r="K233" s="74">
        <v>0</v>
      </c>
      <c r="L233" s="74">
        <v>214.7</v>
      </c>
      <c r="M233" s="74">
        <v>0</v>
      </c>
      <c r="N233" s="74">
        <v>0</v>
      </c>
      <c r="O233" s="74">
        <v>0</v>
      </c>
      <c r="P233" s="74">
        <v>0</v>
      </c>
      <c r="Q233" s="74">
        <v>0</v>
      </c>
      <c r="R233" s="74">
        <v>0</v>
      </c>
      <c r="S233" s="37">
        <f>SUM(G233:H233)+O233+Q233</f>
        <v>1981.2</v>
      </c>
      <c r="T233" s="37">
        <f>SUM(J233:N233)+P233+R233</f>
        <v>214.7</v>
      </c>
      <c r="U233" s="36" t="str">
        <f>VLOOKUP(B233,'FOLHA RESUMIDA'!C:I,2,0)</f>
        <v>LUCENILDO JOSE DA SILVA</v>
      </c>
    </row>
    <row r="234" spans="1:21" ht="15">
      <c r="A234" s="72">
        <v>1</v>
      </c>
      <c r="B234" s="72">
        <v>2748</v>
      </c>
      <c r="C234" s="71" t="s">
        <v>191</v>
      </c>
      <c r="D234" s="73">
        <v>39948</v>
      </c>
      <c r="E234" s="72" t="s">
        <v>575</v>
      </c>
      <c r="F234" s="72" t="s">
        <v>450</v>
      </c>
      <c r="G234" s="75">
        <v>1484.6</v>
      </c>
      <c r="H234" s="74">
        <v>0</v>
      </c>
      <c r="I234" s="75" t="s">
        <v>576</v>
      </c>
      <c r="J234" s="74">
        <v>0</v>
      </c>
      <c r="K234" s="74">
        <v>0</v>
      </c>
      <c r="L234" s="74">
        <v>0</v>
      </c>
      <c r="M234" s="74">
        <v>0</v>
      </c>
      <c r="N234" s="74">
        <v>0</v>
      </c>
      <c r="O234" s="74">
        <v>0</v>
      </c>
      <c r="P234" s="74">
        <v>0</v>
      </c>
      <c r="Q234" s="74">
        <v>0</v>
      </c>
      <c r="R234" s="74">
        <v>0</v>
      </c>
      <c r="S234" s="37">
        <f>SUM(G234:H234)+O234+Q234</f>
        <v>1484.6</v>
      </c>
      <c r="T234" s="37">
        <f>SUM(J234:N234)+P234+R234</f>
        <v>0</v>
      </c>
      <c r="U234" s="36" t="str">
        <f>VLOOKUP(B234,'FOLHA RESUMIDA'!C:I,2,0)</f>
        <v>LEONINO CLEMENTE DA SILVA</v>
      </c>
    </row>
    <row r="235" spans="1:21" ht="15">
      <c r="A235" s="72">
        <v>1</v>
      </c>
      <c r="B235" s="72">
        <v>2751</v>
      </c>
      <c r="C235" s="71" t="s">
        <v>192</v>
      </c>
      <c r="D235" s="73">
        <v>39948</v>
      </c>
      <c r="E235" s="72" t="s">
        <v>575</v>
      </c>
      <c r="F235" s="72" t="s">
        <v>450</v>
      </c>
      <c r="G235" s="75">
        <v>1804.59</v>
      </c>
      <c r="H235" s="74">
        <v>0</v>
      </c>
      <c r="I235" s="75" t="s">
        <v>576</v>
      </c>
      <c r="J235" s="74">
        <v>0</v>
      </c>
      <c r="K235" s="74">
        <v>0</v>
      </c>
      <c r="L235" s="74">
        <v>0</v>
      </c>
      <c r="M235" s="74">
        <v>0</v>
      </c>
      <c r="N235" s="74">
        <v>0</v>
      </c>
      <c r="O235" s="74">
        <v>0</v>
      </c>
      <c r="P235" s="74">
        <v>0</v>
      </c>
      <c r="Q235" s="74">
        <v>0</v>
      </c>
      <c r="R235" s="74">
        <v>0</v>
      </c>
      <c r="S235" s="37">
        <f>SUM(G235:H235)+O235+Q235</f>
        <v>1804.59</v>
      </c>
      <c r="T235" s="37">
        <f>SUM(J235:N235)+P235+R235</f>
        <v>0</v>
      </c>
      <c r="U235" s="36" t="str">
        <f>VLOOKUP(B235,'FOLHA RESUMIDA'!C:I,2,0)</f>
        <v>DENNYS RYAN GUILHERME PEREIRA</v>
      </c>
    </row>
    <row r="236" spans="1:21" ht="15">
      <c r="A236" s="72">
        <v>1</v>
      </c>
      <c r="B236" s="72">
        <v>2754</v>
      </c>
      <c r="C236" s="71" t="s">
        <v>431</v>
      </c>
      <c r="D236" s="73">
        <v>39948</v>
      </c>
      <c r="E236" s="72" t="s">
        <v>575</v>
      </c>
      <c r="F236" s="72" t="s">
        <v>450</v>
      </c>
      <c r="G236" s="75">
        <v>1346.58</v>
      </c>
      <c r="H236" s="74">
        <v>0</v>
      </c>
      <c r="I236" s="75" t="s">
        <v>576</v>
      </c>
      <c r="J236" s="74">
        <v>0</v>
      </c>
      <c r="K236" s="74">
        <v>0</v>
      </c>
      <c r="L236" s="74">
        <v>0</v>
      </c>
      <c r="M236" s="74">
        <v>0</v>
      </c>
      <c r="N236" s="74">
        <v>0</v>
      </c>
      <c r="O236" s="74">
        <v>0</v>
      </c>
      <c r="P236" s="74">
        <v>0</v>
      </c>
      <c r="Q236" s="74">
        <v>0</v>
      </c>
      <c r="R236" s="74">
        <v>0</v>
      </c>
      <c r="S236" s="37">
        <f>SUM(G236:H236)+O236+Q236</f>
        <v>1346.58</v>
      </c>
      <c r="T236" s="37">
        <f>SUM(J236:N236)+P236+R236</f>
        <v>0</v>
      </c>
      <c r="U236" s="36" t="str">
        <f>VLOOKUP(B236,'FOLHA RESUMIDA'!C:I,2,0)</f>
        <v>ROSANGELA BARROS CANTALICE</v>
      </c>
    </row>
    <row r="237" spans="1:21" ht="15">
      <c r="A237" s="72">
        <v>1</v>
      </c>
      <c r="B237" s="72">
        <v>2757</v>
      </c>
      <c r="C237" s="71" t="s">
        <v>193</v>
      </c>
      <c r="D237" s="73">
        <v>39948</v>
      </c>
      <c r="E237" s="72" t="s">
        <v>575</v>
      </c>
      <c r="F237" s="72" t="s">
        <v>450</v>
      </c>
      <c r="G237" s="75">
        <v>1636.79</v>
      </c>
      <c r="H237" s="74">
        <v>0</v>
      </c>
      <c r="I237" s="75" t="s">
        <v>576</v>
      </c>
      <c r="J237" s="74">
        <v>0</v>
      </c>
      <c r="K237" s="74">
        <v>0</v>
      </c>
      <c r="L237" s="74">
        <v>0</v>
      </c>
      <c r="M237" s="74">
        <v>0</v>
      </c>
      <c r="N237" s="74">
        <v>0</v>
      </c>
      <c r="O237" s="74">
        <v>0</v>
      </c>
      <c r="P237" s="74">
        <v>0</v>
      </c>
      <c r="Q237" s="74">
        <v>0</v>
      </c>
      <c r="R237" s="74">
        <v>0</v>
      </c>
      <c r="S237" s="37">
        <f>SUM(G237:H237)+O237+Q237</f>
        <v>1636.79</v>
      </c>
      <c r="T237" s="37">
        <f>SUM(J237:N237)+P237+R237</f>
        <v>0</v>
      </c>
      <c r="U237" s="36" t="str">
        <f>VLOOKUP(B237,'FOLHA RESUMIDA'!C:I,2,0)</f>
        <v>CLAUDIA REGINA NEVES DE MELO</v>
      </c>
    </row>
    <row r="238" spans="1:21" ht="15">
      <c r="A238" s="72">
        <v>1</v>
      </c>
      <c r="B238" s="72">
        <v>2766</v>
      </c>
      <c r="C238" s="71" t="s">
        <v>194</v>
      </c>
      <c r="D238" s="73">
        <v>39952</v>
      </c>
      <c r="E238" s="72" t="s">
        <v>575</v>
      </c>
      <c r="F238" s="72" t="s">
        <v>531</v>
      </c>
      <c r="G238" s="75">
        <v>1886.84</v>
      </c>
      <c r="H238" s="74">
        <v>0</v>
      </c>
      <c r="I238" s="75" t="s">
        <v>576</v>
      </c>
      <c r="J238" s="74">
        <v>0</v>
      </c>
      <c r="K238" s="74">
        <v>0</v>
      </c>
      <c r="L238" s="74">
        <v>0</v>
      </c>
      <c r="M238" s="74">
        <v>0</v>
      </c>
      <c r="N238" s="74">
        <v>0</v>
      </c>
      <c r="O238" s="74">
        <v>0</v>
      </c>
      <c r="P238" s="74">
        <v>0</v>
      </c>
      <c r="Q238" s="74">
        <v>0</v>
      </c>
      <c r="R238" s="74">
        <v>0</v>
      </c>
      <c r="S238" s="37">
        <f>SUM(G238:H238)+O238+Q238</f>
        <v>1886.84</v>
      </c>
      <c r="T238" s="37">
        <f>SUM(J238:N238)+P238+R238</f>
        <v>0</v>
      </c>
      <c r="U238" s="36" t="str">
        <f>VLOOKUP(B238,'FOLHA RESUMIDA'!C:I,2,0)</f>
        <v>EMANOEL VIEIRA LAURIA</v>
      </c>
    </row>
    <row r="239" spans="1:21" ht="15">
      <c r="A239" s="72">
        <v>1</v>
      </c>
      <c r="B239" s="72">
        <v>2768</v>
      </c>
      <c r="C239" s="71" t="s">
        <v>195</v>
      </c>
      <c r="D239" s="73">
        <v>39965</v>
      </c>
      <c r="E239" s="72" t="s">
        <v>575</v>
      </c>
      <c r="F239" s="72" t="s">
        <v>450</v>
      </c>
      <c r="G239" s="75">
        <v>1636.79</v>
      </c>
      <c r="H239" s="74">
        <v>0</v>
      </c>
      <c r="I239" s="75" t="s">
        <v>576</v>
      </c>
      <c r="J239" s="74">
        <v>0</v>
      </c>
      <c r="K239" s="74">
        <v>0</v>
      </c>
      <c r="L239" s="74">
        <v>0</v>
      </c>
      <c r="M239" s="74">
        <v>0</v>
      </c>
      <c r="N239" s="74">
        <v>0</v>
      </c>
      <c r="O239" s="74">
        <v>0</v>
      </c>
      <c r="P239" s="74">
        <v>0</v>
      </c>
      <c r="Q239" s="74">
        <v>0</v>
      </c>
      <c r="R239" s="74">
        <v>0</v>
      </c>
      <c r="S239" s="37">
        <f>SUM(G239:H239)+O239+Q239</f>
        <v>1636.79</v>
      </c>
      <c r="T239" s="37">
        <f>SUM(J239:N239)+P239+R239</f>
        <v>0</v>
      </c>
      <c r="U239" s="36" t="str">
        <f>VLOOKUP(B239,'FOLHA RESUMIDA'!C:I,2,0)</f>
        <v>IZABEL LUIZA SOARES DE SOUZA</v>
      </c>
    </row>
    <row r="240" spans="1:21" ht="15">
      <c r="A240" s="72">
        <v>1</v>
      </c>
      <c r="B240" s="72">
        <v>2770</v>
      </c>
      <c r="C240" s="71" t="s">
        <v>196</v>
      </c>
      <c r="D240" s="73">
        <v>39965</v>
      </c>
      <c r="E240" s="72" t="s">
        <v>575</v>
      </c>
      <c r="F240" s="72" t="s">
        <v>450</v>
      </c>
      <c r="G240" s="75">
        <v>1484.64</v>
      </c>
      <c r="H240" s="74">
        <v>0</v>
      </c>
      <c r="I240" s="75" t="s">
        <v>576</v>
      </c>
      <c r="J240" s="74">
        <v>0</v>
      </c>
      <c r="K240" s="74">
        <v>0</v>
      </c>
      <c r="L240" s="74">
        <v>0</v>
      </c>
      <c r="M240" s="74">
        <v>0</v>
      </c>
      <c r="N240" s="74">
        <v>0</v>
      </c>
      <c r="O240" s="74">
        <v>0</v>
      </c>
      <c r="P240" s="74">
        <v>0</v>
      </c>
      <c r="Q240" s="74">
        <v>0</v>
      </c>
      <c r="R240" s="74">
        <v>0</v>
      </c>
      <c r="S240" s="37">
        <f>SUM(G240:H240)+O240+Q240</f>
        <v>1484.64</v>
      </c>
      <c r="T240" s="37">
        <f>SUM(J240:N240)+P240+R240</f>
        <v>0</v>
      </c>
      <c r="U240" s="36" t="str">
        <f>VLOOKUP(B240,'FOLHA RESUMIDA'!C:I,2,0)</f>
        <v>JOSE PIMENTEL SILVA</v>
      </c>
    </row>
    <row r="241" spans="1:21" ht="15">
      <c r="A241" s="72">
        <v>1</v>
      </c>
      <c r="B241" s="72">
        <v>2772</v>
      </c>
      <c r="C241" s="71" t="s">
        <v>391</v>
      </c>
      <c r="D241" s="73">
        <v>39972</v>
      </c>
      <c r="E241" s="72" t="s">
        <v>575</v>
      </c>
      <c r="F241" s="72" t="s">
        <v>525</v>
      </c>
      <c r="G241" s="75">
        <v>1981.2</v>
      </c>
      <c r="H241" s="74">
        <v>0</v>
      </c>
      <c r="I241" s="75" t="s">
        <v>576</v>
      </c>
      <c r="J241" s="74">
        <v>0</v>
      </c>
      <c r="K241" s="74">
        <v>0</v>
      </c>
      <c r="L241" s="74">
        <v>0</v>
      </c>
      <c r="M241" s="74">
        <v>0</v>
      </c>
      <c r="N241" s="74">
        <v>0</v>
      </c>
      <c r="O241" s="74">
        <v>0</v>
      </c>
      <c r="P241" s="74">
        <v>0</v>
      </c>
      <c r="Q241" s="74">
        <v>0</v>
      </c>
      <c r="R241" s="74">
        <v>0</v>
      </c>
      <c r="S241" s="37">
        <f>SUM(G241:H241)+O241+Q241</f>
        <v>1981.2</v>
      </c>
      <c r="T241" s="37">
        <f>SUM(J241:N241)+P241+R241</f>
        <v>0</v>
      </c>
      <c r="U241" s="36" t="str">
        <f>VLOOKUP(B241,'FOLHA RESUMIDA'!C:I,2,0)</f>
        <v>CARMEM ALUISIA LEITE DE ANDRAD</v>
      </c>
    </row>
    <row r="242" spans="1:21" ht="15">
      <c r="A242" s="72">
        <v>1</v>
      </c>
      <c r="B242" s="72">
        <v>2773</v>
      </c>
      <c r="C242" s="71" t="s">
        <v>197</v>
      </c>
      <c r="D242" s="73">
        <v>39979</v>
      </c>
      <c r="E242" s="72" t="s">
        <v>575</v>
      </c>
      <c r="F242" s="72" t="s">
        <v>531</v>
      </c>
      <c r="G242" s="75">
        <v>1886.84</v>
      </c>
      <c r="H242" s="74">
        <v>0</v>
      </c>
      <c r="I242" s="75" t="s">
        <v>576</v>
      </c>
      <c r="J242" s="74">
        <v>0</v>
      </c>
      <c r="K242" s="74">
        <v>0</v>
      </c>
      <c r="L242" s="74">
        <v>0</v>
      </c>
      <c r="M242" s="74">
        <v>0</v>
      </c>
      <c r="N242" s="74">
        <v>0</v>
      </c>
      <c r="O242" s="74">
        <v>0</v>
      </c>
      <c r="P242" s="74">
        <v>0</v>
      </c>
      <c r="Q242" s="74">
        <v>0</v>
      </c>
      <c r="R242" s="74">
        <v>0</v>
      </c>
      <c r="S242" s="37">
        <f>SUM(G242:H242)+O242+Q242</f>
        <v>1886.84</v>
      </c>
      <c r="T242" s="37">
        <f>SUM(J242:N242)+P242+R242</f>
        <v>0</v>
      </c>
      <c r="U242" s="36" t="str">
        <f>VLOOKUP(B242,'FOLHA RESUMIDA'!C:I,2,0)</f>
        <v>WALDNER NERTAM F  DE ALENCAR</v>
      </c>
    </row>
    <row r="243" spans="1:21" ht="15">
      <c r="A243" s="72">
        <v>1</v>
      </c>
      <c r="B243" s="72">
        <v>2775</v>
      </c>
      <c r="C243" s="71" t="s">
        <v>198</v>
      </c>
      <c r="D243" s="73">
        <v>39981</v>
      </c>
      <c r="E243" s="72" t="s">
        <v>575</v>
      </c>
      <c r="F243" s="72" t="s">
        <v>525</v>
      </c>
      <c r="G243" s="75">
        <v>2080.27</v>
      </c>
      <c r="H243" s="74">
        <v>0</v>
      </c>
      <c r="I243" s="75" t="s">
        <v>576</v>
      </c>
      <c r="J243" s="74">
        <v>822.38</v>
      </c>
      <c r="K243" s="74">
        <v>0</v>
      </c>
      <c r="L243" s="74">
        <v>0</v>
      </c>
      <c r="M243" s="74">
        <v>0</v>
      </c>
      <c r="N243" s="74">
        <v>0</v>
      </c>
      <c r="O243" s="74">
        <v>0</v>
      </c>
      <c r="P243" s="74">
        <v>0</v>
      </c>
      <c r="Q243" s="74">
        <v>0</v>
      </c>
      <c r="R243" s="74">
        <v>0</v>
      </c>
      <c r="S243" s="37">
        <f>SUM(G243:H243)+O243+Q243</f>
        <v>2080.27</v>
      </c>
      <c r="T243" s="37">
        <f>SUM(J243:N243)+P243+R243</f>
        <v>822.38</v>
      </c>
      <c r="U243" s="36" t="str">
        <f>VLOOKUP(B243,'FOLHA RESUMIDA'!C:I,2,0)</f>
        <v>MARCELA FREITAS DA C SALLES</v>
      </c>
    </row>
    <row r="244" spans="1:21" ht="15">
      <c r="A244" s="72">
        <v>1</v>
      </c>
      <c r="B244" s="72">
        <v>2779</v>
      </c>
      <c r="C244" s="71" t="s">
        <v>199</v>
      </c>
      <c r="D244" s="73">
        <v>39995</v>
      </c>
      <c r="E244" s="72" t="s">
        <v>575</v>
      </c>
      <c r="F244" s="72" t="s">
        <v>450</v>
      </c>
      <c r="G244" s="75">
        <v>1804.59</v>
      </c>
      <c r="H244" s="74">
        <v>0</v>
      </c>
      <c r="I244" s="75" t="s">
        <v>576</v>
      </c>
      <c r="J244" s="74">
        <v>822.38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37">
        <f>SUM(G244:H244)+O244+Q244</f>
        <v>1804.59</v>
      </c>
      <c r="T244" s="37">
        <f>SUM(J244:N244)+P244+R244</f>
        <v>822.38</v>
      </c>
      <c r="U244" s="36" t="str">
        <f>VLOOKUP(B244,'FOLHA RESUMIDA'!C:I,2,0)</f>
        <v>THAIS REGINA BORGES LOPES</v>
      </c>
    </row>
    <row r="245" spans="1:21" ht="15">
      <c r="A245" s="72">
        <v>1</v>
      </c>
      <c r="B245" s="72">
        <v>2782</v>
      </c>
      <c r="C245" s="71" t="s">
        <v>200</v>
      </c>
      <c r="D245" s="73">
        <v>40042</v>
      </c>
      <c r="E245" s="72" t="s">
        <v>575</v>
      </c>
      <c r="F245" s="72" t="s">
        <v>450</v>
      </c>
      <c r="G245" s="75">
        <v>1484.6</v>
      </c>
      <c r="H245" s="74">
        <v>0</v>
      </c>
      <c r="I245" s="75" t="s">
        <v>576</v>
      </c>
      <c r="J245" s="74">
        <v>0</v>
      </c>
      <c r="K245" s="74">
        <v>0</v>
      </c>
      <c r="L245" s="74">
        <v>0</v>
      </c>
      <c r="M245" s="74">
        <v>0</v>
      </c>
      <c r="N245" s="74">
        <v>0</v>
      </c>
      <c r="O245" s="74">
        <v>0</v>
      </c>
      <c r="P245" s="74">
        <v>0</v>
      </c>
      <c r="Q245" s="74">
        <v>0</v>
      </c>
      <c r="R245" s="74">
        <v>0</v>
      </c>
      <c r="S245" s="37">
        <f>SUM(G245:H245)+O245+Q245</f>
        <v>1484.6</v>
      </c>
      <c r="T245" s="37">
        <f>SUM(J245:N245)+P245+R245</f>
        <v>0</v>
      </c>
      <c r="U245" s="36" t="str">
        <f>VLOOKUP(B245,'FOLHA RESUMIDA'!C:I,2,0)</f>
        <v>ELVIS ALVES DA COSTA</v>
      </c>
    </row>
    <row r="246" spans="1:21" ht="15">
      <c r="A246" s="72">
        <v>1</v>
      </c>
      <c r="B246" s="72">
        <v>2784</v>
      </c>
      <c r="C246" s="71" t="s">
        <v>201</v>
      </c>
      <c r="D246" s="73">
        <v>40042</v>
      </c>
      <c r="E246" s="72" t="s">
        <v>575</v>
      </c>
      <c r="F246" s="72" t="s">
        <v>450</v>
      </c>
      <c r="G246" s="75">
        <v>1558.83</v>
      </c>
      <c r="H246" s="74">
        <v>0</v>
      </c>
      <c r="I246" s="75" t="s">
        <v>576</v>
      </c>
      <c r="J246" s="74">
        <v>0</v>
      </c>
      <c r="K246" s="74">
        <v>0</v>
      </c>
      <c r="L246" s="74">
        <v>0</v>
      </c>
      <c r="M246" s="74">
        <v>0</v>
      </c>
      <c r="N246" s="74">
        <v>0</v>
      </c>
      <c r="O246" s="74">
        <v>0</v>
      </c>
      <c r="P246" s="74">
        <v>0</v>
      </c>
      <c r="Q246" s="74">
        <v>0</v>
      </c>
      <c r="R246" s="74">
        <v>0</v>
      </c>
      <c r="S246" s="37">
        <f>SUM(G246:H246)+O246+Q246</f>
        <v>1558.83</v>
      </c>
      <c r="T246" s="37">
        <f>SUM(J246:N246)+P246+R246</f>
        <v>0</v>
      </c>
      <c r="U246" s="36" t="str">
        <f>VLOOKUP(B246,'FOLHA RESUMIDA'!C:I,2,0)</f>
        <v>FERNANDO ALVES DO NASCIMENTO</v>
      </c>
    </row>
    <row r="247" spans="1:21" ht="15">
      <c r="A247" s="72">
        <v>1</v>
      </c>
      <c r="B247" s="72">
        <v>2785</v>
      </c>
      <c r="C247" s="71" t="s">
        <v>202</v>
      </c>
      <c r="D247" s="73">
        <v>40042</v>
      </c>
      <c r="E247" s="72" t="s">
        <v>575</v>
      </c>
      <c r="F247" s="72" t="s">
        <v>450</v>
      </c>
      <c r="G247" s="75">
        <v>1484.61</v>
      </c>
      <c r="H247" s="74">
        <v>0</v>
      </c>
      <c r="I247" s="75" t="s">
        <v>576</v>
      </c>
      <c r="J247" s="74">
        <v>0</v>
      </c>
      <c r="K247" s="74">
        <v>0</v>
      </c>
      <c r="L247" s="74">
        <v>0</v>
      </c>
      <c r="M247" s="74">
        <v>0</v>
      </c>
      <c r="N247" s="74">
        <v>0</v>
      </c>
      <c r="O247" s="74">
        <v>0</v>
      </c>
      <c r="P247" s="74">
        <v>0</v>
      </c>
      <c r="Q247" s="74">
        <v>0</v>
      </c>
      <c r="R247" s="74">
        <v>0</v>
      </c>
      <c r="S247" s="37">
        <f>SUM(G247:H247)+O247+Q247</f>
        <v>1484.61</v>
      </c>
      <c r="T247" s="37">
        <f>SUM(J247:N247)+P247+R247</f>
        <v>0</v>
      </c>
      <c r="U247" s="36" t="str">
        <f>VLOOKUP(B247,'FOLHA RESUMIDA'!C:I,2,0)</f>
        <v>JEANNE D ARC PEDROSA PESSOA</v>
      </c>
    </row>
    <row r="248" spans="1:21" ht="15">
      <c r="A248" s="72">
        <v>1</v>
      </c>
      <c r="B248" s="72">
        <v>2788</v>
      </c>
      <c r="C248" s="71" t="s">
        <v>203</v>
      </c>
      <c r="D248" s="73">
        <v>40042</v>
      </c>
      <c r="E248" s="72" t="s">
        <v>575</v>
      </c>
      <c r="F248" s="72" t="s">
        <v>450</v>
      </c>
      <c r="G248" s="75">
        <v>1636.79</v>
      </c>
      <c r="H248" s="74">
        <v>0</v>
      </c>
      <c r="I248" s="75" t="s">
        <v>576</v>
      </c>
      <c r="J248" s="74">
        <v>0</v>
      </c>
      <c r="K248" s="74">
        <v>0</v>
      </c>
      <c r="L248" s="74">
        <v>0</v>
      </c>
      <c r="M248" s="74">
        <v>0</v>
      </c>
      <c r="N248" s="74">
        <v>0</v>
      </c>
      <c r="O248" s="74">
        <v>0</v>
      </c>
      <c r="P248" s="74">
        <v>0</v>
      </c>
      <c r="Q248" s="74">
        <v>0</v>
      </c>
      <c r="R248" s="74">
        <v>0</v>
      </c>
      <c r="S248" s="37">
        <f>SUM(G248:H248)+O248+Q248</f>
        <v>1636.79</v>
      </c>
      <c r="T248" s="37">
        <f>SUM(J248:N248)+P248+R248</f>
        <v>0</v>
      </c>
      <c r="U248" s="36" t="str">
        <f>VLOOKUP(B248,'FOLHA RESUMIDA'!C:I,2,0)</f>
        <v>ROSANIA EMIDIA PEREIRA</v>
      </c>
    </row>
    <row r="249" spans="1:21" ht="15">
      <c r="A249" s="72">
        <v>1</v>
      </c>
      <c r="B249" s="72">
        <v>2790</v>
      </c>
      <c r="C249" s="71" t="s">
        <v>204</v>
      </c>
      <c r="D249" s="73">
        <v>40057</v>
      </c>
      <c r="E249" s="72" t="s">
        <v>575</v>
      </c>
      <c r="F249" s="72" t="s">
        <v>525</v>
      </c>
      <c r="G249" s="75">
        <v>1981.2</v>
      </c>
      <c r="H249" s="74">
        <v>0</v>
      </c>
      <c r="I249" s="75" t="s">
        <v>576</v>
      </c>
      <c r="J249" s="74">
        <v>0</v>
      </c>
      <c r="K249" s="74">
        <v>0</v>
      </c>
      <c r="L249" s="74">
        <v>0</v>
      </c>
      <c r="M249" s="74">
        <v>0</v>
      </c>
      <c r="N249" s="74">
        <v>0</v>
      </c>
      <c r="O249" s="74">
        <v>0</v>
      </c>
      <c r="P249" s="74">
        <v>0</v>
      </c>
      <c r="Q249" s="74">
        <v>0</v>
      </c>
      <c r="R249" s="74">
        <v>0</v>
      </c>
      <c r="S249" s="37">
        <f>SUM(G249:H249)+O249+Q249</f>
        <v>1981.2</v>
      </c>
      <c r="T249" s="37">
        <f>SUM(J249:N249)+P249+R249</f>
        <v>0</v>
      </c>
      <c r="U249" s="36" t="str">
        <f>VLOOKUP(B249,'FOLHA RESUMIDA'!C:I,2,0)</f>
        <v>ROSANA DE FATIMA UCHOA  AREDE</v>
      </c>
    </row>
    <row r="250" spans="1:21" ht="15">
      <c r="A250" s="72">
        <v>1</v>
      </c>
      <c r="B250" s="72">
        <v>2791</v>
      </c>
      <c r="C250" s="71" t="s">
        <v>205</v>
      </c>
      <c r="D250" s="73">
        <v>40058</v>
      </c>
      <c r="E250" s="72" t="s">
        <v>575</v>
      </c>
      <c r="F250" s="72" t="s">
        <v>459</v>
      </c>
      <c r="G250" s="75">
        <v>5714.73</v>
      </c>
      <c r="H250" s="74">
        <v>0</v>
      </c>
      <c r="I250" s="75" t="s">
        <v>576</v>
      </c>
      <c r="J250" s="74">
        <v>0</v>
      </c>
      <c r="K250" s="74">
        <v>0</v>
      </c>
      <c r="L250" s="74">
        <v>0</v>
      </c>
      <c r="M250" s="74">
        <v>0</v>
      </c>
      <c r="N250" s="74">
        <v>0</v>
      </c>
      <c r="O250" s="74">
        <v>0</v>
      </c>
      <c r="P250" s="74">
        <v>0</v>
      </c>
      <c r="Q250" s="74">
        <v>0</v>
      </c>
      <c r="R250" s="74">
        <v>0</v>
      </c>
      <c r="S250" s="37">
        <f>SUM(G250:H250)+O250+Q250</f>
        <v>5714.73</v>
      </c>
      <c r="T250" s="37">
        <f>SUM(J250:N250)+P250+R250</f>
        <v>0</v>
      </c>
      <c r="U250" s="36" t="str">
        <f>VLOOKUP(B250,'FOLHA RESUMIDA'!C:I,2,0)</f>
        <v>JOSIMAR SILVA</v>
      </c>
    </row>
    <row r="251" spans="1:21" ht="15">
      <c r="A251" s="72">
        <v>1</v>
      </c>
      <c r="B251" s="72">
        <v>2797</v>
      </c>
      <c r="C251" s="71" t="s">
        <v>206</v>
      </c>
      <c r="D251" s="73">
        <v>40064</v>
      </c>
      <c r="E251" s="72" t="s">
        <v>575</v>
      </c>
      <c r="F251" s="72" t="s">
        <v>525</v>
      </c>
      <c r="G251" s="75">
        <v>1981.2</v>
      </c>
      <c r="H251" s="74">
        <v>0</v>
      </c>
      <c r="I251" s="75" t="s">
        <v>576</v>
      </c>
      <c r="J251" s="74">
        <v>2312.9499999999998</v>
      </c>
      <c r="K251" s="74">
        <v>0</v>
      </c>
      <c r="L251" s="74">
        <v>0</v>
      </c>
      <c r="M251" s="74">
        <v>0</v>
      </c>
      <c r="N251" s="74">
        <v>0</v>
      </c>
      <c r="O251" s="74">
        <v>0</v>
      </c>
      <c r="P251" s="74">
        <v>0</v>
      </c>
      <c r="Q251" s="74">
        <v>0</v>
      </c>
      <c r="R251" s="74">
        <v>0</v>
      </c>
      <c r="S251" s="37">
        <f>SUM(G251:H251)+O251+Q251</f>
        <v>1981.2</v>
      </c>
      <c r="T251" s="37">
        <f>SUM(J251:N251)+P251+R251</f>
        <v>2312.9499999999998</v>
      </c>
      <c r="U251" s="36" t="str">
        <f>VLOOKUP(B251,'FOLHA RESUMIDA'!C:I,2,0)</f>
        <v>JULIANA SILVA CEDRIM</v>
      </c>
    </row>
    <row r="252" spans="1:21" ht="15">
      <c r="A252" s="72">
        <v>1</v>
      </c>
      <c r="B252" s="72">
        <v>2798</v>
      </c>
      <c r="C252" s="71" t="s">
        <v>207</v>
      </c>
      <c r="D252" s="73">
        <v>40077</v>
      </c>
      <c r="E252" s="72" t="s">
        <v>575</v>
      </c>
      <c r="F252" s="72" t="s">
        <v>525</v>
      </c>
      <c r="G252" s="75">
        <v>1981.2</v>
      </c>
      <c r="H252" s="74">
        <v>0</v>
      </c>
      <c r="I252" s="75" t="s">
        <v>576</v>
      </c>
      <c r="J252" s="74">
        <v>2312.9499999999998</v>
      </c>
      <c r="K252" s="74">
        <v>0</v>
      </c>
      <c r="L252" s="74">
        <v>0</v>
      </c>
      <c r="M252" s="74">
        <v>0</v>
      </c>
      <c r="N252" s="74">
        <v>0</v>
      </c>
      <c r="O252" s="74">
        <v>0</v>
      </c>
      <c r="P252" s="74">
        <v>0</v>
      </c>
      <c r="Q252" s="74">
        <v>0</v>
      </c>
      <c r="R252" s="74">
        <v>0</v>
      </c>
      <c r="S252" s="37">
        <f>SUM(G252:H252)+O252+Q252</f>
        <v>1981.2</v>
      </c>
      <c r="T252" s="37">
        <f>SUM(J252:N252)+P252+R252</f>
        <v>2312.9499999999998</v>
      </c>
      <c r="U252" s="36" t="str">
        <f>VLOOKUP(B252,'FOLHA RESUMIDA'!C:I,2,0)</f>
        <v>MARCO ANDRE ANTUNES CORREIA</v>
      </c>
    </row>
    <row r="253" spans="1:21" ht="15">
      <c r="A253" s="72">
        <v>20</v>
      </c>
      <c r="B253" s="72">
        <v>2799</v>
      </c>
      <c r="C253" s="71" t="s">
        <v>385</v>
      </c>
      <c r="D253" s="73">
        <v>40081</v>
      </c>
      <c r="E253" s="72" t="s">
        <v>575</v>
      </c>
      <c r="F253" s="72" t="s">
        <v>525</v>
      </c>
      <c r="G253" s="75">
        <v>1981.2</v>
      </c>
      <c r="H253" s="74">
        <v>0</v>
      </c>
      <c r="I253" s="75" t="s">
        <v>576</v>
      </c>
      <c r="J253" s="74">
        <v>0</v>
      </c>
      <c r="K253" s="74">
        <v>0</v>
      </c>
      <c r="L253" s="74">
        <v>214.7</v>
      </c>
      <c r="M253" s="74">
        <v>0</v>
      </c>
      <c r="N253" s="74">
        <v>0</v>
      </c>
      <c r="O253" s="74">
        <v>0</v>
      </c>
      <c r="P253" s="74">
        <v>0</v>
      </c>
      <c r="Q253" s="74">
        <v>0</v>
      </c>
      <c r="R253" s="74">
        <v>0</v>
      </c>
      <c r="S253" s="37">
        <f>SUM(G253:H253)+O253+Q253</f>
        <v>1981.2</v>
      </c>
      <c r="T253" s="37">
        <f>SUM(J253:N253)+P253+R253</f>
        <v>214.7</v>
      </c>
      <c r="U253" s="36" t="str">
        <f>VLOOKUP(B253,'FOLHA RESUMIDA'!C:I,2,0)</f>
        <v>ALYSSON FABIO O FLORENCIO</v>
      </c>
    </row>
    <row r="254" spans="1:21" ht="15">
      <c r="A254" s="72">
        <v>1</v>
      </c>
      <c r="B254" s="72">
        <v>2801</v>
      </c>
      <c r="C254" s="71" t="s">
        <v>208</v>
      </c>
      <c r="D254" s="73">
        <v>40087</v>
      </c>
      <c r="E254" s="72" t="s">
        <v>575</v>
      </c>
      <c r="F254" s="72" t="s">
        <v>454</v>
      </c>
      <c r="G254" s="75">
        <v>5520.15</v>
      </c>
      <c r="H254" s="74">
        <v>0</v>
      </c>
      <c r="I254" s="75" t="s">
        <v>576</v>
      </c>
      <c r="J254" s="74">
        <v>0</v>
      </c>
      <c r="K254" s="74">
        <v>0</v>
      </c>
      <c r="L254" s="74">
        <v>0</v>
      </c>
      <c r="M254" s="74">
        <v>0</v>
      </c>
      <c r="N254" s="74">
        <v>0</v>
      </c>
      <c r="O254" s="74">
        <v>0</v>
      </c>
      <c r="P254" s="74">
        <v>0</v>
      </c>
      <c r="Q254" s="74">
        <v>0</v>
      </c>
      <c r="R254" s="74">
        <v>0</v>
      </c>
      <c r="S254" s="37">
        <f>SUM(G254:H254)+O254+Q254</f>
        <v>5520.15</v>
      </c>
      <c r="T254" s="37">
        <f>SUM(J254:N254)+P254+R254</f>
        <v>0</v>
      </c>
      <c r="U254" s="36" t="str">
        <f>VLOOKUP(B254,'FOLHA RESUMIDA'!C:I,2,0)</f>
        <v>VALERIA JALES DA SILVA</v>
      </c>
    </row>
    <row r="255" spans="1:21" ht="15">
      <c r="A255" s="72">
        <v>1</v>
      </c>
      <c r="B255" s="72">
        <v>2806</v>
      </c>
      <c r="C255" s="71" t="s">
        <v>209</v>
      </c>
      <c r="D255" s="73">
        <v>40133</v>
      </c>
      <c r="E255" s="72" t="s">
        <v>575</v>
      </c>
      <c r="F255" s="72" t="s">
        <v>454</v>
      </c>
      <c r="G255" s="75">
        <v>2293.4899999999998</v>
      </c>
      <c r="H255" s="74">
        <v>0</v>
      </c>
      <c r="I255" s="75" t="s">
        <v>576</v>
      </c>
      <c r="J255" s="74">
        <v>2312.9499999999998</v>
      </c>
      <c r="K255" s="74">
        <v>0</v>
      </c>
      <c r="L255" s="74">
        <v>0</v>
      </c>
      <c r="M255" s="74">
        <v>0</v>
      </c>
      <c r="N255" s="74">
        <v>0</v>
      </c>
      <c r="O255" s="74">
        <v>0</v>
      </c>
      <c r="P255" s="74">
        <v>0</v>
      </c>
      <c r="Q255" s="74">
        <v>0</v>
      </c>
      <c r="R255" s="74">
        <v>0</v>
      </c>
      <c r="S255" s="37">
        <f>SUM(G255:H255)+O255+Q255</f>
        <v>2293.4899999999998</v>
      </c>
      <c r="T255" s="37">
        <f>SUM(J255:N255)+P255+R255</f>
        <v>2312.9499999999998</v>
      </c>
      <c r="U255" s="36" t="str">
        <f>VLOOKUP(B255,'FOLHA RESUMIDA'!C:I,2,0)</f>
        <v>ANA APARECIDA DE ANDRADE LIMA</v>
      </c>
    </row>
    <row r="256" spans="1:21" ht="15">
      <c r="A256" s="72">
        <v>1</v>
      </c>
      <c r="B256" s="72">
        <v>2808</v>
      </c>
      <c r="C256" s="71" t="s">
        <v>392</v>
      </c>
      <c r="D256" s="73">
        <v>40137</v>
      </c>
      <c r="E256" s="72" t="s">
        <v>575</v>
      </c>
      <c r="F256" s="72" t="s">
        <v>525</v>
      </c>
      <c r="G256" s="75">
        <v>2080.27</v>
      </c>
      <c r="H256" s="74">
        <v>0</v>
      </c>
      <c r="I256" s="75" t="s">
        <v>576</v>
      </c>
      <c r="J256" s="74">
        <v>0</v>
      </c>
      <c r="K256" s="74">
        <v>0</v>
      </c>
      <c r="L256" s="74">
        <v>0</v>
      </c>
      <c r="M256" s="74">
        <v>0</v>
      </c>
      <c r="N256" s="74">
        <v>0</v>
      </c>
      <c r="O256" s="74">
        <v>0</v>
      </c>
      <c r="P256" s="74">
        <v>0</v>
      </c>
      <c r="Q256" s="74">
        <v>0</v>
      </c>
      <c r="R256" s="74">
        <v>0</v>
      </c>
      <c r="S256" s="37">
        <f>SUM(G256:H256)+O256+Q256</f>
        <v>2080.27</v>
      </c>
      <c r="T256" s="37">
        <f>SUM(J256:N256)+P256+R256</f>
        <v>0</v>
      </c>
      <c r="U256" s="36" t="str">
        <f>VLOOKUP(B256,'FOLHA RESUMIDA'!C:I,2,0)</f>
        <v>GABRIELA FERNANDA M  G  CEAN</v>
      </c>
    </row>
    <row r="257" spans="1:21" ht="15">
      <c r="A257" s="72">
        <v>1</v>
      </c>
      <c r="B257" s="72">
        <v>2816</v>
      </c>
      <c r="C257" s="71" t="s">
        <v>210</v>
      </c>
      <c r="D257" s="73">
        <v>40247</v>
      </c>
      <c r="E257" s="72" t="s">
        <v>575</v>
      </c>
      <c r="F257" s="72" t="s">
        <v>531</v>
      </c>
      <c r="G257" s="75">
        <v>1886.84</v>
      </c>
      <c r="H257" s="74">
        <v>0</v>
      </c>
      <c r="I257" s="75" t="s">
        <v>576</v>
      </c>
      <c r="J257" s="74">
        <v>0</v>
      </c>
      <c r="K257" s="74">
        <v>0</v>
      </c>
      <c r="L257" s="74">
        <v>0</v>
      </c>
      <c r="M257" s="74">
        <v>0</v>
      </c>
      <c r="N257" s="74">
        <v>0</v>
      </c>
      <c r="O257" s="74">
        <v>0</v>
      </c>
      <c r="P257" s="74">
        <v>0</v>
      </c>
      <c r="Q257" s="74">
        <v>0</v>
      </c>
      <c r="R257" s="74">
        <v>0</v>
      </c>
      <c r="S257" s="37">
        <f>SUM(G257:H257)+O257+Q257</f>
        <v>1886.84</v>
      </c>
      <c r="T257" s="37">
        <f>SUM(J257:N257)+P257+R257</f>
        <v>0</v>
      </c>
      <c r="U257" s="36" t="str">
        <f>VLOOKUP(B257,'FOLHA RESUMIDA'!C:I,2,0)</f>
        <v>MIRIAM DA SILVA FONSECA</v>
      </c>
    </row>
    <row r="258" spans="1:21" ht="15">
      <c r="A258" s="72">
        <v>1</v>
      </c>
      <c r="B258" s="72">
        <v>2819</v>
      </c>
      <c r="C258" s="71" t="s">
        <v>211</v>
      </c>
      <c r="D258" s="73">
        <v>40269</v>
      </c>
      <c r="E258" s="72" t="s">
        <v>575</v>
      </c>
      <c r="F258" s="72" t="s">
        <v>525</v>
      </c>
      <c r="G258" s="75">
        <v>1981.2</v>
      </c>
      <c r="H258" s="74">
        <v>0</v>
      </c>
      <c r="I258" s="75" t="s">
        <v>576</v>
      </c>
      <c r="J258" s="74">
        <v>6657.79</v>
      </c>
      <c r="K258" s="74">
        <v>0</v>
      </c>
      <c r="L258" s="74">
        <v>0</v>
      </c>
      <c r="M258" s="74">
        <v>0</v>
      </c>
      <c r="N258" s="74">
        <v>0</v>
      </c>
      <c r="O258" s="74">
        <v>0</v>
      </c>
      <c r="P258" s="74">
        <v>0</v>
      </c>
      <c r="Q258" s="74">
        <v>0</v>
      </c>
      <c r="R258" s="74">
        <v>0</v>
      </c>
      <c r="S258" s="37">
        <f>SUM(G258:H258)+O258+Q258</f>
        <v>1981.2</v>
      </c>
      <c r="T258" s="37">
        <f>SUM(J258:N258)+P258+R258</f>
        <v>6657.79</v>
      </c>
      <c r="U258" s="36" t="str">
        <f>VLOOKUP(B258,'FOLHA RESUMIDA'!C:I,2,0)</f>
        <v>RAFAEL LEITAO DE A  G DA SILVA</v>
      </c>
    </row>
    <row r="259" spans="1:21" ht="15">
      <c r="A259" s="72">
        <v>1</v>
      </c>
      <c r="B259" s="72">
        <v>2820</v>
      </c>
      <c r="C259" s="71" t="s">
        <v>212</v>
      </c>
      <c r="D259" s="73">
        <v>40288</v>
      </c>
      <c r="E259" s="72" t="s">
        <v>575</v>
      </c>
      <c r="F259" s="72" t="s">
        <v>525</v>
      </c>
      <c r="G259" s="75">
        <v>1981.2</v>
      </c>
      <c r="H259" s="74">
        <v>0</v>
      </c>
      <c r="I259" s="75" t="s">
        <v>576</v>
      </c>
      <c r="J259" s="74">
        <v>0</v>
      </c>
      <c r="K259" s="74">
        <v>0</v>
      </c>
      <c r="L259" s="74">
        <v>0</v>
      </c>
      <c r="M259" s="74">
        <v>0</v>
      </c>
      <c r="N259" s="74">
        <v>3480</v>
      </c>
      <c r="O259" s="74">
        <v>0</v>
      </c>
      <c r="P259" s="74">
        <v>0</v>
      </c>
      <c r="Q259" s="74">
        <v>0</v>
      </c>
      <c r="R259" s="74">
        <v>0</v>
      </c>
      <c r="S259" s="37">
        <f>SUM(G259:H259)+O259+Q259</f>
        <v>1981.2</v>
      </c>
      <c r="T259" s="37">
        <f>SUM(J259:N259)+P259+R259</f>
        <v>3480</v>
      </c>
      <c r="U259" s="36" t="str">
        <f>VLOOKUP(B259,'FOLHA RESUMIDA'!C:I,2,0)</f>
        <v>ROSIANE SANTOS BRITO</v>
      </c>
    </row>
    <row r="260" spans="1:21" ht="15">
      <c r="A260" s="72">
        <v>25</v>
      </c>
      <c r="B260" s="72">
        <v>2821</v>
      </c>
      <c r="C260" s="71" t="s">
        <v>393</v>
      </c>
      <c r="D260" s="73">
        <v>40288</v>
      </c>
      <c r="E260" s="72" t="s">
        <v>575</v>
      </c>
      <c r="F260" s="72" t="s">
        <v>542</v>
      </c>
      <c r="G260" s="75">
        <v>4850.3900000000003</v>
      </c>
      <c r="H260" s="74">
        <v>0</v>
      </c>
      <c r="I260" s="75" t="s">
        <v>576</v>
      </c>
      <c r="J260" s="74">
        <v>0</v>
      </c>
      <c r="K260" s="74">
        <v>0</v>
      </c>
      <c r="L260" s="74">
        <v>0</v>
      </c>
      <c r="M260" s="74">
        <v>0</v>
      </c>
      <c r="N260" s="74">
        <v>0</v>
      </c>
      <c r="O260" s="74">
        <v>0</v>
      </c>
      <c r="P260" s="74">
        <v>0</v>
      </c>
      <c r="Q260" s="74">
        <v>0</v>
      </c>
      <c r="R260" s="74">
        <v>0</v>
      </c>
      <c r="S260" s="37">
        <f>SUM(G260:H260)+O260+Q260</f>
        <v>4850.3900000000003</v>
      </c>
      <c r="T260" s="37">
        <f>SUM(J260:N260)+P260+R260</f>
        <v>0</v>
      </c>
      <c r="U260" s="36" t="str">
        <f>VLOOKUP(B260,'FOLHA RESUMIDA'!C:I,2,0)</f>
        <v>HERBET CANDEIA MAIA</v>
      </c>
    </row>
    <row r="261" spans="1:21" ht="15">
      <c r="A261" s="72">
        <v>1</v>
      </c>
      <c r="B261" s="72">
        <v>2823</v>
      </c>
      <c r="C261" s="71" t="s">
        <v>377</v>
      </c>
      <c r="D261" s="73">
        <v>40310</v>
      </c>
      <c r="E261" s="72" t="s">
        <v>575</v>
      </c>
      <c r="F261" s="72" t="s">
        <v>525</v>
      </c>
      <c r="G261" s="75">
        <v>1981.2</v>
      </c>
      <c r="H261" s="74">
        <v>0</v>
      </c>
      <c r="I261" s="75" t="s">
        <v>576</v>
      </c>
      <c r="J261" s="74">
        <v>0</v>
      </c>
      <c r="K261" s="74">
        <v>0</v>
      </c>
      <c r="L261" s="74">
        <v>0</v>
      </c>
      <c r="M261" s="74">
        <v>0</v>
      </c>
      <c r="N261" s="74">
        <v>0</v>
      </c>
      <c r="O261" s="74">
        <v>0</v>
      </c>
      <c r="P261" s="74">
        <v>0</v>
      </c>
      <c r="Q261" s="74">
        <v>0</v>
      </c>
      <c r="R261" s="74">
        <v>0</v>
      </c>
      <c r="S261" s="37">
        <f>SUM(G261:H261)+O261+Q261</f>
        <v>1981.2</v>
      </c>
      <c r="T261" s="37">
        <f>SUM(J261:N261)+P261+R261</f>
        <v>0</v>
      </c>
      <c r="U261" s="36" t="str">
        <f>VLOOKUP(B261,'FOLHA RESUMIDA'!C:I,2,0)</f>
        <v>ADRIANA MARIA DA SILVA</v>
      </c>
    </row>
    <row r="262" spans="1:21" ht="15">
      <c r="A262" s="72">
        <v>25</v>
      </c>
      <c r="B262" s="72">
        <v>2824</v>
      </c>
      <c r="C262" s="71" t="s">
        <v>432</v>
      </c>
      <c r="D262" s="73">
        <v>40319</v>
      </c>
      <c r="E262" s="72" t="s">
        <v>575</v>
      </c>
      <c r="F262" s="72" t="s">
        <v>542</v>
      </c>
      <c r="G262" s="75">
        <v>4850.38</v>
      </c>
      <c r="H262" s="74">
        <v>0</v>
      </c>
      <c r="I262" s="75" t="s">
        <v>576</v>
      </c>
      <c r="J262" s="74">
        <v>0</v>
      </c>
      <c r="K262" s="74">
        <v>0</v>
      </c>
      <c r="L262" s="74">
        <v>0</v>
      </c>
      <c r="M262" s="74">
        <v>0</v>
      </c>
      <c r="N262" s="74">
        <v>0</v>
      </c>
      <c r="O262" s="74">
        <v>0</v>
      </c>
      <c r="P262" s="74">
        <v>0</v>
      </c>
      <c r="Q262" s="74">
        <v>0</v>
      </c>
      <c r="R262" s="74">
        <v>0</v>
      </c>
      <c r="S262" s="37">
        <f>SUM(G262:H262)+O262+Q262</f>
        <v>4850.38</v>
      </c>
      <c r="T262" s="37">
        <f>SUM(J262:N262)+P262+R262</f>
        <v>0</v>
      </c>
      <c r="U262" s="36" t="str">
        <f>VLOOKUP(B262,'FOLHA RESUMIDA'!C:I,2,0)</f>
        <v>ANA PAULA BARBOSA CAVALCANTI</v>
      </c>
    </row>
    <row r="263" spans="1:21" ht="15">
      <c r="A263" s="72">
        <v>16</v>
      </c>
      <c r="B263" s="72">
        <v>2827</v>
      </c>
      <c r="C263" s="71" t="s">
        <v>403</v>
      </c>
      <c r="D263" s="73">
        <v>40330</v>
      </c>
      <c r="E263" s="72" t="s">
        <v>575</v>
      </c>
      <c r="F263" s="72" t="s">
        <v>525</v>
      </c>
      <c r="G263" s="75">
        <v>1981.2</v>
      </c>
      <c r="H263" s="74">
        <v>0</v>
      </c>
      <c r="I263" s="75" t="s">
        <v>576</v>
      </c>
      <c r="J263" s="74">
        <v>0</v>
      </c>
      <c r="K263" s="74">
        <v>0</v>
      </c>
      <c r="L263" s="74">
        <v>214.7</v>
      </c>
      <c r="M263" s="74">
        <v>0</v>
      </c>
      <c r="N263" s="74">
        <v>0</v>
      </c>
      <c r="O263" s="74">
        <v>0</v>
      </c>
      <c r="P263" s="74">
        <v>0</v>
      </c>
      <c r="Q263" s="74">
        <v>0</v>
      </c>
      <c r="R263" s="74">
        <v>0</v>
      </c>
      <c r="S263" s="37">
        <f>SUM(G263:H263)+O263+Q263</f>
        <v>1981.2</v>
      </c>
      <c r="T263" s="37">
        <f>SUM(J263:N263)+P263+R263</f>
        <v>214.7</v>
      </c>
      <c r="U263" s="36" t="str">
        <f>VLOOKUP(B263,'FOLHA RESUMIDA'!C:I,2,0)</f>
        <v>FABIO BARBOSA S  DE LIMA</v>
      </c>
    </row>
    <row r="264" spans="1:21" ht="15">
      <c r="A264" s="72">
        <v>1</v>
      </c>
      <c r="B264" s="72">
        <v>2831</v>
      </c>
      <c r="C264" s="71" t="s">
        <v>213</v>
      </c>
      <c r="D264" s="73">
        <v>40339</v>
      </c>
      <c r="E264" s="72" t="s">
        <v>575</v>
      </c>
      <c r="F264" s="72" t="s">
        <v>525</v>
      </c>
      <c r="G264" s="75">
        <v>1981.2</v>
      </c>
      <c r="H264" s="74">
        <v>0</v>
      </c>
      <c r="I264" s="75" t="s">
        <v>576</v>
      </c>
      <c r="J264" s="74">
        <v>0</v>
      </c>
      <c r="K264" s="74">
        <v>0</v>
      </c>
      <c r="L264" s="74">
        <v>0</v>
      </c>
      <c r="M264" s="74">
        <v>0</v>
      </c>
      <c r="N264" s="74">
        <v>3480</v>
      </c>
      <c r="O264" s="74">
        <v>0</v>
      </c>
      <c r="P264" s="74">
        <v>0</v>
      </c>
      <c r="Q264" s="74">
        <v>0</v>
      </c>
      <c r="R264" s="74">
        <v>0</v>
      </c>
      <c r="S264" s="37">
        <f>SUM(G264:H264)+O264+Q264</f>
        <v>1981.2</v>
      </c>
      <c r="T264" s="37">
        <f>SUM(J264:N264)+P264+R264</f>
        <v>3480</v>
      </c>
      <c r="U264" s="36" t="str">
        <f>VLOOKUP(B264,'FOLHA RESUMIDA'!C:I,2,0)</f>
        <v>AMANDA BEZERRA MASCARENHAS</v>
      </c>
    </row>
    <row r="265" spans="1:21" ht="15">
      <c r="A265" s="72">
        <v>1</v>
      </c>
      <c r="B265" s="72">
        <v>2833</v>
      </c>
      <c r="C265" s="71" t="s">
        <v>214</v>
      </c>
      <c r="D265" s="73">
        <v>40350</v>
      </c>
      <c r="E265" s="72" t="s">
        <v>575</v>
      </c>
      <c r="F265" s="72" t="s">
        <v>525</v>
      </c>
      <c r="G265" s="75">
        <v>2080.27</v>
      </c>
      <c r="H265" s="74">
        <v>0</v>
      </c>
      <c r="I265" s="75" t="s">
        <v>576</v>
      </c>
      <c r="J265" s="74">
        <v>1079.3800000000001</v>
      </c>
      <c r="K265" s="74">
        <v>0</v>
      </c>
      <c r="L265" s="74">
        <v>0</v>
      </c>
      <c r="M265" s="74">
        <v>1450</v>
      </c>
      <c r="N265" s="74">
        <v>0</v>
      </c>
      <c r="O265" s="74">
        <v>0</v>
      </c>
      <c r="P265" s="74">
        <v>0</v>
      </c>
      <c r="Q265" s="74">
        <v>0</v>
      </c>
      <c r="R265" s="74">
        <v>0</v>
      </c>
      <c r="S265" s="37">
        <f>SUM(G265:H265)+O265+Q265</f>
        <v>2080.27</v>
      </c>
      <c r="T265" s="37">
        <f>SUM(J265:N265)+P265+R265</f>
        <v>2529.38</v>
      </c>
      <c r="U265" s="36" t="str">
        <f>VLOOKUP(B265,'FOLHA RESUMIDA'!C:I,2,0)</f>
        <v>JAMESSON AMANCIO DA ROCHA</v>
      </c>
    </row>
    <row r="266" spans="1:21" ht="15">
      <c r="A266" s="72">
        <v>1</v>
      </c>
      <c r="B266" s="72">
        <v>2834</v>
      </c>
      <c r="C266" s="71" t="s">
        <v>215</v>
      </c>
      <c r="D266" s="73">
        <v>40350</v>
      </c>
      <c r="E266" s="72" t="s">
        <v>575</v>
      </c>
      <c r="F266" s="72" t="s">
        <v>525</v>
      </c>
      <c r="G266" s="75">
        <v>1981.2</v>
      </c>
      <c r="H266" s="74">
        <v>0</v>
      </c>
      <c r="I266" s="75" t="s">
        <v>576</v>
      </c>
      <c r="J266" s="74">
        <v>822.38</v>
      </c>
      <c r="K266" s="74">
        <v>0</v>
      </c>
      <c r="L266" s="74">
        <v>0</v>
      </c>
      <c r="M266" s="74">
        <v>0</v>
      </c>
      <c r="N266" s="74">
        <v>0</v>
      </c>
      <c r="O266" s="74">
        <v>0</v>
      </c>
      <c r="P266" s="74">
        <v>0</v>
      </c>
      <c r="Q266" s="74">
        <v>0</v>
      </c>
      <c r="R266" s="74">
        <v>0</v>
      </c>
      <c r="S266" s="37">
        <f>SUM(G266:H266)+O266+Q266</f>
        <v>1981.2</v>
      </c>
      <c r="T266" s="37">
        <f>SUM(J266:N266)+P266+R266</f>
        <v>822.38</v>
      </c>
      <c r="U266" s="36" t="str">
        <f>VLOOKUP(B266,'FOLHA RESUMIDA'!C:I,2,0)</f>
        <v>LUIZ F  DE LIMA CAVALCANTI</v>
      </c>
    </row>
    <row r="267" spans="1:21" ht="15">
      <c r="A267" s="72">
        <v>1</v>
      </c>
      <c r="B267" s="72">
        <v>2835</v>
      </c>
      <c r="C267" s="71" t="s">
        <v>419</v>
      </c>
      <c r="D267" s="73">
        <v>40360</v>
      </c>
      <c r="E267" s="72" t="s">
        <v>575</v>
      </c>
      <c r="F267" s="72" t="s">
        <v>525</v>
      </c>
      <c r="G267" s="75">
        <v>1981.2</v>
      </c>
      <c r="H267" s="74">
        <v>0</v>
      </c>
      <c r="I267" s="75" t="s">
        <v>576</v>
      </c>
      <c r="J267" s="74">
        <v>0</v>
      </c>
      <c r="K267" s="74">
        <v>0</v>
      </c>
      <c r="L267" s="74">
        <v>0</v>
      </c>
      <c r="M267" s="74">
        <v>0</v>
      </c>
      <c r="N267" s="74">
        <v>0</v>
      </c>
      <c r="O267" s="74">
        <v>0</v>
      </c>
      <c r="P267" s="74">
        <v>0</v>
      </c>
      <c r="Q267" s="74">
        <v>0</v>
      </c>
      <c r="R267" s="74">
        <v>0</v>
      </c>
      <c r="S267" s="37">
        <f>SUM(G267:H267)+O267+Q267</f>
        <v>1981.2</v>
      </c>
      <c r="T267" s="37">
        <f>SUM(J267:N267)+P267+R267</f>
        <v>0</v>
      </c>
      <c r="U267" s="36" t="str">
        <f>VLOOKUP(B267,'FOLHA RESUMIDA'!C:I,2,0)</f>
        <v>JOSE MARCELO DE FRANCA MATOS</v>
      </c>
    </row>
    <row r="268" spans="1:21" ht="15">
      <c r="A268" s="72">
        <v>50</v>
      </c>
      <c r="B268" s="72">
        <v>2836</v>
      </c>
      <c r="C268" s="71" t="s">
        <v>413</v>
      </c>
      <c r="D268" s="73">
        <v>40367</v>
      </c>
      <c r="E268" s="72" t="s">
        <v>575</v>
      </c>
      <c r="F268" s="72" t="s">
        <v>525</v>
      </c>
      <c r="G268" s="75">
        <v>1981.2</v>
      </c>
      <c r="H268" s="74">
        <v>0</v>
      </c>
      <c r="I268" s="75" t="s">
        <v>576</v>
      </c>
      <c r="J268" s="74">
        <v>0</v>
      </c>
      <c r="K268" s="74">
        <v>0</v>
      </c>
      <c r="L268" s="74">
        <v>0</v>
      </c>
      <c r="M268" s="74">
        <v>0</v>
      </c>
      <c r="N268" s="74">
        <v>0</v>
      </c>
      <c r="O268" s="74">
        <v>0</v>
      </c>
      <c r="P268" s="74">
        <v>0</v>
      </c>
      <c r="Q268" s="74">
        <v>0</v>
      </c>
      <c r="R268" s="74">
        <v>0</v>
      </c>
      <c r="S268" s="37">
        <f>SUM(G268:H268)+O268+Q268</f>
        <v>1981.2</v>
      </c>
      <c r="T268" s="37">
        <f>SUM(J268:N268)+P268+R268</f>
        <v>0</v>
      </c>
      <c r="U268" s="36" t="str">
        <f>VLOOKUP(B268,'FOLHA RESUMIDA'!C:I,2,0)</f>
        <v>MONALISA MARIA LEANDRO RIBEIRO</v>
      </c>
    </row>
    <row r="269" spans="1:21" ht="15">
      <c r="A269" s="72">
        <v>1</v>
      </c>
      <c r="B269" s="72">
        <v>2837</v>
      </c>
      <c r="C269" s="71" t="s">
        <v>216</v>
      </c>
      <c r="D269" s="73">
        <v>40371</v>
      </c>
      <c r="E269" s="72" t="s">
        <v>575</v>
      </c>
      <c r="F269" s="72" t="s">
        <v>525</v>
      </c>
      <c r="G269" s="75">
        <v>1981.2</v>
      </c>
      <c r="H269" s="74">
        <v>0</v>
      </c>
      <c r="I269" s="75" t="s">
        <v>576</v>
      </c>
      <c r="J269" s="74">
        <v>2312.9499999999998</v>
      </c>
      <c r="K269" s="74">
        <v>0</v>
      </c>
      <c r="L269" s="74">
        <v>0</v>
      </c>
      <c r="M269" s="74">
        <v>0</v>
      </c>
      <c r="N269" s="74">
        <v>0</v>
      </c>
      <c r="O269" s="74">
        <v>0</v>
      </c>
      <c r="P269" s="74">
        <v>0</v>
      </c>
      <c r="Q269" s="74">
        <v>0</v>
      </c>
      <c r="R269" s="74">
        <v>0</v>
      </c>
      <c r="S269" s="37">
        <f>SUM(G269:H269)+O269+Q269</f>
        <v>1981.2</v>
      </c>
      <c r="T269" s="37">
        <f>SUM(J269:N269)+P269+R269</f>
        <v>2312.9499999999998</v>
      </c>
      <c r="U269" s="36" t="str">
        <f>VLOOKUP(B269,'FOLHA RESUMIDA'!C:I,2,0)</f>
        <v>BEZALIEL ROSA DOS S JUNIOR</v>
      </c>
    </row>
    <row r="270" spans="1:21" ht="15">
      <c r="A270" s="72">
        <v>51</v>
      </c>
      <c r="B270" s="72">
        <v>2838</v>
      </c>
      <c r="C270" s="71" t="s">
        <v>381</v>
      </c>
      <c r="D270" s="73">
        <v>40372</v>
      </c>
      <c r="E270" s="72" t="s">
        <v>575</v>
      </c>
      <c r="F270" s="72" t="s">
        <v>525</v>
      </c>
      <c r="G270" s="75">
        <v>1981.2</v>
      </c>
      <c r="H270" s="74">
        <v>0</v>
      </c>
      <c r="I270" s="75" t="s">
        <v>576</v>
      </c>
      <c r="J270" s="74">
        <v>0</v>
      </c>
      <c r="K270" s="74">
        <v>0</v>
      </c>
      <c r="L270" s="74">
        <v>214.7</v>
      </c>
      <c r="M270" s="74">
        <v>0</v>
      </c>
      <c r="N270" s="74">
        <v>0</v>
      </c>
      <c r="O270" s="74">
        <v>0</v>
      </c>
      <c r="P270" s="74">
        <v>0</v>
      </c>
      <c r="Q270" s="74">
        <v>0</v>
      </c>
      <c r="R270" s="74">
        <v>0</v>
      </c>
      <c r="S270" s="37">
        <f>SUM(G270:H270)+O270+Q270</f>
        <v>1981.2</v>
      </c>
      <c r="T270" s="37">
        <f>SUM(J270:N270)+P270+R270</f>
        <v>214.7</v>
      </c>
      <c r="U270" s="36" t="str">
        <f>VLOOKUP(B270,'FOLHA RESUMIDA'!C:I,2,0)</f>
        <v>CAIO CEZAR F  E  DO NASCIMENTO</v>
      </c>
    </row>
    <row r="271" spans="1:21" ht="15">
      <c r="A271" s="72">
        <v>1</v>
      </c>
      <c r="B271" s="72">
        <v>2839</v>
      </c>
      <c r="C271" s="71" t="s">
        <v>217</v>
      </c>
      <c r="D271" s="73">
        <v>40379</v>
      </c>
      <c r="E271" s="72" t="s">
        <v>575</v>
      </c>
      <c r="F271" s="72" t="s">
        <v>454</v>
      </c>
      <c r="G271" s="75">
        <v>2293.4899999999998</v>
      </c>
      <c r="H271" s="74">
        <v>0</v>
      </c>
      <c r="I271" s="75" t="s">
        <v>576</v>
      </c>
      <c r="J271" s="74">
        <v>2312.9499999999998</v>
      </c>
      <c r="K271" s="74">
        <v>0</v>
      </c>
      <c r="L271" s="74">
        <v>0</v>
      </c>
      <c r="M271" s="74">
        <v>0</v>
      </c>
      <c r="N271" s="74">
        <v>0</v>
      </c>
      <c r="O271" s="74">
        <v>0</v>
      </c>
      <c r="P271" s="74">
        <v>0</v>
      </c>
      <c r="Q271" s="74">
        <v>0</v>
      </c>
      <c r="R271" s="74">
        <v>0</v>
      </c>
      <c r="S271" s="37">
        <f>SUM(G271:H271)+O271+Q271</f>
        <v>2293.4899999999998</v>
      </c>
      <c r="T271" s="37">
        <f>SUM(J271:N271)+P271+R271</f>
        <v>2312.9499999999998</v>
      </c>
      <c r="U271" s="36" t="str">
        <f>VLOOKUP(B271,'FOLHA RESUMIDA'!C:I,2,0)</f>
        <v>ANGELINA MEDEIROS VERONESE</v>
      </c>
    </row>
    <row r="272" spans="1:21" ht="15">
      <c r="A272" s="72">
        <v>1</v>
      </c>
      <c r="B272" s="72">
        <v>2849</v>
      </c>
      <c r="C272" s="71" t="s">
        <v>218</v>
      </c>
      <c r="D272" s="73">
        <v>40422</v>
      </c>
      <c r="E272" s="72" t="s">
        <v>575</v>
      </c>
      <c r="F272" s="72" t="s">
        <v>450</v>
      </c>
      <c r="G272" s="75">
        <v>1346.58</v>
      </c>
      <c r="H272" s="74">
        <v>0</v>
      </c>
      <c r="I272" s="75" t="s">
        <v>576</v>
      </c>
      <c r="J272" s="74">
        <v>0</v>
      </c>
      <c r="K272" s="74">
        <v>0</v>
      </c>
      <c r="L272" s="74">
        <v>0</v>
      </c>
      <c r="M272" s="74">
        <v>0</v>
      </c>
      <c r="N272" s="74">
        <v>0</v>
      </c>
      <c r="O272" s="74">
        <v>0</v>
      </c>
      <c r="P272" s="74">
        <v>0</v>
      </c>
      <c r="Q272" s="74">
        <v>0</v>
      </c>
      <c r="R272" s="74">
        <v>0</v>
      </c>
      <c r="S272" s="37">
        <f>SUM(G272:H272)+O272+Q272</f>
        <v>1346.58</v>
      </c>
      <c r="T272" s="37">
        <f>SUM(J272:N272)+P272+R272</f>
        <v>0</v>
      </c>
      <c r="U272" s="36" t="str">
        <f>VLOOKUP(B272,'FOLHA RESUMIDA'!C:I,2,0)</f>
        <v>JULIANA CESAR MARTINS DE LIMA</v>
      </c>
    </row>
    <row r="273" spans="1:21" ht="15">
      <c r="A273" s="72">
        <v>1</v>
      </c>
      <c r="B273" s="72">
        <v>2850</v>
      </c>
      <c r="C273" s="71" t="s">
        <v>219</v>
      </c>
      <c r="D273" s="73">
        <v>40422</v>
      </c>
      <c r="E273" s="72" t="s">
        <v>575</v>
      </c>
      <c r="F273" s="72" t="s">
        <v>450</v>
      </c>
      <c r="G273" s="75">
        <v>1346.58</v>
      </c>
      <c r="H273" s="74">
        <v>0</v>
      </c>
      <c r="I273" s="75" t="s">
        <v>576</v>
      </c>
      <c r="J273" s="74">
        <v>0</v>
      </c>
      <c r="K273" s="74">
        <v>0</v>
      </c>
      <c r="L273" s="74">
        <v>0</v>
      </c>
      <c r="M273" s="74">
        <v>0</v>
      </c>
      <c r="N273" s="74">
        <v>0</v>
      </c>
      <c r="O273" s="74">
        <v>0</v>
      </c>
      <c r="P273" s="74">
        <v>0</v>
      </c>
      <c r="Q273" s="74">
        <v>0</v>
      </c>
      <c r="R273" s="74">
        <v>0</v>
      </c>
      <c r="S273" s="37">
        <f>SUM(G273:H273)+O273+Q273</f>
        <v>1346.58</v>
      </c>
      <c r="T273" s="37">
        <f>SUM(J273:N273)+P273+R273</f>
        <v>0</v>
      </c>
      <c r="U273" s="36" t="str">
        <f>VLOOKUP(B273,'FOLHA RESUMIDA'!C:I,2,0)</f>
        <v>JAMERSON A  RAFAEL DE LIMA</v>
      </c>
    </row>
    <row r="274" spans="1:21" ht="15">
      <c r="A274" s="72">
        <v>1</v>
      </c>
      <c r="B274" s="72">
        <v>2853</v>
      </c>
      <c r="C274" s="71" t="s">
        <v>220</v>
      </c>
      <c r="D274" s="73">
        <v>40422</v>
      </c>
      <c r="E274" s="72" t="s">
        <v>575</v>
      </c>
      <c r="F274" s="72" t="s">
        <v>450</v>
      </c>
      <c r="G274" s="75">
        <v>1484.61</v>
      </c>
      <c r="H274" s="74">
        <v>0</v>
      </c>
      <c r="I274" s="75" t="s">
        <v>576</v>
      </c>
      <c r="J274" s="74">
        <v>0</v>
      </c>
      <c r="K274" s="74">
        <v>0</v>
      </c>
      <c r="L274" s="74">
        <v>0</v>
      </c>
      <c r="M274" s="74">
        <v>0</v>
      </c>
      <c r="N274" s="74">
        <v>0</v>
      </c>
      <c r="O274" s="74">
        <v>0</v>
      </c>
      <c r="P274" s="74">
        <v>0</v>
      </c>
      <c r="Q274" s="74">
        <v>0</v>
      </c>
      <c r="R274" s="74">
        <v>0</v>
      </c>
      <c r="S274" s="37">
        <f>SUM(G274:H274)+O274+Q274</f>
        <v>1484.61</v>
      </c>
      <c r="T274" s="37">
        <f>SUM(J274:N274)+P274+R274</f>
        <v>0</v>
      </c>
      <c r="U274" s="36" t="str">
        <f>VLOOKUP(B274,'FOLHA RESUMIDA'!C:I,2,0)</f>
        <v>ALCILEIDE MONTE DA SILVA LIMA</v>
      </c>
    </row>
    <row r="275" spans="1:21" ht="15">
      <c r="A275" s="72">
        <v>1</v>
      </c>
      <c r="B275" s="72">
        <v>2854</v>
      </c>
      <c r="C275" s="71" t="s">
        <v>221</v>
      </c>
      <c r="D275" s="73">
        <v>40422</v>
      </c>
      <c r="E275" s="72" t="s">
        <v>575</v>
      </c>
      <c r="F275" s="72" t="s">
        <v>450</v>
      </c>
      <c r="G275" s="75">
        <v>1484.63</v>
      </c>
      <c r="H275" s="74">
        <v>0</v>
      </c>
      <c r="I275" s="75" t="s">
        <v>576</v>
      </c>
      <c r="J275" s="74">
        <v>0</v>
      </c>
      <c r="K275" s="74">
        <v>0</v>
      </c>
      <c r="L275" s="74">
        <v>0</v>
      </c>
      <c r="M275" s="74">
        <v>0</v>
      </c>
      <c r="N275" s="74">
        <v>0</v>
      </c>
      <c r="O275" s="74">
        <v>0</v>
      </c>
      <c r="P275" s="74">
        <v>0</v>
      </c>
      <c r="Q275" s="74">
        <v>0</v>
      </c>
      <c r="R275" s="74">
        <v>0</v>
      </c>
      <c r="S275" s="37">
        <f>SUM(G275:H275)+O275+Q275</f>
        <v>1484.63</v>
      </c>
      <c r="T275" s="37">
        <f>SUM(J275:N275)+P275+R275</f>
        <v>0</v>
      </c>
      <c r="U275" s="36" t="str">
        <f>VLOOKUP(B275,'FOLHA RESUMIDA'!C:I,2,0)</f>
        <v>ANDRE RICARDO CAMARA TORRES</v>
      </c>
    </row>
    <row r="276" spans="1:21" ht="15">
      <c r="A276" s="72">
        <v>1</v>
      </c>
      <c r="B276" s="72">
        <v>2856</v>
      </c>
      <c r="C276" s="71" t="s">
        <v>222</v>
      </c>
      <c r="D276" s="73">
        <v>40429</v>
      </c>
      <c r="E276" s="72" t="s">
        <v>575</v>
      </c>
      <c r="F276" s="72" t="s">
        <v>531</v>
      </c>
      <c r="G276" s="75">
        <v>1886.84</v>
      </c>
      <c r="H276" s="74">
        <v>0</v>
      </c>
      <c r="I276" s="75" t="s">
        <v>576</v>
      </c>
      <c r="J276" s="74">
        <v>0</v>
      </c>
      <c r="K276" s="74">
        <v>0</v>
      </c>
      <c r="L276" s="74">
        <v>0</v>
      </c>
      <c r="M276" s="74">
        <v>0</v>
      </c>
      <c r="N276" s="74">
        <v>0</v>
      </c>
      <c r="O276" s="74">
        <v>0</v>
      </c>
      <c r="P276" s="74">
        <v>0</v>
      </c>
      <c r="Q276" s="74">
        <v>0</v>
      </c>
      <c r="R276" s="74">
        <v>0</v>
      </c>
      <c r="S276" s="37">
        <f>SUM(G276:H276)+O276+Q276</f>
        <v>1886.84</v>
      </c>
      <c r="T276" s="37">
        <f>SUM(J276:N276)+P276+R276</f>
        <v>0</v>
      </c>
      <c r="U276" s="36" t="str">
        <f>VLOOKUP(B276,'FOLHA RESUMIDA'!C:I,2,0)</f>
        <v>ALEXSANDRA DA SILVA M  CABRAL</v>
      </c>
    </row>
    <row r="277" spans="1:21" ht="15">
      <c r="A277" s="72">
        <v>1</v>
      </c>
      <c r="B277" s="72">
        <v>2857</v>
      </c>
      <c r="C277" s="71" t="s">
        <v>223</v>
      </c>
      <c r="D277" s="73">
        <v>40431</v>
      </c>
      <c r="E277" s="72" t="s">
        <v>575</v>
      </c>
      <c r="F277" s="72" t="s">
        <v>525</v>
      </c>
      <c r="G277" s="75">
        <v>1981.21</v>
      </c>
      <c r="H277" s="74">
        <v>0</v>
      </c>
      <c r="I277" s="75" t="s">
        <v>576</v>
      </c>
      <c r="J277" s="74">
        <v>1284.97</v>
      </c>
      <c r="K277" s="74">
        <v>0</v>
      </c>
      <c r="L277" s="74">
        <v>0</v>
      </c>
      <c r="M277" s="74">
        <v>0</v>
      </c>
      <c r="N277" s="74">
        <v>0</v>
      </c>
      <c r="O277" s="74">
        <v>0</v>
      </c>
      <c r="P277" s="74">
        <v>0</v>
      </c>
      <c r="Q277" s="74">
        <v>0</v>
      </c>
      <c r="R277" s="74">
        <v>0</v>
      </c>
      <c r="S277" s="37">
        <f>SUM(G277:H277)+O277+Q277</f>
        <v>1981.21</v>
      </c>
      <c r="T277" s="37">
        <f>SUM(J277:N277)+P277+R277</f>
        <v>1284.97</v>
      </c>
      <c r="U277" s="36" t="str">
        <f>VLOOKUP(B277,'FOLHA RESUMIDA'!C:I,2,0)</f>
        <v>CAROLINE ALVES LEAL</v>
      </c>
    </row>
    <row r="278" spans="1:21" ht="15">
      <c r="A278" s="72">
        <v>1</v>
      </c>
      <c r="B278" s="72">
        <v>2860</v>
      </c>
      <c r="C278" s="71" t="s">
        <v>224</v>
      </c>
      <c r="D278" s="73">
        <v>40455</v>
      </c>
      <c r="E278" s="72" t="s">
        <v>575</v>
      </c>
      <c r="F278" s="72" t="s">
        <v>450</v>
      </c>
      <c r="G278" s="75">
        <v>1346.58</v>
      </c>
      <c r="H278" s="74">
        <v>0</v>
      </c>
      <c r="I278" s="75" t="s">
        <v>576</v>
      </c>
      <c r="J278" s="74">
        <v>0</v>
      </c>
      <c r="K278" s="74">
        <v>0</v>
      </c>
      <c r="L278" s="74">
        <v>0</v>
      </c>
      <c r="M278" s="74">
        <v>0</v>
      </c>
      <c r="N278" s="74">
        <v>0</v>
      </c>
      <c r="O278" s="74">
        <v>0</v>
      </c>
      <c r="P278" s="74">
        <v>0</v>
      </c>
      <c r="Q278" s="74">
        <v>0</v>
      </c>
      <c r="R278" s="74">
        <v>0</v>
      </c>
      <c r="S278" s="37">
        <f>SUM(G278:H278)+O278+Q278</f>
        <v>1346.58</v>
      </c>
      <c r="T278" s="37">
        <f>SUM(J278:N278)+P278+R278</f>
        <v>0</v>
      </c>
      <c r="U278" s="36" t="str">
        <f>VLOOKUP(B278,'FOLHA RESUMIDA'!C:I,2,0)</f>
        <v>ADRIANA MAYO DE SOUZA E SILVA</v>
      </c>
    </row>
    <row r="279" spans="1:21" ht="15">
      <c r="A279" s="72">
        <v>1</v>
      </c>
      <c r="B279" s="72">
        <v>2864</v>
      </c>
      <c r="C279" s="71" t="s">
        <v>225</v>
      </c>
      <c r="D279" s="73">
        <v>40455</v>
      </c>
      <c r="E279" s="72" t="s">
        <v>575</v>
      </c>
      <c r="F279" s="72" t="s">
        <v>450</v>
      </c>
      <c r="G279" s="75">
        <v>1558.83</v>
      </c>
      <c r="H279" s="74">
        <v>0</v>
      </c>
      <c r="I279" s="75" t="s">
        <v>576</v>
      </c>
      <c r="J279" s="74">
        <v>822.38</v>
      </c>
      <c r="K279" s="74">
        <v>0</v>
      </c>
      <c r="L279" s="74">
        <v>0</v>
      </c>
      <c r="M279" s="74">
        <v>0</v>
      </c>
      <c r="N279" s="74">
        <v>0</v>
      </c>
      <c r="O279" s="74">
        <v>0</v>
      </c>
      <c r="P279" s="74">
        <v>0</v>
      </c>
      <c r="Q279" s="74">
        <v>0</v>
      </c>
      <c r="R279" s="74">
        <v>0</v>
      </c>
      <c r="S279" s="37">
        <f>SUM(G279:H279)+O279+Q279</f>
        <v>1558.83</v>
      </c>
      <c r="T279" s="37">
        <f>SUM(J279:N279)+P279+R279</f>
        <v>822.38</v>
      </c>
      <c r="U279" s="36" t="str">
        <f>VLOOKUP(B279,'FOLHA RESUMIDA'!C:I,2,0)</f>
        <v>DULCE HELENA PEREIRA</v>
      </c>
    </row>
    <row r="280" spans="1:21" ht="15">
      <c r="A280" s="72">
        <v>1</v>
      </c>
      <c r="B280" s="72">
        <v>2866</v>
      </c>
      <c r="C280" s="71" t="s">
        <v>226</v>
      </c>
      <c r="D280" s="73">
        <v>40455</v>
      </c>
      <c r="E280" s="72" t="s">
        <v>575</v>
      </c>
      <c r="F280" s="72" t="s">
        <v>450</v>
      </c>
      <c r="G280" s="75">
        <v>1346.58</v>
      </c>
      <c r="H280" s="74">
        <v>0</v>
      </c>
      <c r="I280" s="75" t="s">
        <v>576</v>
      </c>
      <c r="J280" s="74">
        <v>1079.3800000000001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37">
        <f>SUM(G280:H280)+O280+Q280</f>
        <v>1346.58</v>
      </c>
      <c r="T280" s="37">
        <f>SUM(J280:N280)+P280+R280</f>
        <v>1079.3800000000001</v>
      </c>
      <c r="U280" s="36" t="str">
        <f>VLOOKUP(B280,'FOLHA RESUMIDA'!C:I,2,0)</f>
        <v>LUCICLEIDE M  DE A  CAMPOS</v>
      </c>
    </row>
    <row r="281" spans="1:21" ht="15">
      <c r="A281" s="72">
        <v>1</v>
      </c>
      <c r="B281" s="72">
        <v>2869</v>
      </c>
      <c r="C281" s="71" t="s">
        <v>227</v>
      </c>
      <c r="D281" s="73">
        <v>40455</v>
      </c>
      <c r="E281" s="72" t="s">
        <v>575</v>
      </c>
      <c r="F281" s="72" t="s">
        <v>450</v>
      </c>
      <c r="G281" s="75">
        <v>1346.58</v>
      </c>
      <c r="H281" s="74">
        <v>0</v>
      </c>
      <c r="I281" s="75" t="s">
        <v>576</v>
      </c>
      <c r="J281" s="74">
        <v>0</v>
      </c>
      <c r="K281" s="74">
        <v>0</v>
      </c>
      <c r="L281" s="74">
        <v>0</v>
      </c>
      <c r="M281" s="74">
        <v>0</v>
      </c>
      <c r="N281" s="74">
        <v>0</v>
      </c>
      <c r="O281" s="74">
        <v>0</v>
      </c>
      <c r="P281" s="74">
        <v>0</v>
      </c>
      <c r="Q281" s="74">
        <v>0</v>
      </c>
      <c r="R281" s="74">
        <v>0</v>
      </c>
      <c r="S281" s="37">
        <f>SUM(G281:H281)+O281+Q281</f>
        <v>1346.58</v>
      </c>
      <c r="T281" s="37">
        <f>SUM(J281:N281)+P281+R281</f>
        <v>0</v>
      </c>
      <c r="U281" s="36" t="str">
        <f>VLOOKUP(B281,'FOLHA RESUMIDA'!C:I,2,0)</f>
        <v>RICARDO J FERNANDES DA CUNHA</v>
      </c>
    </row>
    <row r="282" spans="1:21" ht="15">
      <c r="A282" s="72">
        <v>1</v>
      </c>
      <c r="B282" s="72">
        <v>2870</v>
      </c>
      <c r="C282" s="71" t="s">
        <v>228</v>
      </c>
      <c r="D282" s="73">
        <v>40455</v>
      </c>
      <c r="E282" s="72" t="s">
        <v>575</v>
      </c>
      <c r="F282" s="72" t="s">
        <v>544</v>
      </c>
      <c r="G282" s="75">
        <v>1484.62</v>
      </c>
      <c r="H282" s="74">
        <v>0</v>
      </c>
      <c r="I282" s="75" t="s">
        <v>576</v>
      </c>
      <c r="J282" s="74">
        <v>0</v>
      </c>
      <c r="K282" s="74">
        <v>0</v>
      </c>
      <c r="L282" s="74">
        <v>0</v>
      </c>
      <c r="M282" s="74">
        <v>0</v>
      </c>
      <c r="N282" s="74">
        <v>0</v>
      </c>
      <c r="O282" s="74">
        <v>0</v>
      </c>
      <c r="P282" s="74">
        <v>0</v>
      </c>
      <c r="Q282" s="74">
        <v>0</v>
      </c>
      <c r="R282" s="74">
        <v>0</v>
      </c>
      <c r="S282" s="37">
        <f>SUM(G282:H282)+O282+Q282</f>
        <v>1484.62</v>
      </c>
      <c r="T282" s="37">
        <f>SUM(J282:N282)+P282+R282</f>
        <v>0</v>
      </c>
      <c r="U282" s="36" t="str">
        <f>VLOOKUP(B282,'FOLHA RESUMIDA'!C:I,2,0)</f>
        <v>SUZANA VALERIA PINHEIRO</v>
      </c>
    </row>
    <row r="283" spans="1:21" ht="15">
      <c r="A283" s="72">
        <v>1</v>
      </c>
      <c r="B283" s="72">
        <v>2871</v>
      </c>
      <c r="C283" s="71" t="s">
        <v>229</v>
      </c>
      <c r="D283" s="73">
        <v>40455</v>
      </c>
      <c r="E283" s="72" t="s">
        <v>575</v>
      </c>
      <c r="F283" s="72" t="s">
        <v>450</v>
      </c>
      <c r="G283" s="75">
        <v>1484.61</v>
      </c>
      <c r="H283" s="74">
        <v>0</v>
      </c>
      <c r="I283" s="75" t="s">
        <v>576</v>
      </c>
      <c r="J283" s="74">
        <v>0</v>
      </c>
      <c r="K283" s="74">
        <v>0</v>
      </c>
      <c r="L283" s="74">
        <v>0</v>
      </c>
      <c r="M283" s="74">
        <v>0</v>
      </c>
      <c r="N283" s="74">
        <v>0</v>
      </c>
      <c r="O283" s="74">
        <v>0</v>
      </c>
      <c r="P283" s="74">
        <v>0</v>
      </c>
      <c r="Q283" s="74">
        <v>0</v>
      </c>
      <c r="R283" s="74">
        <v>0</v>
      </c>
      <c r="S283" s="37">
        <f>SUM(G283:H283)+O283+Q283</f>
        <v>1484.61</v>
      </c>
      <c r="T283" s="37">
        <f>SUM(J283:N283)+P283+R283</f>
        <v>0</v>
      </c>
      <c r="U283" s="36" t="str">
        <f>VLOOKUP(B283,'FOLHA RESUMIDA'!C:I,2,0)</f>
        <v>SUZELY ARANTES DA S MELO</v>
      </c>
    </row>
    <row r="284" spans="1:21" ht="15">
      <c r="A284" s="72">
        <v>16</v>
      </c>
      <c r="B284" s="72">
        <v>2873</v>
      </c>
      <c r="C284" s="71" t="s">
        <v>382</v>
      </c>
      <c r="D284" s="73">
        <v>40455</v>
      </c>
      <c r="E284" s="72" t="s">
        <v>575</v>
      </c>
      <c r="F284" s="72" t="s">
        <v>542</v>
      </c>
      <c r="G284" s="75">
        <v>4850.38</v>
      </c>
      <c r="H284" s="74">
        <v>0</v>
      </c>
      <c r="I284" s="75" t="s">
        <v>576</v>
      </c>
      <c r="J284" s="74">
        <v>0</v>
      </c>
      <c r="K284" s="74">
        <v>0</v>
      </c>
      <c r="L284" s="74">
        <v>0</v>
      </c>
      <c r="M284" s="74">
        <v>0</v>
      </c>
      <c r="N284" s="74">
        <v>0</v>
      </c>
      <c r="O284" s="74">
        <v>0</v>
      </c>
      <c r="P284" s="74">
        <v>0</v>
      </c>
      <c r="Q284" s="74">
        <v>0</v>
      </c>
      <c r="R284" s="74">
        <v>0</v>
      </c>
      <c r="S284" s="37">
        <f>SUM(G284:H284)+O284+Q284</f>
        <v>4850.38</v>
      </c>
      <c r="T284" s="37">
        <f>SUM(J284:N284)+P284+R284</f>
        <v>0</v>
      </c>
      <c r="U284" s="36" t="str">
        <f>VLOOKUP(B284,'FOLHA RESUMIDA'!C:I,2,0)</f>
        <v>AURELIA RODRIGUES TORREIRO</v>
      </c>
    </row>
    <row r="285" spans="1:21" ht="15">
      <c r="A285" s="72">
        <v>25</v>
      </c>
      <c r="B285" s="72">
        <v>2878</v>
      </c>
      <c r="C285" s="71" t="s">
        <v>394</v>
      </c>
      <c r="D285" s="73">
        <v>40457</v>
      </c>
      <c r="E285" s="72" t="s">
        <v>575</v>
      </c>
      <c r="F285" s="72" t="s">
        <v>525</v>
      </c>
      <c r="G285" s="75">
        <v>1981.2</v>
      </c>
      <c r="H285" s="74">
        <v>0</v>
      </c>
      <c r="I285" s="75" t="s">
        <v>576</v>
      </c>
      <c r="J285" s="74">
        <v>0</v>
      </c>
      <c r="K285" s="74">
        <v>0</v>
      </c>
      <c r="L285" s="74">
        <v>214.7</v>
      </c>
      <c r="M285" s="74">
        <v>0</v>
      </c>
      <c r="N285" s="74">
        <v>0</v>
      </c>
      <c r="O285" s="74">
        <v>0</v>
      </c>
      <c r="P285" s="74">
        <v>0</v>
      </c>
      <c r="Q285" s="74">
        <v>0</v>
      </c>
      <c r="R285" s="74">
        <v>0</v>
      </c>
      <c r="S285" s="37">
        <f>SUM(G285:H285)+O285+Q285</f>
        <v>1981.2</v>
      </c>
      <c r="T285" s="37">
        <f>SUM(J285:N285)+P285+R285</f>
        <v>214.7</v>
      </c>
      <c r="U285" s="36" t="str">
        <f>VLOOKUP(B285,'FOLHA RESUMIDA'!C:I,2,0)</f>
        <v>JAMSON ALESSANDRO DA SILVA</v>
      </c>
    </row>
    <row r="286" spans="1:21" ht="15">
      <c r="A286" s="72">
        <v>1</v>
      </c>
      <c r="B286" s="72">
        <v>2887</v>
      </c>
      <c r="C286" s="71" t="s">
        <v>230</v>
      </c>
      <c r="D286" s="73">
        <v>40513</v>
      </c>
      <c r="E286" s="72" t="s">
        <v>575</v>
      </c>
      <c r="F286" s="72" t="s">
        <v>525</v>
      </c>
      <c r="G286" s="75">
        <v>1981.21</v>
      </c>
      <c r="H286" s="74">
        <v>0</v>
      </c>
      <c r="I286" s="75" t="s">
        <v>576</v>
      </c>
      <c r="J286" s="74">
        <v>0</v>
      </c>
      <c r="K286" s="74">
        <v>0</v>
      </c>
      <c r="L286" s="74">
        <v>0</v>
      </c>
      <c r="M286" s="74">
        <v>0</v>
      </c>
      <c r="N286" s="74">
        <v>0</v>
      </c>
      <c r="O286" s="74">
        <v>0</v>
      </c>
      <c r="P286" s="74">
        <v>0</v>
      </c>
      <c r="Q286" s="74">
        <v>0</v>
      </c>
      <c r="R286" s="74">
        <v>0</v>
      </c>
      <c r="S286" s="37">
        <f>SUM(G286:H286)+O286+Q286</f>
        <v>1981.21</v>
      </c>
      <c r="T286" s="37">
        <f>SUM(J286:N286)+P286+R286</f>
        <v>0</v>
      </c>
      <c r="U286" s="36" t="str">
        <f>VLOOKUP(B286,'FOLHA RESUMIDA'!C:I,2,0)</f>
        <v>MARIA EUZENI DA SILVA GARCEZ</v>
      </c>
    </row>
    <row r="287" spans="1:21" ht="15">
      <c r="A287" s="72">
        <v>1</v>
      </c>
      <c r="B287" s="72">
        <v>2889</v>
      </c>
      <c r="C287" s="71" t="s">
        <v>231</v>
      </c>
      <c r="D287" s="73">
        <v>40575</v>
      </c>
      <c r="E287" s="72" t="s">
        <v>575</v>
      </c>
      <c r="F287" s="72" t="s">
        <v>454</v>
      </c>
      <c r="G287" s="75">
        <v>2293.4899999999998</v>
      </c>
      <c r="H287" s="74">
        <v>0</v>
      </c>
      <c r="I287" s="75" t="s">
        <v>576</v>
      </c>
      <c r="J287" s="74">
        <v>0</v>
      </c>
      <c r="K287" s="74">
        <v>0</v>
      </c>
      <c r="L287" s="74">
        <v>0</v>
      </c>
      <c r="M287" s="74">
        <v>0</v>
      </c>
      <c r="N287" s="74">
        <v>0</v>
      </c>
      <c r="O287" s="74">
        <v>0</v>
      </c>
      <c r="P287" s="74">
        <v>0</v>
      </c>
      <c r="Q287" s="74">
        <v>0</v>
      </c>
      <c r="R287" s="74">
        <v>0</v>
      </c>
      <c r="S287" s="37">
        <f>SUM(G287:H287)+O287+Q287</f>
        <v>2293.4899999999998</v>
      </c>
      <c r="T287" s="37">
        <f>SUM(J287:N287)+P287+R287</f>
        <v>0</v>
      </c>
      <c r="U287" s="36" t="str">
        <f>VLOOKUP(B287,'FOLHA RESUMIDA'!C:I,2,0)</f>
        <v>EJANE FERREIRA TEXEIRA</v>
      </c>
    </row>
    <row r="288" spans="1:21" ht="15">
      <c r="A288" s="72">
        <v>1</v>
      </c>
      <c r="B288" s="72">
        <v>2890</v>
      </c>
      <c r="C288" s="71" t="s">
        <v>232</v>
      </c>
      <c r="D288" s="73">
        <v>40575</v>
      </c>
      <c r="E288" s="72" t="s">
        <v>575</v>
      </c>
      <c r="F288" s="72" t="s">
        <v>450</v>
      </c>
      <c r="G288" s="75">
        <v>1346.58</v>
      </c>
      <c r="H288" s="74">
        <v>0</v>
      </c>
      <c r="I288" s="75" t="s">
        <v>576</v>
      </c>
      <c r="J288" s="74">
        <v>0</v>
      </c>
      <c r="K288" s="74">
        <v>0</v>
      </c>
      <c r="L288" s="74">
        <v>0</v>
      </c>
      <c r="M288" s="74">
        <v>0</v>
      </c>
      <c r="N288" s="74">
        <v>0</v>
      </c>
      <c r="O288" s="74">
        <v>0</v>
      </c>
      <c r="P288" s="74">
        <v>0</v>
      </c>
      <c r="Q288" s="74">
        <v>0</v>
      </c>
      <c r="R288" s="74">
        <v>0</v>
      </c>
      <c r="S288" s="37">
        <f>SUM(G288:H288)+O288+Q288</f>
        <v>1346.58</v>
      </c>
      <c r="T288" s="37">
        <f>SUM(J288:N288)+P288+R288</f>
        <v>0</v>
      </c>
      <c r="U288" s="36" t="str">
        <f>VLOOKUP(B288,'FOLHA RESUMIDA'!C:I,2,0)</f>
        <v>CLELIO FIRMINO SILVA</v>
      </c>
    </row>
    <row r="289" spans="1:21" ht="15">
      <c r="A289" s="72">
        <v>1</v>
      </c>
      <c r="B289" s="72">
        <v>2891</v>
      </c>
      <c r="C289" s="71" t="s">
        <v>233</v>
      </c>
      <c r="D289" s="73">
        <v>40575</v>
      </c>
      <c r="E289" s="72" t="s">
        <v>575</v>
      </c>
      <c r="F289" s="72" t="s">
        <v>450</v>
      </c>
      <c r="G289" s="75">
        <v>1413.91</v>
      </c>
      <c r="H289" s="74">
        <v>0</v>
      </c>
      <c r="I289" s="75" t="s">
        <v>576</v>
      </c>
      <c r="J289" s="74">
        <v>0</v>
      </c>
      <c r="K289" s="74">
        <v>0</v>
      </c>
      <c r="L289" s="74">
        <v>0</v>
      </c>
      <c r="M289" s="74">
        <v>0</v>
      </c>
      <c r="N289" s="74">
        <v>0</v>
      </c>
      <c r="O289" s="74">
        <v>0</v>
      </c>
      <c r="P289" s="74">
        <v>0</v>
      </c>
      <c r="Q289" s="74">
        <v>0</v>
      </c>
      <c r="R289" s="74">
        <v>0</v>
      </c>
      <c r="S289" s="37">
        <f>SUM(G289:H289)+O289+Q289</f>
        <v>1413.91</v>
      </c>
      <c r="T289" s="37">
        <f>SUM(J289:N289)+P289+R289</f>
        <v>0</v>
      </c>
      <c r="U289" s="36" t="str">
        <f>VLOOKUP(B289,'FOLHA RESUMIDA'!C:I,2,0)</f>
        <v>ERICK MEDEIROS</v>
      </c>
    </row>
    <row r="290" spans="1:21" ht="15">
      <c r="A290" s="72">
        <v>1</v>
      </c>
      <c r="B290" s="72">
        <v>2894</v>
      </c>
      <c r="C290" s="71" t="s">
        <v>234</v>
      </c>
      <c r="D290" s="73">
        <v>40575</v>
      </c>
      <c r="E290" s="72" t="s">
        <v>575</v>
      </c>
      <c r="F290" s="72" t="s">
        <v>450</v>
      </c>
      <c r="G290" s="75">
        <v>1484.61</v>
      </c>
      <c r="H290" s="74">
        <v>0</v>
      </c>
      <c r="I290" s="75" t="s">
        <v>576</v>
      </c>
      <c r="J290" s="74">
        <v>0</v>
      </c>
      <c r="K290" s="74">
        <v>0</v>
      </c>
      <c r="L290" s="74">
        <v>0</v>
      </c>
      <c r="M290" s="74">
        <v>0</v>
      </c>
      <c r="N290" s="74">
        <v>0</v>
      </c>
      <c r="O290" s="74">
        <v>0</v>
      </c>
      <c r="P290" s="74">
        <v>0</v>
      </c>
      <c r="Q290" s="74">
        <v>0</v>
      </c>
      <c r="R290" s="74">
        <v>0</v>
      </c>
      <c r="S290" s="37">
        <f>SUM(G290:H290)+O290+Q290</f>
        <v>1484.61</v>
      </c>
      <c r="T290" s="37">
        <f>SUM(J290:N290)+P290+R290</f>
        <v>0</v>
      </c>
      <c r="U290" s="36" t="str">
        <f>VLOOKUP(B290,'FOLHA RESUMIDA'!C:I,2,0)</f>
        <v>JOELNA DINIZ PEREIRA DE SOUSA</v>
      </c>
    </row>
    <row r="291" spans="1:21" ht="15">
      <c r="A291" s="72">
        <v>1</v>
      </c>
      <c r="B291" s="72">
        <v>2895</v>
      </c>
      <c r="C291" s="71" t="s">
        <v>235</v>
      </c>
      <c r="D291" s="73">
        <v>40575</v>
      </c>
      <c r="E291" s="72" t="s">
        <v>575</v>
      </c>
      <c r="F291" s="72" t="s">
        <v>450</v>
      </c>
      <c r="G291" s="75">
        <v>1346.58</v>
      </c>
      <c r="H291" s="74">
        <v>0</v>
      </c>
      <c r="I291" s="75" t="s">
        <v>576</v>
      </c>
      <c r="J291" s="74">
        <v>0</v>
      </c>
      <c r="K291" s="74">
        <v>0</v>
      </c>
      <c r="L291" s="74">
        <v>0</v>
      </c>
      <c r="M291" s="74">
        <v>0</v>
      </c>
      <c r="N291" s="74">
        <v>0</v>
      </c>
      <c r="O291" s="74">
        <v>0</v>
      </c>
      <c r="P291" s="74">
        <v>0</v>
      </c>
      <c r="Q291" s="74">
        <v>0</v>
      </c>
      <c r="R291" s="74">
        <v>0</v>
      </c>
      <c r="S291" s="37">
        <f>SUM(G291:H291)+O291+Q291</f>
        <v>1346.58</v>
      </c>
      <c r="T291" s="37">
        <f>SUM(J291:N291)+P291+R291</f>
        <v>0</v>
      </c>
      <c r="U291" s="36" t="str">
        <f>VLOOKUP(B291,'FOLHA RESUMIDA'!C:I,2,0)</f>
        <v>KLEBER DE OLIVEIRA GALDINO</v>
      </c>
    </row>
    <row r="292" spans="1:21" ht="15">
      <c r="A292" s="72">
        <v>47</v>
      </c>
      <c r="B292" s="72">
        <v>2904</v>
      </c>
      <c r="C292" s="71" t="s">
        <v>408</v>
      </c>
      <c r="D292" s="73">
        <v>40605</v>
      </c>
      <c r="E292" s="72" t="s">
        <v>575</v>
      </c>
      <c r="F292" s="72" t="s">
        <v>525</v>
      </c>
      <c r="G292" s="75">
        <v>1981.21</v>
      </c>
      <c r="H292" s="74">
        <v>0</v>
      </c>
      <c r="I292" s="75" t="s">
        <v>576</v>
      </c>
      <c r="J292" s="74">
        <v>0</v>
      </c>
      <c r="K292" s="74">
        <v>0</v>
      </c>
      <c r="L292" s="74">
        <v>0</v>
      </c>
      <c r="M292" s="74">
        <v>0</v>
      </c>
      <c r="N292" s="74">
        <v>0</v>
      </c>
      <c r="O292" s="74">
        <v>0</v>
      </c>
      <c r="P292" s="74">
        <v>0</v>
      </c>
      <c r="Q292" s="74">
        <v>0</v>
      </c>
      <c r="R292" s="74">
        <v>0</v>
      </c>
      <c r="S292" s="37">
        <f>SUM(G292:H292)+O292+Q292</f>
        <v>1981.21</v>
      </c>
      <c r="T292" s="37">
        <f>SUM(J292:N292)+P292+R292</f>
        <v>0</v>
      </c>
      <c r="U292" s="36" t="str">
        <f>VLOOKUP(B292,'FOLHA RESUMIDA'!C:I,2,0)</f>
        <v>ANTONIO S ALVES DE O JUNIOR</v>
      </c>
    </row>
    <row r="293" spans="1:21" ht="15">
      <c r="A293" s="72">
        <v>3</v>
      </c>
      <c r="B293" s="72">
        <v>2906</v>
      </c>
      <c r="C293" s="71" t="s">
        <v>378</v>
      </c>
      <c r="D293" s="73">
        <v>40612</v>
      </c>
      <c r="E293" s="72" t="s">
        <v>575</v>
      </c>
      <c r="F293" s="72" t="s">
        <v>542</v>
      </c>
      <c r="G293" s="75">
        <v>4850.38</v>
      </c>
      <c r="H293" s="74">
        <v>0</v>
      </c>
      <c r="I293" s="75" t="s">
        <v>576</v>
      </c>
      <c r="J293" s="74">
        <v>0</v>
      </c>
      <c r="K293" s="74">
        <v>0</v>
      </c>
      <c r="L293" s="74">
        <v>0</v>
      </c>
      <c r="M293" s="74">
        <v>0</v>
      </c>
      <c r="N293" s="74">
        <v>0</v>
      </c>
      <c r="O293" s="74">
        <v>0</v>
      </c>
      <c r="P293" s="74">
        <v>0</v>
      </c>
      <c r="Q293" s="74">
        <v>0</v>
      </c>
      <c r="R293" s="74">
        <v>0</v>
      </c>
      <c r="S293" s="37">
        <f>SUM(G293:H293)+O293+Q293</f>
        <v>4850.38</v>
      </c>
      <c r="T293" s="37">
        <f>SUM(J293:N293)+P293+R293</f>
        <v>0</v>
      </c>
      <c r="U293" s="36" t="str">
        <f>VLOOKUP(B293,'FOLHA RESUMIDA'!C:I,2,0)</f>
        <v>ARTHUR A SANTOS WANDERLEY</v>
      </c>
    </row>
    <row r="294" spans="1:21" ht="15">
      <c r="A294" s="72">
        <v>1</v>
      </c>
      <c r="B294" s="72">
        <v>2907</v>
      </c>
      <c r="C294" s="71" t="s">
        <v>236</v>
      </c>
      <c r="D294" s="73">
        <v>40623</v>
      </c>
      <c r="E294" s="72" t="s">
        <v>575</v>
      </c>
      <c r="F294" s="72" t="s">
        <v>525</v>
      </c>
      <c r="G294" s="75">
        <v>1981.21</v>
      </c>
      <c r="H294" s="74">
        <v>0</v>
      </c>
      <c r="I294" s="75" t="s">
        <v>576</v>
      </c>
      <c r="J294" s="74">
        <v>0</v>
      </c>
      <c r="K294" s="74">
        <v>0</v>
      </c>
      <c r="L294" s="74">
        <v>0</v>
      </c>
      <c r="M294" s="74">
        <v>0</v>
      </c>
      <c r="N294" s="74">
        <v>0</v>
      </c>
      <c r="O294" s="74">
        <v>0</v>
      </c>
      <c r="P294" s="74">
        <v>0</v>
      </c>
      <c r="Q294" s="74">
        <v>0</v>
      </c>
      <c r="R294" s="74">
        <v>0</v>
      </c>
      <c r="S294" s="37">
        <f>SUM(G294:H294)+O294+Q294</f>
        <v>1981.21</v>
      </c>
      <c r="T294" s="37">
        <f>SUM(J294:N294)+P294+R294</f>
        <v>0</v>
      </c>
      <c r="U294" s="36" t="str">
        <f>VLOOKUP(B294,'FOLHA RESUMIDA'!C:I,2,0)</f>
        <v>JOELINE LIMA DO NASCIMENTO</v>
      </c>
    </row>
    <row r="295" spans="1:21" ht="15">
      <c r="A295" s="72">
        <v>1</v>
      </c>
      <c r="B295" s="72">
        <v>2909</v>
      </c>
      <c r="C295" s="71" t="s">
        <v>237</v>
      </c>
      <c r="D295" s="73">
        <v>40634</v>
      </c>
      <c r="E295" s="72" t="s">
        <v>575</v>
      </c>
      <c r="F295" s="72" t="s">
        <v>525</v>
      </c>
      <c r="G295" s="75">
        <v>1981.21</v>
      </c>
      <c r="H295" s="74">
        <v>0</v>
      </c>
      <c r="I295" s="75" t="s">
        <v>576</v>
      </c>
      <c r="J295" s="74">
        <v>0</v>
      </c>
      <c r="K295" s="74">
        <v>0</v>
      </c>
      <c r="L295" s="74">
        <v>0</v>
      </c>
      <c r="M295" s="74">
        <v>0</v>
      </c>
      <c r="N295" s="74">
        <v>0</v>
      </c>
      <c r="O295" s="74">
        <v>0</v>
      </c>
      <c r="P295" s="74">
        <v>0</v>
      </c>
      <c r="Q295" s="74">
        <v>0</v>
      </c>
      <c r="R295" s="74">
        <v>0</v>
      </c>
      <c r="S295" s="37">
        <f>SUM(G295:H295)+O295+Q295</f>
        <v>1981.21</v>
      </c>
      <c r="T295" s="37">
        <f>SUM(J295:N295)+P295+R295</f>
        <v>0</v>
      </c>
      <c r="U295" s="36" t="str">
        <f>VLOOKUP(B295,'FOLHA RESUMIDA'!C:I,2,0)</f>
        <v>ROBSON CARNEIRO DA SILVA</v>
      </c>
    </row>
    <row r="296" spans="1:21" ht="15">
      <c r="A296" s="72">
        <v>1</v>
      </c>
      <c r="B296" s="72">
        <v>2910</v>
      </c>
      <c r="C296" s="71" t="s">
        <v>238</v>
      </c>
      <c r="D296" s="73">
        <v>40639</v>
      </c>
      <c r="E296" s="72" t="s">
        <v>575</v>
      </c>
      <c r="F296" s="72" t="s">
        <v>525</v>
      </c>
      <c r="G296" s="75">
        <v>2080.27</v>
      </c>
      <c r="H296" s="74">
        <v>0</v>
      </c>
      <c r="I296" s="75" t="s">
        <v>576</v>
      </c>
      <c r="J296" s="74">
        <v>2312.9499999999998</v>
      </c>
      <c r="K296" s="74">
        <v>0</v>
      </c>
      <c r="L296" s="74">
        <v>0</v>
      </c>
      <c r="M296" s="74">
        <v>1450</v>
      </c>
      <c r="N296" s="74">
        <v>0</v>
      </c>
      <c r="O296" s="74">
        <v>0</v>
      </c>
      <c r="P296" s="74">
        <v>0</v>
      </c>
      <c r="Q296" s="74">
        <v>0</v>
      </c>
      <c r="R296" s="74">
        <v>0</v>
      </c>
      <c r="S296" s="37">
        <f>SUM(G296:H296)+O296+Q296</f>
        <v>2080.27</v>
      </c>
      <c r="T296" s="37">
        <f>SUM(J296:N296)+P296+R296</f>
        <v>3762.95</v>
      </c>
      <c r="U296" s="36" t="str">
        <f>VLOOKUP(B296,'FOLHA RESUMIDA'!C:I,2,0)</f>
        <v>JOSE VITAL DUARTE JUNIOR</v>
      </c>
    </row>
    <row r="297" spans="1:21" ht="15">
      <c r="A297" s="72">
        <v>1</v>
      </c>
      <c r="B297" s="72">
        <v>2911</v>
      </c>
      <c r="C297" s="71" t="s">
        <v>239</v>
      </c>
      <c r="D297" s="73">
        <v>40644</v>
      </c>
      <c r="E297" s="72" t="s">
        <v>575</v>
      </c>
      <c r="F297" s="72" t="s">
        <v>450</v>
      </c>
      <c r="G297" s="75">
        <v>1484.6</v>
      </c>
      <c r="H297" s="74">
        <v>0</v>
      </c>
      <c r="I297" s="75" t="s">
        <v>576</v>
      </c>
      <c r="J297" s="74">
        <v>0</v>
      </c>
      <c r="K297" s="74">
        <v>0</v>
      </c>
      <c r="L297" s="74">
        <v>0</v>
      </c>
      <c r="M297" s="74">
        <v>0</v>
      </c>
      <c r="N297" s="74">
        <v>0</v>
      </c>
      <c r="O297" s="74">
        <v>0</v>
      </c>
      <c r="P297" s="74">
        <v>0</v>
      </c>
      <c r="Q297" s="74">
        <v>0</v>
      </c>
      <c r="R297" s="74">
        <v>0</v>
      </c>
      <c r="S297" s="37">
        <f>SUM(G297:H297)+O297+Q297</f>
        <v>1484.6</v>
      </c>
      <c r="T297" s="37">
        <f>SUM(J297:N297)+P297+R297</f>
        <v>0</v>
      </c>
      <c r="U297" s="36" t="str">
        <f>VLOOKUP(B297,'FOLHA RESUMIDA'!C:I,2,0)</f>
        <v>ALDJANE MARIA DOS SANTOS</v>
      </c>
    </row>
    <row r="298" spans="1:21" ht="15">
      <c r="A298" s="72">
        <v>1</v>
      </c>
      <c r="B298" s="72">
        <v>2915</v>
      </c>
      <c r="C298" s="71" t="s">
        <v>240</v>
      </c>
      <c r="D298" s="73">
        <v>40647</v>
      </c>
      <c r="E298" s="72" t="s">
        <v>575</v>
      </c>
      <c r="F298" s="72" t="s">
        <v>450</v>
      </c>
      <c r="G298" s="75">
        <v>1484.6</v>
      </c>
      <c r="H298" s="74">
        <v>0</v>
      </c>
      <c r="I298" s="75" t="s">
        <v>576</v>
      </c>
      <c r="J298" s="74">
        <v>0</v>
      </c>
      <c r="K298" s="74">
        <v>0</v>
      </c>
      <c r="L298" s="74">
        <v>0</v>
      </c>
      <c r="M298" s="74">
        <v>0</v>
      </c>
      <c r="N298" s="74">
        <v>0</v>
      </c>
      <c r="O298" s="74">
        <v>0</v>
      </c>
      <c r="P298" s="74">
        <v>0</v>
      </c>
      <c r="Q298" s="74">
        <v>0</v>
      </c>
      <c r="R298" s="74">
        <v>0</v>
      </c>
      <c r="S298" s="37">
        <f>SUM(G298:H298)+O298+Q298</f>
        <v>1484.6</v>
      </c>
      <c r="T298" s="37">
        <f>SUM(J298:N298)+P298+R298</f>
        <v>0</v>
      </c>
      <c r="U298" s="36" t="str">
        <f>VLOOKUP(B298,'FOLHA RESUMIDA'!C:I,2,0)</f>
        <v>HAMILTON LINO ALVES</v>
      </c>
    </row>
    <row r="299" spans="1:21" ht="15">
      <c r="A299" s="72">
        <v>1</v>
      </c>
      <c r="B299" s="72">
        <v>2917</v>
      </c>
      <c r="C299" s="71" t="s">
        <v>241</v>
      </c>
      <c r="D299" s="73">
        <v>40644</v>
      </c>
      <c r="E299" s="72" t="s">
        <v>575</v>
      </c>
      <c r="F299" s="72" t="s">
        <v>450</v>
      </c>
      <c r="G299" s="75">
        <v>1558.83</v>
      </c>
      <c r="H299" s="74">
        <v>0</v>
      </c>
      <c r="I299" s="75" t="s">
        <v>576</v>
      </c>
      <c r="J299" s="74">
        <v>0</v>
      </c>
      <c r="K299" s="74">
        <v>0</v>
      </c>
      <c r="L299" s="74">
        <v>0</v>
      </c>
      <c r="M299" s="74">
        <v>0</v>
      </c>
      <c r="N299" s="74">
        <v>0</v>
      </c>
      <c r="O299" s="74">
        <v>0</v>
      </c>
      <c r="P299" s="74">
        <v>0</v>
      </c>
      <c r="Q299" s="74">
        <v>0</v>
      </c>
      <c r="R299" s="74">
        <v>0</v>
      </c>
      <c r="S299" s="37">
        <f>SUM(G299:H299)+O299+Q299</f>
        <v>1558.83</v>
      </c>
      <c r="T299" s="37">
        <f>SUM(J299:N299)+P299+R299</f>
        <v>0</v>
      </c>
      <c r="U299" s="36" t="str">
        <f>VLOOKUP(B299,'FOLHA RESUMIDA'!C:I,2,0)</f>
        <v>LUCICLEIDE PEREIRA DEODATO</v>
      </c>
    </row>
    <row r="300" spans="1:21" ht="15">
      <c r="A300" s="72">
        <v>1</v>
      </c>
      <c r="B300" s="72">
        <v>2918</v>
      </c>
      <c r="C300" s="71" t="s">
        <v>242</v>
      </c>
      <c r="D300" s="73">
        <v>40644</v>
      </c>
      <c r="E300" s="72" t="s">
        <v>575</v>
      </c>
      <c r="F300" s="72" t="s">
        <v>450</v>
      </c>
      <c r="G300" s="75">
        <v>1346.58</v>
      </c>
      <c r="H300" s="74">
        <v>0</v>
      </c>
      <c r="I300" s="75" t="s">
        <v>576</v>
      </c>
      <c r="J300" s="74">
        <v>0</v>
      </c>
      <c r="K300" s="74">
        <v>0</v>
      </c>
      <c r="L300" s="74">
        <v>0</v>
      </c>
      <c r="M300" s="74">
        <v>0</v>
      </c>
      <c r="N300" s="74">
        <v>0</v>
      </c>
      <c r="O300" s="74">
        <v>0</v>
      </c>
      <c r="P300" s="74">
        <v>0</v>
      </c>
      <c r="Q300" s="74">
        <v>0</v>
      </c>
      <c r="R300" s="74">
        <v>0</v>
      </c>
      <c r="S300" s="37">
        <f>SUM(G300:H300)+O300+Q300</f>
        <v>1346.58</v>
      </c>
      <c r="T300" s="37">
        <f>SUM(J300:N300)+P300+R300</f>
        <v>0</v>
      </c>
      <c r="U300" s="36" t="str">
        <f>VLOOKUP(B300,'FOLHA RESUMIDA'!C:I,2,0)</f>
        <v>MARIA DAS NEVES DE BARROS</v>
      </c>
    </row>
    <row r="301" spans="1:21" ht="15">
      <c r="A301" s="72">
        <v>1</v>
      </c>
      <c r="B301" s="72">
        <v>2921</v>
      </c>
      <c r="C301" s="71" t="s">
        <v>243</v>
      </c>
      <c r="D301" s="73">
        <v>40644</v>
      </c>
      <c r="E301" s="72" t="s">
        <v>575</v>
      </c>
      <c r="F301" s="72" t="s">
        <v>450</v>
      </c>
      <c r="G301" s="75">
        <v>1484.6</v>
      </c>
      <c r="H301" s="74">
        <v>0</v>
      </c>
      <c r="I301" s="75" t="s">
        <v>576</v>
      </c>
      <c r="J301" s="74">
        <v>0</v>
      </c>
      <c r="K301" s="74">
        <v>0</v>
      </c>
      <c r="L301" s="74">
        <v>0</v>
      </c>
      <c r="M301" s="74">
        <v>0</v>
      </c>
      <c r="N301" s="74">
        <v>0</v>
      </c>
      <c r="O301" s="74">
        <v>0</v>
      </c>
      <c r="P301" s="74">
        <v>0</v>
      </c>
      <c r="Q301" s="74">
        <v>0</v>
      </c>
      <c r="R301" s="74">
        <v>0</v>
      </c>
      <c r="S301" s="37">
        <f>SUM(G301:H301)+O301+Q301</f>
        <v>1484.6</v>
      </c>
      <c r="T301" s="37">
        <f>SUM(J301:N301)+P301+R301</f>
        <v>0</v>
      </c>
      <c r="U301" s="36" t="str">
        <f>VLOOKUP(B301,'FOLHA RESUMIDA'!C:I,2,0)</f>
        <v>TIAGO MANOEL DE SOUSA LEITE</v>
      </c>
    </row>
    <row r="302" spans="1:21" ht="15">
      <c r="A302" s="72">
        <v>1</v>
      </c>
      <c r="B302" s="72">
        <v>2922</v>
      </c>
      <c r="C302" s="71" t="s">
        <v>244</v>
      </c>
      <c r="D302" s="73">
        <v>40644</v>
      </c>
      <c r="E302" s="72" t="s">
        <v>575</v>
      </c>
      <c r="F302" s="72" t="s">
        <v>450</v>
      </c>
      <c r="G302" s="75">
        <v>1558.83</v>
      </c>
      <c r="H302" s="74">
        <v>0</v>
      </c>
      <c r="I302" s="75" t="s">
        <v>576</v>
      </c>
      <c r="J302" s="74">
        <v>0</v>
      </c>
      <c r="K302" s="74">
        <v>0</v>
      </c>
      <c r="L302" s="74">
        <v>0</v>
      </c>
      <c r="M302" s="74">
        <v>0</v>
      </c>
      <c r="N302" s="74">
        <v>0</v>
      </c>
      <c r="O302" s="74">
        <v>0</v>
      </c>
      <c r="P302" s="74">
        <v>0</v>
      </c>
      <c r="Q302" s="74">
        <v>0</v>
      </c>
      <c r="R302" s="74">
        <v>0</v>
      </c>
      <c r="S302" s="37">
        <f>SUM(G302:H302)+O302+Q302</f>
        <v>1558.83</v>
      </c>
      <c r="T302" s="37">
        <f>SUM(J302:N302)+P302+R302</f>
        <v>0</v>
      </c>
      <c r="U302" s="36" t="str">
        <f>VLOOKUP(B302,'FOLHA RESUMIDA'!C:I,2,0)</f>
        <v>XENIA KELY VERISSIMO DINIZ</v>
      </c>
    </row>
    <row r="303" spans="1:21" ht="15">
      <c r="A303" s="72">
        <v>1</v>
      </c>
      <c r="B303" s="72">
        <v>2926</v>
      </c>
      <c r="C303" s="71" t="s">
        <v>245</v>
      </c>
      <c r="D303" s="73">
        <v>40665</v>
      </c>
      <c r="E303" s="72" t="s">
        <v>575</v>
      </c>
      <c r="F303" s="72" t="s">
        <v>450</v>
      </c>
      <c r="G303" s="75">
        <v>1636.82</v>
      </c>
      <c r="H303" s="74">
        <v>0</v>
      </c>
      <c r="I303" s="75" t="s">
        <v>576</v>
      </c>
      <c r="J303" s="74">
        <v>0</v>
      </c>
      <c r="K303" s="74">
        <v>0</v>
      </c>
      <c r="L303" s="74">
        <v>0</v>
      </c>
      <c r="M303" s="74">
        <v>0</v>
      </c>
      <c r="N303" s="74">
        <v>0</v>
      </c>
      <c r="O303" s="74">
        <v>0</v>
      </c>
      <c r="P303" s="74">
        <v>0</v>
      </c>
      <c r="Q303" s="74">
        <v>0</v>
      </c>
      <c r="R303" s="74">
        <v>0</v>
      </c>
      <c r="S303" s="37">
        <f>SUM(G303:H303)+O303+Q303</f>
        <v>1636.82</v>
      </c>
      <c r="T303" s="37">
        <f>SUM(J303:N303)+P303+R303</f>
        <v>0</v>
      </c>
      <c r="U303" s="36" t="str">
        <f>VLOOKUP(B303,'FOLHA RESUMIDA'!C:I,2,0)</f>
        <v>ANTONIO CARLOS DE LUNA MATOS</v>
      </c>
    </row>
    <row r="304" spans="1:21" ht="15">
      <c r="A304" s="72">
        <v>1</v>
      </c>
      <c r="B304" s="72">
        <v>2927</v>
      </c>
      <c r="C304" s="71" t="s">
        <v>246</v>
      </c>
      <c r="D304" s="73">
        <v>40665</v>
      </c>
      <c r="E304" s="72" t="s">
        <v>575</v>
      </c>
      <c r="F304" s="72" t="s">
        <v>450</v>
      </c>
      <c r="G304" s="75">
        <v>1484.61</v>
      </c>
      <c r="H304" s="74">
        <v>0</v>
      </c>
      <c r="I304" s="75" t="s">
        <v>576</v>
      </c>
      <c r="J304" s="74">
        <v>0</v>
      </c>
      <c r="K304" s="74">
        <v>0</v>
      </c>
      <c r="L304" s="74">
        <v>0</v>
      </c>
      <c r="M304" s="74">
        <v>0</v>
      </c>
      <c r="N304" s="74">
        <v>0</v>
      </c>
      <c r="O304" s="74">
        <v>0</v>
      </c>
      <c r="P304" s="74">
        <v>0</v>
      </c>
      <c r="Q304" s="74">
        <v>0</v>
      </c>
      <c r="R304" s="74">
        <v>0</v>
      </c>
      <c r="S304" s="37">
        <f>SUM(G304:H304)+O304+Q304</f>
        <v>1484.61</v>
      </c>
      <c r="T304" s="37">
        <f>SUM(J304:N304)+P304+R304</f>
        <v>0</v>
      </c>
      <c r="U304" s="36" t="str">
        <f>VLOOKUP(B304,'FOLHA RESUMIDA'!C:I,2,0)</f>
        <v>DEYVISON MACHADO DA SILVA</v>
      </c>
    </row>
    <row r="305" spans="1:21" ht="15">
      <c r="A305" s="72">
        <v>1</v>
      </c>
      <c r="B305" s="72">
        <v>2930</v>
      </c>
      <c r="C305" s="71" t="s">
        <v>247</v>
      </c>
      <c r="D305" s="73">
        <v>40665</v>
      </c>
      <c r="E305" s="72" t="s">
        <v>575</v>
      </c>
      <c r="F305" s="72" t="s">
        <v>545</v>
      </c>
      <c r="G305" s="75">
        <v>1636.82</v>
      </c>
      <c r="H305" s="74">
        <v>0</v>
      </c>
      <c r="I305" s="75" t="s">
        <v>576</v>
      </c>
      <c r="J305" s="74">
        <v>0</v>
      </c>
      <c r="K305" s="74">
        <v>0</v>
      </c>
      <c r="L305" s="74">
        <v>0</v>
      </c>
      <c r="M305" s="74">
        <v>0</v>
      </c>
      <c r="N305" s="74">
        <v>0</v>
      </c>
      <c r="O305" s="74">
        <v>0</v>
      </c>
      <c r="P305" s="74">
        <v>0</v>
      </c>
      <c r="Q305" s="74">
        <v>0</v>
      </c>
      <c r="R305" s="74">
        <v>0</v>
      </c>
      <c r="S305" s="37">
        <f>SUM(G305:H305)+O305+Q305</f>
        <v>1636.82</v>
      </c>
      <c r="T305" s="37">
        <f>SUM(J305:N305)+P305+R305</f>
        <v>0</v>
      </c>
      <c r="U305" s="36" t="str">
        <f>VLOOKUP(B305,'FOLHA RESUMIDA'!C:I,2,0)</f>
        <v>JOSE AURICELIO C DE ARAUJO</v>
      </c>
    </row>
    <row r="306" spans="1:21" ht="15">
      <c r="A306" s="72">
        <v>1</v>
      </c>
      <c r="B306" s="72">
        <v>2931</v>
      </c>
      <c r="C306" s="71" t="s">
        <v>248</v>
      </c>
      <c r="D306" s="73">
        <v>40665</v>
      </c>
      <c r="E306" s="72" t="s">
        <v>575</v>
      </c>
      <c r="F306" s="72" t="s">
        <v>524</v>
      </c>
      <c r="G306" s="75">
        <v>1804.6</v>
      </c>
      <c r="H306" s="74">
        <v>0</v>
      </c>
      <c r="I306" s="75" t="s">
        <v>576</v>
      </c>
      <c r="J306" s="74">
        <v>822.38</v>
      </c>
      <c r="K306" s="74">
        <v>0</v>
      </c>
      <c r="L306" s="74">
        <v>0</v>
      </c>
      <c r="M306" s="74">
        <v>0</v>
      </c>
      <c r="N306" s="74">
        <v>0</v>
      </c>
      <c r="O306" s="74">
        <v>0</v>
      </c>
      <c r="P306" s="74">
        <v>0</v>
      </c>
      <c r="Q306" s="74">
        <v>0</v>
      </c>
      <c r="R306" s="74">
        <v>0</v>
      </c>
      <c r="S306" s="37">
        <f>SUM(G306:H306)+O306+Q306</f>
        <v>1804.6</v>
      </c>
      <c r="T306" s="37">
        <f>SUM(J306:N306)+P306+R306</f>
        <v>822.38</v>
      </c>
      <c r="U306" s="36" t="str">
        <f>VLOOKUP(B306,'FOLHA RESUMIDA'!C:I,2,0)</f>
        <v>JOSILENE FARIAS DOS SANTOS ALM</v>
      </c>
    </row>
    <row r="307" spans="1:21" ht="15">
      <c r="A307" s="72">
        <v>1</v>
      </c>
      <c r="B307" s="72">
        <v>2933</v>
      </c>
      <c r="C307" s="71" t="s">
        <v>249</v>
      </c>
      <c r="D307" s="73">
        <v>40665</v>
      </c>
      <c r="E307" s="72" t="s">
        <v>575</v>
      </c>
      <c r="F307" s="72" t="s">
        <v>544</v>
      </c>
      <c r="G307" s="75">
        <v>1484.6</v>
      </c>
      <c r="H307" s="74">
        <v>0</v>
      </c>
      <c r="I307" s="75" t="s">
        <v>576</v>
      </c>
      <c r="J307" s="74">
        <v>0</v>
      </c>
      <c r="K307" s="74">
        <v>0</v>
      </c>
      <c r="L307" s="74">
        <v>0</v>
      </c>
      <c r="M307" s="74">
        <v>0</v>
      </c>
      <c r="N307" s="74">
        <v>0</v>
      </c>
      <c r="O307" s="74">
        <v>0</v>
      </c>
      <c r="P307" s="74">
        <v>0</v>
      </c>
      <c r="Q307" s="74">
        <v>0</v>
      </c>
      <c r="R307" s="74">
        <v>0</v>
      </c>
      <c r="S307" s="37">
        <f>SUM(G307:H307)+O307+Q307</f>
        <v>1484.6</v>
      </c>
      <c r="T307" s="37">
        <f>SUM(J307:N307)+P307+R307</f>
        <v>0</v>
      </c>
      <c r="U307" s="36" t="str">
        <f>VLOOKUP(B307,'FOLHA RESUMIDA'!C:I,2,0)</f>
        <v>LUCY DIAS DE ANDRADE</v>
      </c>
    </row>
    <row r="308" spans="1:21" ht="15">
      <c r="A308" s="72">
        <v>1</v>
      </c>
      <c r="B308" s="72">
        <v>2936</v>
      </c>
      <c r="C308" s="71" t="s">
        <v>250</v>
      </c>
      <c r="D308" s="73">
        <v>40665</v>
      </c>
      <c r="E308" s="72" t="s">
        <v>575</v>
      </c>
      <c r="F308" s="72" t="s">
        <v>450</v>
      </c>
      <c r="G308" s="75">
        <v>1484.6</v>
      </c>
      <c r="H308" s="74">
        <v>0</v>
      </c>
      <c r="I308" s="75" t="s">
        <v>576</v>
      </c>
      <c r="J308" s="74">
        <v>0</v>
      </c>
      <c r="K308" s="74">
        <v>0</v>
      </c>
      <c r="L308" s="74">
        <v>0</v>
      </c>
      <c r="M308" s="74">
        <v>0</v>
      </c>
      <c r="N308" s="74">
        <v>0</v>
      </c>
      <c r="O308" s="74">
        <v>0</v>
      </c>
      <c r="P308" s="74">
        <v>0</v>
      </c>
      <c r="Q308" s="74">
        <v>0</v>
      </c>
      <c r="R308" s="74">
        <v>0</v>
      </c>
      <c r="S308" s="37">
        <f>SUM(G308:H308)+O308+Q308</f>
        <v>1484.6</v>
      </c>
      <c r="T308" s="37">
        <f>SUM(J308:N308)+P308+R308</f>
        <v>0</v>
      </c>
      <c r="U308" s="36" t="str">
        <f>VLOOKUP(B308,'FOLHA RESUMIDA'!C:I,2,0)</f>
        <v>ROSIMERE SOARES DA SILVA</v>
      </c>
    </row>
    <row r="309" spans="1:21" ht="15">
      <c r="A309" s="72">
        <v>1</v>
      </c>
      <c r="B309" s="72">
        <v>2937</v>
      </c>
      <c r="C309" s="71" t="s">
        <v>251</v>
      </c>
      <c r="D309" s="73">
        <v>40665</v>
      </c>
      <c r="E309" s="72" t="s">
        <v>575</v>
      </c>
      <c r="F309" s="72" t="s">
        <v>450</v>
      </c>
      <c r="G309" s="75">
        <v>1346.58</v>
      </c>
      <c r="H309" s="74">
        <v>0</v>
      </c>
      <c r="I309" s="75" t="s">
        <v>576</v>
      </c>
      <c r="J309" s="74">
        <v>0</v>
      </c>
      <c r="K309" s="74">
        <v>0</v>
      </c>
      <c r="L309" s="74">
        <v>0</v>
      </c>
      <c r="M309" s="74">
        <v>0</v>
      </c>
      <c r="N309" s="74">
        <v>0</v>
      </c>
      <c r="O309" s="74">
        <v>0</v>
      </c>
      <c r="P309" s="74">
        <v>0</v>
      </c>
      <c r="Q309" s="74">
        <v>0</v>
      </c>
      <c r="R309" s="74">
        <v>0</v>
      </c>
      <c r="S309" s="37">
        <f>SUM(G309:H309)+O309+Q309</f>
        <v>1346.58</v>
      </c>
      <c r="T309" s="37">
        <f>SUM(J309:N309)+P309+R309</f>
        <v>0</v>
      </c>
      <c r="U309" s="36" t="str">
        <f>VLOOKUP(B309,'FOLHA RESUMIDA'!C:I,2,0)</f>
        <v>SANDRA REGINA V DOS SANTOS</v>
      </c>
    </row>
    <row r="310" spans="1:21" ht="15">
      <c r="A310" s="72">
        <v>1</v>
      </c>
      <c r="B310" s="72">
        <v>2941</v>
      </c>
      <c r="C310" s="71" t="s">
        <v>252</v>
      </c>
      <c r="D310" s="73">
        <v>40672</v>
      </c>
      <c r="E310" s="72" t="s">
        <v>575</v>
      </c>
      <c r="F310" s="72" t="s">
        <v>525</v>
      </c>
      <c r="G310" s="75">
        <v>1981.2</v>
      </c>
      <c r="H310" s="74">
        <v>0</v>
      </c>
      <c r="I310" s="75" t="s">
        <v>576</v>
      </c>
      <c r="J310" s="74">
        <v>2312.9499999999998</v>
      </c>
      <c r="K310" s="74">
        <v>0</v>
      </c>
      <c r="L310" s="74">
        <v>0</v>
      </c>
      <c r="M310" s="74">
        <v>0</v>
      </c>
      <c r="N310" s="74">
        <v>0</v>
      </c>
      <c r="O310" s="74">
        <v>0</v>
      </c>
      <c r="P310" s="74">
        <v>0</v>
      </c>
      <c r="Q310" s="74">
        <v>0</v>
      </c>
      <c r="R310" s="74">
        <v>0</v>
      </c>
      <c r="S310" s="37">
        <f>SUM(G310:H310)+O310+Q310</f>
        <v>1981.2</v>
      </c>
      <c r="T310" s="37">
        <f>SUM(J310:N310)+P310+R310</f>
        <v>2312.9499999999998</v>
      </c>
      <c r="U310" s="36" t="str">
        <f>VLOOKUP(B310,'FOLHA RESUMIDA'!C:I,2,0)</f>
        <v>DANIELLE MARIA P NASCIMENTO</v>
      </c>
    </row>
    <row r="311" spans="1:21" ht="15">
      <c r="A311" s="72">
        <v>1</v>
      </c>
      <c r="B311" s="72">
        <v>2942</v>
      </c>
      <c r="C311" s="71" t="s">
        <v>253</v>
      </c>
      <c r="D311" s="73">
        <v>40682</v>
      </c>
      <c r="E311" s="72" t="s">
        <v>575</v>
      </c>
      <c r="F311" s="72" t="s">
        <v>450</v>
      </c>
      <c r="G311" s="75">
        <v>1484.61</v>
      </c>
      <c r="H311" s="74">
        <v>0</v>
      </c>
      <c r="I311" s="75" t="s">
        <v>576</v>
      </c>
      <c r="J311" s="74">
        <v>0</v>
      </c>
      <c r="K311" s="74">
        <v>0</v>
      </c>
      <c r="L311" s="74">
        <v>0</v>
      </c>
      <c r="M311" s="74">
        <v>0</v>
      </c>
      <c r="N311" s="74">
        <v>0</v>
      </c>
      <c r="O311" s="74">
        <v>0</v>
      </c>
      <c r="P311" s="74">
        <v>0</v>
      </c>
      <c r="Q311" s="74">
        <v>0</v>
      </c>
      <c r="R311" s="74">
        <v>0</v>
      </c>
      <c r="S311" s="37">
        <f>SUM(G311:H311)+O311+Q311</f>
        <v>1484.61</v>
      </c>
      <c r="T311" s="37">
        <f>SUM(J311:N311)+P311+R311</f>
        <v>0</v>
      </c>
      <c r="U311" s="36" t="str">
        <f>VLOOKUP(B311,'FOLHA RESUMIDA'!C:I,2,0)</f>
        <v>ELIDIANE BARROS DA CRUZ</v>
      </c>
    </row>
    <row r="312" spans="1:21" ht="15">
      <c r="A312" s="72">
        <v>1</v>
      </c>
      <c r="B312" s="72">
        <v>2943</v>
      </c>
      <c r="C312" s="71" t="s">
        <v>254</v>
      </c>
      <c r="D312" s="73">
        <v>40682</v>
      </c>
      <c r="E312" s="72" t="s">
        <v>575</v>
      </c>
      <c r="F312" s="72" t="s">
        <v>450</v>
      </c>
      <c r="G312" s="75">
        <v>1346.58</v>
      </c>
      <c r="H312" s="74">
        <v>0</v>
      </c>
      <c r="I312" s="75" t="s">
        <v>576</v>
      </c>
      <c r="J312" s="74">
        <v>0</v>
      </c>
      <c r="K312" s="74">
        <v>0</v>
      </c>
      <c r="L312" s="74">
        <v>0</v>
      </c>
      <c r="M312" s="74">
        <v>0</v>
      </c>
      <c r="N312" s="74">
        <v>0</v>
      </c>
      <c r="O312" s="74">
        <v>0</v>
      </c>
      <c r="P312" s="74">
        <v>0</v>
      </c>
      <c r="Q312" s="74">
        <v>0</v>
      </c>
      <c r="R312" s="74">
        <v>0</v>
      </c>
      <c r="S312" s="37">
        <f>SUM(G312:H312)+O312+Q312</f>
        <v>1346.58</v>
      </c>
      <c r="T312" s="37">
        <f>SUM(J312:N312)+P312+R312</f>
        <v>0</v>
      </c>
      <c r="U312" s="36" t="str">
        <f>VLOOKUP(B312,'FOLHA RESUMIDA'!C:I,2,0)</f>
        <v>MARIA JOSE GUILHERME</v>
      </c>
    </row>
    <row r="313" spans="1:21" ht="15">
      <c r="A313" s="72">
        <v>59</v>
      </c>
      <c r="B313" s="72">
        <v>2962</v>
      </c>
      <c r="C313" s="71" t="s">
        <v>426</v>
      </c>
      <c r="D313" s="73">
        <v>41732</v>
      </c>
      <c r="E313" s="72" t="s">
        <v>575</v>
      </c>
      <c r="F313" s="72" t="s">
        <v>526</v>
      </c>
      <c r="G313" s="75">
        <v>1886.84</v>
      </c>
      <c r="H313" s="74">
        <v>0</v>
      </c>
      <c r="I313" s="75" t="s">
        <v>576</v>
      </c>
      <c r="J313" s="74">
        <v>0</v>
      </c>
      <c r="K313" s="74">
        <v>0</v>
      </c>
      <c r="L313" s="74">
        <v>214.7</v>
      </c>
      <c r="M313" s="74">
        <v>0</v>
      </c>
      <c r="N313" s="74">
        <v>0</v>
      </c>
      <c r="O313" s="74">
        <v>0</v>
      </c>
      <c r="P313" s="74">
        <v>0</v>
      </c>
      <c r="Q313" s="74">
        <v>0</v>
      </c>
      <c r="R313" s="74">
        <v>0</v>
      </c>
      <c r="S313" s="37">
        <f>SUM(G313:H313)+O313+Q313</f>
        <v>1886.84</v>
      </c>
      <c r="T313" s="37">
        <f>SUM(J313:N313)+P313+R313</f>
        <v>214.7</v>
      </c>
      <c r="U313" s="36" t="str">
        <f>VLOOKUP(B313,'FOLHA RESUMIDA'!C:I,2,0)</f>
        <v>GYSELLE SANTOS AZEVEDO</v>
      </c>
    </row>
    <row r="314" spans="1:21" ht="15">
      <c r="A314" s="72">
        <v>1</v>
      </c>
      <c r="B314" s="72">
        <v>2969</v>
      </c>
      <c r="C314" s="71" t="s">
        <v>255</v>
      </c>
      <c r="D314" s="73">
        <v>41732</v>
      </c>
      <c r="E314" s="72" t="s">
        <v>575</v>
      </c>
      <c r="F314" s="72" t="s">
        <v>526</v>
      </c>
      <c r="G314" s="75">
        <v>1886.85</v>
      </c>
      <c r="H314" s="74">
        <v>0</v>
      </c>
      <c r="I314" s="75" t="s">
        <v>576</v>
      </c>
      <c r="J314" s="74">
        <v>1079.3800000000001</v>
      </c>
      <c r="K314" s="74">
        <v>0</v>
      </c>
      <c r="L314" s="74">
        <v>0</v>
      </c>
      <c r="M314" s="74">
        <v>0</v>
      </c>
      <c r="N314" s="74">
        <v>0</v>
      </c>
      <c r="O314" s="74">
        <v>0</v>
      </c>
      <c r="P314" s="74">
        <v>0</v>
      </c>
      <c r="Q314" s="74">
        <v>0</v>
      </c>
      <c r="R314" s="74">
        <v>0</v>
      </c>
      <c r="S314" s="37">
        <f>SUM(G314:H314)+O314+Q314</f>
        <v>1886.85</v>
      </c>
      <c r="T314" s="37">
        <f>SUM(J314:N314)+P314+R314</f>
        <v>1079.3800000000001</v>
      </c>
      <c r="U314" s="36" t="str">
        <f>VLOOKUP(B314,'FOLHA RESUMIDA'!C:I,2,0)</f>
        <v>LEYRIANE TELMA V FARIAS</v>
      </c>
    </row>
    <row r="315" spans="1:21" ht="15">
      <c r="A315" s="72">
        <v>3</v>
      </c>
      <c r="B315" s="72">
        <v>2970</v>
      </c>
      <c r="C315" s="71" t="s">
        <v>364</v>
      </c>
      <c r="D315" s="73">
        <v>41732</v>
      </c>
      <c r="E315" s="72" t="s">
        <v>575</v>
      </c>
      <c r="F315" s="72" t="s">
        <v>526</v>
      </c>
      <c r="G315" s="75">
        <v>1886.84</v>
      </c>
      <c r="H315" s="74">
        <v>0</v>
      </c>
      <c r="I315" s="75" t="s">
        <v>576</v>
      </c>
      <c r="J315" s="74">
        <v>0</v>
      </c>
      <c r="K315" s="74">
        <v>0</v>
      </c>
      <c r="L315" s="74">
        <v>0</v>
      </c>
      <c r="M315" s="74">
        <v>0</v>
      </c>
      <c r="N315" s="74">
        <v>0</v>
      </c>
      <c r="O315" s="74">
        <v>0</v>
      </c>
      <c r="P315" s="74">
        <v>0</v>
      </c>
      <c r="Q315" s="74">
        <v>0</v>
      </c>
      <c r="R315" s="74">
        <v>0</v>
      </c>
      <c r="S315" s="37">
        <f>SUM(G315:H315)+O315+Q315</f>
        <v>1886.84</v>
      </c>
      <c r="T315" s="37">
        <f>SUM(J315:N315)+P315+R315</f>
        <v>0</v>
      </c>
      <c r="U315" s="36" t="str">
        <f>VLOOKUP(B315,'FOLHA RESUMIDA'!C:I,2,0)</f>
        <v>DAYANE M VALENCA DE OLIVEIRA</v>
      </c>
    </row>
    <row r="316" spans="1:21" ht="15">
      <c r="A316" s="72">
        <v>10</v>
      </c>
      <c r="B316" s="72">
        <v>2971</v>
      </c>
      <c r="C316" s="71" t="s">
        <v>417</v>
      </c>
      <c r="D316" s="73">
        <v>41732</v>
      </c>
      <c r="E316" s="72" t="s">
        <v>575</v>
      </c>
      <c r="F316" s="72" t="s">
        <v>526</v>
      </c>
      <c r="G316" s="75">
        <v>1886.84</v>
      </c>
      <c r="H316" s="74">
        <v>0</v>
      </c>
      <c r="I316" s="75" t="s">
        <v>576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37">
        <f>SUM(G316:H316)+O316+Q316</f>
        <v>1886.84</v>
      </c>
      <c r="T316" s="37">
        <f>SUM(J316:N316)+P316+R316</f>
        <v>0</v>
      </c>
      <c r="U316" s="36" t="str">
        <f>VLOOKUP(B316,'FOLHA RESUMIDA'!C:I,2,0)</f>
        <v>LETYCIA THAISA V FARIAS</v>
      </c>
    </row>
    <row r="317" spans="1:21" ht="15">
      <c r="A317" s="72">
        <v>3</v>
      </c>
      <c r="B317" s="72">
        <v>2973</v>
      </c>
      <c r="C317" s="71" t="s">
        <v>373</v>
      </c>
      <c r="D317" s="73">
        <v>41732</v>
      </c>
      <c r="E317" s="72" t="s">
        <v>575</v>
      </c>
      <c r="F317" s="72" t="s">
        <v>526</v>
      </c>
      <c r="G317" s="75">
        <v>1886.84</v>
      </c>
      <c r="H317" s="74">
        <v>0</v>
      </c>
      <c r="I317" s="75" t="s">
        <v>576</v>
      </c>
      <c r="J317" s="74">
        <v>0</v>
      </c>
      <c r="K317" s="74">
        <v>0</v>
      </c>
      <c r="L317" s="74">
        <v>214.7</v>
      </c>
      <c r="M317" s="74">
        <v>0</v>
      </c>
      <c r="N317" s="74">
        <v>0</v>
      </c>
      <c r="O317" s="74">
        <v>0</v>
      </c>
      <c r="P317" s="74">
        <v>0</v>
      </c>
      <c r="Q317" s="74">
        <v>0</v>
      </c>
      <c r="R317" s="74">
        <v>0</v>
      </c>
      <c r="S317" s="37">
        <f>SUM(G317:H317)+O317+Q317</f>
        <v>1886.84</v>
      </c>
      <c r="T317" s="37">
        <f>SUM(J317:N317)+P317+R317</f>
        <v>214.7</v>
      </c>
      <c r="U317" s="36" t="str">
        <f>VLOOKUP(B317,'FOLHA RESUMIDA'!C:I,2,0)</f>
        <v>ELDERSON GOMES DA CUNHA</v>
      </c>
    </row>
    <row r="318" spans="1:21" ht="15">
      <c r="A318" s="72">
        <v>3</v>
      </c>
      <c r="B318" s="72">
        <v>2974</v>
      </c>
      <c r="C318" s="71" t="s">
        <v>374</v>
      </c>
      <c r="D318" s="73">
        <v>41732</v>
      </c>
      <c r="E318" s="72" t="s">
        <v>575</v>
      </c>
      <c r="F318" s="72" t="s">
        <v>526</v>
      </c>
      <c r="G318" s="75">
        <v>1886.84</v>
      </c>
      <c r="H318" s="74">
        <v>0</v>
      </c>
      <c r="I318" s="75" t="s">
        <v>576</v>
      </c>
      <c r="J318" s="74">
        <v>0</v>
      </c>
      <c r="K318" s="74">
        <v>0</v>
      </c>
      <c r="L318" s="74">
        <v>0</v>
      </c>
      <c r="M318" s="74">
        <v>0</v>
      </c>
      <c r="N318" s="74">
        <v>0</v>
      </c>
      <c r="O318" s="74">
        <v>0</v>
      </c>
      <c r="P318" s="74">
        <v>0</v>
      </c>
      <c r="Q318" s="74">
        <v>0</v>
      </c>
      <c r="R318" s="74">
        <v>0</v>
      </c>
      <c r="S318" s="37">
        <f>SUM(G318:H318)+O318+Q318</f>
        <v>1886.84</v>
      </c>
      <c r="T318" s="37">
        <f>SUM(J318:N318)+P318+R318</f>
        <v>0</v>
      </c>
      <c r="U318" s="36" t="str">
        <f>VLOOKUP(B318,'FOLHA RESUMIDA'!C:I,2,0)</f>
        <v>MARCELO DIEDERICHS PRATES</v>
      </c>
    </row>
    <row r="319" spans="1:21" ht="15">
      <c r="A319" s="72">
        <v>23</v>
      </c>
      <c r="B319" s="72">
        <v>2977</v>
      </c>
      <c r="C319" s="71" t="s">
        <v>387</v>
      </c>
      <c r="D319" s="73">
        <v>41732</v>
      </c>
      <c r="E319" s="72" t="s">
        <v>575</v>
      </c>
      <c r="F319" s="72" t="s">
        <v>542</v>
      </c>
      <c r="G319" s="75">
        <v>4189.92</v>
      </c>
      <c r="H319" s="74">
        <v>0</v>
      </c>
      <c r="I319" s="75" t="s">
        <v>576</v>
      </c>
      <c r="J319" s="74">
        <v>0</v>
      </c>
      <c r="K319" s="74">
        <v>0</v>
      </c>
      <c r="L319" s="74">
        <v>0</v>
      </c>
      <c r="M319" s="74">
        <v>0</v>
      </c>
      <c r="N319" s="74">
        <v>0</v>
      </c>
      <c r="O319" s="74">
        <v>0</v>
      </c>
      <c r="P319" s="74">
        <v>0</v>
      </c>
      <c r="Q319" s="74">
        <v>0</v>
      </c>
      <c r="R319" s="74">
        <v>0</v>
      </c>
      <c r="S319" s="37">
        <f>SUM(G319:H319)+O319+Q319</f>
        <v>4189.92</v>
      </c>
      <c r="T319" s="37">
        <f>SUM(J319:N319)+P319+R319</f>
        <v>0</v>
      </c>
      <c r="U319" s="36" t="str">
        <f>VLOOKUP(B319,'FOLHA RESUMIDA'!C:I,2,0)</f>
        <v>VENILTON CARLOS M CARDOSO</v>
      </c>
    </row>
    <row r="320" spans="1:21" ht="15">
      <c r="A320" s="72">
        <v>23</v>
      </c>
      <c r="B320" s="72">
        <v>2978</v>
      </c>
      <c r="C320" s="71" t="s">
        <v>388</v>
      </c>
      <c r="D320" s="73">
        <v>41732</v>
      </c>
      <c r="E320" s="72" t="s">
        <v>575</v>
      </c>
      <c r="F320" s="72" t="s">
        <v>526</v>
      </c>
      <c r="G320" s="75">
        <v>1886.84</v>
      </c>
      <c r="H320" s="74">
        <v>0</v>
      </c>
      <c r="I320" s="75" t="s">
        <v>576</v>
      </c>
      <c r="J320" s="74">
        <v>0</v>
      </c>
      <c r="K320" s="74">
        <v>0</v>
      </c>
      <c r="L320" s="74">
        <v>214.7</v>
      </c>
      <c r="M320" s="74">
        <v>0</v>
      </c>
      <c r="N320" s="74">
        <v>0</v>
      </c>
      <c r="O320" s="74">
        <v>0</v>
      </c>
      <c r="P320" s="74">
        <v>0</v>
      </c>
      <c r="Q320" s="74">
        <v>0</v>
      </c>
      <c r="R320" s="74">
        <v>0</v>
      </c>
      <c r="S320" s="37">
        <f>SUM(G320:H320)+O320+Q320</f>
        <v>1886.84</v>
      </c>
      <c r="T320" s="37">
        <f>SUM(J320:N320)+P320+R320</f>
        <v>214.7</v>
      </c>
      <c r="U320" s="36" t="str">
        <f>VLOOKUP(B320,'FOLHA RESUMIDA'!C:I,2,0)</f>
        <v>CARLOS BRUNO GOMES MACEDO</v>
      </c>
    </row>
    <row r="321" spans="1:21" ht="15">
      <c r="A321" s="72">
        <v>1</v>
      </c>
      <c r="B321" s="72">
        <v>2982</v>
      </c>
      <c r="C321" s="71" t="s">
        <v>256</v>
      </c>
      <c r="D321" s="73">
        <v>41732</v>
      </c>
      <c r="E321" s="72" t="s">
        <v>575</v>
      </c>
      <c r="F321" s="72" t="s">
        <v>539</v>
      </c>
      <c r="G321" s="75">
        <v>3282.89</v>
      </c>
      <c r="H321" s="74">
        <v>0</v>
      </c>
      <c r="I321" s="75" t="s">
        <v>576</v>
      </c>
      <c r="J321" s="74">
        <v>0</v>
      </c>
      <c r="K321" s="74">
        <v>0</v>
      </c>
      <c r="L321" s="74">
        <v>0</v>
      </c>
      <c r="M321" s="74">
        <v>0</v>
      </c>
      <c r="N321" s="74">
        <v>0</v>
      </c>
      <c r="O321" s="74">
        <v>0</v>
      </c>
      <c r="P321" s="74">
        <v>0</v>
      </c>
      <c r="Q321" s="74">
        <v>0</v>
      </c>
      <c r="R321" s="74">
        <v>0</v>
      </c>
      <c r="S321" s="37">
        <f>SUM(G321:H321)+O321+Q321</f>
        <v>3282.89</v>
      </c>
      <c r="T321" s="37">
        <f>SUM(J321:N321)+P321+R321</f>
        <v>0</v>
      </c>
      <c r="U321" s="36" t="str">
        <f>VLOOKUP(B321,'FOLHA RESUMIDA'!C:I,2,0)</f>
        <v>CINTIA MARIA LEITE DO N AVELAR</v>
      </c>
    </row>
    <row r="322" spans="1:21" ht="15">
      <c r="A322" s="72">
        <v>1</v>
      </c>
      <c r="B322" s="72">
        <v>2983</v>
      </c>
      <c r="C322" s="71" t="s">
        <v>257</v>
      </c>
      <c r="D322" s="73">
        <v>41732</v>
      </c>
      <c r="E322" s="72" t="s">
        <v>575</v>
      </c>
      <c r="F322" s="72" t="s">
        <v>532</v>
      </c>
      <c r="G322" s="75">
        <v>1886.84</v>
      </c>
      <c r="H322" s="74">
        <v>0</v>
      </c>
      <c r="I322" s="75" t="s">
        <v>576</v>
      </c>
      <c r="J322" s="74">
        <v>822.38</v>
      </c>
      <c r="K322" s="74">
        <v>0</v>
      </c>
      <c r="L322" s="74">
        <v>0</v>
      </c>
      <c r="M322" s="74">
        <v>0</v>
      </c>
      <c r="N322" s="74">
        <v>0</v>
      </c>
      <c r="O322" s="74">
        <v>0</v>
      </c>
      <c r="P322" s="74">
        <v>0</v>
      </c>
      <c r="Q322" s="74">
        <v>0</v>
      </c>
      <c r="R322" s="74">
        <v>0</v>
      </c>
      <c r="S322" s="37">
        <f>SUM(G322:H322)+O322+Q322</f>
        <v>1886.84</v>
      </c>
      <c r="T322" s="37">
        <f>SUM(J322:N322)+P322+R322</f>
        <v>822.38</v>
      </c>
      <c r="U322" s="36" t="str">
        <f>VLOOKUP(B322,'FOLHA RESUMIDA'!C:I,2,0)</f>
        <v>EMILLY INOCENCIO DA SILVA</v>
      </c>
    </row>
    <row r="323" spans="1:21" ht="15">
      <c r="A323" s="72">
        <v>1</v>
      </c>
      <c r="B323" s="72">
        <v>2988</v>
      </c>
      <c r="C323" s="71" t="s">
        <v>258</v>
      </c>
      <c r="D323" s="73">
        <v>41732</v>
      </c>
      <c r="E323" s="72" t="s">
        <v>575</v>
      </c>
      <c r="F323" s="72" t="s">
        <v>518</v>
      </c>
      <c r="G323" s="75">
        <v>3282.89</v>
      </c>
      <c r="H323" s="74">
        <v>0</v>
      </c>
      <c r="I323" s="75" t="s">
        <v>576</v>
      </c>
      <c r="J323" s="74">
        <v>0</v>
      </c>
      <c r="K323" s="74">
        <v>0</v>
      </c>
      <c r="L323" s="74">
        <v>0</v>
      </c>
      <c r="M323" s="74">
        <v>0</v>
      </c>
      <c r="N323" s="74">
        <v>0</v>
      </c>
      <c r="O323" s="74">
        <v>0</v>
      </c>
      <c r="P323" s="74">
        <v>0</v>
      </c>
      <c r="Q323" s="74">
        <v>0</v>
      </c>
      <c r="R323" s="74">
        <v>0</v>
      </c>
      <c r="S323" s="37">
        <f>SUM(G323:H323)+O323+Q323</f>
        <v>3282.89</v>
      </c>
      <c r="T323" s="37">
        <f>SUM(J323:N323)+P323+R323</f>
        <v>0</v>
      </c>
      <c r="U323" s="36" t="str">
        <f>VLOOKUP(B323,'FOLHA RESUMIDA'!C:I,2,0)</f>
        <v>GERALDO CRISTOVAO DE O FILHO</v>
      </c>
    </row>
    <row r="324" spans="1:21" ht="15">
      <c r="A324" s="72">
        <v>1</v>
      </c>
      <c r="B324" s="72">
        <v>2991</v>
      </c>
      <c r="C324" s="71" t="s">
        <v>259</v>
      </c>
      <c r="D324" s="73">
        <v>41732</v>
      </c>
      <c r="E324" s="72" t="s">
        <v>575</v>
      </c>
      <c r="F324" s="72" t="s">
        <v>454</v>
      </c>
      <c r="G324" s="75">
        <v>1886.84</v>
      </c>
      <c r="H324" s="74">
        <v>0</v>
      </c>
      <c r="I324" s="75" t="s">
        <v>576</v>
      </c>
      <c r="J324" s="74">
        <v>822.38</v>
      </c>
      <c r="K324" s="74">
        <v>0</v>
      </c>
      <c r="L324" s="74">
        <v>0</v>
      </c>
      <c r="M324" s="74">
        <v>0</v>
      </c>
      <c r="N324" s="74">
        <v>0</v>
      </c>
      <c r="O324" s="74">
        <v>0</v>
      </c>
      <c r="P324" s="74">
        <v>0</v>
      </c>
      <c r="Q324" s="74">
        <v>0</v>
      </c>
      <c r="R324" s="74">
        <v>0</v>
      </c>
      <c r="S324" s="37">
        <f>SUM(G324:H324)+O324+Q324</f>
        <v>1886.84</v>
      </c>
      <c r="T324" s="37">
        <f>SUM(J324:N324)+P324+R324</f>
        <v>822.38</v>
      </c>
      <c r="U324" s="36" t="str">
        <f>VLOOKUP(B324,'FOLHA RESUMIDA'!C:I,2,0)</f>
        <v>MARILENE ARRUDA DE BARROS</v>
      </c>
    </row>
    <row r="325" spans="1:21" ht="15">
      <c r="A325" s="72">
        <v>1</v>
      </c>
      <c r="B325" s="72">
        <v>2996</v>
      </c>
      <c r="C325" s="71" t="s">
        <v>260</v>
      </c>
      <c r="D325" s="73">
        <v>41751</v>
      </c>
      <c r="E325" s="72" t="s">
        <v>575</v>
      </c>
      <c r="F325" s="72" t="s">
        <v>541</v>
      </c>
      <c r="G325" s="75">
        <v>5714.73</v>
      </c>
      <c r="H325" s="74">
        <v>0</v>
      </c>
      <c r="I325" s="75" t="s">
        <v>576</v>
      </c>
      <c r="J325" s="74">
        <v>0</v>
      </c>
      <c r="K325" s="74">
        <v>0</v>
      </c>
      <c r="L325" s="74">
        <v>0</v>
      </c>
      <c r="M325" s="74">
        <v>0</v>
      </c>
      <c r="N325" s="74">
        <v>0</v>
      </c>
      <c r="O325" s="74">
        <v>0</v>
      </c>
      <c r="P325" s="74">
        <v>0</v>
      </c>
      <c r="Q325" s="74">
        <v>0</v>
      </c>
      <c r="R325" s="74">
        <v>0</v>
      </c>
      <c r="S325" s="37">
        <f>SUM(G325:H325)+O325+Q325</f>
        <v>5714.73</v>
      </c>
      <c r="T325" s="37">
        <f>SUM(J325:N325)+P325+R325</f>
        <v>0</v>
      </c>
      <c r="U325" s="36" t="str">
        <f>VLOOKUP(B325,'FOLHA RESUMIDA'!C:I,2,0)</f>
        <v>LUCIANO BARROS COSTA</v>
      </c>
    </row>
    <row r="326" spans="1:21" ht="15">
      <c r="A326" s="72">
        <v>1</v>
      </c>
      <c r="B326" s="72">
        <v>2998</v>
      </c>
      <c r="C326" s="71" t="s">
        <v>261</v>
      </c>
      <c r="D326" s="73">
        <v>41751</v>
      </c>
      <c r="E326" s="72" t="s">
        <v>575</v>
      </c>
      <c r="F326" s="72" t="s">
        <v>541</v>
      </c>
      <c r="G326" s="75">
        <v>5714.73</v>
      </c>
      <c r="H326" s="74">
        <v>0</v>
      </c>
      <c r="I326" s="75" t="s">
        <v>576</v>
      </c>
      <c r="J326" s="74">
        <v>0</v>
      </c>
      <c r="K326" s="74">
        <v>0</v>
      </c>
      <c r="L326" s="74">
        <v>0</v>
      </c>
      <c r="M326" s="74">
        <v>0</v>
      </c>
      <c r="N326" s="74">
        <v>0</v>
      </c>
      <c r="O326" s="74">
        <v>0</v>
      </c>
      <c r="P326" s="74">
        <v>0</v>
      </c>
      <c r="Q326" s="74">
        <v>0</v>
      </c>
      <c r="R326" s="74">
        <v>0</v>
      </c>
      <c r="S326" s="37">
        <f>SUM(G326:H326)+O326+Q326</f>
        <v>5714.73</v>
      </c>
      <c r="T326" s="37">
        <f>SUM(J326:N326)+P326+R326</f>
        <v>0</v>
      </c>
      <c r="U326" s="36" t="str">
        <f>VLOOKUP(B326,'FOLHA RESUMIDA'!C:I,2,0)</f>
        <v>MIGUEL WILSON REGUEIRA RIBEIRO</v>
      </c>
    </row>
    <row r="327" spans="1:21" ht="15">
      <c r="A327" s="72">
        <v>1</v>
      </c>
      <c r="B327" s="72">
        <v>3003</v>
      </c>
      <c r="C327" s="71" t="s">
        <v>262</v>
      </c>
      <c r="D327" s="73">
        <v>41751</v>
      </c>
      <c r="E327" s="72" t="s">
        <v>575</v>
      </c>
      <c r="F327" s="72" t="s">
        <v>456</v>
      </c>
      <c r="G327" s="75">
        <v>3282.89</v>
      </c>
      <c r="H327" s="74">
        <v>0</v>
      </c>
      <c r="I327" s="75" t="s">
        <v>576</v>
      </c>
      <c r="J327" s="74">
        <v>822.38</v>
      </c>
      <c r="K327" s="74">
        <v>0</v>
      </c>
      <c r="L327" s="74">
        <v>0</v>
      </c>
      <c r="M327" s="74">
        <v>0</v>
      </c>
      <c r="N327" s="74">
        <v>0</v>
      </c>
      <c r="O327" s="74">
        <v>0</v>
      </c>
      <c r="P327" s="74">
        <v>0</v>
      </c>
      <c r="Q327" s="74">
        <v>0</v>
      </c>
      <c r="R327" s="74">
        <v>0</v>
      </c>
      <c r="S327" s="37">
        <f>SUM(G327:H327)+O327+Q327</f>
        <v>3282.89</v>
      </c>
      <c r="T327" s="37">
        <f>SUM(J327:N327)+P327+R327</f>
        <v>822.38</v>
      </c>
      <c r="U327" s="36" t="str">
        <f>VLOOKUP(B327,'FOLHA RESUMIDA'!C:I,2,0)</f>
        <v>CAETANO SILVA DIAS</v>
      </c>
    </row>
    <row r="328" spans="1:21" ht="15">
      <c r="A328" s="72">
        <v>1</v>
      </c>
      <c r="B328" s="72">
        <v>3004</v>
      </c>
      <c r="C328" s="71" t="s">
        <v>263</v>
      </c>
      <c r="D328" s="73">
        <v>41751</v>
      </c>
      <c r="E328" s="72" t="s">
        <v>575</v>
      </c>
      <c r="F328" s="72" t="s">
        <v>456</v>
      </c>
      <c r="G328" s="75">
        <v>3282.89</v>
      </c>
      <c r="H328" s="74">
        <v>0</v>
      </c>
      <c r="I328" s="75" t="s">
        <v>576</v>
      </c>
      <c r="J328" s="74">
        <v>822.38</v>
      </c>
      <c r="K328" s="74">
        <v>0</v>
      </c>
      <c r="L328" s="74">
        <v>0</v>
      </c>
      <c r="M328" s="74">
        <v>0</v>
      </c>
      <c r="N328" s="74">
        <v>0</v>
      </c>
      <c r="O328" s="74">
        <v>0</v>
      </c>
      <c r="P328" s="74">
        <v>0</v>
      </c>
      <c r="Q328" s="74">
        <v>0</v>
      </c>
      <c r="R328" s="74">
        <v>0</v>
      </c>
      <c r="S328" s="37">
        <f>SUM(G328:H328)+O328+Q328</f>
        <v>3282.89</v>
      </c>
      <c r="T328" s="37">
        <f>SUM(J328:N328)+P328+R328</f>
        <v>822.38</v>
      </c>
      <c r="U328" s="36" t="str">
        <f>VLOOKUP(B328,'FOLHA RESUMIDA'!C:I,2,0)</f>
        <v>ITHALO IGOR DANTAS E SILVA</v>
      </c>
    </row>
    <row r="329" spans="1:21" ht="15">
      <c r="A329" s="72">
        <v>1</v>
      </c>
      <c r="B329" s="72">
        <v>3012</v>
      </c>
      <c r="C329" s="71" t="s">
        <v>264</v>
      </c>
      <c r="D329" s="73">
        <v>41751</v>
      </c>
      <c r="E329" s="72" t="s">
        <v>575</v>
      </c>
      <c r="F329" s="72" t="s">
        <v>531</v>
      </c>
      <c r="G329" s="75">
        <v>1886.84</v>
      </c>
      <c r="H329" s="74">
        <v>0</v>
      </c>
      <c r="I329" s="75" t="s">
        <v>576</v>
      </c>
      <c r="J329" s="74">
        <v>0</v>
      </c>
      <c r="K329" s="74">
        <v>0</v>
      </c>
      <c r="L329" s="74">
        <v>0</v>
      </c>
      <c r="M329" s="74">
        <v>0</v>
      </c>
      <c r="N329" s="74">
        <v>0</v>
      </c>
      <c r="O329" s="74">
        <v>0</v>
      </c>
      <c r="P329" s="74">
        <v>0</v>
      </c>
      <c r="Q329" s="74">
        <v>0</v>
      </c>
      <c r="R329" s="74">
        <v>0</v>
      </c>
      <c r="S329" s="37">
        <f>SUM(G329:H329)+O329+Q329</f>
        <v>1886.84</v>
      </c>
      <c r="T329" s="37">
        <f>SUM(J329:N329)+P329+R329</f>
        <v>0</v>
      </c>
      <c r="U329" s="36" t="str">
        <f>VLOOKUP(B329,'FOLHA RESUMIDA'!C:I,2,0)</f>
        <v>ESTELA FELIPE DE OLIVEIRA</v>
      </c>
    </row>
    <row r="330" spans="1:21" ht="15">
      <c r="A330" s="72">
        <v>1</v>
      </c>
      <c r="B330" s="72">
        <v>3015</v>
      </c>
      <c r="C330" s="71" t="s">
        <v>265</v>
      </c>
      <c r="D330" s="73">
        <v>41751</v>
      </c>
      <c r="E330" s="72" t="s">
        <v>575</v>
      </c>
      <c r="F330" s="72" t="s">
        <v>531</v>
      </c>
      <c r="G330" s="75">
        <v>1886.84</v>
      </c>
      <c r="H330" s="74">
        <v>0</v>
      </c>
      <c r="I330" s="75" t="s">
        <v>576</v>
      </c>
      <c r="J330" s="74">
        <v>0</v>
      </c>
      <c r="K330" s="74">
        <v>0</v>
      </c>
      <c r="L330" s="74">
        <v>0</v>
      </c>
      <c r="M330" s="74">
        <v>0</v>
      </c>
      <c r="N330" s="74">
        <v>0</v>
      </c>
      <c r="O330" s="74">
        <v>0</v>
      </c>
      <c r="P330" s="74">
        <v>0</v>
      </c>
      <c r="Q330" s="74">
        <v>0</v>
      </c>
      <c r="R330" s="74">
        <v>0</v>
      </c>
      <c r="S330" s="37">
        <f>SUM(G330:H330)+O330+Q330</f>
        <v>1886.84</v>
      </c>
      <c r="T330" s="37">
        <f>SUM(J330:N330)+P330+R330</f>
        <v>0</v>
      </c>
      <c r="U330" s="36" t="str">
        <f>VLOOKUP(B330,'FOLHA RESUMIDA'!C:I,2,0)</f>
        <v>MARIA DANIELLE DE SOUZA SANTOS</v>
      </c>
    </row>
    <row r="331" spans="1:21" ht="15">
      <c r="A331" s="72">
        <v>1</v>
      </c>
      <c r="B331" s="72">
        <v>3016</v>
      </c>
      <c r="C331" s="71" t="s">
        <v>266</v>
      </c>
      <c r="D331" s="73">
        <v>41751</v>
      </c>
      <c r="E331" s="72" t="s">
        <v>575</v>
      </c>
      <c r="F331" s="72" t="s">
        <v>531</v>
      </c>
      <c r="G331" s="75">
        <v>1886.84</v>
      </c>
      <c r="H331" s="74">
        <v>0</v>
      </c>
      <c r="I331" s="75" t="s">
        <v>576</v>
      </c>
      <c r="J331" s="74">
        <v>0</v>
      </c>
      <c r="K331" s="74">
        <v>0</v>
      </c>
      <c r="L331" s="74">
        <v>0</v>
      </c>
      <c r="M331" s="74">
        <v>0</v>
      </c>
      <c r="N331" s="74">
        <v>0</v>
      </c>
      <c r="O331" s="74">
        <v>0</v>
      </c>
      <c r="P331" s="74">
        <v>0</v>
      </c>
      <c r="Q331" s="74">
        <v>0</v>
      </c>
      <c r="R331" s="74">
        <v>0</v>
      </c>
      <c r="S331" s="37">
        <f>SUM(G331:H331)+O331+Q331</f>
        <v>1886.84</v>
      </c>
      <c r="T331" s="37">
        <f>SUM(J331:N331)+P331+R331</f>
        <v>0</v>
      </c>
      <c r="U331" s="36" t="str">
        <f>VLOOKUP(B331,'FOLHA RESUMIDA'!C:I,2,0)</f>
        <v>MARIANA SILVA MONTEIRO</v>
      </c>
    </row>
    <row r="332" spans="1:21" ht="15">
      <c r="A332" s="72">
        <v>10</v>
      </c>
      <c r="B332" s="72">
        <v>3023</v>
      </c>
      <c r="C332" s="71" t="s">
        <v>383</v>
      </c>
      <c r="D332" s="73">
        <v>41751</v>
      </c>
      <c r="E332" s="72" t="s">
        <v>575</v>
      </c>
      <c r="F332" s="72" t="s">
        <v>542</v>
      </c>
      <c r="G332" s="75">
        <v>4189.92</v>
      </c>
      <c r="H332" s="74">
        <v>0</v>
      </c>
      <c r="I332" s="75" t="s">
        <v>576</v>
      </c>
      <c r="J332" s="74">
        <v>0</v>
      </c>
      <c r="K332" s="74">
        <v>0</v>
      </c>
      <c r="L332" s="74">
        <v>0</v>
      </c>
      <c r="M332" s="74">
        <v>0</v>
      </c>
      <c r="N332" s="74">
        <v>0</v>
      </c>
      <c r="O332" s="74">
        <v>0</v>
      </c>
      <c r="P332" s="74">
        <v>0</v>
      </c>
      <c r="Q332" s="74">
        <v>0</v>
      </c>
      <c r="R332" s="74">
        <v>0</v>
      </c>
      <c r="S332" s="37">
        <f>SUM(G332:H332)+O332+Q332</f>
        <v>4189.92</v>
      </c>
      <c r="T332" s="37">
        <f>SUM(J332:N332)+P332+R332</f>
        <v>0</v>
      </c>
      <c r="U332" s="36" t="str">
        <f>VLOOKUP(B332,'FOLHA RESUMIDA'!C:I,2,0)</f>
        <v>SERGIO ARAUJO DE OLIVEIRA</v>
      </c>
    </row>
    <row r="333" spans="1:21" ht="15">
      <c r="A333" s="72">
        <v>3</v>
      </c>
      <c r="B333" s="72">
        <v>3025</v>
      </c>
      <c r="C333" s="71" t="s">
        <v>420</v>
      </c>
      <c r="D333" s="73">
        <v>41751</v>
      </c>
      <c r="E333" s="72" t="s">
        <v>575</v>
      </c>
      <c r="F333" s="72" t="s">
        <v>542</v>
      </c>
      <c r="G333" s="75">
        <v>4189.92</v>
      </c>
      <c r="H333" s="74">
        <v>0</v>
      </c>
      <c r="I333" s="75" t="s">
        <v>576</v>
      </c>
      <c r="J333" s="74">
        <v>0</v>
      </c>
      <c r="K333" s="74">
        <v>0</v>
      </c>
      <c r="L333" s="74">
        <v>0</v>
      </c>
      <c r="M333" s="74">
        <v>0</v>
      </c>
      <c r="N333" s="74">
        <v>0</v>
      </c>
      <c r="O333" s="74">
        <v>0</v>
      </c>
      <c r="P333" s="74">
        <v>0</v>
      </c>
      <c r="Q333" s="74">
        <v>0</v>
      </c>
      <c r="R333" s="74">
        <v>0</v>
      </c>
      <c r="S333" s="37">
        <f>SUM(G333:H333)+O333+Q333</f>
        <v>4189.92</v>
      </c>
      <c r="T333" s="37">
        <f>SUM(J333:N333)+P333+R333</f>
        <v>0</v>
      </c>
      <c r="U333" s="36" t="str">
        <f>VLOOKUP(B333,'FOLHA RESUMIDA'!C:I,2,0)</f>
        <v>MARIANA KAROLYNE G DE SOUZA</v>
      </c>
    </row>
    <row r="334" spans="1:21" ht="15">
      <c r="A334" s="72">
        <v>48</v>
      </c>
      <c r="B334" s="72">
        <v>3027</v>
      </c>
      <c r="C334" s="71" t="s">
        <v>267</v>
      </c>
      <c r="D334" s="73">
        <v>41751</v>
      </c>
      <c r="E334" s="72" t="s">
        <v>575</v>
      </c>
      <c r="F334" s="72" t="s">
        <v>542</v>
      </c>
      <c r="G334" s="75">
        <v>4189.92</v>
      </c>
      <c r="H334" s="74">
        <v>0</v>
      </c>
      <c r="I334" s="75" t="s">
        <v>576</v>
      </c>
      <c r="J334" s="74">
        <v>0</v>
      </c>
      <c r="K334" s="74">
        <v>0</v>
      </c>
      <c r="L334" s="74">
        <v>0</v>
      </c>
      <c r="M334" s="74">
        <v>0</v>
      </c>
      <c r="N334" s="74">
        <v>0</v>
      </c>
      <c r="O334" s="74">
        <v>0</v>
      </c>
      <c r="P334" s="74">
        <v>0</v>
      </c>
      <c r="Q334" s="74">
        <v>0</v>
      </c>
      <c r="R334" s="74">
        <v>0</v>
      </c>
      <c r="S334" s="37">
        <f>SUM(G334:H334)+O334+Q334</f>
        <v>4189.92</v>
      </c>
      <c r="T334" s="37">
        <f>SUM(J334:N334)+P334+R334</f>
        <v>0</v>
      </c>
      <c r="U334" s="36" t="str">
        <f>VLOOKUP(B334,'FOLHA RESUMIDA'!C:I,2,0)</f>
        <v>MARILIA MILENA R PIRES</v>
      </c>
    </row>
    <row r="335" spans="1:21" ht="15">
      <c r="A335" s="72">
        <v>51</v>
      </c>
      <c r="B335" s="72">
        <v>3029</v>
      </c>
      <c r="C335" s="71" t="s">
        <v>418</v>
      </c>
      <c r="D335" s="73">
        <v>41806</v>
      </c>
      <c r="E335" s="72" t="s">
        <v>575</v>
      </c>
      <c r="F335" s="72" t="s">
        <v>542</v>
      </c>
      <c r="G335" s="75">
        <v>4189.92</v>
      </c>
      <c r="H335" s="74">
        <v>0</v>
      </c>
      <c r="I335" s="75" t="s">
        <v>576</v>
      </c>
      <c r="J335" s="74">
        <v>0</v>
      </c>
      <c r="K335" s="74">
        <v>0</v>
      </c>
      <c r="L335" s="74">
        <v>0</v>
      </c>
      <c r="M335" s="74">
        <v>0</v>
      </c>
      <c r="N335" s="74">
        <v>0</v>
      </c>
      <c r="O335" s="74">
        <v>0</v>
      </c>
      <c r="P335" s="74">
        <v>0</v>
      </c>
      <c r="Q335" s="74">
        <v>0</v>
      </c>
      <c r="R335" s="74">
        <v>0</v>
      </c>
      <c r="S335" s="37">
        <f>SUM(G335:H335)+O335+Q335</f>
        <v>4189.92</v>
      </c>
      <c r="T335" s="37">
        <f>SUM(J335:N335)+P335+R335</f>
        <v>0</v>
      </c>
      <c r="U335" s="36" t="str">
        <f>VLOOKUP(B335,'FOLHA RESUMIDA'!C:I,2,0)</f>
        <v>RISOALDO DUARTE DA S JUNIOR</v>
      </c>
    </row>
    <row r="336" spans="1:21" ht="15">
      <c r="A336" s="72">
        <v>1</v>
      </c>
      <c r="B336" s="72">
        <v>3031</v>
      </c>
      <c r="C336" s="71" t="s">
        <v>268</v>
      </c>
      <c r="D336" s="73">
        <v>41782</v>
      </c>
      <c r="E336" s="72" t="s">
        <v>575</v>
      </c>
      <c r="F336" s="72" t="s">
        <v>540</v>
      </c>
      <c r="G336" s="75">
        <v>6499.98</v>
      </c>
      <c r="H336" s="74">
        <v>0</v>
      </c>
      <c r="I336" s="75" t="s">
        <v>576</v>
      </c>
      <c r="J336" s="74">
        <v>0</v>
      </c>
      <c r="K336" s="74">
        <v>0</v>
      </c>
      <c r="L336" s="74">
        <v>0</v>
      </c>
      <c r="M336" s="74">
        <v>0</v>
      </c>
      <c r="N336" s="74">
        <v>0</v>
      </c>
      <c r="O336" s="74">
        <v>0</v>
      </c>
      <c r="P336" s="74">
        <v>0</v>
      </c>
      <c r="Q336" s="74">
        <v>0</v>
      </c>
      <c r="R336" s="74">
        <v>0</v>
      </c>
      <c r="S336" s="37">
        <f>SUM(G336:H336)+O336+Q336</f>
        <v>6499.98</v>
      </c>
      <c r="T336" s="37">
        <f>SUM(J336:N336)+P336+R336</f>
        <v>0</v>
      </c>
      <c r="U336" s="36" t="str">
        <f>VLOOKUP(B336,'FOLHA RESUMIDA'!C:I,2,0)</f>
        <v>DENNYS LAPENDA FAGUNDES</v>
      </c>
    </row>
    <row r="337" spans="1:21" ht="15">
      <c r="A337" s="72">
        <v>1</v>
      </c>
      <c r="B337" s="72">
        <v>3032</v>
      </c>
      <c r="C337" s="71" t="s">
        <v>362</v>
      </c>
      <c r="D337" s="73">
        <v>41806</v>
      </c>
      <c r="E337" s="72" t="s">
        <v>575</v>
      </c>
      <c r="F337" s="72" t="s">
        <v>542</v>
      </c>
      <c r="G337" s="75">
        <v>4189.92</v>
      </c>
      <c r="H337" s="74">
        <v>0</v>
      </c>
      <c r="I337" s="75" t="s">
        <v>576</v>
      </c>
      <c r="J337" s="74">
        <v>0</v>
      </c>
      <c r="K337" s="74">
        <v>0</v>
      </c>
      <c r="L337" s="74">
        <v>0</v>
      </c>
      <c r="M337" s="74">
        <v>0</v>
      </c>
      <c r="N337" s="74">
        <v>0</v>
      </c>
      <c r="O337" s="74">
        <v>0</v>
      </c>
      <c r="P337" s="74">
        <v>0</v>
      </c>
      <c r="Q337" s="74">
        <v>0</v>
      </c>
      <c r="R337" s="74">
        <v>0</v>
      </c>
      <c r="S337" s="37">
        <f>SUM(G337:H337)+O337+Q337</f>
        <v>4189.92</v>
      </c>
      <c r="T337" s="37">
        <f>SUM(J337:N337)+P337+R337</f>
        <v>0</v>
      </c>
      <c r="U337" s="36" t="str">
        <f>VLOOKUP(B337,'FOLHA RESUMIDA'!C:I,2,0)</f>
        <v>KELEN CRISTINA DE AL F E SILVA</v>
      </c>
    </row>
    <row r="338" spans="1:21" ht="15">
      <c r="A338" s="72">
        <v>1</v>
      </c>
      <c r="B338" s="72">
        <v>3036</v>
      </c>
      <c r="C338" s="71" t="s">
        <v>269</v>
      </c>
      <c r="D338" s="73">
        <v>41837</v>
      </c>
      <c r="E338" s="72" t="s">
        <v>575</v>
      </c>
      <c r="F338" s="72" t="s">
        <v>531</v>
      </c>
      <c r="G338" s="75">
        <v>1886.84</v>
      </c>
      <c r="H338" s="74">
        <v>0</v>
      </c>
      <c r="I338" s="75" t="s">
        <v>576</v>
      </c>
      <c r="J338" s="74">
        <v>0</v>
      </c>
      <c r="K338" s="74">
        <v>0</v>
      </c>
      <c r="L338" s="74">
        <v>0</v>
      </c>
      <c r="M338" s="74">
        <v>0</v>
      </c>
      <c r="N338" s="74">
        <v>0</v>
      </c>
      <c r="O338" s="74">
        <v>0</v>
      </c>
      <c r="P338" s="74">
        <v>0</v>
      </c>
      <c r="Q338" s="74">
        <v>0</v>
      </c>
      <c r="R338" s="74">
        <v>0</v>
      </c>
      <c r="S338" s="37">
        <f>SUM(G338:H338)+O338+Q338</f>
        <v>1886.84</v>
      </c>
      <c r="T338" s="37">
        <f>SUM(J338:N338)+P338+R338</f>
        <v>0</v>
      </c>
      <c r="U338" s="36" t="str">
        <f>VLOOKUP(B338,'FOLHA RESUMIDA'!C:I,2,0)</f>
        <v>CECILIA REGINA DO N S CABRAL</v>
      </c>
    </row>
    <row r="339" spans="1:21" ht="15">
      <c r="A339" s="72">
        <v>1</v>
      </c>
      <c r="B339" s="72">
        <v>3037</v>
      </c>
      <c r="C339" s="71" t="s">
        <v>270</v>
      </c>
      <c r="D339" s="73">
        <v>41837</v>
      </c>
      <c r="E339" s="72" t="s">
        <v>575</v>
      </c>
      <c r="F339" s="72" t="s">
        <v>448</v>
      </c>
      <c r="G339" s="75">
        <v>1287.22</v>
      </c>
      <c r="H339" s="74">
        <v>0</v>
      </c>
      <c r="I339" s="75" t="s">
        <v>576</v>
      </c>
      <c r="J339" s="74">
        <v>0</v>
      </c>
      <c r="K339" s="74">
        <v>0</v>
      </c>
      <c r="L339" s="74">
        <v>0</v>
      </c>
      <c r="M339" s="74">
        <v>0</v>
      </c>
      <c r="N339" s="74">
        <v>0</v>
      </c>
      <c r="O339" s="74">
        <v>0</v>
      </c>
      <c r="P339" s="74">
        <v>0</v>
      </c>
      <c r="Q339" s="74">
        <v>0</v>
      </c>
      <c r="R339" s="74">
        <v>0</v>
      </c>
      <c r="S339" s="37">
        <f>SUM(G339:H339)+O339+Q339</f>
        <v>1287.22</v>
      </c>
      <c r="T339" s="37">
        <f>SUM(J339:N339)+P339+R339</f>
        <v>0</v>
      </c>
      <c r="U339" s="36" t="str">
        <f>VLOOKUP(B339,'FOLHA RESUMIDA'!C:I,2,0)</f>
        <v>JADON JORGE OLIVEIRA DA SILVA</v>
      </c>
    </row>
    <row r="340" spans="1:21" ht="15">
      <c r="A340" s="72">
        <v>1</v>
      </c>
      <c r="B340" s="72">
        <v>3040</v>
      </c>
      <c r="C340" s="71" t="s">
        <v>271</v>
      </c>
      <c r="D340" s="73">
        <v>41837</v>
      </c>
      <c r="E340" s="72" t="s">
        <v>575</v>
      </c>
      <c r="F340" s="72" t="s">
        <v>455</v>
      </c>
      <c r="G340" s="75">
        <v>1886.84</v>
      </c>
      <c r="H340" s="74">
        <v>0</v>
      </c>
      <c r="I340" s="75" t="s">
        <v>576</v>
      </c>
      <c r="J340" s="74">
        <v>0</v>
      </c>
      <c r="K340" s="74">
        <v>0</v>
      </c>
      <c r="L340" s="74">
        <v>0</v>
      </c>
      <c r="M340" s="74">
        <v>0</v>
      </c>
      <c r="N340" s="74">
        <v>0</v>
      </c>
      <c r="O340" s="74">
        <v>0</v>
      </c>
      <c r="P340" s="74">
        <v>0</v>
      </c>
      <c r="Q340" s="74">
        <v>0</v>
      </c>
      <c r="R340" s="74">
        <v>0</v>
      </c>
      <c r="S340" s="37">
        <f>SUM(G340:H340)+O340+Q340</f>
        <v>1886.84</v>
      </c>
      <c r="T340" s="37">
        <f>SUM(J340:N340)+P340+R340</f>
        <v>0</v>
      </c>
      <c r="U340" s="36" t="str">
        <f>VLOOKUP(B340,'FOLHA RESUMIDA'!C:I,2,0)</f>
        <v>LORENA ESTHER L M CAVALCANTI</v>
      </c>
    </row>
    <row r="341" spans="1:21" ht="15">
      <c r="A341" s="72">
        <v>1</v>
      </c>
      <c r="B341" s="72">
        <v>3044</v>
      </c>
      <c r="C341" s="71" t="s">
        <v>370</v>
      </c>
      <c r="D341" s="73">
        <v>41871</v>
      </c>
      <c r="E341" s="72" t="s">
        <v>575</v>
      </c>
      <c r="F341" s="72" t="s">
        <v>542</v>
      </c>
      <c r="G341" s="75">
        <v>4189.92</v>
      </c>
      <c r="H341" s="74">
        <v>0</v>
      </c>
      <c r="I341" s="75" t="s">
        <v>576</v>
      </c>
      <c r="J341" s="74">
        <v>0</v>
      </c>
      <c r="K341" s="74">
        <v>0</v>
      </c>
      <c r="L341" s="74">
        <v>0</v>
      </c>
      <c r="M341" s="74">
        <v>0</v>
      </c>
      <c r="N341" s="74">
        <v>0</v>
      </c>
      <c r="O341" s="74">
        <v>0</v>
      </c>
      <c r="P341" s="74">
        <v>0</v>
      </c>
      <c r="Q341" s="74">
        <v>0</v>
      </c>
      <c r="R341" s="74">
        <v>0</v>
      </c>
      <c r="S341" s="37">
        <f>SUM(G341:H341)+O341+Q341</f>
        <v>4189.92</v>
      </c>
      <c r="T341" s="37">
        <f>SUM(J341:N341)+P341+R341</f>
        <v>0</v>
      </c>
      <c r="U341" s="36" t="str">
        <f>VLOOKUP(B341,'FOLHA RESUMIDA'!C:I,2,0)</f>
        <v>THIANE NASCIMENTO PAIXAO</v>
      </c>
    </row>
    <row r="342" spans="1:21" ht="15">
      <c r="A342" s="72">
        <v>1</v>
      </c>
      <c r="B342" s="72">
        <v>3046</v>
      </c>
      <c r="C342" s="71" t="s">
        <v>422</v>
      </c>
      <c r="D342" s="73">
        <v>41871</v>
      </c>
      <c r="E342" s="72" t="s">
        <v>575</v>
      </c>
      <c r="F342" s="72" t="s">
        <v>542</v>
      </c>
      <c r="G342" s="75">
        <v>4189.92</v>
      </c>
      <c r="H342" s="74">
        <v>0</v>
      </c>
      <c r="I342" s="75" t="s">
        <v>576</v>
      </c>
      <c r="J342" s="74">
        <v>0</v>
      </c>
      <c r="K342" s="74">
        <v>0</v>
      </c>
      <c r="L342" s="74">
        <v>0</v>
      </c>
      <c r="M342" s="74">
        <v>0</v>
      </c>
      <c r="N342" s="74">
        <v>0</v>
      </c>
      <c r="O342" s="74">
        <v>0</v>
      </c>
      <c r="P342" s="74">
        <v>0</v>
      </c>
      <c r="Q342" s="74">
        <v>0</v>
      </c>
      <c r="R342" s="74">
        <v>0</v>
      </c>
      <c r="S342" s="37">
        <f>SUM(G342:H342)+O342+Q342</f>
        <v>4189.92</v>
      </c>
      <c r="T342" s="37">
        <f>SUM(J342:N342)+P342+R342</f>
        <v>0</v>
      </c>
      <c r="U342" s="36" t="str">
        <f>VLOOKUP(B342,'FOLHA RESUMIDA'!C:I,2,0)</f>
        <v>RONALDO GOMINHO BISPO FILHO</v>
      </c>
    </row>
    <row r="343" spans="1:21" ht="15">
      <c r="A343" s="72">
        <v>1</v>
      </c>
      <c r="B343" s="72">
        <v>3047</v>
      </c>
      <c r="C343" s="71" t="s">
        <v>272</v>
      </c>
      <c r="D343" s="73">
        <v>41871</v>
      </c>
      <c r="E343" s="72" t="s">
        <v>575</v>
      </c>
      <c r="F343" s="72" t="s">
        <v>525</v>
      </c>
      <c r="G343" s="75">
        <v>1886.84</v>
      </c>
      <c r="H343" s="74">
        <v>0</v>
      </c>
      <c r="I343" s="75" t="s">
        <v>576</v>
      </c>
      <c r="J343" s="74">
        <v>1079.3800000000001</v>
      </c>
      <c r="K343" s="74">
        <v>0</v>
      </c>
      <c r="L343" s="74">
        <v>0</v>
      </c>
      <c r="M343" s="74">
        <v>0</v>
      </c>
      <c r="N343" s="74">
        <v>0</v>
      </c>
      <c r="O343" s="74">
        <v>0</v>
      </c>
      <c r="P343" s="74">
        <v>0</v>
      </c>
      <c r="Q343" s="74">
        <v>0</v>
      </c>
      <c r="R343" s="74">
        <v>0</v>
      </c>
      <c r="S343" s="37">
        <f>SUM(G343:H343)+O343+Q343</f>
        <v>1886.84</v>
      </c>
      <c r="T343" s="37">
        <f>SUM(J343:N343)+P343+R343</f>
        <v>1079.3800000000001</v>
      </c>
      <c r="U343" s="36" t="str">
        <f>VLOOKUP(B343,'FOLHA RESUMIDA'!C:I,2,0)</f>
        <v>SWEET GALLEGHER CAETANO COSTA</v>
      </c>
    </row>
    <row r="344" spans="1:21" ht="15">
      <c r="A344" s="72">
        <v>1</v>
      </c>
      <c r="B344" s="72">
        <v>3049</v>
      </c>
      <c r="C344" s="71" t="s">
        <v>273</v>
      </c>
      <c r="D344" s="73">
        <v>41871</v>
      </c>
      <c r="E344" s="72" t="s">
        <v>575</v>
      </c>
      <c r="F344" s="72" t="s">
        <v>538</v>
      </c>
      <c r="G344" s="75">
        <v>3282.89</v>
      </c>
      <c r="H344" s="74">
        <v>0</v>
      </c>
      <c r="I344" s="75" t="s">
        <v>576</v>
      </c>
      <c r="J344" s="74">
        <v>2312.9499999999998</v>
      </c>
      <c r="K344" s="74">
        <v>0</v>
      </c>
      <c r="L344" s="74">
        <v>0</v>
      </c>
      <c r="M344" s="74">
        <v>0</v>
      </c>
      <c r="N344" s="74">
        <v>0</v>
      </c>
      <c r="O344" s="74">
        <v>0</v>
      </c>
      <c r="P344" s="74">
        <v>0</v>
      </c>
      <c r="Q344" s="74">
        <v>0</v>
      </c>
      <c r="R344" s="74">
        <v>0</v>
      </c>
      <c r="S344" s="37">
        <f>SUM(G344:H344)+O344+Q344</f>
        <v>3282.89</v>
      </c>
      <c r="T344" s="37">
        <f>SUM(J344:N344)+P344+R344</f>
        <v>2312.9499999999998</v>
      </c>
      <c r="U344" s="36" t="str">
        <f>VLOOKUP(B344,'FOLHA RESUMIDA'!C:I,2,0)</f>
        <v>DEBORA GUEDES NERES</v>
      </c>
    </row>
    <row r="345" spans="1:21" ht="15">
      <c r="A345" s="72">
        <v>50</v>
      </c>
      <c r="B345" s="72">
        <v>3055</v>
      </c>
      <c r="C345" s="71" t="s">
        <v>414</v>
      </c>
      <c r="D345" s="73">
        <v>41927</v>
      </c>
      <c r="E345" s="72" t="s">
        <v>575</v>
      </c>
      <c r="F345" s="72" t="s">
        <v>542</v>
      </c>
      <c r="G345" s="75">
        <v>4189.92</v>
      </c>
      <c r="H345" s="74">
        <v>0</v>
      </c>
      <c r="I345" s="75" t="s">
        <v>576</v>
      </c>
      <c r="J345" s="74">
        <v>0</v>
      </c>
      <c r="K345" s="74">
        <v>0</v>
      </c>
      <c r="L345" s="74">
        <v>0</v>
      </c>
      <c r="M345" s="74">
        <v>0</v>
      </c>
      <c r="N345" s="74">
        <v>0</v>
      </c>
      <c r="O345" s="74">
        <v>0</v>
      </c>
      <c r="P345" s="74">
        <v>0</v>
      </c>
      <c r="Q345" s="74">
        <v>0</v>
      </c>
      <c r="R345" s="74">
        <v>0</v>
      </c>
      <c r="S345" s="37">
        <f>SUM(G345:H345)+O345+Q345</f>
        <v>4189.92</v>
      </c>
      <c r="T345" s="37">
        <f>SUM(J345:N345)+P345+R345</f>
        <v>0</v>
      </c>
      <c r="U345" s="36" t="str">
        <f>VLOOKUP(B345,'FOLHA RESUMIDA'!C:I,2,0)</f>
        <v>ANA PAULA SABINO L DE SOUZA</v>
      </c>
    </row>
    <row r="346" spans="1:21" ht="15">
      <c r="A346" s="72">
        <v>1</v>
      </c>
      <c r="B346" s="72">
        <v>3057</v>
      </c>
      <c r="C346" s="71" t="s">
        <v>274</v>
      </c>
      <c r="D346" s="73">
        <v>41946</v>
      </c>
      <c r="E346" s="72" t="s">
        <v>575</v>
      </c>
      <c r="F346" s="72" t="s">
        <v>531</v>
      </c>
      <c r="G346" s="75">
        <v>1886.84</v>
      </c>
      <c r="H346" s="74">
        <v>0</v>
      </c>
      <c r="I346" s="75" t="s">
        <v>576</v>
      </c>
      <c r="J346" s="74">
        <v>0</v>
      </c>
      <c r="K346" s="74">
        <v>0</v>
      </c>
      <c r="L346" s="74">
        <v>0</v>
      </c>
      <c r="M346" s="74">
        <v>0</v>
      </c>
      <c r="N346" s="74">
        <v>0</v>
      </c>
      <c r="O346" s="74">
        <v>0</v>
      </c>
      <c r="P346" s="74">
        <v>0</v>
      </c>
      <c r="Q346" s="74">
        <v>0</v>
      </c>
      <c r="R346" s="74">
        <v>0</v>
      </c>
      <c r="S346" s="37">
        <f>SUM(G346:H346)+O346+Q346</f>
        <v>1886.84</v>
      </c>
      <c r="T346" s="37">
        <f>SUM(J346:N346)+P346+R346</f>
        <v>0</v>
      </c>
      <c r="U346" s="36" t="str">
        <f>VLOOKUP(B346,'FOLHA RESUMIDA'!C:I,2,0)</f>
        <v>YANNE TALITA PEREIRA CALIXTO</v>
      </c>
    </row>
    <row r="347" spans="1:21" ht="15">
      <c r="A347" s="72">
        <v>1</v>
      </c>
      <c r="B347" s="72">
        <v>3062</v>
      </c>
      <c r="C347" s="71" t="s">
        <v>275</v>
      </c>
      <c r="D347" s="73">
        <v>41976</v>
      </c>
      <c r="E347" s="72" t="s">
        <v>575</v>
      </c>
      <c r="F347" s="72" t="s">
        <v>448</v>
      </c>
      <c r="G347" s="75">
        <v>1287.22</v>
      </c>
      <c r="H347" s="74">
        <v>0</v>
      </c>
      <c r="I347" s="75" t="s">
        <v>576</v>
      </c>
      <c r="J347" s="74">
        <v>0</v>
      </c>
      <c r="K347" s="74">
        <v>0</v>
      </c>
      <c r="L347" s="74">
        <v>0</v>
      </c>
      <c r="M347" s="74">
        <v>0</v>
      </c>
      <c r="N347" s="74">
        <v>0</v>
      </c>
      <c r="O347" s="74">
        <v>0</v>
      </c>
      <c r="P347" s="74">
        <v>0</v>
      </c>
      <c r="Q347" s="74">
        <v>0</v>
      </c>
      <c r="R347" s="74">
        <v>0</v>
      </c>
      <c r="S347" s="37">
        <f>SUM(G347:H347)+O347+Q347</f>
        <v>1287.22</v>
      </c>
      <c r="T347" s="37">
        <f>SUM(J347:N347)+P347+R347</f>
        <v>0</v>
      </c>
      <c r="U347" s="36" t="str">
        <f>VLOOKUP(B347,'FOLHA RESUMIDA'!C:I,2,0)</f>
        <v>GRAZIELE MARIA DA SILVA</v>
      </c>
    </row>
    <row r="348" spans="1:21" ht="15">
      <c r="A348" s="72">
        <v>1</v>
      </c>
      <c r="B348" s="72">
        <v>3063</v>
      </c>
      <c r="C348" s="71" t="s">
        <v>276</v>
      </c>
      <c r="D348" s="73">
        <v>41978</v>
      </c>
      <c r="E348" s="72" t="s">
        <v>575</v>
      </c>
      <c r="F348" s="72" t="s">
        <v>526</v>
      </c>
      <c r="G348" s="75">
        <v>1886.85</v>
      </c>
      <c r="H348" s="74">
        <v>0</v>
      </c>
      <c r="I348" s="75" t="s">
        <v>576</v>
      </c>
      <c r="J348" s="74">
        <v>0</v>
      </c>
      <c r="K348" s="74">
        <v>0</v>
      </c>
      <c r="L348" s="74">
        <v>0</v>
      </c>
      <c r="M348" s="74">
        <v>0</v>
      </c>
      <c r="N348" s="74">
        <v>0</v>
      </c>
      <c r="O348" s="74">
        <v>0</v>
      </c>
      <c r="P348" s="74">
        <v>0</v>
      </c>
      <c r="Q348" s="74">
        <v>0</v>
      </c>
      <c r="R348" s="74">
        <v>0</v>
      </c>
      <c r="S348" s="37">
        <f>SUM(G348:H348)+O348+Q348</f>
        <v>1886.85</v>
      </c>
      <c r="T348" s="37">
        <f>SUM(J348:N348)+P348+R348</f>
        <v>0</v>
      </c>
      <c r="U348" s="36" t="str">
        <f>VLOOKUP(B348,'FOLHA RESUMIDA'!C:I,2,0)</f>
        <v>DEYBISON AFONSO PEREIRA</v>
      </c>
    </row>
    <row r="349" spans="1:21" ht="15">
      <c r="A349" s="72">
        <v>1</v>
      </c>
      <c r="B349" s="72">
        <v>3066</v>
      </c>
      <c r="C349" s="71" t="s">
        <v>277</v>
      </c>
      <c r="D349" s="73">
        <v>42009</v>
      </c>
      <c r="E349" s="72" t="s">
        <v>575</v>
      </c>
      <c r="F349" s="72" t="s">
        <v>458</v>
      </c>
      <c r="G349" s="75">
        <v>3282.89</v>
      </c>
      <c r="H349" s="74">
        <v>0</v>
      </c>
      <c r="I349" s="75" t="s">
        <v>576</v>
      </c>
      <c r="J349" s="74">
        <v>0</v>
      </c>
      <c r="K349" s="74">
        <v>0</v>
      </c>
      <c r="L349" s="74">
        <v>0</v>
      </c>
      <c r="M349" s="74">
        <v>0</v>
      </c>
      <c r="N349" s="74">
        <v>0</v>
      </c>
      <c r="O349" s="74">
        <v>0</v>
      </c>
      <c r="P349" s="74">
        <v>0</v>
      </c>
      <c r="Q349" s="74">
        <v>0</v>
      </c>
      <c r="R349" s="74">
        <v>0</v>
      </c>
      <c r="S349" s="37">
        <f>SUM(G349:H349)+O349+Q349</f>
        <v>3282.89</v>
      </c>
      <c r="T349" s="37">
        <f>SUM(J349:N349)+P349+R349</f>
        <v>0</v>
      </c>
      <c r="U349" s="36" t="str">
        <f>VLOOKUP(B349,'FOLHA RESUMIDA'!C:I,2,0)</f>
        <v>GENIVAL F DA SILVA JUNIOR</v>
      </c>
    </row>
    <row r="350" spans="1:21" ht="15">
      <c r="A350" s="72">
        <v>1</v>
      </c>
      <c r="B350" s="72">
        <v>3067</v>
      </c>
      <c r="C350" s="71" t="s">
        <v>278</v>
      </c>
      <c r="D350" s="73">
        <v>42009</v>
      </c>
      <c r="E350" s="72" t="s">
        <v>575</v>
      </c>
      <c r="F350" s="72" t="s">
        <v>525</v>
      </c>
      <c r="G350" s="75">
        <v>1886.84</v>
      </c>
      <c r="H350" s="74">
        <v>0</v>
      </c>
      <c r="I350" s="75" t="s">
        <v>576</v>
      </c>
      <c r="J350" s="74">
        <v>822.38</v>
      </c>
      <c r="K350" s="74">
        <v>0</v>
      </c>
      <c r="L350" s="74">
        <v>0</v>
      </c>
      <c r="M350" s="74">
        <v>0</v>
      </c>
      <c r="N350" s="74">
        <v>0</v>
      </c>
      <c r="O350" s="74">
        <v>0</v>
      </c>
      <c r="P350" s="74">
        <v>0</v>
      </c>
      <c r="Q350" s="74">
        <v>0</v>
      </c>
      <c r="R350" s="74">
        <v>0</v>
      </c>
      <c r="S350" s="37">
        <f>SUM(G350:H350)+O350+Q350</f>
        <v>1886.84</v>
      </c>
      <c r="T350" s="37">
        <f>SUM(J350:N350)+P350+R350</f>
        <v>822.38</v>
      </c>
      <c r="U350" s="36" t="str">
        <f>VLOOKUP(B350,'FOLHA RESUMIDA'!C:I,2,0)</f>
        <v>EMANUELA AMELIA DE A  AGUIAR</v>
      </c>
    </row>
    <row r="351" spans="1:21" ht="15">
      <c r="A351" s="72">
        <v>16</v>
      </c>
      <c r="B351" s="72">
        <v>3069</v>
      </c>
      <c r="C351" s="71" t="s">
        <v>365</v>
      </c>
      <c r="D351" s="73">
        <v>42009</v>
      </c>
      <c r="E351" s="72" t="s">
        <v>575</v>
      </c>
      <c r="F351" s="72" t="s">
        <v>526</v>
      </c>
      <c r="G351" s="75">
        <v>1886.84</v>
      </c>
      <c r="H351" s="74">
        <v>0</v>
      </c>
      <c r="I351" s="75" t="s">
        <v>576</v>
      </c>
      <c r="J351" s="74">
        <v>0</v>
      </c>
      <c r="K351" s="74">
        <v>0</v>
      </c>
      <c r="L351" s="74">
        <v>0</v>
      </c>
      <c r="M351" s="74">
        <v>0</v>
      </c>
      <c r="N351" s="74">
        <v>0</v>
      </c>
      <c r="O351" s="74">
        <v>0</v>
      </c>
      <c r="P351" s="74">
        <v>0</v>
      </c>
      <c r="Q351" s="74">
        <v>0</v>
      </c>
      <c r="R351" s="74">
        <v>0</v>
      </c>
      <c r="S351" s="37">
        <f>SUM(G351:H351)+O351+Q351</f>
        <v>1886.84</v>
      </c>
      <c r="T351" s="37">
        <f>SUM(J351:N351)+P351+R351</f>
        <v>0</v>
      </c>
      <c r="U351" s="36" t="str">
        <f>VLOOKUP(B351,'FOLHA RESUMIDA'!C:I,2,0)</f>
        <v>ANDRE LUIS MOTA PIRES</v>
      </c>
    </row>
    <row r="352" spans="1:21" ht="15">
      <c r="A352" s="72">
        <v>1</v>
      </c>
      <c r="B352" s="72">
        <v>3081</v>
      </c>
      <c r="C352" s="71" t="s">
        <v>279</v>
      </c>
      <c r="D352" s="73">
        <v>42024</v>
      </c>
      <c r="E352" s="72" t="s">
        <v>575</v>
      </c>
      <c r="F352" s="72" t="s">
        <v>547</v>
      </c>
      <c r="G352" s="75">
        <v>0</v>
      </c>
      <c r="H352" s="74">
        <v>0</v>
      </c>
      <c r="I352" s="75" t="s">
        <v>578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293.70999999999998</v>
      </c>
      <c r="P352" s="74">
        <v>1174.82</v>
      </c>
      <c r="Q352" s="74">
        <v>0</v>
      </c>
      <c r="R352" s="74">
        <v>0</v>
      </c>
      <c r="S352" s="37">
        <f>SUM(G352:H352)+O352+Q352</f>
        <v>293.70999999999998</v>
      </c>
      <c r="T352" s="37">
        <f>SUM(J352:N352)+P352+R352</f>
        <v>1174.82</v>
      </c>
      <c r="U352" s="36" t="str">
        <f>VLOOKUP(B352,'FOLHA RESUMIDA'!C:I,2,0)</f>
        <v>MAILTON NOBRE DE MEDEIROS</v>
      </c>
    </row>
    <row r="353" spans="1:21" ht="15">
      <c r="A353" s="72">
        <v>1</v>
      </c>
      <c r="B353" s="72">
        <v>3086</v>
      </c>
      <c r="C353" s="71" t="s">
        <v>366</v>
      </c>
      <c r="D353" s="73">
        <v>42030</v>
      </c>
      <c r="E353" s="72" t="s">
        <v>575</v>
      </c>
      <c r="F353" s="72" t="s">
        <v>542</v>
      </c>
      <c r="G353" s="75">
        <v>4189.92</v>
      </c>
      <c r="H353" s="74">
        <v>0</v>
      </c>
      <c r="I353" s="75" t="s">
        <v>576</v>
      </c>
      <c r="J353" s="74">
        <v>0</v>
      </c>
      <c r="K353" s="74">
        <v>0</v>
      </c>
      <c r="L353" s="74">
        <v>0</v>
      </c>
      <c r="M353" s="74">
        <v>0</v>
      </c>
      <c r="N353" s="74">
        <v>0</v>
      </c>
      <c r="O353" s="74">
        <v>0</v>
      </c>
      <c r="P353" s="74">
        <v>0</v>
      </c>
      <c r="Q353" s="74">
        <v>0</v>
      </c>
      <c r="R353" s="74">
        <v>0</v>
      </c>
      <c r="S353" s="37">
        <f>SUM(G353:H353)+O353+Q353</f>
        <v>4189.92</v>
      </c>
      <c r="T353" s="37">
        <f>SUM(J353:N353)+P353+R353</f>
        <v>0</v>
      </c>
      <c r="U353" s="36" t="str">
        <f>VLOOKUP(B353,'FOLHA RESUMIDA'!C:I,2,0)</f>
        <v>DIMAS CARDOSO CAMPOS</v>
      </c>
    </row>
    <row r="354" spans="1:21" ht="15">
      <c r="A354" s="72">
        <v>1</v>
      </c>
      <c r="B354" s="72">
        <v>3092</v>
      </c>
      <c r="C354" s="71" t="s">
        <v>587</v>
      </c>
      <c r="D354" s="73">
        <v>42058</v>
      </c>
      <c r="E354" s="72" t="s">
        <v>575</v>
      </c>
      <c r="F354" s="72" t="s">
        <v>509</v>
      </c>
      <c r="G354" s="75">
        <v>0</v>
      </c>
      <c r="H354" s="74">
        <v>0</v>
      </c>
      <c r="I354" s="75" t="s">
        <v>578</v>
      </c>
      <c r="J354" s="74">
        <v>0</v>
      </c>
      <c r="K354" s="74">
        <v>0</v>
      </c>
      <c r="L354" s="74">
        <v>0</v>
      </c>
      <c r="M354" s="74">
        <v>0</v>
      </c>
      <c r="N354" s="74">
        <v>0</v>
      </c>
      <c r="O354" s="74">
        <v>0</v>
      </c>
      <c r="P354" s="74">
        <v>0</v>
      </c>
      <c r="Q354" s="74">
        <v>4196.22</v>
      </c>
      <c r="R354" s="74">
        <v>16784.88</v>
      </c>
      <c r="S354" s="37">
        <f>SUM(G354:H354)+O354+Q354</f>
        <v>4196.22</v>
      </c>
      <c r="T354" s="37">
        <f>SUM(J354:N354)+P354+R354</f>
        <v>16784.88</v>
      </c>
      <c r="U354" s="36" t="str">
        <f>VLOOKUP(B354,'FOLHA RESUMIDA'!C:I,2,0)</f>
        <v>BETY ANNE DE A SENNA</v>
      </c>
    </row>
    <row r="355" spans="1:21" ht="15">
      <c r="A355" s="72">
        <v>1</v>
      </c>
      <c r="B355" s="72">
        <v>3112</v>
      </c>
      <c r="C355" s="71" t="s">
        <v>280</v>
      </c>
      <c r="D355" s="73">
        <v>42065</v>
      </c>
      <c r="E355" s="72" t="s">
        <v>575</v>
      </c>
      <c r="F355" s="72" t="s">
        <v>528</v>
      </c>
      <c r="G355" s="75">
        <v>1886.84</v>
      </c>
      <c r="H355" s="74">
        <v>0</v>
      </c>
      <c r="I355" s="75" t="s">
        <v>576</v>
      </c>
      <c r="J355" s="74">
        <v>822.38</v>
      </c>
      <c r="K355" s="74">
        <v>0</v>
      </c>
      <c r="L355" s="74">
        <v>0</v>
      </c>
      <c r="M355" s="74">
        <v>0</v>
      </c>
      <c r="N355" s="74">
        <v>0</v>
      </c>
      <c r="O355" s="74">
        <v>0</v>
      </c>
      <c r="P355" s="74">
        <v>0</v>
      </c>
      <c r="Q355" s="74">
        <v>0</v>
      </c>
      <c r="R355" s="74">
        <v>0</v>
      </c>
      <c r="S355" s="37">
        <f>SUM(G355:H355)+O355+Q355</f>
        <v>1886.84</v>
      </c>
      <c r="T355" s="37">
        <f>SUM(J355:N355)+P355+R355</f>
        <v>822.38</v>
      </c>
      <c r="U355" s="36" t="str">
        <f>VLOOKUP(B355,'FOLHA RESUMIDA'!C:I,2,0)</f>
        <v>DIEGO SCHMITH OLIVEIRA DE LIMA</v>
      </c>
    </row>
    <row r="356" spans="1:21" ht="15">
      <c r="A356" s="72">
        <v>1</v>
      </c>
      <c r="B356" s="72">
        <v>3113</v>
      </c>
      <c r="C356" s="71" t="s">
        <v>281</v>
      </c>
      <c r="D356" s="73">
        <v>42065</v>
      </c>
      <c r="E356" s="72" t="s">
        <v>575</v>
      </c>
      <c r="F356" s="72" t="s">
        <v>526</v>
      </c>
      <c r="G356" s="75">
        <v>1886.84</v>
      </c>
      <c r="H356" s="74">
        <v>0</v>
      </c>
      <c r="I356" s="75" t="s">
        <v>576</v>
      </c>
      <c r="J356" s="74">
        <v>0</v>
      </c>
      <c r="K356" s="74">
        <v>0</v>
      </c>
      <c r="L356" s="74">
        <v>0</v>
      </c>
      <c r="M356" s="74">
        <v>0</v>
      </c>
      <c r="N356" s="74">
        <v>0</v>
      </c>
      <c r="O356" s="74">
        <v>0</v>
      </c>
      <c r="P356" s="74">
        <v>0</v>
      </c>
      <c r="Q356" s="74">
        <v>0</v>
      </c>
      <c r="R356" s="74">
        <v>0</v>
      </c>
      <c r="S356" s="37">
        <f>SUM(G356:H356)+O356+Q356</f>
        <v>1886.84</v>
      </c>
      <c r="T356" s="37">
        <f>SUM(J356:N356)+P356+R356</f>
        <v>0</v>
      </c>
      <c r="U356" s="36" t="str">
        <f>VLOOKUP(B356,'FOLHA RESUMIDA'!C:I,2,0)</f>
        <v>CYNTHIA MARIA REGIS SIQUEIRA</v>
      </c>
    </row>
    <row r="357" spans="1:21" ht="15">
      <c r="A357" s="72">
        <v>1</v>
      </c>
      <c r="B357" s="72">
        <v>3132</v>
      </c>
      <c r="C357" s="71" t="s">
        <v>282</v>
      </c>
      <c r="D357" s="73">
        <v>42100</v>
      </c>
      <c r="E357" s="72" t="s">
        <v>575</v>
      </c>
      <c r="F357" s="72" t="s">
        <v>525</v>
      </c>
      <c r="G357" s="75">
        <v>1886.84</v>
      </c>
      <c r="H357" s="74">
        <v>0</v>
      </c>
      <c r="I357" s="75" t="s">
        <v>576</v>
      </c>
      <c r="J357" s="74">
        <v>822.38</v>
      </c>
      <c r="K357" s="74">
        <v>0</v>
      </c>
      <c r="L357" s="74">
        <v>0</v>
      </c>
      <c r="M357" s="74">
        <v>0</v>
      </c>
      <c r="N357" s="74">
        <v>0</v>
      </c>
      <c r="O357" s="74">
        <v>0</v>
      </c>
      <c r="P357" s="74">
        <v>0</v>
      </c>
      <c r="Q357" s="74">
        <v>0</v>
      </c>
      <c r="R357" s="74">
        <v>0</v>
      </c>
      <c r="S357" s="37">
        <f>SUM(G357:H357)+O357+Q357</f>
        <v>1886.84</v>
      </c>
      <c r="T357" s="37">
        <f>SUM(J357:N357)+P357+R357</f>
        <v>822.38</v>
      </c>
      <c r="U357" s="36" t="str">
        <f>VLOOKUP(B357,'FOLHA RESUMIDA'!C:I,2,0)</f>
        <v>TALITA ANDREIA MARTINS GONZAGA</v>
      </c>
    </row>
    <row r="358" spans="1:21" ht="15">
      <c r="A358" s="72">
        <v>1</v>
      </c>
      <c r="B358" s="72">
        <v>3134</v>
      </c>
      <c r="C358" s="71" t="s">
        <v>283</v>
      </c>
      <c r="D358" s="73">
        <v>42100</v>
      </c>
      <c r="E358" s="72" t="s">
        <v>575</v>
      </c>
      <c r="F358" s="72" t="s">
        <v>531</v>
      </c>
      <c r="G358" s="75">
        <v>1886.84</v>
      </c>
      <c r="H358" s="74">
        <v>0</v>
      </c>
      <c r="I358" s="75" t="s">
        <v>576</v>
      </c>
      <c r="J358" s="74">
        <v>0</v>
      </c>
      <c r="K358" s="74">
        <v>0</v>
      </c>
      <c r="L358" s="74">
        <v>0</v>
      </c>
      <c r="M358" s="74">
        <v>0</v>
      </c>
      <c r="N358" s="74">
        <v>0</v>
      </c>
      <c r="O358" s="74">
        <v>0</v>
      </c>
      <c r="P358" s="74">
        <v>0</v>
      </c>
      <c r="Q358" s="74">
        <v>0</v>
      </c>
      <c r="R358" s="74">
        <v>0</v>
      </c>
      <c r="S358" s="37">
        <f>SUM(G358:H358)+O358+Q358</f>
        <v>1886.84</v>
      </c>
      <c r="T358" s="37">
        <f>SUM(J358:N358)+P358+R358</f>
        <v>0</v>
      </c>
      <c r="U358" s="36" t="str">
        <f>VLOOKUP(B358,'FOLHA RESUMIDA'!C:I,2,0)</f>
        <v>ESTEVAN DE ALMEIDA FALCAO</v>
      </c>
    </row>
    <row r="359" spans="1:21" ht="15">
      <c r="A359" s="72">
        <v>1</v>
      </c>
      <c r="B359" s="72">
        <v>3135</v>
      </c>
      <c r="C359" s="71" t="s">
        <v>284</v>
      </c>
      <c r="D359" s="73">
        <v>42107</v>
      </c>
      <c r="E359" s="72" t="s">
        <v>575</v>
      </c>
      <c r="F359" s="72" t="s">
        <v>457</v>
      </c>
      <c r="G359" s="75">
        <v>3282.89</v>
      </c>
      <c r="H359" s="74">
        <v>0</v>
      </c>
      <c r="I359" s="75" t="s">
        <v>576</v>
      </c>
      <c r="J359" s="74">
        <v>2312.9499999999998</v>
      </c>
      <c r="K359" s="74">
        <v>0</v>
      </c>
      <c r="L359" s="74">
        <v>0</v>
      </c>
      <c r="M359" s="74">
        <v>0</v>
      </c>
      <c r="N359" s="74">
        <v>0</v>
      </c>
      <c r="O359" s="74">
        <v>0</v>
      </c>
      <c r="P359" s="74">
        <v>0</v>
      </c>
      <c r="Q359" s="74">
        <v>0</v>
      </c>
      <c r="R359" s="74">
        <v>0</v>
      </c>
      <c r="S359" s="37">
        <f>SUM(G359:H359)+O359+Q359</f>
        <v>3282.89</v>
      </c>
      <c r="T359" s="37">
        <f>SUM(J359:N359)+P359+R359</f>
        <v>2312.9499999999998</v>
      </c>
      <c r="U359" s="36" t="str">
        <f>VLOOKUP(B359,'FOLHA RESUMIDA'!C:I,2,0)</f>
        <v>RAFAEL DE MENEZES E S PIRES</v>
      </c>
    </row>
    <row r="360" spans="1:21" ht="15">
      <c r="A360" s="72">
        <v>1</v>
      </c>
      <c r="B360" s="72">
        <v>3136</v>
      </c>
      <c r="C360" s="71" t="s">
        <v>285</v>
      </c>
      <c r="D360" s="73">
        <v>42107</v>
      </c>
      <c r="E360" s="72" t="s">
        <v>575</v>
      </c>
      <c r="F360" s="72" t="s">
        <v>530</v>
      </c>
      <c r="G360" s="75">
        <v>1886.84</v>
      </c>
      <c r="H360" s="74">
        <v>0</v>
      </c>
      <c r="I360" s="75" t="s">
        <v>576</v>
      </c>
      <c r="J360" s="74">
        <v>1284.97</v>
      </c>
      <c r="K360" s="74">
        <v>0</v>
      </c>
      <c r="L360" s="74">
        <v>0</v>
      </c>
      <c r="M360" s="74">
        <v>0</v>
      </c>
      <c r="N360" s="74">
        <v>0</v>
      </c>
      <c r="O360" s="74">
        <v>0</v>
      </c>
      <c r="P360" s="74">
        <v>0</v>
      </c>
      <c r="Q360" s="74">
        <v>0</v>
      </c>
      <c r="R360" s="74">
        <v>0</v>
      </c>
      <c r="S360" s="37">
        <f>SUM(G360:H360)+O360+Q360</f>
        <v>1886.84</v>
      </c>
      <c r="T360" s="37">
        <f>SUM(J360:N360)+P360+R360</f>
        <v>1284.97</v>
      </c>
      <c r="U360" s="36" t="str">
        <f>VLOOKUP(B360,'FOLHA RESUMIDA'!C:I,2,0)</f>
        <v>ALEXANDER BEZERRA</v>
      </c>
    </row>
    <row r="361" spans="1:21" ht="15">
      <c r="A361" s="72">
        <v>1</v>
      </c>
      <c r="B361" s="72">
        <v>3138</v>
      </c>
      <c r="C361" s="71" t="s">
        <v>286</v>
      </c>
      <c r="D361" s="73">
        <v>42107</v>
      </c>
      <c r="E361" s="72" t="s">
        <v>575</v>
      </c>
      <c r="F361" s="72" t="s">
        <v>531</v>
      </c>
      <c r="G361" s="75">
        <v>1886.84</v>
      </c>
      <c r="H361" s="74">
        <v>0</v>
      </c>
      <c r="I361" s="75" t="s">
        <v>576</v>
      </c>
      <c r="J361" s="74">
        <v>822.38</v>
      </c>
      <c r="K361" s="74">
        <v>0</v>
      </c>
      <c r="L361" s="74">
        <v>0</v>
      </c>
      <c r="M361" s="74">
        <v>0</v>
      </c>
      <c r="N361" s="74">
        <v>0</v>
      </c>
      <c r="O361" s="74">
        <v>0</v>
      </c>
      <c r="P361" s="74">
        <v>0</v>
      </c>
      <c r="Q361" s="74">
        <v>0</v>
      </c>
      <c r="R361" s="74">
        <v>0</v>
      </c>
      <c r="S361" s="37">
        <f>SUM(G361:H361)+O361+Q361</f>
        <v>1886.84</v>
      </c>
      <c r="T361" s="37">
        <f>SUM(J361:N361)+P361+R361</f>
        <v>822.38</v>
      </c>
      <c r="U361" s="36" t="str">
        <f>VLOOKUP(B361,'FOLHA RESUMIDA'!C:I,2,0)</f>
        <v>MANUELA SILVA DE LIMA B DA PAZ</v>
      </c>
    </row>
    <row r="362" spans="1:21" ht="15">
      <c r="A362" s="72">
        <v>1</v>
      </c>
      <c r="B362" s="72">
        <v>3139</v>
      </c>
      <c r="C362" s="71" t="s">
        <v>287</v>
      </c>
      <c r="D362" s="73">
        <v>42107</v>
      </c>
      <c r="E362" s="72" t="s">
        <v>575</v>
      </c>
      <c r="F362" s="72" t="s">
        <v>531</v>
      </c>
      <c r="G362" s="75">
        <v>1886.84</v>
      </c>
      <c r="H362" s="74">
        <v>0</v>
      </c>
      <c r="I362" s="75" t="s">
        <v>576</v>
      </c>
      <c r="J362" s="74">
        <v>0</v>
      </c>
      <c r="K362" s="74">
        <v>0</v>
      </c>
      <c r="L362" s="74">
        <v>0</v>
      </c>
      <c r="M362" s="74">
        <v>0</v>
      </c>
      <c r="N362" s="74">
        <v>0</v>
      </c>
      <c r="O362" s="74">
        <v>0</v>
      </c>
      <c r="P362" s="74">
        <v>0</v>
      </c>
      <c r="Q362" s="74">
        <v>0</v>
      </c>
      <c r="R362" s="74">
        <v>0</v>
      </c>
      <c r="S362" s="37">
        <f>SUM(G362:H362)+O362+Q362</f>
        <v>1886.84</v>
      </c>
      <c r="T362" s="37">
        <f>SUM(J362:N362)+P362+R362</f>
        <v>0</v>
      </c>
      <c r="U362" s="36" t="str">
        <f>VLOOKUP(B362,'FOLHA RESUMIDA'!C:I,2,0)</f>
        <v>JOAO ROBERTO  MACHADO ARAUJO</v>
      </c>
    </row>
    <row r="363" spans="1:21" ht="15">
      <c r="A363" s="72">
        <v>1</v>
      </c>
      <c r="B363" s="72">
        <v>3141</v>
      </c>
      <c r="C363" s="71" t="s">
        <v>288</v>
      </c>
      <c r="D363" s="73">
        <v>42110</v>
      </c>
      <c r="E363" s="72" t="s">
        <v>575</v>
      </c>
      <c r="F363" s="72" t="s">
        <v>525</v>
      </c>
      <c r="G363" s="75">
        <v>1886.84</v>
      </c>
      <c r="H363" s="74">
        <v>0</v>
      </c>
      <c r="I363" s="75" t="s">
        <v>576</v>
      </c>
      <c r="J363" s="74">
        <v>0</v>
      </c>
      <c r="K363" s="74">
        <v>0</v>
      </c>
      <c r="L363" s="74">
        <v>0</v>
      </c>
      <c r="M363" s="74">
        <v>0</v>
      </c>
      <c r="N363" s="74">
        <v>0</v>
      </c>
      <c r="O363" s="74">
        <v>0</v>
      </c>
      <c r="P363" s="74">
        <v>0</v>
      </c>
      <c r="Q363" s="74">
        <v>0</v>
      </c>
      <c r="R363" s="74">
        <v>0</v>
      </c>
      <c r="S363" s="37">
        <f>SUM(G363:H363)+O363+Q363</f>
        <v>1886.84</v>
      </c>
      <c r="T363" s="37">
        <f>SUM(J363:N363)+P363+R363</f>
        <v>0</v>
      </c>
      <c r="U363" s="36" t="str">
        <f>VLOOKUP(B363,'FOLHA RESUMIDA'!C:I,2,0)</f>
        <v>LIVIA QUEIROZ DE OLIVEIRA</v>
      </c>
    </row>
    <row r="364" spans="1:21" ht="15">
      <c r="A364" s="72">
        <v>1</v>
      </c>
      <c r="B364" s="72">
        <v>3147</v>
      </c>
      <c r="C364" s="71" t="s">
        <v>289</v>
      </c>
      <c r="D364" s="73">
        <v>42128</v>
      </c>
      <c r="E364" s="72" t="s">
        <v>575</v>
      </c>
      <c r="F364" s="72" t="s">
        <v>450</v>
      </c>
      <c r="G364" s="75">
        <v>1287.22</v>
      </c>
      <c r="H364" s="74">
        <v>0</v>
      </c>
      <c r="I364" s="75" t="s">
        <v>576</v>
      </c>
      <c r="J364" s="74">
        <v>0</v>
      </c>
      <c r="K364" s="74">
        <v>0</v>
      </c>
      <c r="L364" s="74">
        <v>0</v>
      </c>
      <c r="M364" s="74">
        <v>0</v>
      </c>
      <c r="N364" s="74">
        <v>0</v>
      </c>
      <c r="O364" s="74">
        <v>0</v>
      </c>
      <c r="P364" s="74">
        <v>0</v>
      </c>
      <c r="Q364" s="74">
        <v>0</v>
      </c>
      <c r="R364" s="74">
        <v>0</v>
      </c>
      <c r="S364" s="37">
        <f>SUM(G364:H364)+O364+Q364</f>
        <v>1287.22</v>
      </c>
      <c r="T364" s="37">
        <f>SUM(J364:N364)+P364+R364</f>
        <v>0</v>
      </c>
      <c r="U364" s="36" t="str">
        <f>VLOOKUP(B364,'FOLHA RESUMIDA'!C:I,2,0)</f>
        <v>ALZENIRA PEREIRA DA SILVA</v>
      </c>
    </row>
    <row r="365" spans="1:21" ht="15">
      <c r="A365" s="72">
        <v>1</v>
      </c>
      <c r="B365" s="72">
        <v>3152</v>
      </c>
      <c r="C365" s="71" t="s">
        <v>290</v>
      </c>
      <c r="D365" s="73">
        <v>42128</v>
      </c>
      <c r="E365" s="72" t="s">
        <v>575</v>
      </c>
      <c r="F365" s="72" t="s">
        <v>450</v>
      </c>
      <c r="G365" s="75">
        <v>1287.22</v>
      </c>
      <c r="H365" s="74">
        <v>0</v>
      </c>
      <c r="I365" s="75" t="s">
        <v>576</v>
      </c>
      <c r="J365" s="74">
        <v>0</v>
      </c>
      <c r="K365" s="74">
        <v>0</v>
      </c>
      <c r="L365" s="74">
        <v>0</v>
      </c>
      <c r="M365" s="74">
        <v>0</v>
      </c>
      <c r="N365" s="74">
        <v>0</v>
      </c>
      <c r="O365" s="74">
        <v>0</v>
      </c>
      <c r="P365" s="74">
        <v>0</v>
      </c>
      <c r="Q365" s="74">
        <v>0</v>
      </c>
      <c r="R365" s="74">
        <v>0</v>
      </c>
      <c r="S365" s="37">
        <f>SUM(G365:H365)+O365+Q365</f>
        <v>1287.22</v>
      </c>
      <c r="T365" s="37">
        <f>SUM(J365:N365)+P365+R365</f>
        <v>0</v>
      </c>
      <c r="U365" s="36" t="str">
        <f>VLOOKUP(B365,'FOLHA RESUMIDA'!C:I,2,0)</f>
        <v>DANIEL CIRILO DOS SANTOS</v>
      </c>
    </row>
    <row r="366" spans="1:21" ht="15">
      <c r="A366" s="72">
        <v>1</v>
      </c>
      <c r="B366" s="72">
        <v>3154</v>
      </c>
      <c r="C366" s="71" t="s">
        <v>291</v>
      </c>
      <c r="D366" s="73">
        <v>42128</v>
      </c>
      <c r="E366" s="72" t="s">
        <v>575</v>
      </c>
      <c r="F366" s="72" t="s">
        <v>450</v>
      </c>
      <c r="G366" s="75">
        <v>1287.22</v>
      </c>
      <c r="H366" s="74">
        <v>0</v>
      </c>
      <c r="I366" s="75" t="s">
        <v>576</v>
      </c>
      <c r="J366" s="74">
        <v>0</v>
      </c>
      <c r="K366" s="74">
        <v>0</v>
      </c>
      <c r="L366" s="74">
        <v>0</v>
      </c>
      <c r="M366" s="74">
        <v>0</v>
      </c>
      <c r="N366" s="74">
        <v>0</v>
      </c>
      <c r="O366" s="74">
        <v>0</v>
      </c>
      <c r="P366" s="74">
        <v>0</v>
      </c>
      <c r="Q366" s="74">
        <v>0</v>
      </c>
      <c r="R366" s="74">
        <v>0</v>
      </c>
      <c r="S366" s="37">
        <f>SUM(G366:H366)+O366+Q366</f>
        <v>1287.22</v>
      </c>
      <c r="T366" s="37">
        <f>SUM(J366:N366)+P366+R366</f>
        <v>0</v>
      </c>
      <c r="U366" s="36" t="str">
        <f>VLOOKUP(B366,'FOLHA RESUMIDA'!C:I,2,0)</f>
        <v>DANIELLE D O A DE MIRANDA</v>
      </c>
    </row>
    <row r="367" spans="1:21" ht="15">
      <c r="A367" s="72">
        <v>1</v>
      </c>
      <c r="B367" s="72">
        <v>3156</v>
      </c>
      <c r="C367" s="71" t="s">
        <v>292</v>
      </c>
      <c r="D367" s="73">
        <v>42128</v>
      </c>
      <c r="E367" s="72" t="s">
        <v>575</v>
      </c>
      <c r="F367" s="72" t="s">
        <v>450</v>
      </c>
      <c r="G367" s="75">
        <v>1287.22</v>
      </c>
      <c r="H367" s="74">
        <v>0</v>
      </c>
      <c r="I367" s="75" t="s">
        <v>576</v>
      </c>
      <c r="J367" s="74">
        <v>0</v>
      </c>
      <c r="K367" s="74">
        <v>0</v>
      </c>
      <c r="L367" s="74">
        <v>0</v>
      </c>
      <c r="M367" s="74">
        <v>0</v>
      </c>
      <c r="N367" s="74">
        <v>0</v>
      </c>
      <c r="O367" s="74">
        <v>0</v>
      </c>
      <c r="P367" s="74">
        <v>0</v>
      </c>
      <c r="Q367" s="74">
        <v>0</v>
      </c>
      <c r="R367" s="74">
        <v>0</v>
      </c>
      <c r="S367" s="37">
        <f>SUM(G367:H367)+O367+Q367</f>
        <v>1287.22</v>
      </c>
      <c r="T367" s="37">
        <f>SUM(J367:N367)+P367+R367</f>
        <v>0</v>
      </c>
      <c r="U367" s="36" t="str">
        <f>VLOOKUP(B367,'FOLHA RESUMIDA'!C:I,2,0)</f>
        <v>GILVANEIDE LAURENTINO MARTINS</v>
      </c>
    </row>
    <row r="368" spans="1:21" ht="15">
      <c r="A368" s="72">
        <v>1</v>
      </c>
      <c r="B368" s="72">
        <v>3160</v>
      </c>
      <c r="C368" s="71" t="s">
        <v>293</v>
      </c>
      <c r="D368" s="73">
        <v>42128</v>
      </c>
      <c r="E368" s="72" t="s">
        <v>575</v>
      </c>
      <c r="F368" s="72" t="s">
        <v>531</v>
      </c>
      <c r="G368" s="75">
        <v>1886.84</v>
      </c>
      <c r="H368" s="74">
        <v>0</v>
      </c>
      <c r="I368" s="75" t="s">
        <v>576</v>
      </c>
      <c r="J368" s="74">
        <v>0</v>
      </c>
      <c r="K368" s="74">
        <v>0</v>
      </c>
      <c r="L368" s="74">
        <v>0</v>
      </c>
      <c r="M368" s="74">
        <v>0</v>
      </c>
      <c r="N368" s="74">
        <v>0</v>
      </c>
      <c r="O368" s="74">
        <v>0</v>
      </c>
      <c r="P368" s="74">
        <v>0</v>
      </c>
      <c r="Q368" s="74">
        <v>0</v>
      </c>
      <c r="R368" s="74">
        <v>0</v>
      </c>
      <c r="S368" s="37">
        <f>SUM(G368:H368)+O368+Q368</f>
        <v>1886.84</v>
      </c>
      <c r="T368" s="37">
        <f>SUM(J368:N368)+P368+R368</f>
        <v>0</v>
      </c>
      <c r="U368" s="36" t="str">
        <f>VLOOKUP(B368,'FOLHA RESUMIDA'!C:I,2,0)</f>
        <v>LUCIANNA NUNES LIRA</v>
      </c>
    </row>
    <row r="369" spans="1:21" ht="15">
      <c r="A369" s="72">
        <v>1</v>
      </c>
      <c r="B369" s="72">
        <v>3164</v>
      </c>
      <c r="C369" s="71" t="s">
        <v>294</v>
      </c>
      <c r="D369" s="73">
        <v>42128</v>
      </c>
      <c r="E369" s="72" t="s">
        <v>575</v>
      </c>
      <c r="F369" s="72" t="s">
        <v>531</v>
      </c>
      <c r="G369" s="75">
        <v>1886.84</v>
      </c>
      <c r="H369" s="74">
        <v>0</v>
      </c>
      <c r="I369" s="75" t="s">
        <v>576</v>
      </c>
      <c r="J369" s="74">
        <v>0</v>
      </c>
      <c r="K369" s="74">
        <v>0</v>
      </c>
      <c r="L369" s="74">
        <v>0</v>
      </c>
      <c r="M369" s="74">
        <v>0</v>
      </c>
      <c r="N369" s="74">
        <v>0</v>
      </c>
      <c r="O369" s="74">
        <v>0</v>
      </c>
      <c r="P369" s="74">
        <v>0</v>
      </c>
      <c r="Q369" s="74">
        <v>0</v>
      </c>
      <c r="R369" s="74">
        <v>0</v>
      </c>
      <c r="S369" s="37">
        <f>SUM(G369:H369)+O369+Q369</f>
        <v>1886.84</v>
      </c>
      <c r="T369" s="37">
        <f>SUM(J369:N369)+P369+R369</f>
        <v>0</v>
      </c>
      <c r="U369" s="36" t="str">
        <f>VLOOKUP(B369,'FOLHA RESUMIDA'!C:I,2,0)</f>
        <v>MONIQUE FERRAZ PEREIRA</v>
      </c>
    </row>
    <row r="370" spans="1:21" ht="15">
      <c r="A370" s="72">
        <v>1</v>
      </c>
      <c r="B370" s="72">
        <v>3165</v>
      </c>
      <c r="C370" s="71" t="s">
        <v>295</v>
      </c>
      <c r="D370" s="73">
        <v>42128</v>
      </c>
      <c r="E370" s="72" t="s">
        <v>575</v>
      </c>
      <c r="F370" s="72" t="s">
        <v>531</v>
      </c>
      <c r="G370" s="75">
        <v>1886.84</v>
      </c>
      <c r="H370" s="74">
        <v>0</v>
      </c>
      <c r="I370" s="75" t="s">
        <v>576</v>
      </c>
      <c r="J370" s="74">
        <v>0</v>
      </c>
      <c r="K370" s="74">
        <v>0</v>
      </c>
      <c r="L370" s="74">
        <v>0</v>
      </c>
      <c r="M370" s="74">
        <v>0</v>
      </c>
      <c r="N370" s="74">
        <v>0</v>
      </c>
      <c r="O370" s="74">
        <v>0</v>
      </c>
      <c r="P370" s="74">
        <v>0</v>
      </c>
      <c r="Q370" s="74">
        <v>0</v>
      </c>
      <c r="R370" s="74">
        <v>0</v>
      </c>
      <c r="S370" s="37">
        <f>SUM(G370:H370)+O370+Q370</f>
        <v>1886.84</v>
      </c>
      <c r="T370" s="37">
        <f>SUM(J370:N370)+P370+R370</f>
        <v>0</v>
      </c>
      <c r="U370" s="36" t="str">
        <f>VLOOKUP(B370,'FOLHA RESUMIDA'!C:I,2,0)</f>
        <v>PATRICIA SERPA PEIXOTO</v>
      </c>
    </row>
    <row r="371" spans="1:21" ht="15">
      <c r="A371" s="72">
        <v>1</v>
      </c>
      <c r="B371" s="72">
        <v>3167</v>
      </c>
      <c r="C371" s="71" t="s">
        <v>296</v>
      </c>
      <c r="D371" s="73">
        <v>42128</v>
      </c>
      <c r="E371" s="72" t="s">
        <v>575</v>
      </c>
      <c r="F371" s="72" t="s">
        <v>459</v>
      </c>
      <c r="G371" s="75">
        <v>5714.73</v>
      </c>
      <c r="H371" s="74">
        <v>0</v>
      </c>
      <c r="I371" s="75" t="s">
        <v>576</v>
      </c>
      <c r="J371" s="74">
        <v>0</v>
      </c>
      <c r="K371" s="74">
        <v>0</v>
      </c>
      <c r="L371" s="74">
        <v>0</v>
      </c>
      <c r="M371" s="74">
        <v>0</v>
      </c>
      <c r="N371" s="74">
        <v>0</v>
      </c>
      <c r="O371" s="74">
        <v>0</v>
      </c>
      <c r="P371" s="74">
        <v>0</v>
      </c>
      <c r="Q371" s="74">
        <v>0</v>
      </c>
      <c r="R371" s="74">
        <v>0</v>
      </c>
      <c r="S371" s="37">
        <f>SUM(G371:H371)+O371+Q371</f>
        <v>5714.73</v>
      </c>
      <c r="T371" s="37">
        <f>SUM(J371:N371)+P371+R371</f>
        <v>0</v>
      </c>
      <c r="U371" s="36" t="str">
        <f>VLOOKUP(B371,'FOLHA RESUMIDA'!C:I,2,0)</f>
        <v>POLYANA BEZERRA SOUTO SANTOS</v>
      </c>
    </row>
    <row r="372" spans="1:21" ht="15">
      <c r="A372" s="72">
        <v>1</v>
      </c>
      <c r="B372" s="72">
        <v>3169</v>
      </c>
      <c r="C372" s="71" t="s">
        <v>297</v>
      </c>
      <c r="D372" s="73">
        <v>42128</v>
      </c>
      <c r="E372" s="72" t="s">
        <v>575</v>
      </c>
      <c r="F372" s="72" t="s">
        <v>450</v>
      </c>
      <c r="G372" s="75">
        <v>1287.22</v>
      </c>
      <c r="H372" s="74">
        <v>0</v>
      </c>
      <c r="I372" s="75" t="s">
        <v>576</v>
      </c>
      <c r="J372" s="74">
        <v>0</v>
      </c>
      <c r="K372" s="74">
        <v>0</v>
      </c>
      <c r="L372" s="74">
        <v>0</v>
      </c>
      <c r="M372" s="74">
        <v>1450</v>
      </c>
      <c r="N372" s="74">
        <v>0</v>
      </c>
      <c r="O372" s="74">
        <v>0</v>
      </c>
      <c r="P372" s="74">
        <v>0</v>
      </c>
      <c r="Q372" s="74">
        <v>0</v>
      </c>
      <c r="R372" s="74">
        <v>0</v>
      </c>
      <c r="S372" s="37">
        <f>SUM(G372:H372)+O372+Q372</f>
        <v>1287.22</v>
      </c>
      <c r="T372" s="37">
        <f>SUM(J372:N372)+P372+R372</f>
        <v>1450</v>
      </c>
      <c r="U372" s="36" t="str">
        <f>VLOOKUP(B372,'FOLHA RESUMIDA'!C:I,2,0)</f>
        <v>RENATA BEZERRA DA SILVA</v>
      </c>
    </row>
    <row r="373" spans="1:21" ht="15">
      <c r="A373" s="72">
        <v>1</v>
      </c>
      <c r="B373" s="72">
        <v>3172</v>
      </c>
      <c r="C373" s="71" t="s">
        <v>299</v>
      </c>
      <c r="D373" s="73">
        <v>42128</v>
      </c>
      <c r="E373" s="72" t="s">
        <v>575</v>
      </c>
      <c r="F373" s="72" t="s">
        <v>450</v>
      </c>
      <c r="G373" s="75">
        <v>1287.22</v>
      </c>
      <c r="H373" s="74">
        <v>0</v>
      </c>
      <c r="I373" s="75" t="s">
        <v>576</v>
      </c>
      <c r="J373" s="74">
        <v>0</v>
      </c>
      <c r="K373" s="74">
        <v>0</v>
      </c>
      <c r="L373" s="74">
        <v>0</v>
      </c>
      <c r="M373" s="74">
        <v>0</v>
      </c>
      <c r="N373" s="74">
        <v>0</v>
      </c>
      <c r="O373" s="74">
        <v>0</v>
      </c>
      <c r="P373" s="74">
        <v>0</v>
      </c>
      <c r="Q373" s="74">
        <v>0</v>
      </c>
      <c r="R373" s="74">
        <v>0</v>
      </c>
      <c r="S373" s="37">
        <f>SUM(G373:H373)+O373+Q373</f>
        <v>1287.22</v>
      </c>
      <c r="T373" s="37">
        <f>SUM(J373:N373)+P373+R373</f>
        <v>0</v>
      </c>
      <c r="U373" s="36" t="str">
        <f>VLOOKUP(B373,'FOLHA RESUMIDA'!C:I,2,0)</f>
        <v>SAVIO BARCELOS DE MELO</v>
      </c>
    </row>
    <row r="374" spans="1:21" ht="15">
      <c r="A374" s="72">
        <v>1</v>
      </c>
      <c r="B374" s="72">
        <v>3175</v>
      </c>
      <c r="C374" s="71" t="s">
        <v>300</v>
      </c>
      <c r="D374" s="73">
        <v>42128</v>
      </c>
      <c r="E374" s="72" t="s">
        <v>575</v>
      </c>
      <c r="F374" s="72" t="s">
        <v>459</v>
      </c>
      <c r="G374" s="75">
        <v>5714.73</v>
      </c>
      <c r="H374" s="74">
        <v>0</v>
      </c>
      <c r="I374" s="75" t="s">
        <v>576</v>
      </c>
      <c r="J374" s="74">
        <v>2312.9499999999998</v>
      </c>
      <c r="K374" s="74">
        <v>0</v>
      </c>
      <c r="L374" s="74">
        <v>0</v>
      </c>
      <c r="M374" s="74">
        <v>0</v>
      </c>
      <c r="N374" s="74">
        <v>0</v>
      </c>
      <c r="O374" s="74">
        <v>0</v>
      </c>
      <c r="P374" s="74">
        <v>0</v>
      </c>
      <c r="Q374" s="74">
        <v>0</v>
      </c>
      <c r="R374" s="74">
        <v>0</v>
      </c>
      <c r="S374" s="37">
        <f>SUM(G374:H374)+O374+Q374</f>
        <v>5714.73</v>
      </c>
      <c r="T374" s="37">
        <f>SUM(J374:N374)+P374+R374</f>
        <v>2312.9499999999998</v>
      </c>
      <c r="U374" s="36" t="str">
        <f>VLOOKUP(B374,'FOLHA RESUMIDA'!C:I,2,0)</f>
        <v>VIVIANE SOARES DE JESUS</v>
      </c>
    </row>
    <row r="375" spans="1:21" ht="15">
      <c r="A375" s="72">
        <v>1</v>
      </c>
      <c r="B375" s="72">
        <v>3177</v>
      </c>
      <c r="C375" s="71" t="s">
        <v>301</v>
      </c>
      <c r="D375" s="73">
        <v>42135</v>
      </c>
      <c r="E375" s="72" t="s">
        <v>575</v>
      </c>
      <c r="F375" s="72" t="s">
        <v>541</v>
      </c>
      <c r="G375" s="75">
        <v>5714.73</v>
      </c>
      <c r="H375" s="74">
        <v>0</v>
      </c>
      <c r="I375" s="75" t="s">
        <v>576</v>
      </c>
      <c r="J375" s="74">
        <v>2312.9499999999998</v>
      </c>
      <c r="K375" s="74">
        <v>0</v>
      </c>
      <c r="L375" s="74">
        <v>0</v>
      </c>
      <c r="M375" s="74">
        <v>0</v>
      </c>
      <c r="N375" s="74">
        <v>0</v>
      </c>
      <c r="O375" s="74">
        <v>0</v>
      </c>
      <c r="P375" s="74">
        <v>0</v>
      </c>
      <c r="Q375" s="74">
        <v>0</v>
      </c>
      <c r="R375" s="74">
        <v>0</v>
      </c>
      <c r="S375" s="37">
        <f>SUM(G375:H375)+O375+Q375</f>
        <v>5714.73</v>
      </c>
      <c r="T375" s="37">
        <f>SUM(J375:N375)+P375+R375</f>
        <v>2312.9499999999998</v>
      </c>
      <c r="U375" s="36" t="str">
        <f>VLOOKUP(B375,'FOLHA RESUMIDA'!C:I,2,0)</f>
        <v>DEMOSTENES FIGUEIREDO DE SOUSA</v>
      </c>
    </row>
    <row r="376" spans="1:21" ht="15">
      <c r="A376" s="72">
        <v>1</v>
      </c>
      <c r="B376" s="72">
        <v>3178</v>
      </c>
      <c r="C376" s="71" t="s">
        <v>302</v>
      </c>
      <c r="D376" s="73">
        <v>42142</v>
      </c>
      <c r="E376" s="72" t="s">
        <v>575</v>
      </c>
      <c r="F376" s="72" t="s">
        <v>541</v>
      </c>
      <c r="G376" s="75">
        <v>5714.73</v>
      </c>
      <c r="H376" s="74">
        <v>0</v>
      </c>
      <c r="I376" s="75" t="s">
        <v>576</v>
      </c>
      <c r="J376" s="74">
        <v>2312.9499999999998</v>
      </c>
      <c r="K376" s="74">
        <v>0</v>
      </c>
      <c r="L376" s="74">
        <v>0</v>
      </c>
      <c r="M376" s="74">
        <v>0</v>
      </c>
      <c r="N376" s="74">
        <v>0</v>
      </c>
      <c r="O376" s="74">
        <v>0</v>
      </c>
      <c r="P376" s="74">
        <v>0</v>
      </c>
      <c r="Q376" s="74">
        <v>0</v>
      </c>
      <c r="R376" s="74">
        <v>0</v>
      </c>
      <c r="S376" s="37">
        <f>SUM(G376:H376)+O376+Q376</f>
        <v>5714.73</v>
      </c>
      <c r="T376" s="37">
        <f>SUM(J376:N376)+P376+R376</f>
        <v>2312.9499999999998</v>
      </c>
      <c r="U376" s="36" t="str">
        <f>VLOOKUP(B376,'FOLHA RESUMIDA'!C:I,2,0)</f>
        <v>HOSANA SUELEM S DE MIRANDA</v>
      </c>
    </row>
    <row r="377" spans="1:21" ht="15">
      <c r="A377" s="72">
        <v>1</v>
      </c>
      <c r="B377" s="72">
        <v>3180</v>
      </c>
      <c r="C377" s="71" t="s">
        <v>303</v>
      </c>
      <c r="D377" s="73">
        <v>42156</v>
      </c>
      <c r="E377" s="72" t="s">
        <v>575</v>
      </c>
      <c r="F377" s="72" t="s">
        <v>541</v>
      </c>
      <c r="G377" s="75">
        <v>5714.73</v>
      </c>
      <c r="H377" s="74">
        <v>0</v>
      </c>
      <c r="I377" s="75" t="s">
        <v>576</v>
      </c>
      <c r="J377" s="74">
        <v>2312.9499999999998</v>
      </c>
      <c r="K377" s="74">
        <v>0</v>
      </c>
      <c r="L377" s="74">
        <v>0</v>
      </c>
      <c r="M377" s="74">
        <v>0</v>
      </c>
      <c r="N377" s="74">
        <v>0</v>
      </c>
      <c r="O377" s="74">
        <v>0</v>
      </c>
      <c r="P377" s="74">
        <v>0</v>
      </c>
      <c r="Q377" s="74">
        <v>0</v>
      </c>
      <c r="R377" s="74">
        <v>0</v>
      </c>
      <c r="S377" s="37">
        <f>SUM(G377:H377)+O377+Q377</f>
        <v>5714.73</v>
      </c>
      <c r="T377" s="37">
        <f>SUM(J377:N377)+P377+R377</f>
        <v>2312.9499999999998</v>
      </c>
      <c r="U377" s="36" t="str">
        <f>VLOOKUP(B377,'FOLHA RESUMIDA'!C:I,2,0)</f>
        <v>CAIO CESAR DE A R SILVA</v>
      </c>
    </row>
    <row r="378" spans="1:21" ht="15">
      <c r="A378" s="72">
        <v>1</v>
      </c>
      <c r="B378" s="72">
        <v>3182</v>
      </c>
      <c r="C378" s="71" t="s">
        <v>304</v>
      </c>
      <c r="D378" s="73">
        <v>42186</v>
      </c>
      <c r="E378" s="72" t="s">
        <v>575</v>
      </c>
      <c r="F378" s="72" t="s">
        <v>531</v>
      </c>
      <c r="G378" s="75">
        <v>1886.84</v>
      </c>
      <c r="H378" s="74">
        <v>0</v>
      </c>
      <c r="I378" s="75" t="s">
        <v>576</v>
      </c>
      <c r="J378" s="74">
        <v>0</v>
      </c>
      <c r="K378" s="74">
        <v>0</v>
      </c>
      <c r="L378" s="74">
        <v>0</v>
      </c>
      <c r="M378" s="74">
        <v>0</v>
      </c>
      <c r="N378" s="74">
        <v>0</v>
      </c>
      <c r="O378" s="74">
        <v>0</v>
      </c>
      <c r="P378" s="74">
        <v>0</v>
      </c>
      <c r="Q378" s="74">
        <v>0</v>
      </c>
      <c r="R378" s="74">
        <v>0</v>
      </c>
      <c r="S378" s="37">
        <f>SUM(G378:H378)+O378+Q378</f>
        <v>1886.84</v>
      </c>
      <c r="T378" s="37">
        <f>SUM(J378:N378)+P378+R378</f>
        <v>0</v>
      </c>
      <c r="U378" s="36" t="str">
        <f>VLOOKUP(B378,'FOLHA RESUMIDA'!C:I,2,0)</f>
        <v>VANELLY FERREIRA DE SOUZA</v>
      </c>
    </row>
    <row r="379" spans="1:21" ht="15">
      <c r="A379" s="72">
        <v>1</v>
      </c>
      <c r="B379" s="72">
        <v>3183</v>
      </c>
      <c r="C379" s="71" t="s">
        <v>305</v>
      </c>
      <c r="D379" s="73">
        <v>42192</v>
      </c>
      <c r="E379" s="72" t="s">
        <v>575</v>
      </c>
      <c r="F379" s="72" t="s">
        <v>527</v>
      </c>
      <c r="G379" s="75">
        <v>1886.84</v>
      </c>
      <c r="H379" s="74">
        <v>0</v>
      </c>
      <c r="I379" s="75" t="s">
        <v>576</v>
      </c>
      <c r="J379" s="74">
        <v>0</v>
      </c>
      <c r="K379" s="74">
        <v>0</v>
      </c>
      <c r="L379" s="74">
        <v>0</v>
      </c>
      <c r="M379" s="74">
        <v>0</v>
      </c>
      <c r="N379" s="74">
        <v>0</v>
      </c>
      <c r="O379" s="74">
        <v>0</v>
      </c>
      <c r="P379" s="74">
        <v>0</v>
      </c>
      <c r="Q379" s="74">
        <v>0</v>
      </c>
      <c r="R379" s="74">
        <v>0</v>
      </c>
      <c r="S379" s="37">
        <f>SUM(G379:H379)+O379+Q379</f>
        <v>1886.84</v>
      </c>
      <c r="T379" s="37">
        <f>SUM(J379:N379)+P379+R379</f>
        <v>0</v>
      </c>
      <c r="U379" s="36" t="str">
        <f>VLOOKUP(B379,'FOLHA RESUMIDA'!C:I,2,0)</f>
        <v>DALETE VICENTE DE LIMA</v>
      </c>
    </row>
    <row r="380" spans="1:21" ht="15">
      <c r="A380" s="72">
        <v>1</v>
      </c>
      <c r="B380" s="72">
        <v>3194</v>
      </c>
      <c r="C380" s="71" t="s">
        <v>306</v>
      </c>
      <c r="D380" s="73">
        <v>42226</v>
      </c>
      <c r="E380" s="72" t="s">
        <v>575</v>
      </c>
      <c r="F380" s="72" t="s">
        <v>535</v>
      </c>
      <c r="G380" s="75">
        <v>3282.89</v>
      </c>
      <c r="H380" s="74">
        <v>0</v>
      </c>
      <c r="I380" s="75" t="s">
        <v>576</v>
      </c>
      <c r="J380" s="74">
        <v>0</v>
      </c>
      <c r="K380" s="74">
        <v>0</v>
      </c>
      <c r="L380" s="74">
        <v>0</v>
      </c>
      <c r="M380" s="74">
        <v>0</v>
      </c>
      <c r="N380" s="74">
        <v>0</v>
      </c>
      <c r="O380" s="74">
        <v>0</v>
      </c>
      <c r="P380" s="74">
        <v>0</v>
      </c>
      <c r="Q380" s="74">
        <v>0</v>
      </c>
      <c r="R380" s="74">
        <v>0</v>
      </c>
      <c r="S380" s="37">
        <f>SUM(G380:H380)+O380+Q380</f>
        <v>3282.89</v>
      </c>
      <c r="T380" s="37">
        <f>SUM(J380:N380)+P380+R380</f>
        <v>0</v>
      </c>
      <c r="U380" s="36" t="str">
        <f>VLOOKUP(B380,'FOLHA RESUMIDA'!C:I,2,0)</f>
        <v>ODAYANNA KESSY F MONTEIRO</v>
      </c>
    </row>
    <row r="381" spans="1:21" ht="15">
      <c r="A381" s="72">
        <v>1</v>
      </c>
      <c r="B381" s="72">
        <v>3201</v>
      </c>
      <c r="C381" s="71" t="s">
        <v>307</v>
      </c>
      <c r="D381" s="73">
        <v>42292</v>
      </c>
      <c r="E381" s="72" t="s">
        <v>575</v>
      </c>
      <c r="F381" s="72" t="s">
        <v>547</v>
      </c>
      <c r="G381" s="75">
        <v>0</v>
      </c>
      <c r="H381" s="74">
        <v>0</v>
      </c>
      <c r="I381" s="75" t="s">
        <v>578</v>
      </c>
      <c r="J381" s="74">
        <v>0</v>
      </c>
      <c r="K381" s="74">
        <v>0</v>
      </c>
      <c r="L381" s="74">
        <v>0</v>
      </c>
      <c r="M381" s="74">
        <v>0</v>
      </c>
      <c r="N381" s="74">
        <v>0</v>
      </c>
      <c r="O381" s="74">
        <v>293.70999999999998</v>
      </c>
      <c r="P381" s="74">
        <v>1174.82</v>
      </c>
      <c r="Q381" s="74">
        <v>0</v>
      </c>
      <c r="R381" s="74">
        <v>0</v>
      </c>
      <c r="S381" s="37">
        <f>SUM(G381:H381)+O381+Q381</f>
        <v>293.70999999999998</v>
      </c>
      <c r="T381" s="37">
        <f>SUM(J381:N381)+P381+R381</f>
        <v>1174.82</v>
      </c>
      <c r="U381" s="36" t="str">
        <f>VLOOKUP(B381,'FOLHA RESUMIDA'!C:I,2,0)</f>
        <v>LUCIENE TORRES GALINDO DE MELO</v>
      </c>
    </row>
    <row r="382" spans="1:21" ht="15">
      <c r="A382" s="72">
        <v>1</v>
      </c>
      <c r="B382" s="72">
        <v>3208</v>
      </c>
      <c r="C382" s="71" t="s">
        <v>308</v>
      </c>
      <c r="D382" s="73">
        <v>42388</v>
      </c>
      <c r="E382" s="72" t="s">
        <v>575</v>
      </c>
      <c r="F382" s="72" t="s">
        <v>443</v>
      </c>
      <c r="G382" s="75">
        <v>0</v>
      </c>
      <c r="H382" s="74">
        <v>0</v>
      </c>
      <c r="I382" s="75" t="s">
        <v>578</v>
      </c>
      <c r="J382" s="74">
        <v>0</v>
      </c>
      <c r="K382" s="74">
        <v>0</v>
      </c>
      <c r="L382" s="74">
        <v>0</v>
      </c>
      <c r="M382" s="74">
        <v>0</v>
      </c>
      <c r="N382" s="74">
        <v>0</v>
      </c>
      <c r="O382" s="74">
        <v>881.12</v>
      </c>
      <c r="P382" s="74">
        <v>3524.49</v>
      </c>
      <c r="Q382" s="74">
        <v>0</v>
      </c>
      <c r="R382" s="74">
        <v>0</v>
      </c>
      <c r="S382" s="37">
        <f>SUM(G382:H382)+O382+Q382</f>
        <v>881.12</v>
      </c>
      <c r="T382" s="37">
        <f>SUM(J382:N382)+P382+R382</f>
        <v>3524.49</v>
      </c>
      <c r="U382" s="36" t="str">
        <f>VLOOKUP(B382,'FOLHA RESUMIDA'!C:I,2,0)</f>
        <v>FABIOLA LAPORTE DE A TRINDADE</v>
      </c>
    </row>
    <row r="383" spans="1:21" ht="15">
      <c r="A383" s="72">
        <v>1</v>
      </c>
      <c r="B383" s="72">
        <v>3220</v>
      </c>
      <c r="C383" s="71" t="s">
        <v>309</v>
      </c>
      <c r="D383" s="73">
        <v>42552</v>
      </c>
      <c r="E383" s="72" t="s">
        <v>575</v>
      </c>
      <c r="F383" s="72" t="s">
        <v>521</v>
      </c>
      <c r="G383" s="75">
        <v>0</v>
      </c>
      <c r="H383" s="74">
        <v>0</v>
      </c>
      <c r="I383" s="75" t="s">
        <v>578</v>
      </c>
      <c r="J383" s="74">
        <v>0</v>
      </c>
      <c r="K383" s="74">
        <v>0</v>
      </c>
      <c r="L383" s="74">
        <v>0</v>
      </c>
      <c r="M383" s="74">
        <v>0</v>
      </c>
      <c r="N383" s="74">
        <v>0</v>
      </c>
      <c r="O383" s="74">
        <v>1664.45</v>
      </c>
      <c r="P383" s="74">
        <v>6657.79</v>
      </c>
      <c r="Q383" s="74">
        <v>0</v>
      </c>
      <c r="R383" s="74">
        <v>0</v>
      </c>
      <c r="S383" s="37">
        <f>SUM(G383:H383)+O383+Q383</f>
        <v>1664.45</v>
      </c>
      <c r="T383" s="37">
        <f>SUM(J383:N383)+P383+R383</f>
        <v>6657.79</v>
      </c>
      <c r="U383" s="36" t="str">
        <f>VLOOKUP(B383,'FOLHA RESUMIDA'!C:I,2,0)</f>
        <v>RENATA RODRIGUES C DE MELO</v>
      </c>
    </row>
    <row r="384" spans="1:21" ht="15">
      <c r="A384" s="72">
        <v>1</v>
      </c>
      <c r="B384" s="72">
        <v>3221</v>
      </c>
      <c r="C384" s="71" t="s">
        <v>310</v>
      </c>
      <c r="D384" s="73">
        <v>42566</v>
      </c>
      <c r="E384" s="72" t="s">
        <v>575</v>
      </c>
      <c r="F384" s="72" t="s">
        <v>437</v>
      </c>
      <c r="G384" s="75">
        <v>0</v>
      </c>
      <c r="H384" s="74">
        <v>0</v>
      </c>
      <c r="I384" s="75" t="s">
        <v>578</v>
      </c>
      <c r="J384" s="74">
        <v>0</v>
      </c>
      <c r="K384" s="74">
        <v>0</v>
      </c>
      <c r="L384" s="74">
        <v>0</v>
      </c>
      <c r="M384" s="74">
        <v>1450</v>
      </c>
      <c r="N384" s="74">
        <v>0</v>
      </c>
      <c r="O384" s="74">
        <v>391.6</v>
      </c>
      <c r="P384" s="74">
        <v>1566.44</v>
      </c>
      <c r="Q384" s="74">
        <v>0</v>
      </c>
      <c r="R384" s="74">
        <v>0</v>
      </c>
      <c r="S384" s="37">
        <f>SUM(G384:H384)+O384+Q384</f>
        <v>391.6</v>
      </c>
      <c r="T384" s="37">
        <f>SUM(J384:N384)+P384+R384</f>
        <v>3016.44</v>
      </c>
      <c r="U384" s="36" t="str">
        <f>VLOOKUP(B384,'FOLHA RESUMIDA'!C:I,2,0)</f>
        <v>MARIA ERLANI BARBOSA SILVA</v>
      </c>
    </row>
    <row r="385" spans="1:21" ht="15">
      <c r="A385" s="72">
        <v>1</v>
      </c>
      <c r="B385" s="72">
        <v>3228</v>
      </c>
      <c r="C385" s="71" t="s">
        <v>421</v>
      </c>
      <c r="D385" s="73">
        <v>42706</v>
      </c>
      <c r="E385" s="72" t="s">
        <v>575</v>
      </c>
      <c r="F385" s="72" t="s">
        <v>526</v>
      </c>
      <c r="G385" s="75">
        <v>1886.84</v>
      </c>
      <c r="H385" s="74">
        <v>0</v>
      </c>
      <c r="I385" s="75" t="s">
        <v>576</v>
      </c>
      <c r="J385" s="74">
        <v>0</v>
      </c>
      <c r="K385" s="74">
        <v>0</v>
      </c>
      <c r="L385" s="74">
        <v>0</v>
      </c>
      <c r="M385" s="74">
        <v>0</v>
      </c>
      <c r="N385" s="74">
        <v>0</v>
      </c>
      <c r="O385" s="74">
        <v>0</v>
      </c>
      <c r="P385" s="74">
        <v>0</v>
      </c>
      <c r="Q385" s="74">
        <v>0</v>
      </c>
      <c r="R385" s="74">
        <v>0</v>
      </c>
      <c r="S385" s="37">
        <f>SUM(G385:H385)+O385+Q385</f>
        <v>1886.84</v>
      </c>
      <c r="T385" s="37">
        <f>SUM(J385:N385)+P385+R385</f>
        <v>0</v>
      </c>
      <c r="U385" s="36" t="str">
        <f>VLOOKUP(B385,'FOLHA RESUMIDA'!C:I,2,0)</f>
        <v>RENATO VELOSO LINO DE OLIVEIRA</v>
      </c>
    </row>
    <row r="386" spans="1:21" ht="15">
      <c r="A386" s="72">
        <v>1</v>
      </c>
      <c r="B386" s="72">
        <v>3229</v>
      </c>
      <c r="C386" s="71" t="s">
        <v>311</v>
      </c>
      <c r="D386" s="73">
        <v>42737</v>
      </c>
      <c r="E386" s="72" t="s">
        <v>575</v>
      </c>
      <c r="F386" s="72" t="s">
        <v>533</v>
      </c>
      <c r="G386" s="75">
        <v>1886.84</v>
      </c>
      <c r="H386" s="74">
        <v>0</v>
      </c>
      <c r="I386" s="75" t="s">
        <v>576</v>
      </c>
      <c r="J386" s="74">
        <v>822.38</v>
      </c>
      <c r="K386" s="74">
        <v>0</v>
      </c>
      <c r="L386" s="74">
        <v>0</v>
      </c>
      <c r="M386" s="74">
        <v>0</v>
      </c>
      <c r="N386" s="74">
        <v>0</v>
      </c>
      <c r="O386" s="74">
        <v>0</v>
      </c>
      <c r="P386" s="74">
        <v>0</v>
      </c>
      <c r="Q386" s="74">
        <v>0</v>
      </c>
      <c r="R386" s="74">
        <v>0</v>
      </c>
      <c r="S386" s="37">
        <f>SUM(G386:H386)+O386+Q386</f>
        <v>1886.84</v>
      </c>
      <c r="T386" s="37">
        <f>SUM(J386:N386)+P386+R386</f>
        <v>822.38</v>
      </c>
      <c r="U386" s="36" t="str">
        <f>VLOOKUP(B386,'FOLHA RESUMIDA'!C:I,2,0)</f>
        <v>WELTON FERNANDES DE PAULA</v>
      </c>
    </row>
    <row r="387" spans="1:21" ht="15">
      <c r="A387" s="72">
        <v>1</v>
      </c>
      <c r="B387" s="72">
        <v>3232</v>
      </c>
      <c r="C387" s="71" t="s">
        <v>312</v>
      </c>
      <c r="D387" s="73">
        <v>42737</v>
      </c>
      <c r="E387" s="72" t="s">
        <v>575</v>
      </c>
      <c r="F387" s="72" t="s">
        <v>533</v>
      </c>
      <c r="G387" s="75">
        <v>1886.84</v>
      </c>
      <c r="H387" s="74">
        <v>0</v>
      </c>
      <c r="I387" s="75" t="s">
        <v>576</v>
      </c>
      <c r="J387" s="74">
        <v>0</v>
      </c>
      <c r="K387" s="74">
        <v>0</v>
      </c>
      <c r="L387" s="74">
        <v>0</v>
      </c>
      <c r="M387" s="74">
        <v>0</v>
      </c>
      <c r="N387" s="74">
        <v>0</v>
      </c>
      <c r="O387" s="74">
        <v>0</v>
      </c>
      <c r="P387" s="74">
        <v>0</v>
      </c>
      <c r="Q387" s="74">
        <v>0</v>
      </c>
      <c r="R387" s="74">
        <v>0</v>
      </c>
      <c r="S387" s="37">
        <f>SUM(G387:H387)+O387+Q387</f>
        <v>1886.84</v>
      </c>
      <c r="T387" s="37">
        <f>SUM(J387:N387)+P387+R387</f>
        <v>0</v>
      </c>
      <c r="U387" s="36" t="str">
        <f>VLOOKUP(B387,'FOLHA RESUMIDA'!C:I,2,0)</f>
        <v>MARCOS ANTONIO SILVA DE LIMA</v>
      </c>
    </row>
    <row r="388" spans="1:21" ht="15">
      <c r="A388" s="72">
        <v>1</v>
      </c>
      <c r="B388" s="72">
        <v>3233</v>
      </c>
      <c r="C388" s="71" t="s">
        <v>313</v>
      </c>
      <c r="D388" s="73">
        <v>42737</v>
      </c>
      <c r="E388" s="72" t="s">
        <v>575</v>
      </c>
      <c r="F388" s="72" t="s">
        <v>529</v>
      </c>
      <c r="G388" s="75">
        <v>1886.84</v>
      </c>
      <c r="H388" s="74">
        <v>0</v>
      </c>
      <c r="I388" s="75" t="s">
        <v>576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37">
        <f>SUM(G388:H388)+O388+Q388</f>
        <v>1886.84</v>
      </c>
      <c r="T388" s="37">
        <f>SUM(J388:N388)+P388+R388</f>
        <v>0</v>
      </c>
      <c r="U388" s="36" t="str">
        <f>VLOOKUP(B388,'FOLHA RESUMIDA'!C:I,2,0)</f>
        <v>MARIANA JOYCE BEZERRA DA SILVA</v>
      </c>
    </row>
    <row r="389" spans="1:21" ht="15">
      <c r="A389" s="72">
        <v>1</v>
      </c>
      <c r="B389" s="72">
        <v>3234</v>
      </c>
      <c r="C389" s="71" t="s">
        <v>314</v>
      </c>
      <c r="D389" s="73">
        <v>42737</v>
      </c>
      <c r="E389" s="72" t="s">
        <v>575</v>
      </c>
      <c r="F389" s="72" t="s">
        <v>537</v>
      </c>
      <c r="G389" s="75">
        <v>3282.89</v>
      </c>
      <c r="H389" s="74">
        <v>0</v>
      </c>
      <c r="I389" s="75" t="s">
        <v>576</v>
      </c>
      <c r="J389" s="74">
        <v>2312.9499999999998</v>
      </c>
      <c r="K389" s="74">
        <v>0</v>
      </c>
      <c r="L389" s="74">
        <v>0</v>
      </c>
      <c r="M389" s="74">
        <v>0</v>
      </c>
      <c r="N389" s="74">
        <v>0</v>
      </c>
      <c r="O389" s="74">
        <v>0</v>
      </c>
      <c r="P389" s="74">
        <v>0</v>
      </c>
      <c r="Q389" s="74">
        <v>0</v>
      </c>
      <c r="R389" s="74">
        <v>0</v>
      </c>
      <c r="S389" s="37">
        <f>SUM(G389:H389)+O389+Q389</f>
        <v>3282.89</v>
      </c>
      <c r="T389" s="37">
        <f>SUM(J389:N389)+P389+R389</f>
        <v>2312.9499999999998</v>
      </c>
      <c r="U389" s="36" t="str">
        <f>VLOOKUP(B389,'FOLHA RESUMIDA'!C:I,2,0)</f>
        <v>SANDRO FERREIRA BEZERRA</v>
      </c>
    </row>
    <row r="390" spans="1:21" ht="15">
      <c r="A390" s="72">
        <v>1</v>
      </c>
      <c r="B390" s="72">
        <v>3237</v>
      </c>
      <c r="C390" s="71" t="s">
        <v>315</v>
      </c>
      <c r="D390" s="73">
        <v>42751</v>
      </c>
      <c r="E390" s="72" t="s">
        <v>575</v>
      </c>
      <c r="F390" s="72" t="s">
        <v>530</v>
      </c>
      <c r="G390" s="75">
        <v>1886.84</v>
      </c>
      <c r="H390" s="74">
        <v>0</v>
      </c>
      <c r="I390" s="75" t="s">
        <v>576</v>
      </c>
      <c r="J390" s="74">
        <v>0</v>
      </c>
      <c r="K390" s="74">
        <v>0</v>
      </c>
      <c r="L390" s="74">
        <v>0</v>
      </c>
      <c r="M390" s="74">
        <v>0</v>
      </c>
      <c r="N390" s="74">
        <v>0</v>
      </c>
      <c r="O390" s="74">
        <v>0</v>
      </c>
      <c r="P390" s="74">
        <v>0</v>
      </c>
      <c r="Q390" s="74">
        <v>0</v>
      </c>
      <c r="R390" s="74">
        <v>0</v>
      </c>
      <c r="S390" s="37">
        <f>SUM(G390:H390)+O390+Q390</f>
        <v>1886.84</v>
      </c>
      <c r="T390" s="37">
        <f>SUM(J390:N390)+P390+R390</f>
        <v>0</v>
      </c>
      <c r="U390" s="36" t="str">
        <f>VLOOKUP(B390,'FOLHA RESUMIDA'!C:I,2,0)</f>
        <v>LIVIA MARIA DE MORAES</v>
      </c>
    </row>
    <row r="391" spans="1:21" ht="15">
      <c r="A391" s="72">
        <v>1</v>
      </c>
      <c r="B391" s="72">
        <v>3241</v>
      </c>
      <c r="C391" s="71" t="s">
        <v>316</v>
      </c>
      <c r="D391" s="73">
        <v>42814</v>
      </c>
      <c r="E391" s="72" t="s">
        <v>575</v>
      </c>
      <c r="F391" s="72" t="s">
        <v>533</v>
      </c>
      <c r="G391" s="75">
        <v>1886.84</v>
      </c>
      <c r="H391" s="74">
        <v>0</v>
      </c>
      <c r="I391" s="75" t="s">
        <v>576</v>
      </c>
      <c r="J391" s="74">
        <v>0</v>
      </c>
      <c r="K391" s="74">
        <v>0</v>
      </c>
      <c r="L391" s="74">
        <v>0</v>
      </c>
      <c r="M391" s="74">
        <v>0</v>
      </c>
      <c r="N391" s="74">
        <v>0</v>
      </c>
      <c r="O391" s="74">
        <v>0</v>
      </c>
      <c r="P391" s="74">
        <v>0</v>
      </c>
      <c r="Q391" s="74">
        <v>0</v>
      </c>
      <c r="R391" s="74">
        <v>0</v>
      </c>
      <c r="S391" s="37">
        <f>SUM(G391:H391)+O391+Q391</f>
        <v>1886.84</v>
      </c>
      <c r="T391" s="37">
        <f>SUM(J391:N391)+P391+R391</f>
        <v>0</v>
      </c>
      <c r="U391" s="36" t="str">
        <f>VLOOKUP(B391,'FOLHA RESUMIDA'!C:I,2,0)</f>
        <v>EDNALDO LUIZ TRAJANO</v>
      </c>
    </row>
    <row r="392" spans="1:21" ht="15">
      <c r="A392" s="72">
        <v>1</v>
      </c>
      <c r="B392" s="72">
        <v>3242</v>
      </c>
      <c r="C392" s="71" t="s">
        <v>317</v>
      </c>
      <c r="D392" s="73">
        <v>42814</v>
      </c>
      <c r="E392" s="72" t="s">
        <v>575</v>
      </c>
      <c r="F392" s="72" t="s">
        <v>533</v>
      </c>
      <c r="G392" s="75">
        <v>1886.84</v>
      </c>
      <c r="H392" s="74">
        <v>0</v>
      </c>
      <c r="I392" s="75" t="s">
        <v>576</v>
      </c>
      <c r="J392" s="74">
        <v>822.38</v>
      </c>
      <c r="K392" s="74">
        <v>0</v>
      </c>
      <c r="L392" s="74">
        <v>0</v>
      </c>
      <c r="M392" s="74">
        <v>0</v>
      </c>
      <c r="N392" s="74">
        <v>0</v>
      </c>
      <c r="O392" s="74">
        <v>0</v>
      </c>
      <c r="P392" s="74">
        <v>0</v>
      </c>
      <c r="Q392" s="74">
        <v>0</v>
      </c>
      <c r="R392" s="74">
        <v>0</v>
      </c>
      <c r="S392" s="37">
        <f>SUM(G392:H392)+O392+Q392</f>
        <v>1886.84</v>
      </c>
      <c r="T392" s="37">
        <f>SUM(J392:N392)+P392+R392</f>
        <v>822.38</v>
      </c>
      <c r="U392" s="36" t="str">
        <f>VLOOKUP(B392,'FOLHA RESUMIDA'!C:I,2,0)</f>
        <v>CLAUDIO HENRIQUE G DE OLIVEIRA</v>
      </c>
    </row>
    <row r="393" spans="1:21" ht="15">
      <c r="A393" s="72">
        <v>1</v>
      </c>
      <c r="B393" s="72">
        <v>3245</v>
      </c>
      <c r="C393" s="71" t="s">
        <v>318</v>
      </c>
      <c r="D393" s="73">
        <v>42828</v>
      </c>
      <c r="E393" s="72" t="s">
        <v>575</v>
      </c>
      <c r="F393" s="72" t="s">
        <v>514</v>
      </c>
      <c r="G393" s="75">
        <v>0</v>
      </c>
      <c r="H393" s="74">
        <v>0</v>
      </c>
      <c r="I393" s="75" t="s">
        <v>578</v>
      </c>
      <c r="J393" s="74">
        <v>0</v>
      </c>
      <c r="K393" s="74">
        <v>0</v>
      </c>
      <c r="L393" s="74">
        <v>0</v>
      </c>
      <c r="M393" s="74">
        <v>1450</v>
      </c>
      <c r="N393" s="74">
        <v>0</v>
      </c>
      <c r="O393" s="74">
        <v>1811.32</v>
      </c>
      <c r="P393" s="74">
        <v>7245.23</v>
      </c>
      <c r="Q393" s="74">
        <v>0</v>
      </c>
      <c r="R393" s="74">
        <v>0</v>
      </c>
      <c r="S393" s="37">
        <f>SUM(G393:H393)+O393+Q393</f>
        <v>1811.32</v>
      </c>
      <c r="T393" s="37">
        <f>SUM(J393:N393)+P393+R393</f>
        <v>8695.23</v>
      </c>
      <c r="U393" s="36" t="str">
        <f>VLOOKUP(B393,'FOLHA RESUMIDA'!C:I,2,0)</f>
        <v>EUGENIO PACELLI R DE ARAUJO</v>
      </c>
    </row>
    <row r="394" spans="1:21" ht="15">
      <c r="A394" s="72">
        <v>1</v>
      </c>
      <c r="B394" s="72">
        <v>3247</v>
      </c>
      <c r="C394" s="71" t="s">
        <v>319</v>
      </c>
      <c r="D394" s="73">
        <v>42845</v>
      </c>
      <c r="E394" s="72" t="s">
        <v>575</v>
      </c>
      <c r="F394" s="72" t="s">
        <v>446</v>
      </c>
      <c r="G394" s="75">
        <v>0</v>
      </c>
      <c r="H394" s="74">
        <v>0</v>
      </c>
      <c r="I394" s="75" t="s">
        <v>578</v>
      </c>
      <c r="J394" s="74">
        <v>0</v>
      </c>
      <c r="K394" s="74">
        <v>0</v>
      </c>
      <c r="L394" s="74">
        <v>0</v>
      </c>
      <c r="M394" s="74">
        <v>1450</v>
      </c>
      <c r="N394" s="74">
        <v>0</v>
      </c>
      <c r="O394" s="74">
        <v>1811.32</v>
      </c>
      <c r="P394" s="74">
        <v>7245.23</v>
      </c>
      <c r="Q394" s="74">
        <v>0</v>
      </c>
      <c r="R394" s="74">
        <v>0</v>
      </c>
      <c r="S394" s="37">
        <f>SUM(G394:H394)+O394+Q394</f>
        <v>1811.32</v>
      </c>
      <c r="T394" s="37">
        <f>SUM(J394:N394)+P394+R394</f>
        <v>8695.23</v>
      </c>
      <c r="U394" s="36" t="str">
        <f>VLOOKUP(B394,'FOLHA RESUMIDA'!C:I,2,0)</f>
        <v>LEONARDO ARAUJO PAES BARRETO</v>
      </c>
    </row>
    <row r="395" spans="1:21" ht="15">
      <c r="A395" s="72">
        <v>1</v>
      </c>
      <c r="B395" s="72">
        <v>3249</v>
      </c>
      <c r="C395" s="71" t="s">
        <v>320</v>
      </c>
      <c r="D395" s="73">
        <v>42845</v>
      </c>
      <c r="E395" s="72" t="s">
        <v>575</v>
      </c>
      <c r="F395" s="72" t="s">
        <v>506</v>
      </c>
      <c r="G395" s="75">
        <v>0</v>
      </c>
      <c r="H395" s="74">
        <v>0</v>
      </c>
      <c r="I395" s="75" t="s">
        <v>578</v>
      </c>
      <c r="J395" s="74">
        <v>0</v>
      </c>
      <c r="K395" s="74">
        <v>0</v>
      </c>
      <c r="L395" s="74">
        <v>0</v>
      </c>
      <c r="M395" s="74">
        <v>0</v>
      </c>
      <c r="N395" s="74">
        <v>0</v>
      </c>
      <c r="O395" s="74">
        <v>979.03</v>
      </c>
      <c r="P395" s="74">
        <v>3916.1</v>
      </c>
      <c r="Q395" s="74">
        <v>0</v>
      </c>
      <c r="R395" s="74">
        <v>0</v>
      </c>
      <c r="S395" s="37">
        <f>SUM(G395:H395)+O395+Q395</f>
        <v>979.03</v>
      </c>
      <c r="T395" s="37">
        <f>SUM(J395:N395)+P395+R395</f>
        <v>3916.1</v>
      </c>
      <c r="U395" s="36" t="str">
        <f>VLOOKUP(B395,'FOLHA RESUMIDA'!C:I,2,0)</f>
        <v>LUCIANA MARIA BASTO DE AQUINO</v>
      </c>
    </row>
    <row r="396" spans="1:21" ht="15">
      <c r="A396" s="72">
        <v>1</v>
      </c>
      <c r="B396" s="72">
        <v>3250</v>
      </c>
      <c r="C396" s="71" t="s">
        <v>321</v>
      </c>
      <c r="D396" s="73">
        <v>42845</v>
      </c>
      <c r="E396" s="72" t="s">
        <v>575</v>
      </c>
      <c r="F396" s="72" t="s">
        <v>443</v>
      </c>
      <c r="G396" s="75">
        <v>0</v>
      </c>
      <c r="H396" s="74">
        <v>0</v>
      </c>
      <c r="I396" s="75" t="s">
        <v>578</v>
      </c>
      <c r="J396" s="74">
        <v>0</v>
      </c>
      <c r="K396" s="74">
        <v>0</v>
      </c>
      <c r="L396" s="74">
        <v>0</v>
      </c>
      <c r="M396" s="74">
        <v>0</v>
      </c>
      <c r="N396" s="74">
        <v>0</v>
      </c>
      <c r="O396" s="74">
        <v>881.12</v>
      </c>
      <c r="P396" s="74">
        <v>3524.49</v>
      </c>
      <c r="Q396" s="74">
        <v>0</v>
      </c>
      <c r="R396" s="74">
        <v>0</v>
      </c>
      <c r="S396" s="37">
        <f>SUM(G396:H396)+O396+Q396</f>
        <v>881.12</v>
      </c>
      <c r="T396" s="37">
        <f>SUM(J396:N396)+P396+R396</f>
        <v>3524.49</v>
      </c>
      <c r="U396" s="36" t="str">
        <f>VLOOKUP(B396,'FOLHA RESUMIDA'!C:I,2,0)</f>
        <v>GERMANA DE MELO LOBO FREIRE</v>
      </c>
    </row>
    <row r="397" spans="1:21" ht="15">
      <c r="A397" s="72">
        <v>1</v>
      </c>
      <c r="B397" s="72">
        <v>3256</v>
      </c>
      <c r="C397" s="71" t="s">
        <v>322</v>
      </c>
      <c r="D397" s="73">
        <v>42859</v>
      </c>
      <c r="E397" s="72" t="s">
        <v>575</v>
      </c>
      <c r="F397" s="72" t="s">
        <v>506</v>
      </c>
      <c r="G397" s="75">
        <v>0</v>
      </c>
      <c r="H397" s="74">
        <v>0</v>
      </c>
      <c r="I397" s="75" t="s">
        <v>578</v>
      </c>
      <c r="J397" s="74">
        <v>0</v>
      </c>
      <c r="K397" s="74">
        <v>0</v>
      </c>
      <c r="L397" s="74">
        <v>0</v>
      </c>
      <c r="M397" s="74">
        <v>0</v>
      </c>
      <c r="N397" s="74">
        <v>0</v>
      </c>
      <c r="O397" s="74">
        <v>979.03</v>
      </c>
      <c r="P397" s="74">
        <v>3916.1</v>
      </c>
      <c r="Q397" s="74">
        <v>0</v>
      </c>
      <c r="R397" s="74">
        <v>0</v>
      </c>
      <c r="S397" s="37">
        <f>SUM(G397:H397)+O397+Q397</f>
        <v>979.03</v>
      </c>
      <c r="T397" s="37">
        <f>SUM(J397:N397)+P397+R397</f>
        <v>3916.1</v>
      </c>
      <c r="U397" s="36" t="str">
        <f>VLOOKUP(B397,'FOLHA RESUMIDA'!C:I,2,0)</f>
        <v>JOAO ALFREDO SOARES DE AVELLAR</v>
      </c>
    </row>
    <row r="398" spans="1:21" ht="15">
      <c r="A398" s="72">
        <v>1</v>
      </c>
      <c r="B398" s="72">
        <v>3263</v>
      </c>
      <c r="C398" s="71" t="s">
        <v>323</v>
      </c>
      <c r="D398" s="73">
        <v>42859</v>
      </c>
      <c r="E398" s="72" t="s">
        <v>575</v>
      </c>
      <c r="F398" s="72" t="s">
        <v>550</v>
      </c>
      <c r="G398" s="75">
        <v>0</v>
      </c>
      <c r="H398" s="74">
        <v>0</v>
      </c>
      <c r="I398" s="75" t="s">
        <v>578</v>
      </c>
      <c r="J398" s="74">
        <v>0</v>
      </c>
      <c r="K398" s="74">
        <v>0</v>
      </c>
      <c r="L398" s="74">
        <v>0</v>
      </c>
      <c r="M398" s="74">
        <v>0</v>
      </c>
      <c r="N398" s="74">
        <v>0</v>
      </c>
      <c r="O398" s="74">
        <v>1664.45</v>
      </c>
      <c r="P398" s="74">
        <v>6657.79</v>
      </c>
      <c r="Q398" s="74">
        <v>0</v>
      </c>
      <c r="R398" s="74">
        <v>0</v>
      </c>
      <c r="S398" s="37">
        <f>SUM(G398:H398)+O398+Q398</f>
        <v>1664.45</v>
      </c>
      <c r="T398" s="37">
        <f>SUM(J398:N398)+P398+R398</f>
        <v>6657.79</v>
      </c>
      <c r="U398" s="36" t="str">
        <f>VLOOKUP(B398,'FOLHA RESUMIDA'!C:I,2,0)</f>
        <v>ANA CECILIA DE SENA T SOUZA</v>
      </c>
    </row>
    <row r="399" spans="1:21" ht="15">
      <c r="A399" s="72">
        <v>1</v>
      </c>
      <c r="B399" s="72">
        <v>3281</v>
      </c>
      <c r="C399" s="71" t="s">
        <v>324</v>
      </c>
      <c r="D399" s="73">
        <v>42870</v>
      </c>
      <c r="E399" s="72" t="s">
        <v>575</v>
      </c>
      <c r="F399" s="72" t="s">
        <v>529</v>
      </c>
      <c r="G399" s="75">
        <v>1886.84</v>
      </c>
      <c r="H399" s="74">
        <v>0</v>
      </c>
      <c r="I399" s="75" t="s">
        <v>576</v>
      </c>
      <c r="J399" s="74">
        <v>0</v>
      </c>
      <c r="K399" s="74">
        <v>0</v>
      </c>
      <c r="L399" s="74">
        <v>0</v>
      </c>
      <c r="M399" s="74">
        <v>0</v>
      </c>
      <c r="N399" s="74">
        <v>0</v>
      </c>
      <c r="O399" s="74">
        <v>0</v>
      </c>
      <c r="P399" s="74">
        <v>0</v>
      </c>
      <c r="Q399" s="74">
        <v>0</v>
      </c>
      <c r="R399" s="74">
        <v>0</v>
      </c>
      <c r="S399" s="37">
        <f>SUM(G399:H399)+O399+Q399</f>
        <v>1886.84</v>
      </c>
      <c r="T399" s="37">
        <f>SUM(J399:N399)+P399+R399</f>
        <v>0</v>
      </c>
      <c r="U399" s="36" t="str">
        <f>VLOOKUP(B399,'FOLHA RESUMIDA'!C:I,2,0)</f>
        <v>PAULO AUGUSTO DA SILVA</v>
      </c>
    </row>
    <row r="400" spans="1:21" ht="15">
      <c r="A400" s="72">
        <v>1</v>
      </c>
      <c r="B400" s="72">
        <v>3283</v>
      </c>
      <c r="C400" s="71" t="s">
        <v>325</v>
      </c>
      <c r="D400" s="73">
        <v>42879</v>
      </c>
      <c r="E400" s="72" t="s">
        <v>575</v>
      </c>
      <c r="F400" s="72" t="s">
        <v>523</v>
      </c>
      <c r="G400" s="75">
        <v>0</v>
      </c>
      <c r="H400" s="74">
        <v>0</v>
      </c>
      <c r="I400" s="75" t="s">
        <v>578</v>
      </c>
      <c r="J400" s="74">
        <v>0</v>
      </c>
      <c r="K400" s="74">
        <v>0</v>
      </c>
      <c r="L400" s="74">
        <v>0</v>
      </c>
      <c r="M400" s="74">
        <v>0</v>
      </c>
      <c r="N400" s="74">
        <v>0</v>
      </c>
      <c r="O400" s="74">
        <v>1664.45</v>
      </c>
      <c r="P400" s="74">
        <v>6657.79</v>
      </c>
      <c r="Q400" s="74">
        <v>0</v>
      </c>
      <c r="R400" s="74">
        <v>0</v>
      </c>
      <c r="S400" s="37">
        <f>SUM(G400:H400)+O400+Q400</f>
        <v>1664.45</v>
      </c>
      <c r="T400" s="37">
        <f>SUM(J400:N400)+P400+R400</f>
        <v>6657.79</v>
      </c>
      <c r="U400" s="36" t="str">
        <f>VLOOKUP(B400,'FOLHA RESUMIDA'!C:I,2,0)</f>
        <v>MANUELA A DE SENA L VENTURA</v>
      </c>
    </row>
    <row r="401" spans="1:21" ht="15">
      <c r="A401" s="72">
        <v>1</v>
      </c>
      <c r="B401" s="72">
        <v>3289</v>
      </c>
      <c r="C401" s="71" t="s">
        <v>326</v>
      </c>
      <c r="D401" s="73">
        <v>42887</v>
      </c>
      <c r="E401" s="72" t="s">
        <v>575</v>
      </c>
      <c r="F401" s="72" t="s">
        <v>508</v>
      </c>
      <c r="G401" s="75">
        <v>0</v>
      </c>
      <c r="H401" s="74">
        <v>0</v>
      </c>
      <c r="I401" s="75" t="s">
        <v>578</v>
      </c>
      <c r="J401" s="74">
        <v>0</v>
      </c>
      <c r="K401" s="74">
        <v>0</v>
      </c>
      <c r="L401" s="74">
        <v>0</v>
      </c>
      <c r="M401" s="74">
        <v>0</v>
      </c>
      <c r="N401" s="74">
        <v>0</v>
      </c>
      <c r="O401" s="74">
        <v>0</v>
      </c>
      <c r="P401" s="74">
        <v>0</v>
      </c>
      <c r="Q401" s="74">
        <v>4196.22</v>
      </c>
      <c r="R401" s="74">
        <v>16784.88</v>
      </c>
      <c r="S401" s="37">
        <f>SUM(G401:H401)+O401+Q401</f>
        <v>4196.22</v>
      </c>
      <c r="T401" s="37">
        <f>SUM(J401:N401)+P401+R401</f>
        <v>16784.88</v>
      </c>
      <c r="U401" s="36" t="str">
        <f>VLOOKUP(B401,'FOLHA RESUMIDA'!C:I,2,0)</f>
        <v>JOSE NIVALDO BRAYNER DE ARAUJO</v>
      </c>
    </row>
    <row r="402" spans="1:21" ht="15">
      <c r="A402" s="72">
        <v>1</v>
      </c>
      <c r="B402" s="72">
        <v>3312</v>
      </c>
      <c r="C402" s="71" t="s">
        <v>327</v>
      </c>
      <c r="D402" s="73">
        <v>42926</v>
      </c>
      <c r="E402" s="72" t="s">
        <v>575</v>
      </c>
      <c r="F402" s="72" t="s">
        <v>484</v>
      </c>
      <c r="G402" s="75">
        <v>0</v>
      </c>
      <c r="H402" s="74">
        <v>0</v>
      </c>
      <c r="I402" s="75" t="s">
        <v>578</v>
      </c>
      <c r="J402" s="74">
        <v>0</v>
      </c>
      <c r="K402" s="74">
        <v>0</v>
      </c>
      <c r="L402" s="74">
        <v>0</v>
      </c>
      <c r="M402" s="74">
        <v>0</v>
      </c>
      <c r="N402" s="74">
        <v>0</v>
      </c>
      <c r="O402" s="74">
        <v>1664.45</v>
      </c>
      <c r="P402" s="74">
        <v>6657.79</v>
      </c>
      <c r="Q402" s="74">
        <v>0</v>
      </c>
      <c r="R402" s="74">
        <v>0</v>
      </c>
      <c r="S402" s="37">
        <f>SUM(G402:H402)+O402+Q402</f>
        <v>1664.45</v>
      </c>
      <c r="T402" s="37">
        <f>SUM(J402:N402)+P402+R402</f>
        <v>6657.79</v>
      </c>
      <c r="U402" s="36" t="str">
        <f>VLOOKUP(B402,'FOLHA RESUMIDA'!C:I,2,0)</f>
        <v>DIMAS PEREIRA DANTAS</v>
      </c>
    </row>
    <row r="403" spans="1:21" ht="15">
      <c r="A403" s="72">
        <v>1</v>
      </c>
      <c r="B403" s="72">
        <v>3314</v>
      </c>
      <c r="C403" s="71" t="s">
        <v>328</v>
      </c>
      <c r="D403" s="73">
        <v>42928</v>
      </c>
      <c r="E403" s="72" t="s">
        <v>575</v>
      </c>
      <c r="F403" s="72" t="s">
        <v>506</v>
      </c>
      <c r="G403" s="75">
        <v>0</v>
      </c>
      <c r="H403" s="74">
        <v>0</v>
      </c>
      <c r="I403" s="75" t="s">
        <v>578</v>
      </c>
      <c r="J403" s="74">
        <v>0</v>
      </c>
      <c r="K403" s="74">
        <v>0</v>
      </c>
      <c r="L403" s="74">
        <v>0</v>
      </c>
      <c r="M403" s="74">
        <v>0</v>
      </c>
      <c r="N403" s="74">
        <v>0</v>
      </c>
      <c r="O403" s="74">
        <v>979.03</v>
      </c>
      <c r="P403" s="74">
        <v>3916.1</v>
      </c>
      <c r="Q403" s="74">
        <v>0</v>
      </c>
      <c r="R403" s="74">
        <v>0</v>
      </c>
      <c r="S403" s="37">
        <f>SUM(G403:H403)+O403+Q403</f>
        <v>979.03</v>
      </c>
      <c r="T403" s="37">
        <f>SUM(J403:N403)+P403+R403</f>
        <v>3916.1</v>
      </c>
      <c r="U403" s="36" t="str">
        <f>VLOOKUP(B403,'FOLHA RESUMIDA'!C:I,2,0)</f>
        <v>LUIZ ANTONIO GRANJA DE MENEZES</v>
      </c>
    </row>
    <row r="404" spans="1:21" ht="15">
      <c r="A404" s="72">
        <v>1</v>
      </c>
      <c r="B404" s="72">
        <v>3316</v>
      </c>
      <c r="C404" s="71" t="s">
        <v>329</v>
      </c>
      <c r="D404" s="73">
        <v>42948</v>
      </c>
      <c r="E404" s="72" t="s">
        <v>575</v>
      </c>
      <c r="F404" s="72" t="s">
        <v>548</v>
      </c>
      <c r="G404" s="75">
        <v>0</v>
      </c>
      <c r="H404" s="74">
        <v>0</v>
      </c>
      <c r="I404" s="75" t="s">
        <v>578</v>
      </c>
      <c r="J404" s="74">
        <v>0</v>
      </c>
      <c r="K404" s="74">
        <v>0</v>
      </c>
      <c r="L404" s="74">
        <v>0</v>
      </c>
      <c r="M404" s="74">
        <v>0</v>
      </c>
      <c r="N404" s="74">
        <v>0</v>
      </c>
      <c r="O404" s="74">
        <v>293.70999999999998</v>
      </c>
      <c r="P404" s="74">
        <v>1174.82</v>
      </c>
      <c r="Q404" s="74">
        <v>0</v>
      </c>
      <c r="R404" s="74">
        <v>0</v>
      </c>
      <c r="S404" s="37">
        <f>SUM(G404:H404)+O404+Q404</f>
        <v>293.70999999999998</v>
      </c>
      <c r="T404" s="37">
        <f>SUM(J404:N404)+P404+R404</f>
        <v>1174.82</v>
      </c>
      <c r="U404" s="36" t="str">
        <f>VLOOKUP(B404,'FOLHA RESUMIDA'!C:I,2,0)</f>
        <v>MAYARA CRISTINA NUNES DE LIRA</v>
      </c>
    </row>
    <row r="405" spans="1:21" ht="15">
      <c r="A405" s="72">
        <v>1</v>
      </c>
      <c r="B405" s="72">
        <v>3317</v>
      </c>
      <c r="C405" s="71" t="s">
        <v>330</v>
      </c>
      <c r="D405" s="73">
        <v>42948</v>
      </c>
      <c r="E405" s="72" t="s">
        <v>575</v>
      </c>
      <c r="F405" s="72" t="s">
        <v>454</v>
      </c>
      <c r="G405" s="75">
        <v>1886.86</v>
      </c>
      <c r="H405" s="74">
        <v>0</v>
      </c>
      <c r="I405" s="75" t="s">
        <v>576</v>
      </c>
      <c r="J405" s="74">
        <v>0</v>
      </c>
      <c r="K405" s="74">
        <v>0</v>
      </c>
      <c r="L405" s="74">
        <v>0</v>
      </c>
      <c r="M405" s="74">
        <v>0</v>
      </c>
      <c r="N405" s="74">
        <v>0</v>
      </c>
      <c r="O405" s="74">
        <v>0</v>
      </c>
      <c r="P405" s="74">
        <v>0</v>
      </c>
      <c r="Q405" s="74">
        <v>0</v>
      </c>
      <c r="R405" s="74">
        <v>0</v>
      </c>
      <c r="S405" s="37">
        <f>SUM(G405:H405)+O405+Q405</f>
        <v>1886.86</v>
      </c>
      <c r="T405" s="37">
        <f>SUM(J405:N405)+P405+R405</f>
        <v>0</v>
      </c>
      <c r="U405" s="36" t="str">
        <f>VLOOKUP(B405,'FOLHA RESUMIDA'!C:I,2,0)</f>
        <v>KATIA CRISTINA B DA SILVA</v>
      </c>
    </row>
    <row r="406" spans="1:21" ht="15">
      <c r="A406" s="72">
        <v>1</v>
      </c>
      <c r="B406" s="72">
        <v>3322</v>
      </c>
      <c r="C406" s="71" t="s">
        <v>331</v>
      </c>
      <c r="D406" s="73">
        <v>42997</v>
      </c>
      <c r="E406" s="72" t="s">
        <v>575</v>
      </c>
      <c r="F406" s="72" t="s">
        <v>532</v>
      </c>
      <c r="G406" s="75">
        <v>1886.86</v>
      </c>
      <c r="H406" s="74">
        <v>0</v>
      </c>
      <c r="I406" s="75" t="s">
        <v>576</v>
      </c>
      <c r="J406" s="74">
        <v>0</v>
      </c>
      <c r="K406" s="74">
        <v>0</v>
      </c>
      <c r="L406" s="74">
        <v>0</v>
      </c>
      <c r="M406" s="74">
        <v>0</v>
      </c>
      <c r="N406" s="74">
        <v>0</v>
      </c>
      <c r="O406" s="74">
        <v>0</v>
      </c>
      <c r="P406" s="74">
        <v>0</v>
      </c>
      <c r="Q406" s="74">
        <v>0</v>
      </c>
      <c r="R406" s="74">
        <v>0</v>
      </c>
      <c r="S406" s="37">
        <f>SUM(G406:H406)+O406+Q406</f>
        <v>1886.86</v>
      </c>
      <c r="T406" s="37">
        <f>SUM(J406:N406)+P406+R406</f>
        <v>0</v>
      </c>
      <c r="U406" s="36" t="str">
        <f>VLOOKUP(B406,'FOLHA RESUMIDA'!C:I,2,0)</f>
        <v>JOSEFINA DA SILVA RODRIGUES</v>
      </c>
    </row>
    <row r="407" spans="1:21" ht="15">
      <c r="A407" s="72">
        <v>1</v>
      </c>
      <c r="B407" s="72">
        <v>3324</v>
      </c>
      <c r="C407" s="71" t="s">
        <v>332</v>
      </c>
      <c r="D407" s="73">
        <v>43040</v>
      </c>
      <c r="E407" s="72" t="s">
        <v>575</v>
      </c>
      <c r="F407" s="72" t="s">
        <v>445</v>
      </c>
      <c r="G407" s="75">
        <v>0</v>
      </c>
      <c r="H407" s="74">
        <v>0</v>
      </c>
      <c r="I407" s="75" t="s">
        <v>578</v>
      </c>
      <c r="J407" s="74">
        <v>0</v>
      </c>
      <c r="K407" s="74">
        <v>0</v>
      </c>
      <c r="L407" s="74">
        <v>0</v>
      </c>
      <c r="M407" s="74">
        <v>0</v>
      </c>
      <c r="N407" s="74">
        <v>0</v>
      </c>
      <c r="O407" s="74">
        <v>1811.32</v>
      </c>
      <c r="P407" s="74">
        <v>7245.23</v>
      </c>
      <c r="Q407" s="74">
        <v>0</v>
      </c>
      <c r="R407" s="74">
        <v>0</v>
      </c>
      <c r="S407" s="37">
        <f>SUM(G407:H407)+O407+Q407</f>
        <v>1811.32</v>
      </c>
      <c r="T407" s="37">
        <f>SUM(J407:N407)+P407+R407</f>
        <v>7245.23</v>
      </c>
      <c r="U407" s="36" t="str">
        <f>VLOOKUP(B407,'FOLHA RESUMIDA'!C:I,2,0)</f>
        <v>ANDRE LUIZ DE MOURA MELO</v>
      </c>
    </row>
    <row r="408" spans="1:21" ht="15">
      <c r="A408" s="72">
        <v>1</v>
      </c>
      <c r="B408" s="72">
        <v>3325</v>
      </c>
      <c r="C408" s="71" t="s">
        <v>333</v>
      </c>
      <c r="D408" s="73">
        <v>43053</v>
      </c>
      <c r="E408" s="72" t="s">
        <v>575</v>
      </c>
      <c r="F408" s="72" t="s">
        <v>516</v>
      </c>
      <c r="G408" s="75">
        <v>0</v>
      </c>
      <c r="H408" s="74">
        <v>0</v>
      </c>
      <c r="I408" s="75" t="s">
        <v>578</v>
      </c>
      <c r="J408" s="74">
        <v>0</v>
      </c>
      <c r="K408" s="74">
        <v>0</v>
      </c>
      <c r="L408" s="74">
        <v>0</v>
      </c>
      <c r="M408" s="74">
        <v>0</v>
      </c>
      <c r="N408" s="74">
        <v>0</v>
      </c>
      <c r="O408" s="74">
        <v>1664.45</v>
      </c>
      <c r="P408" s="74">
        <v>6657.79</v>
      </c>
      <c r="Q408" s="74">
        <v>0</v>
      </c>
      <c r="R408" s="74">
        <v>0</v>
      </c>
      <c r="S408" s="37">
        <f>SUM(G408:H408)+O408+Q408</f>
        <v>1664.45</v>
      </c>
      <c r="T408" s="37">
        <f>SUM(J408:N408)+P408+R408</f>
        <v>6657.79</v>
      </c>
      <c r="U408" s="36" t="str">
        <f>VLOOKUP(B408,'FOLHA RESUMIDA'!C:I,2,0)</f>
        <v>MANOEL DE LIMA BARBOSA</v>
      </c>
    </row>
    <row r="409" spans="1:21" ht="15">
      <c r="A409" s="72">
        <v>1</v>
      </c>
      <c r="B409" s="72">
        <v>3327</v>
      </c>
      <c r="C409" s="71" t="s">
        <v>334</v>
      </c>
      <c r="D409" s="73">
        <v>43102</v>
      </c>
      <c r="E409" s="72" t="s">
        <v>575</v>
      </c>
      <c r="F409" s="72" t="s">
        <v>512</v>
      </c>
      <c r="G409" s="75">
        <v>0</v>
      </c>
      <c r="H409" s="74">
        <v>0</v>
      </c>
      <c r="I409" s="75" t="s">
        <v>578</v>
      </c>
      <c r="J409" s="74">
        <v>0</v>
      </c>
      <c r="K409" s="74">
        <v>0</v>
      </c>
      <c r="L409" s="74">
        <v>0</v>
      </c>
      <c r="M409" s="74">
        <v>0</v>
      </c>
      <c r="N409" s="74">
        <v>0</v>
      </c>
      <c r="O409" s="74">
        <v>1664.45</v>
      </c>
      <c r="P409" s="74">
        <v>6657.79</v>
      </c>
      <c r="Q409" s="74">
        <v>0</v>
      </c>
      <c r="R409" s="74">
        <v>0</v>
      </c>
      <c r="S409" s="37">
        <f>SUM(G409:H409)+O409+Q409</f>
        <v>1664.45</v>
      </c>
      <c r="T409" s="37">
        <f>SUM(J409:N409)+P409+R409</f>
        <v>6657.79</v>
      </c>
      <c r="U409" s="36" t="str">
        <f>VLOOKUP(B409,'FOLHA RESUMIDA'!C:I,2,0)</f>
        <v>NATALIA DOURADO DA FONTE</v>
      </c>
    </row>
    <row r="410" spans="1:21" ht="15">
      <c r="A410" s="72">
        <v>1</v>
      </c>
      <c r="B410" s="72">
        <v>3328</v>
      </c>
      <c r="C410" s="71" t="s">
        <v>335</v>
      </c>
      <c r="D410" s="73">
        <v>43108</v>
      </c>
      <c r="E410" s="72" t="s">
        <v>575</v>
      </c>
      <c r="F410" s="72" t="s">
        <v>506</v>
      </c>
      <c r="G410" s="75">
        <v>0</v>
      </c>
      <c r="H410" s="74">
        <v>0</v>
      </c>
      <c r="I410" s="75" t="s">
        <v>578</v>
      </c>
      <c r="J410" s="74">
        <v>0</v>
      </c>
      <c r="K410" s="74">
        <v>0</v>
      </c>
      <c r="L410" s="74">
        <v>0</v>
      </c>
      <c r="M410" s="74">
        <v>0</v>
      </c>
      <c r="N410" s="74">
        <v>0</v>
      </c>
      <c r="O410" s="74">
        <v>979.03</v>
      </c>
      <c r="P410" s="74">
        <v>3916.1</v>
      </c>
      <c r="Q410" s="74">
        <v>0</v>
      </c>
      <c r="R410" s="74">
        <v>0</v>
      </c>
      <c r="S410" s="37">
        <f>SUM(G410:H410)+O410+Q410</f>
        <v>979.03</v>
      </c>
      <c r="T410" s="37">
        <f>SUM(J410:N410)+P410+R410</f>
        <v>3916.1</v>
      </c>
      <c r="U410" s="36" t="str">
        <f>VLOOKUP(B410,'FOLHA RESUMIDA'!C:I,2,0)</f>
        <v>VINICIUS JOSE OLIVEIRA D SOUSA</v>
      </c>
    </row>
    <row r="411" spans="1:21" ht="15">
      <c r="A411" s="72">
        <v>1</v>
      </c>
      <c r="B411" s="72">
        <v>3333</v>
      </c>
      <c r="C411" s="71" t="s">
        <v>336</v>
      </c>
      <c r="D411" s="73">
        <v>43192</v>
      </c>
      <c r="E411" s="72" t="s">
        <v>575</v>
      </c>
      <c r="F411" s="72" t="s">
        <v>450</v>
      </c>
      <c r="G411" s="75">
        <v>1413.92</v>
      </c>
      <c r="H411" s="74">
        <v>0</v>
      </c>
      <c r="I411" s="75" t="s">
        <v>576</v>
      </c>
      <c r="J411" s="74">
        <v>0</v>
      </c>
      <c r="K411" s="74">
        <v>0</v>
      </c>
      <c r="L411" s="74">
        <v>0</v>
      </c>
      <c r="M411" s="74">
        <v>0</v>
      </c>
      <c r="N411" s="74">
        <v>0</v>
      </c>
      <c r="O411" s="74">
        <v>0</v>
      </c>
      <c r="P411" s="74">
        <v>0</v>
      </c>
      <c r="Q411" s="74">
        <v>0</v>
      </c>
      <c r="R411" s="74">
        <v>0</v>
      </c>
      <c r="S411" s="37">
        <f>SUM(G411:H411)+O411+Q411</f>
        <v>1413.92</v>
      </c>
      <c r="T411" s="37">
        <f>SUM(J411:N411)+P411+R411</f>
        <v>0</v>
      </c>
      <c r="U411" s="36" t="str">
        <f>VLOOKUP(B411,'FOLHA RESUMIDA'!C:I,2,0)</f>
        <v>JOSE HIGO MARQUES RENER</v>
      </c>
    </row>
    <row r="412" spans="1:21" ht="15">
      <c r="A412" s="72">
        <v>1</v>
      </c>
      <c r="B412" s="72">
        <v>3336</v>
      </c>
      <c r="C412" s="71" t="s">
        <v>337</v>
      </c>
      <c r="D412" s="73">
        <v>43255</v>
      </c>
      <c r="E412" s="72" t="s">
        <v>575</v>
      </c>
      <c r="F412" s="72" t="s">
        <v>450</v>
      </c>
      <c r="G412" s="75">
        <v>1413.92</v>
      </c>
      <c r="H412" s="74">
        <v>0</v>
      </c>
      <c r="I412" s="75" t="s">
        <v>576</v>
      </c>
      <c r="J412" s="74">
        <v>0</v>
      </c>
      <c r="K412" s="74">
        <v>0</v>
      </c>
      <c r="L412" s="74">
        <v>0</v>
      </c>
      <c r="M412" s="74">
        <v>0</v>
      </c>
      <c r="N412" s="74">
        <v>0</v>
      </c>
      <c r="O412" s="74">
        <v>0</v>
      </c>
      <c r="P412" s="74">
        <v>0</v>
      </c>
      <c r="Q412" s="74">
        <v>0</v>
      </c>
      <c r="R412" s="74">
        <v>0</v>
      </c>
      <c r="S412" s="37">
        <f>SUM(G412:H412)+O412+Q412</f>
        <v>1413.92</v>
      </c>
      <c r="T412" s="37">
        <f>SUM(J412:N412)+P412+R412</f>
        <v>0</v>
      </c>
      <c r="U412" s="36" t="str">
        <f>VLOOKUP(B412,'FOLHA RESUMIDA'!C:I,2,0)</f>
        <v>MICHELLI HELENA LIMA DA SILVA</v>
      </c>
    </row>
    <row r="413" spans="1:21" ht="15">
      <c r="A413" s="72">
        <v>1</v>
      </c>
      <c r="B413" s="72">
        <v>3338</v>
      </c>
      <c r="C413" s="71" t="s">
        <v>338</v>
      </c>
      <c r="D413" s="73">
        <v>43262</v>
      </c>
      <c r="E413" s="72" t="s">
        <v>575</v>
      </c>
      <c r="F413" s="72" t="s">
        <v>506</v>
      </c>
      <c r="G413" s="75">
        <v>0</v>
      </c>
      <c r="H413" s="74">
        <v>0</v>
      </c>
      <c r="I413" s="75" t="s">
        <v>578</v>
      </c>
      <c r="J413" s="74">
        <v>0</v>
      </c>
      <c r="K413" s="74">
        <v>0</v>
      </c>
      <c r="L413" s="74">
        <v>0</v>
      </c>
      <c r="M413" s="74">
        <v>0</v>
      </c>
      <c r="N413" s="74">
        <v>0</v>
      </c>
      <c r="O413" s="74">
        <v>979.03</v>
      </c>
      <c r="P413" s="74">
        <v>3916.1</v>
      </c>
      <c r="Q413" s="74">
        <v>0</v>
      </c>
      <c r="R413" s="74">
        <v>0</v>
      </c>
      <c r="S413" s="37">
        <f>SUM(G413:H413)+O413+Q413</f>
        <v>979.03</v>
      </c>
      <c r="T413" s="37">
        <f>SUM(J413:N413)+P413+R413</f>
        <v>3916.1</v>
      </c>
      <c r="U413" s="36" t="str">
        <f>VLOOKUP(B413,'FOLHA RESUMIDA'!C:I,2,0)</f>
        <v>IAN THIAGO DE LIMA BARBOSA</v>
      </c>
    </row>
    <row r="414" spans="1:21" ht="15">
      <c r="A414" s="72">
        <v>1</v>
      </c>
      <c r="B414" s="72">
        <v>3339</v>
      </c>
      <c r="C414" s="71" t="s">
        <v>339</v>
      </c>
      <c r="D414" s="73">
        <v>43271</v>
      </c>
      <c r="E414" s="72" t="s">
        <v>575</v>
      </c>
      <c r="F414" s="72" t="s">
        <v>577</v>
      </c>
      <c r="G414" s="75">
        <v>3282.89</v>
      </c>
      <c r="H414" s="74">
        <v>0</v>
      </c>
      <c r="I414" s="75" t="s">
        <v>576</v>
      </c>
      <c r="J414" s="74">
        <v>822.38</v>
      </c>
      <c r="K414" s="74">
        <v>0</v>
      </c>
      <c r="L414" s="74">
        <v>0</v>
      </c>
      <c r="M414" s="74">
        <v>0</v>
      </c>
      <c r="N414" s="74">
        <v>0</v>
      </c>
      <c r="O414" s="74">
        <v>0</v>
      </c>
      <c r="P414" s="74">
        <v>0</v>
      </c>
      <c r="Q414" s="74">
        <v>0</v>
      </c>
      <c r="R414" s="74">
        <v>0</v>
      </c>
      <c r="S414" s="37">
        <f>SUM(G414:H414)+O414+Q414</f>
        <v>3282.89</v>
      </c>
      <c r="T414" s="37">
        <f>SUM(J414:N414)+P414+R414</f>
        <v>822.38</v>
      </c>
      <c r="U414" s="36" t="str">
        <f>VLOOKUP(B414,'FOLHA RESUMIDA'!C:I,2,0)</f>
        <v>ANA CAROLINA CALLAND ROSA</v>
      </c>
    </row>
    <row r="415" spans="1:21" ht="15">
      <c r="A415" s="72">
        <v>1</v>
      </c>
      <c r="B415" s="72">
        <v>3340</v>
      </c>
      <c r="C415" s="71" t="s">
        <v>340</v>
      </c>
      <c r="D415" s="73">
        <v>43286</v>
      </c>
      <c r="E415" s="72" t="s">
        <v>575</v>
      </c>
      <c r="F415" s="72" t="s">
        <v>519</v>
      </c>
      <c r="G415" s="75">
        <v>0</v>
      </c>
      <c r="H415" s="74">
        <v>0</v>
      </c>
      <c r="I415" s="75" t="s">
        <v>578</v>
      </c>
      <c r="J415" s="74">
        <v>0</v>
      </c>
      <c r="K415" s="74">
        <v>0</v>
      </c>
      <c r="L415" s="74">
        <v>0</v>
      </c>
      <c r="M415" s="74">
        <v>0</v>
      </c>
      <c r="N415" s="74">
        <v>0</v>
      </c>
      <c r="O415" s="74">
        <v>1664.45</v>
      </c>
      <c r="P415" s="74">
        <v>6657.79</v>
      </c>
      <c r="Q415" s="74">
        <v>0</v>
      </c>
      <c r="R415" s="74">
        <v>0</v>
      </c>
      <c r="S415" s="37">
        <f>SUM(G415:H415)+O415+Q415</f>
        <v>1664.45</v>
      </c>
      <c r="T415" s="37">
        <f>SUM(J415:N415)+P415+R415</f>
        <v>6657.79</v>
      </c>
      <c r="U415" s="36" t="str">
        <f>VLOOKUP(B415,'FOLHA RESUMIDA'!C:I,2,0)</f>
        <v>SANDRO MARQUES TEIXEIRA</v>
      </c>
    </row>
    <row r="416" spans="1:21" ht="15">
      <c r="A416" s="72">
        <v>1</v>
      </c>
      <c r="B416" s="72">
        <v>3341</v>
      </c>
      <c r="C416" s="71" t="s">
        <v>341</v>
      </c>
      <c r="D416" s="73">
        <v>43293</v>
      </c>
      <c r="E416" s="72" t="s">
        <v>575</v>
      </c>
      <c r="F416" s="72" t="s">
        <v>443</v>
      </c>
      <c r="G416" s="75">
        <v>0</v>
      </c>
      <c r="H416" s="74">
        <v>0</v>
      </c>
      <c r="I416" s="75" t="s">
        <v>578</v>
      </c>
      <c r="J416" s="74">
        <v>0</v>
      </c>
      <c r="K416" s="74">
        <v>0</v>
      </c>
      <c r="L416" s="74">
        <v>0</v>
      </c>
      <c r="M416" s="74">
        <v>0</v>
      </c>
      <c r="N416" s="74">
        <v>0</v>
      </c>
      <c r="O416" s="74">
        <v>881.12</v>
      </c>
      <c r="P416" s="74">
        <v>3524.49</v>
      </c>
      <c r="Q416" s="74">
        <v>0</v>
      </c>
      <c r="R416" s="74">
        <v>0</v>
      </c>
      <c r="S416" s="37">
        <f>SUM(G416:H416)+O416+Q416</f>
        <v>881.12</v>
      </c>
      <c r="T416" s="37">
        <f>SUM(J416:N416)+P416+R416</f>
        <v>3524.49</v>
      </c>
      <c r="U416" s="36" t="str">
        <f>VLOOKUP(B416,'FOLHA RESUMIDA'!C:I,2,0)</f>
        <v>JOSE VICTOR M A BARBOSA</v>
      </c>
    </row>
    <row r="417" spans="1:21" ht="15">
      <c r="A417" s="72">
        <v>1</v>
      </c>
      <c r="B417" s="72">
        <v>3343</v>
      </c>
      <c r="C417" s="71" t="s">
        <v>342</v>
      </c>
      <c r="D417" s="73">
        <v>43321</v>
      </c>
      <c r="E417" s="72" t="s">
        <v>575</v>
      </c>
      <c r="F417" s="72" t="s">
        <v>547</v>
      </c>
      <c r="G417" s="75">
        <v>0</v>
      </c>
      <c r="H417" s="74">
        <v>0</v>
      </c>
      <c r="I417" s="75" t="s">
        <v>578</v>
      </c>
      <c r="J417" s="74">
        <v>0</v>
      </c>
      <c r="K417" s="74">
        <v>0</v>
      </c>
      <c r="L417" s="74">
        <v>0</v>
      </c>
      <c r="M417" s="74">
        <v>0</v>
      </c>
      <c r="N417" s="74">
        <v>0</v>
      </c>
      <c r="O417" s="74">
        <v>293.70999999999998</v>
      </c>
      <c r="P417" s="74">
        <v>1174.82</v>
      </c>
      <c r="Q417" s="74">
        <v>0</v>
      </c>
      <c r="R417" s="74">
        <v>0</v>
      </c>
      <c r="S417" s="37">
        <f>SUM(G417:H417)+O417+Q417</f>
        <v>293.70999999999998</v>
      </c>
      <c r="T417" s="37">
        <f>SUM(J417:N417)+P417+R417</f>
        <v>1174.82</v>
      </c>
      <c r="U417" s="36" t="str">
        <f>VLOOKUP(B417,'FOLHA RESUMIDA'!C:I,2,0)</f>
        <v>MARCELO MONTEIRO DE C. FILHO</v>
      </c>
    </row>
    <row r="418" spans="1:21" ht="15">
      <c r="A418" s="72">
        <v>1</v>
      </c>
      <c r="B418" s="72">
        <v>3344</v>
      </c>
      <c r="C418" s="71" t="s">
        <v>343</v>
      </c>
      <c r="D418" s="73">
        <v>43346</v>
      </c>
      <c r="E418" s="72" t="s">
        <v>575</v>
      </c>
      <c r="F418" s="72" t="s">
        <v>544</v>
      </c>
      <c r="G418" s="75">
        <v>1413.92</v>
      </c>
      <c r="H418" s="74">
        <v>0</v>
      </c>
      <c r="I418" s="75" t="s">
        <v>576</v>
      </c>
      <c r="J418" s="74">
        <v>0</v>
      </c>
      <c r="K418" s="74">
        <v>0</v>
      </c>
      <c r="L418" s="74">
        <v>0</v>
      </c>
      <c r="M418" s="74">
        <v>0</v>
      </c>
      <c r="N418" s="74">
        <v>0</v>
      </c>
      <c r="O418" s="74">
        <v>0</v>
      </c>
      <c r="P418" s="74">
        <v>0</v>
      </c>
      <c r="Q418" s="74">
        <v>0</v>
      </c>
      <c r="R418" s="74">
        <v>0</v>
      </c>
      <c r="S418" s="37">
        <f>SUM(G418:H418)+O418+Q418</f>
        <v>1413.92</v>
      </c>
      <c r="T418" s="37">
        <f>SUM(J418:N418)+P418+R418</f>
        <v>0</v>
      </c>
      <c r="U418" s="36" t="str">
        <f>VLOOKUP(B418,'FOLHA RESUMIDA'!C:I,2,0)</f>
        <v>JEANE DE ALMEIDA C REVOREDO</v>
      </c>
    </row>
    <row r="419" spans="1:21" ht="15">
      <c r="A419" s="72">
        <v>1</v>
      </c>
      <c r="B419" s="72">
        <v>3345</v>
      </c>
      <c r="C419" s="71" t="s">
        <v>344</v>
      </c>
      <c r="D419" s="73">
        <v>43346</v>
      </c>
      <c r="E419" s="72" t="s">
        <v>575</v>
      </c>
      <c r="F419" s="72" t="s">
        <v>524</v>
      </c>
      <c r="G419" s="75">
        <v>1718.65</v>
      </c>
      <c r="H419" s="74">
        <v>0</v>
      </c>
      <c r="I419" s="75" t="s">
        <v>576</v>
      </c>
      <c r="J419" s="74">
        <v>0</v>
      </c>
      <c r="K419" s="74">
        <v>0</v>
      </c>
      <c r="L419" s="74">
        <v>0</v>
      </c>
      <c r="M419" s="74">
        <v>0</v>
      </c>
      <c r="N419" s="74">
        <v>0</v>
      </c>
      <c r="O419" s="74">
        <v>0</v>
      </c>
      <c r="P419" s="74">
        <v>0</v>
      </c>
      <c r="Q419" s="74">
        <v>0</v>
      </c>
      <c r="R419" s="74">
        <v>0</v>
      </c>
      <c r="S419" s="37">
        <f>SUM(G419:H419)+O419+Q419</f>
        <v>1718.65</v>
      </c>
      <c r="T419" s="37">
        <f>SUM(J419:N419)+P419+R419</f>
        <v>0</v>
      </c>
      <c r="U419" s="36" t="str">
        <f>VLOOKUP(B419,'FOLHA RESUMIDA'!C:I,2,0)</f>
        <v>ELIZABETE BARBOSA W D OLIVEIRA</v>
      </c>
    </row>
    <row r="420" spans="1:21" ht="15">
      <c r="A420" s="72">
        <v>1</v>
      </c>
      <c r="B420" s="72">
        <v>3346</v>
      </c>
      <c r="C420" s="71" t="s">
        <v>345</v>
      </c>
      <c r="D420" s="73">
        <v>43346</v>
      </c>
      <c r="E420" s="72" t="s">
        <v>575</v>
      </c>
      <c r="F420" s="72" t="s">
        <v>450</v>
      </c>
      <c r="G420" s="75">
        <v>1287.22</v>
      </c>
      <c r="H420" s="74">
        <v>0</v>
      </c>
      <c r="I420" s="75" t="s">
        <v>576</v>
      </c>
      <c r="J420" s="74">
        <v>0</v>
      </c>
      <c r="K420" s="74">
        <v>0</v>
      </c>
      <c r="L420" s="74">
        <v>0</v>
      </c>
      <c r="M420" s="74">
        <v>0</v>
      </c>
      <c r="N420" s="74">
        <v>0</v>
      </c>
      <c r="O420" s="74">
        <v>0</v>
      </c>
      <c r="P420" s="74">
        <v>0</v>
      </c>
      <c r="Q420" s="74">
        <v>0</v>
      </c>
      <c r="R420" s="74">
        <v>0</v>
      </c>
      <c r="S420" s="37">
        <f>SUM(G420:H420)+O420+Q420</f>
        <v>1287.22</v>
      </c>
      <c r="T420" s="37">
        <f>SUM(J420:N420)+P420+R420</f>
        <v>0</v>
      </c>
      <c r="U420" s="36" t="str">
        <f>VLOOKUP(B420,'FOLHA RESUMIDA'!C:I,2,0)</f>
        <v>EMANOELLA RAFAELA D S A SILVA</v>
      </c>
    </row>
    <row r="421" spans="1:21" ht="15">
      <c r="A421" s="72">
        <v>1</v>
      </c>
      <c r="B421" s="72">
        <v>3348</v>
      </c>
      <c r="C421" s="71" t="s">
        <v>346</v>
      </c>
      <c r="D421" s="73">
        <v>43346</v>
      </c>
      <c r="E421" s="72" t="s">
        <v>575</v>
      </c>
      <c r="F421" s="72" t="s">
        <v>544</v>
      </c>
      <c r="G421" s="75">
        <v>1413.92</v>
      </c>
      <c r="H421" s="74">
        <v>0</v>
      </c>
      <c r="I421" s="75" t="s">
        <v>576</v>
      </c>
      <c r="J421" s="74">
        <v>0</v>
      </c>
      <c r="K421" s="74">
        <v>0</v>
      </c>
      <c r="L421" s="74">
        <v>0</v>
      </c>
      <c r="M421" s="74">
        <v>0</v>
      </c>
      <c r="N421" s="74">
        <v>0</v>
      </c>
      <c r="O421" s="74">
        <v>0</v>
      </c>
      <c r="P421" s="74">
        <v>0</v>
      </c>
      <c r="Q421" s="74">
        <v>0</v>
      </c>
      <c r="R421" s="74">
        <v>0</v>
      </c>
      <c r="S421" s="37">
        <f>SUM(G421:H421)+O421+Q421</f>
        <v>1413.92</v>
      </c>
      <c r="T421" s="37">
        <f>SUM(J421:N421)+P421+R421</f>
        <v>0</v>
      </c>
      <c r="U421" s="36" t="str">
        <f>VLOOKUP(B421,'FOLHA RESUMIDA'!C:I,2,0)</f>
        <v>KARLA FERREIRA DA SILVA</v>
      </c>
    </row>
    <row r="422" spans="1:21" ht="15">
      <c r="A422" s="72">
        <v>1</v>
      </c>
      <c r="B422" s="72">
        <v>3349</v>
      </c>
      <c r="C422" s="71" t="s">
        <v>347</v>
      </c>
      <c r="D422" s="73">
        <v>43346</v>
      </c>
      <c r="E422" s="72" t="s">
        <v>575</v>
      </c>
      <c r="F422" s="72" t="s">
        <v>450</v>
      </c>
      <c r="G422" s="75">
        <v>1287.22</v>
      </c>
      <c r="H422" s="74">
        <v>0</v>
      </c>
      <c r="I422" s="75" t="s">
        <v>576</v>
      </c>
      <c r="J422" s="74">
        <v>0</v>
      </c>
      <c r="K422" s="74">
        <v>0</v>
      </c>
      <c r="L422" s="74">
        <v>0</v>
      </c>
      <c r="M422" s="74">
        <v>0</v>
      </c>
      <c r="N422" s="74">
        <v>0</v>
      </c>
      <c r="O422" s="74">
        <v>0</v>
      </c>
      <c r="P422" s="74">
        <v>0</v>
      </c>
      <c r="Q422" s="74">
        <v>0</v>
      </c>
      <c r="R422" s="74">
        <v>0</v>
      </c>
      <c r="S422" s="37">
        <f>SUM(G422:H422)+O422+Q422</f>
        <v>1287.22</v>
      </c>
      <c r="T422" s="37">
        <f>SUM(J422:N422)+P422+R422</f>
        <v>0</v>
      </c>
      <c r="U422" s="36" t="str">
        <f>VLOOKUP(B422,'FOLHA RESUMIDA'!C:I,2,0)</f>
        <v>NILZA PEREIRA DA SILVA</v>
      </c>
    </row>
    <row r="423" spans="1:21" ht="15">
      <c r="A423" s="72">
        <v>1</v>
      </c>
      <c r="B423" s="72">
        <v>3351</v>
      </c>
      <c r="C423" s="71" t="s">
        <v>348</v>
      </c>
      <c r="D423" s="73">
        <v>43346</v>
      </c>
      <c r="E423" s="72" t="s">
        <v>575</v>
      </c>
      <c r="F423" s="72" t="s">
        <v>450</v>
      </c>
      <c r="G423" s="75">
        <v>1287.22</v>
      </c>
      <c r="H423" s="74">
        <v>0</v>
      </c>
      <c r="I423" s="75" t="s">
        <v>576</v>
      </c>
      <c r="J423" s="74">
        <v>0</v>
      </c>
      <c r="K423" s="74">
        <v>0</v>
      </c>
      <c r="L423" s="74">
        <v>0</v>
      </c>
      <c r="M423" s="74">
        <v>0</v>
      </c>
      <c r="N423" s="74">
        <v>0</v>
      </c>
      <c r="O423" s="74">
        <v>0</v>
      </c>
      <c r="P423" s="74">
        <v>0</v>
      </c>
      <c r="Q423" s="74">
        <v>0</v>
      </c>
      <c r="R423" s="74">
        <v>0</v>
      </c>
      <c r="S423" s="37">
        <f>SUM(G423:H423)+O423+Q423</f>
        <v>1287.22</v>
      </c>
      <c r="T423" s="37">
        <f>SUM(J423:N423)+P423+R423</f>
        <v>0</v>
      </c>
      <c r="U423" s="36" t="str">
        <f>VLOOKUP(B423,'FOLHA RESUMIDA'!C:I,2,0)</f>
        <v>SIMONE ARAUJO DE ALMEIDA</v>
      </c>
    </row>
    <row r="424" spans="1:21" ht="15">
      <c r="A424" s="72">
        <v>1</v>
      </c>
      <c r="B424" s="72">
        <v>3352</v>
      </c>
      <c r="C424" s="71" t="s">
        <v>349</v>
      </c>
      <c r="D424" s="73">
        <v>43346</v>
      </c>
      <c r="E424" s="72" t="s">
        <v>575</v>
      </c>
      <c r="F424" s="72" t="s">
        <v>454</v>
      </c>
      <c r="G424" s="75">
        <v>1886.85</v>
      </c>
      <c r="H424" s="74">
        <v>0</v>
      </c>
      <c r="I424" s="75" t="s">
        <v>576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37">
        <f>SUM(G424:H424)+O424+Q424</f>
        <v>1886.85</v>
      </c>
      <c r="T424" s="37">
        <f>SUM(J424:N424)+P424+R424</f>
        <v>0</v>
      </c>
      <c r="U424" s="36" t="str">
        <f>VLOOKUP(B424,'FOLHA RESUMIDA'!C:I,2,0)</f>
        <v>CARLA SABRINA DE FREITAS LIMA</v>
      </c>
    </row>
    <row r="425" spans="1:21" ht="15">
      <c r="A425" s="72">
        <v>1</v>
      </c>
      <c r="B425" s="72">
        <v>3353</v>
      </c>
      <c r="C425" s="71" t="s">
        <v>350</v>
      </c>
      <c r="D425" s="73">
        <v>43346</v>
      </c>
      <c r="E425" s="72" t="s">
        <v>575</v>
      </c>
      <c r="F425" s="72" t="s">
        <v>450</v>
      </c>
      <c r="G425" s="75">
        <v>1413.92</v>
      </c>
      <c r="H425" s="74">
        <v>0</v>
      </c>
      <c r="I425" s="75" t="s">
        <v>576</v>
      </c>
      <c r="J425" s="74">
        <v>0</v>
      </c>
      <c r="K425" s="74">
        <v>0</v>
      </c>
      <c r="L425" s="74">
        <v>0</v>
      </c>
      <c r="M425" s="74">
        <v>0</v>
      </c>
      <c r="N425" s="74">
        <v>0</v>
      </c>
      <c r="O425" s="74">
        <v>0</v>
      </c>
      <c r="P425" s="74">
        <v>0</v>
      </c>
      <c r="Q425" s="74">
        <v>0</v>
      </c>
      <c r="R425" s="74">
        <v>0</v>
      </c>
      <c r="S425" s="37">
        <f>SUM(G425:H425)+O425+Q425</f>
        <v>1413.92</v>
      </c>
      <c r="T425" s="37">
        <f>SUM(J425:N425)+P425+R425</f>
        <v>0</v>
      </c>
      <c r="U425" s="36" t="str">
        <f>VLOOKUP(B425,'FOLHA RESUMIDA'!C:I,2,0)</f>
        <v>LUCIO ANDRE DA SILVA</v>
      </c>
    </row>
    <row r="426" spans="1:21" ht="15">
      <c r="A426" s="72">
        <v>1</v>
      </c>
      <c r="B426" s="72">
        <v>3355</v>
      </c>
      <c r="C426" s="71" t="s">
        <v>351</v>
      </c>
      <c r="D426" s="73">
        <v>43362</v>
      </c>
      <c r="E426" s="72" t="s">
        <v>575</v>
      </c>
      <c r="F426" s="72" t="s">
        <v>544</v>
      </c>
      <c r="G426" s="75">
        <v>1413.92</v>
      </c>
      <c r="H426" s="74">
        <v>0</v>
      </c>
      <c r="I426" s="75" t="s">
        <v>576</v>
      </c>
      <c r="J426" s="74">
        <v>0</v>
      </c>
      <c r="K426" s="74">
        <v>0</v>
      </c>
      <c r="L426" s="74">
        <v>0</v>
      </c>
      <c r="M426" s="74">
        <v>0</v>
      </c>
      <c r="N426" s="74">
        <v>0</v>
      </c>
      <c r="O426" s="74">
        <v>0</v>
      </c>
      <c r="P426" s="74">
        <v>0</v>
      </c>
      <c r="Q426" s="74">
        <v>0</v>
      </c>
      <c r="R426" s="74">
        <v>0</v>
      </c>
      <c r="S426" s="37">
        <f>SUM(G426:H426)+O426+Q426</f>
        <v>1413.92</v>
      </c>
      <c r="T426" s="37">
        <f>SUM(J426:N426)+P426+R426</f>
        <v>0</v>
      </c>
      <c r="U426" s="36" t="str">
        <f>VLOOKUP(B426,'FOLHA RESUMIDA'!C:I,2,0)</f>
        <v>ANA CAROLINE GOMES PEREIRA</v>
      </c>
    </row>
    <row r="427" spans="1:21" ht="15">
      <c r="A427" s="72">
        <v>1</v>
      </c>
      <c r="B427" s="72">
        <v>3356</v>
      </c>
      <c r="C427" s="71" t="s">
        <v>352</v>
      </c>
      <c r="D427" s="73">
        <v>43362</v>
      </c>
      <c r="E427" s="72" t="s">
        <v>575</v>
      </c>
      <c r="F427" s="72" t="s">
        <v>450</v>
      </c>
      <c r="G427" s="75">
        <v>1287.22</v>
      </c>
      <c r="H427" s="74">
        <v>0</v>
      </c>
      <c r="I427" s="75" t="s">
        <v>576</v>
      </c>
      <c r="J427" s="74">
        <v>0</v>
      </c>
      <c r="K427" s="74">
        <v>0</v>
      </c>
      <c r="L427" s="74">
        <v>0</v>
      </c>
      <c r="M427" s="74">
        <v>0</v>
      </c>
      <c r="N427" s="74">
        <v>0</v>
      </c>
      <c r="O427" s="74">
        <v>0</v>
      </c>
      <c r="P427" s="74">
        <v>0</v>
      </c>
      <c r="Q427" s="74">
        <v>0</v>
      </c>
      <c r="R427" s="74">
        <v>0</v>
      </c>
      <c r="S427" s="37">
        <f>SUM(G427:H427)+O427+Q427</f>
        <v>1287.22</v>
      </c>
      <c r="T427" s="37">
        <f>SUM(J427:N427)+P427+R427</f>
        <v>0</v>
      </c>
      <c r="U427" s="36" t="str">
        <f>VLOOKUP(B427,'FOLHA RESUMIDA'!C:I,2,0)</f>
        <v>MARIA GABRIELLY DE S SANTOS</v>
      </c>
    </row>
    <row r="428" spans="1:21" ht="15">
      <c r="A428" s="72">
        <v>1</v>
      </c>
      <c r="B428" s="72">
        <v>3358</v>
      </c>
      <c r="C428" s="71" t="s">
        <v>353</v>
      </c>
      <c r="D428" s="73">
        <v>43501</v>
      </c>
      <c r="E428" s="72" t="s">
        <v>575</v>
      </c>
      <c r="F428" s="72" t="s">
        <v>549</v>
      </c>
      <c r="G428" s="75">
        <v>0</v>
      </c>
      <c r="H428" s="74">
        <v>0</v>
      </c>
      <c r="I428" s="75" t="s">
        <v>578</v>
      </c>
      <c r="J428" s="74">
        <v>0</v>
      </c>
      <c r="K428" s="74">
        <v>0</v>
      </c>
      <c r="L428" s="74">
        <v>0</v>
      </c>
      <c r="M428" s="74">
        <v>0</v>
      </c>
      <c r="N428" s="74">
        <v>0</v>
      </c>
      <c r="O428" s="74">
        <v>0</v>
      </c>
      <c r="P428" s="74">
        <v>0</v>
      </c>
      <c r="Q428" s="74">
        <v>4196.22</v>
      </c>
      <c r="R428" s="74">
        <v>16784.88</v>
      </c>
      <c r="S428" s="37">
        <f>SUM(G428:H428)+O428+Q428</f>
        <v>4196.22</v>
      </c>
      <c r="T428" s="37">
        <f>SUM(J428:N428)+P428+R428</f>
        <v>16784.88</v>
      </c>
      <c r="U428" s="36" t="str">
        <f>VLOOKUP(B428,'FOLHA RESUMIDA'!C:I,2,0)</f>
        <v>SERGIO LUIZ DE NORONHA</v>
      </c>
    </row>
    <row r="429" spans="1:21" ht="15">
      <c r="A429" s="72">
        <v>1</v>
      </c>
      <c r="B429" s="72">
        <v>3359</v>
      </c>
      <c r="C429" s="71" t="s">
        <v>354</v>
      </c>
      <c r="D429" s="73">
        <v>43514</v>
      </c>
      <c r="E429" s="72" t="s">
        <v>575</v>
      </c>
      <c r="F429" s="72" t="s">
        <v>522</v>
      </c>
      <c r="G429" s="75">
        <v>0</v>
      </c>
      <c r="H429" s="74">
        <v>0</v>
      </c>
      <c r="I429" s="75" t="s">
        <v>578</v>
      </c>
      <c r="J429" s="74">
        <v>0</v>
      </c>
      <c r="K429" s="74">
        <v>0</v>
      </c>
      <c r="L429" s="74">
        <v>0</v>
      </c>
      <c r="M429" s="74">
        <v>0</v>
      </c>
      <c r="N429" s="74">
        <v>0</v>
      </c>
      <c r="O429" s="74">
        <v>1664.45</v>
      </c>
      <c r="P429" s="74">
        <v>6657.79</v>
      </c>
      <c r="Q429" s="74">
        <v>0</v>
      </c>
      <c r="R429" s="74">
        <v>0</v>
      </c>
      <c r="S429" s="37">
        <f>SUM(G429:H429)+O429+Q429</f>
        <v>1664.45</v>
      </c>
      <c r="T429" s="37">
        <f>SUM(J429:N429)+P429+R429</f>
        <v>6657.79</v>
      </c>
      <c r="U429" s="36" t="str">
        <f>VLOOKUP(B429,'FOLHA RESUMIDA'!C:I,2,0)</f>
        <v>ALICE ANA BARBOSA ROSENDO</v>
      </c>
    </row>
    <row r="430" spans="1:21" ht="15">
      <c r="A430" s="72">
        <v>1</v>
      </c>
      <c r="B430" s="72">
        <v>3361</v>
      </c>
      <c r="C430" s="71" t="s">
        <v>355</v>
      </c>
      <c r="D430" s="73">
        <v>43587</v>
      </c>
      <c r="E430" s="72" t="s">
        <v>575</v>
      </c>
      <c r="F430" s="72" t="s">
        <v>442</v>
      </c>
      <c r="G430" s="75">
        <v>0</v>
      </c>
      <c r="H430" s="74">
        <v>0</v>
      </c>
      <c r="I430" s="75" t="s">
        <v>578</v>
      </c>
      <c r="J430" s="74">
        <v>0</v>
      </c>
      <c r="K430" s="74">
        <v>0</v>
      </c>
      <c r="L430" s="74">
        <v>0</v>
      </c>
      <c r="M430" s="74">
        <v>0</v>
      </c>
      <c r="N430" s="74">
        <v>0</v>
      </c>
      <c r="O430" s="74">
        <v>391.6</v>
      </c>
      <c r="P430" s="74">
        <v>1566.44</v>
      </c>
      <c r="Q430" s="74">
        <v>0</v>
      </c>
      <c r="R430" s="74">
        <v>0</v>
      </c>
      <c r="S430" s="37">
        <f>SUM(G430:H430)+O430+Q430</f>
        <v>391.6</v>
      </c>
      <c r="T430" s="37">
        <f>SUM(J430:N430)+P430+R430</f>
        <v>1566.44</v>
      </c>
      <c r="U430" s="36" t="str">
        <f>VLOOKUP(B430,'FOLHA RESUMIDA'!C:I,2,0)</f>
        <v>DANIELLY C. DO NASCIMENTO</v>
      </c>
    </row>
    <row r="431" spans="1:21" ht="15">
      <c r="A431" s="72">
        <v>1</v>
      </c>
      <c r="B431" s="72">
        <v>3362</v>
      </c>
      <c r="C431" s="71" t="s">
        <v>356</v>
      </c>
      <c r="D431" s="73">
        <v>43587</v>
      </c>
      <c r="E431" s="72" t="s">
        <v>575</v>
      </c>
      <c r="F431" s="72" t="s">
        <v>443</v>
      </c>
      <c r="G431" s="75">
        <v>0</v>
      </c>
      <c r="H431" s="74">
        <v>0</v>
      </c>
      <c r="I431" s="75" t="s">
        <v>578</v>
      </c>
      <c r="J431" s="74">
        <v>0</v>
      </c>
      <c r="K431" s="74">
        <v>0</v>
      </c>
      <c r="L431" s="74">
        <v>0</v>
      </c>
      <c r="M431" s="74">
        <v>0</v>
      </c>
      <c r="N431" s="74">
        <v>0</v>
      </c>
      <c r="O431" s="74">
        <v>881.12</v>
      </c>
      <c r="P431" s="74">
        <v>3524.49</v>
      </c>
      <c r="Q431" s="74">
        <v>0</v>
      </c>
      <c r="R431" s="74">
        <v>0</v>
      </c>
      <c r="S431" s="37">
        <f>SUM(G431:H431)+O431+Q431</f>
        <v>881.12</v>
      </c>
      <c r="T431" s="37">
        <f>SUM(J431:N431)+P431+R431</f>
        <v>3524.49</v>
      </c>
      <c r="U431" s="36" t="str">
        <f>VLOOKUP(B431,'FOLHA RESUMIDA'!C:I,2,0)</f>
        <v>LEANDRA NASCIMENTO ESTEFANIO</v>
      </c>
    </row>
    <row r="432" spans="1:21" ht="15">
      <c r="A432" s="72">
        <v>1</v>
      </c>
      <c r="B432" s="72">
        <v>3364</v>
      </c>
      <c r="C432" s="71" t="s">
        <v>357</v>
      </c>
      <c r="D432" s="73">
        <v>43699</v>
      </c>
      <c r="E432" s="72" t="s">
        <v>575</v>
      </c>
      <c r="F432" s="72" t="s">
        <v>450</v>
      </c>
      <c r="G432" s="75">
        <v>1413.94</v>
      </c>
      <c r="H432" s="74">
        <v>0</v>
      </c>
      <c r="I432" s="75" t="s">
        <v>576</v>
      </c>
      <c r="J432" s="74">
        <v>0</v>
      </c>
      <c r="K432" s="74">
        <v>0</v>
      </c>
      <c r="L432" s="74">
        <v>0</v>
      </c>
      <c r="M432" s="74">
        <v>0</v>
      </c>
      <c r="N432" s="74">
        <v>0</v>
      </c>
      <c r="O432" s="74">
        <v>0</v>
      </c>
      <c r="P432" s="74">
        <v>0</v>
      </c>
      <c r="Q432" s="74">
        <v>0</v>
      </c>
      <c r="R432" s="74">
        <v>0</v>
      </c>
      <c r="S432" s="37">
        <f>SUM(G432:H432)+O432+Q432</f>
        <v>1413.94</v>
      </c>
      <c r="T432" s="37">
        <f>SUM(J432:N432)+P432+R432</f>
        <v>0</v>
      </c>
      <c r="U432" s="36" t="str">
        <f>VLOOKUP(B432,'FOLHA RESUMIDA'!C:I,2,0)</f>
        <v>ADRIANO JOSE MARTINS DA SILVA</v>
      </c>
    </row>
    <row r="433" spans="1:21" ht="15">
      <c r="A433" s="72">
        <v>1</v>
      </c>
      <c r="B433" s="72">
        <v>3366</v>
      </c>
      <c r="C433" s="71" t="s">
        <v>358</v>
      </c>
      <c r="D433" s="73">
        <v>43857</v>
      </c>
      <c r="E433" s="72" t="s">
        <v>575</v>
      </c>
      <c r="F433" s="72" t="s">
        <v>515</v>
      </c>
      <c r="G433" s="75">
        <v>0</v>
      </c>
      <c r="H433" s="74">
        <v>0</v>
      </c>
      <c r="I433" s="75" t="s">
        <v>578</v>
      </c>
      <c r="J433" s="74">
        <v>0</v>
      </c>
      <c r="K433" s="74">
        <v>0</v>
      </c>
      <c r="L433" s="74">
        <v>0</v>
      </c>
      <c r="M433" s="74">
        <v>0</v>
      </c>
      <c r="N433" s="74">
        <v>0</v>
      </c>
      <c r="O433" s="74">
        <v>1664.45</v>
      </c>
      <c r="P433" s="74">
        <v>6657.79</v>
      </c>
      <c r="Q433" s="74">
        <v>0</v>
      </c>
      <c r="R433" s="74">
        <v>0</v>
      </c>
      <c r="S433" s="37">
        <f>SUM(G433:H433)+O433+Q433</f>
        <v>1664.45</v>
      </c>
      <c r="T433" s="37">
        <f>SUM(J433:N433)+P433+R433</f>
        <v>6657.79</v>
      </c>
      <c r="U433" s="36" t="str">
        <f>VLOOKUP(B433,'FOLHA RESUMIDA'!C:I,2,0)</f>
        <v>JOSE RICARDO OLIVEIRA CHAGAS</v>
      </c>
    </row>
    <row r="434" spans="1:21" ht="15">
      <c r="A434" s="72">
        <v>1</v>
      </c>
      <c r="B434" s="72">
        <v>3367</v>
      </c>
      <c r="C434" s="71" t="s">
        <v>476</v>
      </c>
      <c r="D434" s="73">
        <v>43864</v>
      </c>
      <c r="E434" s="72" t="s">
        <v>575</v>
      </c>
      <c r="F434" s="72" t="s">
        <v>506</v>
      </c>
      <c r="G434" s="75">
        <v>0</v>
      </c>
      <c r="H434" s="74">
        <v>0</v>
      </c>
      <c r="I434" s="75" t="s">
        <v>578</v>
      </c>
      <c r="J434" s="74">
        <v>0</v>
      </c>
      <c r="K434" s="74">
        <v>0</v>
      </c>
      <c r="L434" s="74">
        <v>0</v>
      </c>
      <c r="M434" s="74">
        <v>0</v>
      </c>
      <c r="N434" s="74">
        <v>0</v>
      </c>
      <c r="O434" s="74">
        <v>979.03</v>
      </c>
      <c r="P434" s="74">
        <v>3916.1</v>
      </c>
      <c r="Q434" s="74">
        <v>0</v>
      </c>
      <c r="R434" s="74">
        <v>0</v>
      </c>
      <c r="S434" s="37">
        <f>SUM(G434:H434)+O434+Q434</f>
        <v>979.03</v>
      </c>
      <c r="T434" s="37">
        <f>SUM(J434:N434)+P434+R434</f>
        <v>3916.1</v>
      </c>
      <c r="U434" s="36" t="str">
        <f>VLOOKUP(B434,'FOLHA RESUMIDA'!C:I,2,0)</f>
        <v>ROBERTA BARBOSA  DE A PACHECO</v>
      </c>
    </row>
    <row r="435" spans="1:21" ht="15">
      <c r="A435" s="72">
        <v>1</v>
      </c>
      <c r="B435" s="72">
        <v>3370</v>
      </c>
      <c r="C435" s="71" t="s">
        <v>475</v>
      </c>
      <c r="D435" s="73">
        <v>43970</v>
      </c>
      <c r="E435" s="72" t="s">
        <v>575</v>
      </c>
      <c r="F435" s="72" t="s">
        <v>520</v>
      </c>
      <c r="G435" s="75">
        <v>0</v>
      </c>
      <c r="H435" s="74">
        <v>0</v>
      </c>
      <c r="I435" s="75" t="s">
        <v>578</v>
      </c>
      <c r="J435" s="74">
        <v>0</v>
      </c>
      <c r="K435" s="74">
        <v>0</v>
      </c>
      <c r="L435" s="74">
        <v>0</v>
      </c>
      <c r="M435" s="74">
        <v>0</v>
      </c>
      <c r="N435" s="74">
        <v>0</v>
      </c>
      <c r="O435" s="74">
        <v>1811.32</v>
      </c>
      <c r="P435" s="74">
        <v>7245.23</v>
      </c>
      <c r="Q435" s="74">
        <v>0</v>
      </c>
      <c r="R435" s="74">
        <v>0</v>
      </c>
      <c r="S435" s="37">
        <f>SUM(G435:H435)+O435+Q435</f>
        <v>1811.32</v>
      </c>
      <c r="T435" s="37">
        <f>SUM(J435:N435)+P435+R435</f>
        <v>7245.23</v>
      </c>
      <c r="U435" s="36" t="str">
        <f>VLOOKUP(B435,'FOLHA RESUMIDA'!C:I,2,0)</f>
        <v>LITIO TADEU C R  DOS SANTOS</v>
      </c>
    </row>
    <row r="436" spans="1:21" ht="15">
      <c r="A436" s="72">
        <v>1</v>
      </c>
      <c r="B436" s="72">
        <v>3373</v>
      </c>
      <c r="C436" s="71" t="s">
        <v>482</v>
      </c>
      <c r="D436" s="73">
        <v>44013</v>
      </c>
      <c r="E436" s="72" t="s">
        <v>575</v>
      </c>
      <c r="F436" s="72" t="s">
        <v>546</v>
      </c>
      <c r="G436" s="75">
        <v>0</v>
      </c>
      <c r="H436" s="74">
        <v>0</v>
      </c>
      <c r="I436" s="75" t="s">
        <v>578</v>
      </c>
      <c r="J436" s="74">
        <v>0</v>
      </c>
      <c r="K436" s="74">
        <v>0</v>
      </c>
      <c r="L436" s="74">
        <v>0</v>
      </c>
      <c r="M436" s="74">
        <v>0</v>
      </c>
      <c r="N436" s="74">
        <v>0</v>
      </c>
      <c r="O436" s="74">
        <v>1664.45</v>
      </c>
      <c r="P436" s="74">
        <v>6657.79</v>
      </c>
      <c r="Q436" s="74">
        <v>0</v>
      </c>
      <c r="R436" s="74">
        <v>0</v>
      </c>
      <c r="S436" s="37">
        <f>SUM(G436:H436)+O436+Q436</f>
        <v>1664.45</v>
      </c>
      <c r="T436" s="37">
        <f>SUM(J436:N436)+P436+R436</f>
        <v>6657.79</v>
      </c>
      <c r="U436" s="36" t="str">
        <f>VLOOKUP(B436,'FOLHA RESUMIDA'!C:I,2,0)</f>
        <v>LEANDRO RAMOS M DE ANDRADE</v>
      </c>
    </row>
    <row r="437" spans="1:21" ht="15">
      <c r="A437" s="72">
        <v>1</v>
      </c>
      <c r="B437" s="72">
        <v>3376</v>
      </c>
      <c r="C437" s="71" t="s">
        <v>486</v>
      </c>
      <c r="D437" s="73">
        <v>44158</v>
      </c>
      <c r="E437" s="72" t="s">
        <v>575</v>
      </c>
      <c r="F437" s="72" t="s">
        <v>450</v>
      </c>
      <c r="G437" s="75">
        <v>1287.22</v>
      </c>
      <c r="H437" s="74">
        <v>0</v>
      </c>
      <c r="I437" s="75" t="s">
        <v>576</v>
      </c>
      <c r="J437" s="74">
        <v>0</v>
      </c>
      <c r="K437" s="74">
        <v>0</v>
      </c>
      <c r="L437" s="74">
        <v>0</v>
      </c>
      <c r="M437" s="74">
        <v>0</v>
      </c>
      <c r="N437" s="74">
        <v>0</v>
      </c>
      <c r="O437" s="74">
        <v>0</v>
      </c>
      <c r="P437" s="74">
        <v>0</v>
      </c>
      <c r="Q437" s="74">
        <v>0</v>
      </c>
      <c r="R437" s="74">
        <v>0</v>
      </c>
      <c r="S437" s="37">
        <f>SUM(G437:H437)+O437+Q437</f>
        <v>1287.22</v>
      </c>
      <c r="T437" s="37">
        <f>SUM(J437:N437)+P437+R437</f>
        <v>0</v>
      </c>
      <c r="U437" s="36" t="str">
        <f>VLOOKUP(B437,'FOLHA RESUMIDA'!C:I,2,0)</f>
        <v>SILVIA LUIZA DE SOUZA E SILVA</v>
      </c>
    </row>
    <row r="438" spans="1:21" ht="15">
      <c r="A438" s="72">
        <v>1</v>
      </c>
      <c r="B438" s="72">
        <v>3378</v>
      </c>
      <c r="C438" s="71" t="s">
        <v>489</v>
      </c>
      <c r="D438" s="73">
        <v>44210</v>
      </c>
      <c r="E438" s="72" t="s">
        <v>575</v>
      </c>
      <c r="F438" s="72" t="s">
        <v>440</v>
      </c>
      <c r="G438" s="75">
        <v>0</v>
      </c>
      <c r="H438" s="74">
        <v>0</v>
      </c>
      <c r="I438" s="75" t="s">
        <v>578</v>
      </c>
      <c r="J438" s="74">
        <v>0</v>
      </c>
      <c r="K438" s="74">
        <v>0</v>
      </c>
      <c r="L438" s="74">
        <v>0</v>
      </c>
      <c r="M438" s="74">
        <v>0</v>
      </c>
      <c r="N438" s="74">
        <v>0</v>
      </c>
      <c r="O438" s="74">
        <v>1664.45</v>
      </c>
      <c r="P438" s="74">
        <v>6657.79</v>
      </c>
      <c r="Q438" s="74">
        <v>0</v>
      </c>
      <c r="R438" s="74">
        <v>0</v>
      </c>
      <c r="S438" s="37">
        <f>SUM(G438:H438)+O438+Q438</f>
        <v>1664.45</v>
      </c>
      <c r="T438" s="37">
        <f>SUM(J438:N438)+P438+R438</f>
        <v>6657.79</v>
      </c>
      <c r="U438" s="36" t="str">
        <f>VLOOKUP(B438,'FOLHA RESUMIDA'!C:I,2,0)</f>
        <v>EDIVALDO MANOEL DA SILVA FILHO</v>
      </c>
    </row>
    <row r="439" spans="1:21" ht="15">
      <c r="A439" s="72">
        <v>1</v>
      </c>
      <c r="B439" s="72">
        <v>3379</v>
      </c>
      <c r="C439" s="71" t="s">
        <v>490</v>
      </c>
      <c r="D439" s="73">
        <v>44210</v>
      </c>
      <c r="E439" s="72" t="s">
        <v>575</v>
      </c>
      <c r="F439" s="72" t="s">
        <v>506</v>
      </c>
      <c r="G439" s="75">
        <v>0</v>
      </c>
      <c r="H439" s="74">
        <v>0</v>
      </c>
      <c r="I439" s="75" t="s">
        <v>578</v>
      </c>
      <c r="J439" s="74">
        <v>0</v>
      </c>
      <c r="K439" s="74">
        <v>0</v>
      </c>
      <c r="L439" s="74">
        <v>0</v>
      </c>
      <c r="M439" s="74">
        <v>0</v>
      </c>
      <c r="N439" s="74">
        <v>0</v>
      </c>
      <c r="O439" s="74">
        <v>979.03</v>
      </c>
      <c r="P439" s="74">
        <v>3916.1</v>
      </c>
      <c r="Q439" s="74">
        <v>0</v>
      </c>
      <c r="R439" s="74">
        <v>0</v>
      </c>
      <c r="S439" s="37">
        <f>SUM(G439:H439)+O439+Q439</f>
        <v>979.03</v>
      </c>
      <c r="T439" s="37">
        <f>SUM(J439:N439)+P439+R439</f>
        <v>3916.1</v>
      </c>
      <c r="U439" s="36" t="str">
        <f>VLOOKUP(B439,'FOLHA RESUMIDA'!C:I,2,0)</f>
        <v>ITAMAR XAVIER DE SA</v>
      </c>
    </row>
    <row r="440" spans="1:21" ht="15">
      <c r="A440" s="72">
        <v>1</v>
      </c>
      <c r="B440" s="72">
        <v>3381</v>
      </c>
      <c r="C440" s="71" t="s">
        <v>491</v>
      </c>
      <c r="D440" s="73">
        <v>44230</v>
      </c>
      <c r="E440" s="72" t="s">
        <v>575</v>
      </c>
      <c r="F440" s="72" t="s">
        <v>548</v>
      </c>
      <c r="G440" s="75">
        <v>0</v>
      </c>
      <c r="H440" s="74">
        <v>0</v>
      </c>
      <c r="I440" s="75" t="s">
        <v>578</v>
      </c>
      <c r="J440" s="74">
        <v>0</v>
      </c>
      <c r="K440" s="74">
        <v>0</v>
      </c>
      <c r="L440" s="74">
        <v>0</v>
      </c>
      <c r="M440" s="74">
        <v>0</v>
      </c>
      <c r="N440" s="74">
        <v>0</v>
      </c>
      <c r="O440" s="74">
        <v>293.70999999999998</v>
      </c>
      <c r="P440" s="74">
        <v>1174.82</v>
      </c>
      <c r="Q440" s="74">
        <v>0</v>
      </c>
      <c r="R440" s="74">
        <v>0</v>
      </c>
      <c r="S440" s="37">
        <f>SUM(G440:H440)+O440+Q440</f>
        <v>293.70999999999998</v>
      </c>
      <c r="T440" s="37">
        <f>SUM(J440:N440)+P440+R440</f>
        <v>1174.82</v>
      </c>
      <c r="U440" s="36" t="str">
        <f>VLOOKUP(B440,'FOLHA RESUMIDA'!C:I,2,0)</f>
        <v>MARIA VITORIA ALVES VILA NOVA</v>
      </c>
    </row>
    <row r="441" spans="1:21" ht="15">
      <c r="A441" s="72">
        <v>1</v>
      </c>
      <c r="B441" s="72">
        <v>3382</v>
      </c>
      <c r="C441" s="71" t="s">
        <v>492</v>
      </c>
      <c r="D441" s="73">
        <v>44230</v>
      </c>
      <c r="E441" s="72" t="s">
        <v>575</v>
      </c>
      <c r="F441" s="72" t="s">
        <v>517</v>
      </c>
      <c r="G441" s="75">
        <v>0</v>
      </c>
      <c r="H441" s="74">
        <v>0</v>
      </c>
      <c r="I441" s="75" t="s">
        <v>578</v>
      </c>
      <c r="J441" s="74">
        <v>0</v>
      </c>
      <c r="K441" s="74">
        <v>0</v>
      </c>
      <c r="L441" s="74">
        <v>0</v>
      </c>
      <c r="M441" s="74">
        <v>0</v>
      </c>
      <c r="N441" s="74">
        <v>0</v>
      </c>
      <c r="O441" s="74">
        <v>1811.32</v>
      </c>
      <c r="P441" s="74">
        <v>7245.23</v>
      </c>
      <c r="Q441" s="74">
        <v>0</v>
      </c>
      <c r="R441" s="74">
        <v>0</v>
      </c>
      <c r="S441" s="37">
        <f>SUM(G441:H441)+O441+Q441</f>
        <v>1811.32</v>
      </c>
      <c r="T441" s="37">
        <f>SUM(J441:N441)+P441+R441</f>
        <v>7245.23</v>
      </c>
      <c r="U441" s="36" t="str">
        <f>VLOOKUP(B441,'FOLHA RESUMIDA'!C:I,2,0)</f>
        <v>FERNANDA DA SILVA P DE ANDRADE</v>
      </c>
    </row>
    <row r="442" spans="1:21" ht="15">
      <c r="A442" s="72">
        <v>1</v>
      </c>
      <c r="B442" s="72">
        <v>3383</v>
      </c>
      <c r="C442" s="71" t="s">
        <v>494</v>
      </c>
      <c r="D442" s="73">
        <v>44260</v>
      </c>
      <c r="E442" s="72" t="s">
        <v>575</v>
      </c>
      <c r="F442" s="72" t="s">
        <v>507</v>
      </c>
      <c r="G442" s="75">
        <v>0</v>
      </c>
      <c r="H442" s="74">
        <v>0</v>
      </c>
      <c r="I442" s="75" t="s">
        <v>578</v>
      </c>
      <c r="J442" s="74">
        <v>0</v>
      </c>
      <c r="K442" s="74">
        <v>0</v>
      </c>
      <c r="L442" s="74">
        <v>0</v>
      </c>
      <c r="M442" s="74">
        <v>0</v>
      </c>
      <c r="N442" s="74">
        <v>0</v>
      </c>
      <c r="O442" s="74">
        <v>0</v>
      </c>
      <c r="P442" s="74">
        <v>0</v>
      </c>
      <c r="Q442" s="74">
        <v>4511.08</v>
      </c>
      <c r="R442" s="74">
        <v>18044.29</v>
      </c>
      <c r="S442" s="37">
        <f>SUM(G442:H442)+O442+Q442</f>
        <v>4511.08</v>
      </c>
      <c r="T442" s="37">
        <f>SUM(J442:N442)+P442+R442</f>
        <v>18044.29</v>
      </c>
      <c r="U442" s="36" t="str">
        <f>VLOOKUP(B442,'FOLHA RESUMIDA'!C:I,2,0)</f>
        <v>PLINIO ANTONIO L P FILHO</v>
      </c>
    </row>
    <row r="443" spans="1:21" ht="15">
      <c r="A443" s="72">
        <v>1</v>
      </c>
      <c r="B443" s="72">
        <v>3384</v>
      </c>
      <c r="C443" s="71" t="s">
        <v>497</v>
      </c>
      <c r="D443" s="73">
        <v>44298</v>
      </c>
      <c r="E443" s="72" t="s">
        <v>575</v>
      </c>
      <c r="F443" s="72" t="s">
        <v>543</v>
      </c>
      <c r="G443" s="75">
        <v>0</v>
      </c>
      <c r="H443" s="74">
        <v>0</v>
      </c>
      <c r="I443" s="75" t="s">
        <v>578</v>
      </c>
      <c r="J443" s="74">
        <v>0</v>
      </c>
      <c r="K443" s="74">
        <v>0</v>
      </c>
      <c r="L443" s="74">
        <v>0</v>
      </c>
      <c r="M443" s="74">
        <v>0</v>
      </c>
      <c r="N443" s="74">
        <v>0</v>
      </c>
      <c r="O443" s="74">
        <v>1664.45</v>
      </c>
      <c r="P443" s="74">
        <v>6657.79</v>
      </c>
      <c r="Q443" s="74">
        <v>0</v>
      </c>
      <c r="R443" s="74">
        <v>0</v>
      </c>
      <c r="S443" s="37">
        <f>SUM(G443:H443)+O443+Q443</f>
        <v>1664.45</v>
      </c>
      <c r="T443" s="37">
        <f>SUM(J443:N443)+P443+R443</f>
        <v>6657.79</v>
      </c>
      <c r="U443" s="36" t="str">
        <f>VLOOKUP(B443,'FOLHA RESUMIDA'!C:I,2,0)</f>
        <v>ADRIANA LOPES NOBREGA F BARROS</v>
      </c>
    </row>
    <row r="444" spans="1:21" ht="15">
      <c r="A444" s="72">
        <v>1</v>
      </c>
      <c r="B444" s="72">
        <v>3386</v>
      </c>
      <c r="C444" s="71" t="s">
        <v>499</v>
      </c>
      <c r="D444" s="73">
        <v>44354</v>
      </c>
      <c r="E444" s="72" t="s">
        <v>575</v>
      </c>
      <c r="F444" s="72" t="s">
        <v>547</v>
      </c>
      <c r="G444" s="75">
        <v>0</v>
      </c>
      <c r="H444" s="74">
        <v>0</v>
      </c>
      <c r="I444" s="75" t="s">
        <v>578</v>
      </c>
      <c r="J444" s="74">
        <v>0</v>
      </c>
      <c r="K444" s="74">
        <v>0</v>
      </c>
      <c r="L444" s="74">
        <v>0</v>
      </c>
      <c r="M444" s="74">
        <v>0</v>
      </c>
      <c r="N444" s="74">
        <v>0</v>
      </c>
      <c r="O444" s="74">
        <v>293.70999999999998</v>
      </c>
      <c r="P444" s="74">
        <v>1174.82</v>
      </c>
      <c r="Q444" s="74">
        <v>0</v>
      </c>
      <c r="R444" s="74">
        <v>0</v>
      </c>
      <c r="S444" s="37">
        <f>SUM(G444:H444)+O444+Q444</f>
        <v>293.70999999999998</v>
      </c>
      <c r="T444" s="37">
        <f>SUM(J444:N444)+P444+R444</f>
        <v>1174.82</v>
      </c>
      <c r="U444" s="36" t="str">
        <f>VLOOKUP(B444,'FOLHA RESUMIDA'!C:I,2,0)</f>
        <v>EWERTON RODRIGO PAZ DE SANTANA</v>
      </c>
    </row>
    <row r="445" spans="1:21" ht="15">
      <c r="A445" s="72">
        <v>1</v>
      </c>
      <c r="B445" s="72">
        <v>3387</v>
      </c>
      <c r="C445" s="71" t="s">
        <v>500</v>
      </c>
      <c r="D445" s="73">
        <v>44354</v>
      </c>
      <c r="E445" s="72" t="s">
        <v>575</v>
      </c>
      <c r="F445" s="72" t="s">
        <v>439</v>
      </c>
      <c r="G445" s="75">
        <v>0</v>
      </c>
      <c r="H445" s="74">
        <v>0</v>
      </c>
      <c r="I445" s="75" t="s">
        <v>578</v>
      </c>
      <c r="J445" s="74">
        <v>0</v>
      </c>
      <c r="K445" s="74">
        <v>0</v>
      </c>
      <c r="L445" s="74">
        <v>0</v>
      </c>
      <c r="M445" s="74">
        <v>0</v>
      </c>
      <c r="N445" s="74">
        <v>0</v>
      </c>
      <c r="O445" s="74">
        <v>1664.45</v>
      </c>
      <c r="P445" s="74">
        <v>6657.79</v>
      </c>
      <c r="Q445" s="74">
        <v>0</v>
      </c>
      <c r="R445" s="74">
        <v>0</v>
      </c>
      <c r="S445" s="37">
        <f>SUM(G445:H445)+O445+Q445</f>
        <v>1664.45</v>
      </c>
      <c r="T445" s="37">
        <f>SUM(J445:N445)+P445+R445</f>
        <v>6657.79</v>
      </c>
      <c r="U445" s="36" t="str">
        <f>VLOOKUP(B445,'FOLHA RESUMIDA'!C:I,2,0)</f>
        <v>ELHO WENIO DA SILVA</v>
      </c>
    </row>
    <row r="446" spans="1:21" ht="15">
      <c r="A446" s="72">
        <v>1</v>
      </c>
      <c r="B446" s="72">
        <v>3388</v>
      </c>
      <c r="C446" s="71" t="s">
        <v>503</v>
      </c>
      <c r="D446" s="73">
        <v>44460</v>
      </c>
      <c r="E446" s="72" t="s">
        <v>575</v>
      </c>
      <c r="F446" s="72" t="s">
        <v>506</v>
      </c>
      <c r="G446" s="75">
        <v>0</v>
      </c>
      <c r="H446" s="74">
        <v>0</v>
      </c>
      <c r="I446" s="75" t="s">
        <v>578</v>
      </c>
      <c r="J446" s="74">
        <v>0</v>
      </c>
      <c r="K446" s="74">
        <v>0</v>
      </c>
      <c r="L446" s="74">
        <v>0</v>
      </c>
      <c r="M446" s="74">
        <v>0</v>
      </c>
      <c r="N446" s="74">
        <v>0</v>
      </c>
      <c r="O446" s="74">
        <v>979.03</v>
      </c>
      <c r="P446" s="74">
        <v>3916.1</v>
      </c>
      <c r="Q446" s="74">
        <v>0</v>
      </c>
      <c r="R446" s="74">
        <v>0</v>
      </c>
      <c r="S446" s="37">
        <f>SUM(G446:H446)+O446+Q446</f>
        <v>979.03</v>
      </c>
      <c r="T446" s="37">
        <f>SUM(J446:N446)+P446+R446</f>
        <v>3916.1</v>
      </c>
      <c r="U446" s="36" t="str">
        <f>VLOOKUP(B446,'FOLHA RESUMIDA'!C:I,2,0)</f>
        <v>SERGIO GOUVEIA LOYO</v>
      </c>
    </row>
    <row r="447" spans="1:21" ht="15">
      <c r="A447" s="72">
        <v>1</v>
      </c>
      <c r="B447" s="72">
        <v>3389</v>
      </c>
      <c r="C447" s="71" t="s">
        <v>505</v>
      </c>
      <c r="D447" s="73">
        <v>44491</v>
      </c>
      <c r="E447" s="72" t="s">
        <v>575</v>
      </c>
      <c r="F447" s="72" t="s">
        <v>443</v>
      </c>
      <c r="G447" s="75">
        <v>0</v>
      </c>
      <c r="H447" s="74">
        <v>0</v>
      </c>
      <c r="I447" s="75" t="s">
        <v>578</v>
      </c>
      <c r="J447" s="74">
        <v>0</v>
      </c>
      <c r="K447" s="74">
        <v>0</v>
      </c>
      <c r="L447" s="74">
        <v>0</v>
      </c>
      <c r="M447" s="74">
        <v>0</v>
      </c>
      <c r="N447" s="74">
        <v>0</v>
      </c>
      <c r="O447" s="74">
        <v>881.12</v>
      </c>
      <c r="P447" s="74">
        <v>3524.49</v>
      </c>
      <c r="Q447" s="74">
        <v>0</v>
      </c>
      <c r="R447" s="74">
        <v>0</v>
      </c>
      <c r="S447" s="37">
        <f>SUM(G447:H447)+O447+Q447</f>
        <v>881.12</v>
      </c>
      <c r="T447" s="37">
        <f>SUM(J447:N447)+P447+R447</f>
        <v>3524.49</v>
      </c>
      <c r="U447" s="36" t="str">
        <f>VLOOKUP(B447,'FOLHA RESUMIDA'!C:I,2,0)</f>
        <v>ALBERTO AFFONSO F M  TRINDADE</v>
      </c>
    </row>
    <row r="448" spans="1:21" ht="15">
      <c r="A448" s="72">
        <v>1</v>
      </c>
      <c r="B448" s="72">
        <v>3390</v>
      </c>
      <c r="C448" s="71" t="s">
        <v>504</v>
      </c>
      <c r="D448" s="73">
        <v>44491</v>
      </c>
      <c r="E448" s="72" t="s">
        <v>575</v>
      </c>
      <c r="F448" s="72" t="s">
        <v>450</v>
      </c>
      <c r="G448" s="75">
        <v>1287.22</v>
      </c>
      <c r="H448" s="74">
        <v>0</v>
      </c>
      <c r="I448" s="75" t="s">
        <v>576</v>
      </c>
      <c r="J448" s="74">
        <v>0</v>
      </c>
      <c r="K448" s="74">
        <v>0</v>
      </c>
      <c r="L448" s="74">
        <v>0</v>
      </c>
      <c r="M448" s="74">
        <v>0</v>
      </c>
      <c r="N448" s="74">
        <v>0</v>
      </c>
      <c r="O448" s="74">
        <v>0</v>
      </c>
      <c r="P448" s="74">
        <v>0</v>
      </c>
      <c r="Q448" s="74">
        <v>0</v>
      </c>
      <c r="R448" s="74">
        <v>0</v>
      </c>
      <c r="S448" s="37">
        <f>SUM(G448:H448)+O448+Q448</f>
        <v>1287.22</v>
      </c>
      <c r="T448" s="37">
        <f>SUM(J448:N448)+P448+R448</f>
        <v>0</v>
      </c>
      <c r="U448" s="36" t="str">
        <f>VLOOKUP(B448,'FOLHA RESUMIDA'!C:I,2,0)</f>
        <v>ELISABETH DE ARAUJO LOPES</v>
      </c>
    </row>
    <row r="449" spans="1:21" ht="15">
      <c r="A449" s="72">
        <v>1</v>
      </c>
      <c r="B449" s="72">
        <v>3392</v>
      </c>
      <c r="C449" s="71" t="s">
        <v>551</v>
      </c>
      <c r="D449" s="73">
        <v>44508</v>
      </c>
      <c r="E449" s="72" t="s">
        <v>575</v>
      </c>
      <c r="F449" s="72" t="s">
        <v>444</v>
      </c>
      <c r="G449" s="75">
        <v>0</v>
      </c>
      <c r="H449" s="74">
        <v>0</v>
      </c>
      <c r="I449" s="75" t="s">
        <v>578</v>
      </c>
      <c r="J449" s="74">
        <v>0</v>
      </c>
      <c r="K449" s="74">
        <v>0</v>
      </c>
      <c r="L449" s="74">
        <v>0</v>
      </c>
      <c r="M449" s="74">
        <v>0</v>
      </c>
      <c r="N449" s="74">
        <v>0</v>
      </c>
      <c r="O449" s="74">
        <v>1664.45</v>
      </c>
      <c r="P449" s="74">
        <v>6657.79</v>
      </c>
      <c r="Q449" s="74">
        <v>0</v>
      </c>
      <c r="R449" s="74">
        <v>0</v>
      </c>
      <c r="S449" s="37">
        <f>SUM(G449:H449)+O449+Q449</f>
        <v>1664.45</v>
      </c>
      <c r="T449" s="37">
        <f>SUM(J449:N449)+P449+R449</f>
        <v>6657.79</v>
      </c>
      <c r="U449" s="36" t="str">
        <f>VLOOKUP(B449,'FOLHA RESUMIDA'!C:I,2,0)</f>
        <v>MARCILIO BATISTA M MOURA</v>
      </c>
    </row>
    <row r="450" spans="1:21" ht="15">
      <c r="A450" s="72">
        <v>1</v>
      </c>
      <c r="B450" s="72">
        <v>3393</v>
      </c>
      <c r="C450" s="71" t="s">
        <v>552</v>
      </c>
      <c r="D450" s="73">
        <v>44508</v>
      </c>
      <c r="E450" s="72" t="s">
        <v>575</v>
      </c>
      <c r="F450" s="72" t="s">
        <v>597</v>
      </c>
      <c r="G450" s="75">
        <v>0</v>
      </c>
      <c r="H450" s="74">
        <v>0</v>
      </c>
      <c r="I450" s="75" t="s">
        <v>578</v>
      </c>
      <c r="J450" s="74">
        <v>0</v>
      </c>
      <c r="K450" s="74">
        <v>0</v>
      </c>
      <c r="L450" s="74">
        <v>0</v>
      </c>
      <c r="M450" s="74">
        <v>0</v>
      </c>
      <c r="N450" s="74">
        <v>0</v>
      </c>
      <c r="O450" s="74">
        <v>1664.45</v>
      </c>
      <c r="P450" s="74">
        <v>6657.79</v>
      </c>
      <c r="Q450" s="74">
        <v>0</v>
      </c>
      <c r="R450" s="74">
        <v>0</v>
      </c>
      <c r="S450" s="37">
        <f>SUM(G450:H450)+O450+Q450</f>
        <v>1664.45</v>
      </c>
      <c r="T450" s="37">
        <f>SUM(J450:N450)+P450+R450</f>
        <v>6657.79</v>
      </c>
      <c r="U450" s="36" t="str">
        <f>VLOOKUP(B450,'FOLHA RESUMIDA'!C:I,2,0)</f>
        <v>STEFANI FARIAS DA SILVA</v>
      </c>
    </row>
    <row r="451" spans="1:21" ht="15">
      <c r="A451" s="72">
        <v>1</v>
      </c>
      <c r="B451" s="72">
        <v>3394</v>
      </c>
      <c r="C451" s="71" t="s">
        <v>553</v>
      </c>
      <c r="D451" s="73">
        <v>44511</v>
      </c>
      <c r="E451" s="72" t="s">
        <v>575</v>
      </c>
      <c r="F451" s="72" t="s">
        <v>506</v>
      </c>
      <c r="G451" s="75">
        <v>0</v>
      </c>
      <c r="H451" s="74">
        <v>0</v>
      </c>
      <c r="I451" s="75" t="s">
        <v>578</v>
      </c>
      <c r="J451" s="74">
        <v>0</v>
      </c>
      <c r="K451" s="74">
        <v>0</v>
      </c>
      <c r="L451" s="74">
        <v>0</v>
      </c>
      <c r="M451" s="74">
        <v>0</v>
      </c>
      <c r="N451" s="74">
        <v>0</v>
      </c>
      <c r="O451" s="74">
        <v>979.03</v>
      </c>
      <c r="P451" s="74">
        <v>3916.1</v>
      </c>
      <c r="Q451" s="74">
        <v>0</v>
      </c>
      <c r="R451" s="74">
        <v>0</v>
      </c>
      <c r="S451" s="37">
        <f>SUM(G451:H451)+O451+Q451</f>
        <v>979.03</v>
      </c>
      <c r="T451" s="37">
        <f>SUM(J451:N451)+P451+R451</f>
        <v>3916.1</v>
      </c>
      <c r="U451" s="36" t="str">
        <f>VLOOKUP(B451,'FOLHA RESUMIDA'!C:I,2,0)</f>
        <v>EMANOEL ESTANISLAU GOUVEIA</v>
      </c>
    </row>
    <row r="452" spans="1:21" ht="15">
      <c r="A452" s="72">
        <v>1</v>
      </c>
      <c r="B452" s="72">
        <v>3395</v>
      </c>
      <c r="C452" s="71" t="s">
        <v>554</v>
      </c>
      <c r="D452" s="73">
        <v>44511</v>
      </c>
      <c r="E452" s="72" t="s">
        <v>575</v>
      </c>
      <c r="F452" s="72" t="s">
        <v>485</v>
      </c>
      <c r="G452" s="75">
        <v>0</v>
      </c>
      <c r="H452" s="74">
        <v>0</v>
      </c>
      <c r="I452" s="75" t="s">
        <v>578</v>
      </c>
      <c r="J452" s="74">
        <v>0</v>
      </c>
      <c r="K452" s="74">
        <v>0</v>
      </c>
      <c r="L452" s="74">
        <v>0</v>
      </c>
      <c r="M452" s="74">
        <v>0</v>
      </c>
      <c r="N452" s="74">
        <v>0</v>
      </c>
      <c r="O452" s="74">
        <v>636.36</v>
      </c>
      <c r="P452" s="74">
        <v>2545.4699999999998</v>
      </c>
      <c r="Q452" s="74">
        <v>0</v>
      </c>
      <c r="R452" s="74">
        <v>0</v>
      </c>
      <c r="S452" s="37">
        <f>SUM(G452:H452)+O452+Q452</f>
        <v>636.36</v>
      </c>
      <c r="T452" s="37">
        <f>SUM(J452:N452)+P452+R452</f>
        <v>2545.4699999999998</v>
      </c>
      <c r="U452" s="36" t="str">
        <f>VLOOKUP(B452,'FOLHA RESUMIDA'!C:I,2,0)</f>
        <v>ALBERTO ANACLETO BARBOSA</v>
      </c>
    </row>
    <row r="453" spans="1:21" ht="15">
      <c r="A453" s="72">
        <v>1</v>
      </c>
      <c r="B453" s="72">
        <v>3396</v>
      </c>
      <c r="C453" s="71" t="s">
        <v>555</v>
      </c>
      <c r="D453" s="73">
        <v>44511</v>
      </c>
      <c r="E453" s="72" t="s">
        <v>575</v>
      </c>
      <c r="F453" s="72" t="s">
        <v>485</v>
      </c>
      <c r="G453" s="75">
        <v>0</v>
      </c>
      <c r="H453" s="74">
        <v>0</v>
      </c>
      <c r="I453" s="75" t="s">
        <v>578</v>
      </c>
      <c r="J453" s="74">
        <v>0</v>
      </c>
      <c r="K453" s="74">
        <v>0</v>
      </c>
      <c r="L453" s="74">
        <v>0</v>
      </c>
      <c r="M453" s="74">
        <v>0</v>
      </c>
      <c r="N453" s="74">
        <v>0</v>
      </c>
      <c r="O453" s="74">
        <v>636.36</v>
      </c>
      <c r="P453" s="74">
        <v>2545.4699999999998</v>
      </c>
      <c r="Q453" s="74">
        <v>0</v>
      </c>
      <c r="R453" s="74">
        <v>0</v>
      </c>
      <c r="S453" s="37">
        <f>SUM(G453:H453)+O453+Q453</f>
        <v>636.36</v>
      </c>
      <c r="T453" s="37">
        <f>SUM(J453:N453)+P453+R453</f>
        <v>2545.4699999999998</v>
      </c>
      <c r="U453" s="36" t="str">
        <f>VLOOKUP(B453,'FOLHA RESUMIDA'!C:I,2,0)</f>
        <v>SUYANE KELLY DE SOUZA</v>
      </c>
    </row>
    <row r="454" spans="1:21" ht="15">
      <c r="A454" s="72">
        <v>1</v>
      </c>
      <c r="B454" s="72">
        <v>3397</v>
      </c>
      <c r="C454" s="71" t="s">
        <v>556</v>
      </c>
      <c r="D454" s="73">
        <v>44532</v>
      </c>
      <c r="E454" s="72" t="s">
        <v>575</v>
      </c>
      <c r="F454" s="72" t="s">
        <v>548</v>
      </c>
      <c r="G454" s="75">
        <v>0</v>
      </c>
      <c r="H454" s="74">
        <v>0</v>
      </c>
      <c r="I454" s="75" t="s">
        <v>578</v>
      </c>
      <c r="J454" s="74">
        <v>0</v>
      </c>
      <c r="K454" s="74">
        <v>0</v>
      </c>
      <c r="L454" s="74">
        <v>0</v>
      </c>
      <c r="M454" s="74">
        <v>0</v>
      </c>
      <c r="N454" s="74">
        <v>0</v>
      </c>
      <c r="O454" s="74">
        <v>293.70999999999998</v>
      </c>
      <c r="P454" s="74">
        <v>1174.82</v>
      </c>
      <c r="Q454" s="74">
        <v>0</v>
      </c>
      <c r="R454" s="74">
        <v>0</v>
      </c>
      <c r="S454" s="37">
        <f>SUM(G454:H454)+O454+Q454</f>
        <v>293.70999999999998</v>
      </c>
      <c r="T454" s="37">
        <f>SUM(J454:N454)+P454+R454</f>
        <v>1174.82</v>
      </c>
      <c r="U454" s="36" t="str">
        <f>VLOOKUP(B454,'FOLHA RESUMIDA'!C:I,2,0)</f>
        <v>GENIMAR TAVARES GANDOLFO</v>
      </c>
    </row>
    <row r="455" spans="1:21" ht="15">
      <c r="A455" s="72">
        <v>1</v>
      </c>
      <c r="B455" s="72">
        <v>3398</v>
      </c>
      <c r="C455" s="71" t="s">
        <v>579</v>
      </c>
      <c r="D455" s="73">
        <v>44602</v>
      </c>
      <c r="E455" s="72" t="s">
        <v>575</v>
      </c>
      <c r="F455" s="72" t="s">
        <v>548</v>
      </c>
      <c r="G455" s="75">
        <v>0</v>
      </c>
      <c r="H455" s="74">
        <v>0</v>
      </c>
      <c r="I455" s="75" t="s">
        <v>578</v>
      </c>
      <c r="J455" s="74">
        <v>0</v>
      </c>
      <c r="K455" s="74">
        <v>0</v>
      </c>
      <c r="L455" s="74">
        <v>0</v>
      </c>
      <c r="M455" s="74">
        <v>0</v>
      </c>
      <c r="N455" s="74">
        <v>0</v>
      </c>
      <c r="O455" s="74">
        <v>293.70999999999998</v>
      </c>
      <c r="P455" s="74">
        <v>1174.82</v>
      </c>
      <c r="Q455" s="74">
        <v>0</v>
      </c>
      <c r="R455" s="74">
        <v>0</v>
      </c>
      <c r="S455" s="37">
        <f>SUM(G455:H455)+O455+Q455</f>
        <v>293.70999999999998</v>
      </c>
      <c r="T455" s="37">
        <f>SUM(J455:N455)+P455+R455</f>
        <v>1174.82</v>
      </c>
      <c r="U455" s="36" t="str">
        <f>VLOOKUP(B455,'FOLHA RESUMIDA'!C:I,2,0)</f>
        <v>RINALDO SOARES DE BARROS</v>
      </c>
    </row>
    <row r="456" spans="1:21" ht="15">
      <c r="A456" s="72">
        <v>1</v>
      </c>
      <c r="B456" s="72">
        <v>3400</v>
      </c>
      <c r="C456" s="71" t="s">
        <v>581</v>
      </c>
      <c r="D456" s="73">
        <v>44635</v>
      </c>
      <c r="E456" s="72" t="s">
        <v>575</v>
      </c>
      <c r="F456" s="72" t="s">
        <v>443</v>
      </c>
      <c r="G456" s="75">
        <v>0</v>
      </c>
      <c r="H456" s="74">
        <v>0</v>
      </c>
      <c r="I456" s="75" t="s">
        <v>578</v>
      </c>
      <c r="J456" s="74">
        <v>0</v>
      </c>
      <c r="K456" s="74">
        <v>0</v>
      </c>
      <c r="L456" s="74">
        <v>0</v>
      </c>
      <c r="M456" s="74">
        <v>0</v>
      </c>
      <c r="N456" s="74">
        <v>0</v>
      </c>
      <c r="O456" s="74">
        <v>881.12</v>
      </c>
      <c r="P456" s="74">
        <v>3524.49</v>
      </c>
      <c r="Q456" s="74">
        <v>0</v>
      </c>
      <c r="R456" s="74">
        <v>0</v>
      </c>
      <c r="S456" s="37">
        <f>SUM(G456:H456)+O456+Q456</f>
        <v>881.12</v>
      </c>
      <c r="T456" s="37">
        <f>SUM(J456:N456)+P456+R456</f>
        <v>3524.49</v>
      </c>
      <c r="U456" s="36" t="str">
        <f>VLOOKUP(B456,'FOLHA RESUMIDA'!C:I,2,0)</f>
        <v>LUCIANO ALVES DE S JUNIOR</v>
      </c>
    </row>
    <row r="457" spans="1:21" ht="15">
      <c r="A457" s="72">
        <v>1</v>
      </c>
      <c r="B457" s="72">
        <v>3401</v>
      </c>
      <c r="C457" s="71" t="s">
        <v>582</v>
      </c>
      <c r="D457" s="73">
        <v>44641</v>
      </c>
      <c r="E457" s="72" t="s">
        <v>575</v>
      </c>
      <c r="F457" s="72" t="s">
        <v>450</v>
      </c>
      <c r="G457" s="75">
        <v>1287.22</v>
      </c>
      <c r="H457" s="74">
        <v>0</v>
      </c>
      <c r="I457" s="75" t="s">
        <v>576</v>
      </c>
      <c r="J457" s="74">
        <v>0</v>
      </c>
      <c r="K457" s="74">
        <v>0</v>
      </c>
      <c r="L457" s="74">
        <v>0</v>
      </c>
      <c r="M457" s="74">
        <v>0</v>
      </c>
      <c r="N457" s="74">
        <v>0</v>
      </c>
      <c r="O457" s="74">
        <v>0</v>
      </c>
      <c r="P457" s="74">
        <v>0</v>
      </c>
      <c r="Q457" s="74">
        <v>0</v>
      </c>
      <c r="R457" s="74">
        <v>0</v>
      </c>
      <c r="S457" s="37">
        <f>SUM(G457:H457)+O457+Q457</f>
        <v>1287.22</v>
      </c>
      <c r="T457" s="37">
        <f>SUM(J457:N457)+P457+R457</f>
        <v>0</v>
      </c>
      <c r="U457" s="36" t="str">
        <f>VLOOKUP(B457,'FOLHA RESUMIDA'!C:I,2,0)</f>
        <v>TATIANE RAPHAELLA S DA SILVA N</v>
      </c>
    </row>
    <row r="458" spans="1:21" ht="15">
      <c r="A458" s="72">
        <v>1</v>
      </c>
      <c r="B458" s="72">
        <v>3403</v>
      </c>
      <c r="C458" s="71" t="s">
        <v>583</v>
      </c>
      <c r="D458" s="73">
        <v>44664</v>
      </c>
      <c r="E458" s="72" t="s">
        <v>575</v>
      </c>
      <c r="F458" s="72" t="s">
        <v>443</v>
      </c>
      <c r="G458" s="75">
        <v>0</v>
      </c>
      <c r="H458" s="74">
        <v>0</v>
      </c>
      <c r="I458" s="75" t="s">
        <v>578</v>
      </c>
      <c r="J458" s="74">
        <v>0</v>
      </c>
      <c r="K458" s="74">
        <v>0</v>
      </c>
      <c r="L458" s="74">
        <v>0</v>
      </c>
      <c r="M458" s="74">
        <v>0</v>
      </c>
      <c r="N458" s="74">
        <v>0</v>
      </c>
      <c r="O458" s="74">
        <v>881.12</v>
      </c>
      <c r="P458" s="74">
        <v>3524.49</v>
      </c>
      <c r="Q458" s="74">
        <v>0</v>
      </c>
      <c r="R458" s="74">
        <v>0</v>
      </c>
      <c r="S458" s="37">
        <f>SUM(G458:H458)+O458+Q458</f>
        <v>881.12</v>
      </c>
      <c r="T458" s="37">
        <f>SUM(J458:N458)+P458+R458</f>
        <v>3524.49</v>
      </c>
      <c r="U458" s="36" t="str">
        <f>VLOOKUP(B458,'FOLHA RESUMIDA'!C:I,2,0)</f>
        <v>ITAMAR MARIA SILVA DE MELO</v>
      </c>
    </row>
    <row r="459" spans="1:21" ht="15">
      <c r="A459" s="72">
        <v>1</v>
      </c>
      <c r="B459" s="72">
        <v>3408</v>
      </c>
      <c r="C459" s="71" t="s">
        <v>584</v>
      </c>
      <c r="D459" s="73">
        <v>44788</v>
      </c>
      <c r="E459" s="72" t="s">
        <v>575</v>
      </c>
      <c r="F459" s="72" t="s">
        <v>546</v>
      </c>
      <c r="G459" s="75">
        <v>0</v>
      </c>
      <c r="H459" s="74">
        <v>0</v>
      </c>
      <c r="I459" s="75" t="s">
        <v>578</v>
      </c>
      <c r="J459" s="74">
        <v>0</v>
      </c>
      <c r="K459" s="74">
        <v>0</v>
      </c>
      <c r="L459" s="74">
        <v>0</v>
      </c>
      <c r="M459" s="74">
        <v>0</v>
      </c>
      <c r="N459" s="74">
        <v>0</v>
      </c>
      <c r="O459" s="74">
        <v>1664.45</v>
      </c>
      <c r="P459" s="74">
        <v>6657.79</v>
      </c>
      <c r="Q459" s="74">
        <v>0</v>
      </c>
      <c r="R459" s="74">
        <v>0</v>
      </c>
      <c r="S459" s="37">
        <f>SUM(G459:H459)+O459+Q459</f>
        <v>1664.45</v>
      </c>
      <c r="T459" s="37">
        <f>SUM(J459:N459)+P459+R459</f>
        <v>6657.79</v>
      </c>
      <c r="U459" s="36" t="str">
        <f>VLOOKUP(B459,'FOLHA RESUMIDA'!C:I,2,0)</f>
        <v>POLYANA KARINE G BARREIROS</v>
      </c>
    </row>
    <row r="460" spans="1:21" ht="15">
      <c r="A460" s="72">
        <v>1</v>
      </c>
      <c r="B460" s="72">
        <v>3409</v>
      </c>
      <c r="C460" s="71" t="s">
        <v>585</v>
      </c>
      <c r="D460" s="73">
        <v>44805</v>
      </c>
      <c r="E460" s="72" t="s">
        <v>575</v>
      </c>
      <c r="F460" s="72" t="s">
        <v>441</v>
      </c>
      <c r="G460" s="75">
        <v>0</v>
      </c>
      <c r="H460" s="74">
        <v>0</v>
      </c>
      <c r="I460" s="75" t="s">
        <v>578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1664.45</v>
      </c>
      <c r="P460" s="74">
        <v>6657.79</v>
      </c>
      <c r="Q460" s="74">
        <v>0</v>
      </c>
      <c r="R460" s="74">
        <v>0</v>
      </c>
      <c r="S460" s="37">
        <f>SUM(G460:H460)+O460+Q460</f>
        <v>1664.45</v>
      </c>
      <c r="T460" s="37">
        <f>SUM(J460:N460)+P460+R460</f>
        <v>6657.79</v>
      </c>
      <c r="U460" s="36" t="str">
        <f>VLOOKUP(B460,'FOLHA RESUMIDA'!C:I,2,0)</f>
        <v>SIMONE CARLA ALVES PEREIRA</v>
      </c>
    </row>
    <row r="461" spans="1:21" ht="15">
      <c r="A461" s="72">
        <v>1</v>
      </c>
      <c r="B461" s="72">
        <v>3410</v>
      </c>
      <c r="C461" s="71" t="s">
        <v>586</v>
      </c>
      <c r="D461" s="73">
        <v>44897</v>
      </c>
      <c r="E461" s="72" t="s">
        <v>575</v>
      </c>
      <c r="F461" s="72" t="s">
        <v>547</v>
      </c>
      <c r="G461" s="75">
        <v>0</v>
      </c>
      <c r="H461" s="74">
        <v>0</v>
      </c>
      <c r="I461" s="75" t="s">
        <v>578</v>
      </c>
      <c r="J461" s="74">
        <v>0</v>
      </c>
      <c r="K461" s="74">
        <v>0</v>
      </c>
      <c r="L461" s="74">
        <v>0</v>
      </c>
      <c r="M461" s="74">
        <v>0</v>
      </c>
      <c r="N461" s="74">
        <v>0</v>
      </c>
      <c r="O461" s="74">
        <v>293.70999999999998</v>
      </c>
      <c r="P461" s="74">
        <v>1174.82</v>
      </c>
      <c r="Q461" s="74">
        <v>0</v>
      </c>
      <c r="R461" s="74">
        <v>0</v>
      </c>
      <c r="S461" s="37">
        <f>SUM(G461:H461)+O461+Q461</f>
        <v>293.70999999999998</v>
      </c>
      <c r="T461" s="37">
        <f>SUM(J461:N461)+P461+R461</f>
        <v>1174.82</v>
      </c>
      <c r="U461" s="36" t="str">
        <f>VLOOKUP(B461,'FOLHA RESUMIDA'!C:I,2,0)</f>
        <v>SARA MEDEIROS C CABRAL</v>
      </c>
    </row>
    <row r="462" spans="1:21" ht="15">
      <c r="A462" s="72">
        <v>1</v>
      </c>
      <c r="B462" s="72">
        <v>3411</v>
      </c>
      <c r="C462" s="71" t="s">
        <v>593</v>
      </c>
      <c r="D462" s="73">
        <v>45091</v>
      </c>
      <c r="E462" s="72" t="s">
        <v>575</v>
      </c>
      <c r="F462" s="72" t="s">
        <v>595</v>
      </c>
      <c r="G462" s="75">
        <v>0</v>
      </c>
      <c r="H462" s="74">
        <v>0</v>
      </c>
      <c r="I462" s="75" t="s">
        <v>578</v>
      </c>
      <c r="J462" s="74">
        <v>0</v>
      </c>
      <c r="K462" s="74">
        <v>0</v>
      </c>
      <c r="L462" s="74">
        <v>0</v>
      </c>
      <c r="M462" s="74">
        <v>0</v>
      </c>
      <c r="N462" s="74">
        <v>0</v>
      </c>
      <c r="O462" s="74">
        <v>1811.32</v>
      </c>
      <c r="P462" s="74">
        <v>7245.23</v>
      </c>
      <c r="Q462" s="74">
        <v>0</v>
      </c>
      <c r="R462" s="74">
        <v>0</v>
      </c>
      <c r="S462" s="37">
        <f>SUM(G462:H462)+O462+Q462</f>
        <v>1811.32</v>
      </c>
      <c r="T462" s="37">
        <f>SUM(J462:N462)+P462+R462</f>
        <v>7245.23</v>
      </c>
      <c r="U462" s="36" t="str">
        <f>VLOOKUP(B462,'FOLHA RESUMIDA'!C:I,2,0)</f>
        <v>THALES ETELVAN CABRAL OLIVEIRA</v>
      </c>
    </row>
    <row r="463" spans="1:21" ht="15">
      <c r="A463" s="72">
        <v>1</v>
      </c>
      <c r="B463" s="72">
        <v>3412</v>
      </c>
      <c r="C463" s="71" t="s">
        <v>594</v>
      </c>
      <c r="D463" s="73">
        <v>45091</v>
      </c>
      <c r="E463" s="72" t="s">
        <v>575</v>
      </c>
      <c r="F463" s="72" t="s">
        <v>596</v>
      </c>
      <c r="G463" s="75">
        <v>0</v>
      </c>
      <c r="H463" s="74">
        <v>0</v>
      </c>
      <c r="I463" s="75" t="s">
        <v>578</v>
      </c>
      <c r="J463" s="74">
        <v>0</v>
      </c>
      <c r="K463" s="74">
        <v>0</v>
      </c>
      <c r="L463" s="74">
        <v>0</v>
      </c>
      <c r="M463" s="74">
        <v>0</v>
      </c>
      <c r="N463" s="74">
        <v>0</v>
      </c>
      <c r="O463" s="74">
        <v>1811.32</v>
      </c>
      <c r="P463" s="74">
        <v>7245.23</v>
      </c>
      <c r="Q463" s="74">
        <v>0</v>
      </c>
      <c r="R463" s="74">
        <v>0</v>
      </c>
      <c r="S463" s="37">
        <f>SUM(G463:H463)+O463+Q463</f>
        <v>1811.32</v>
      </c>
      <c r="T463" s="37">
        <f>SUM(J463:N463)+P463+R463</f>
        <v>7245.23</v>
      </c>
      <c r="U463" s="36" t="str">
        <f>VLOOKUP(B463,'FOLHA RESUMIDA'!C:I,2,0)</f>
        <v>CARLOS EDUARDO MIRANDA D SOUSA</v>
      </c>
    </row>
    <row r="464" spans="1:21" ht="15">
      <c r="A464" s="68">
        <v>1</v>
      </c>
      <c r="B464" s="68">
        <v>3413</v>
      </c>
      <c r="C464" s="67" t="s">
        <v>598</v>
      </c>
      <c r="D464" s="73">
        <v>45124</v>
      </c>
      <c r="E464" s="72" t="s">
        <v>575</v>
      </c>
      <c r="F464" s="72" t="s">
        <v>599</v>
      </c>
      <c r="G464" s="75">
        <v>0</v>
      </c>
      <c r="H464" s="74">
        <v>0</v>
      </c>
      <c r="I464" s="75" t="s">
        <v>578</v>
      </c>
      <c r="J464" s="74">
        <v>0</v>
      </c>
      <c r="K464" s="74">
        <v>0</v>
      </c>
      <c r="L464" s="74">
        <v>0</v>
      </c>
      <c r="M464" s="74">
        <v>0</v>
      </c>
      <c r="N464" s="74">
        <v>0</v>
      </c>
      <c r="O464" s="74">
        <v>1664.45</v>
      </c>
      <c r="P464" s="74">
        <v>6657.79</v>
      </c>
      <c r="Q464" s="74">
        <v>0</v>
      </c>
      <c r="R464" s="74">
        <v>0</v>
      </c>
      <c r="S464" s="37">
        <f t="shared" ref="S453:S468" si="0">SUM(G464:H464)+O464+Q464</f>
        <v>1664.45</v>
      </c>
      <c r="T464" s="37">
        <f t="shared" ref="T453:T468" si="1">SUM(J464:N464)+P464+R464</f>
        <v>6657.79</v>
      </c>
      <c r="U464" s="36" t="str">
        <f>VLOOKUP(B464,'FOLHA RESUMIDA'!C:I,2,0)</f>
        <v>RONALDO FRANCISCO DOS SANTOS</v>
      </c>
    </row>
    <row r="465" spans="1:21" ht="15">
      <c r="A465" s="68">
        <v>1</v>
      </c>
      <c r="B465" s="68">
        <v>3414</v>
      </c>
      <c r="C465" s="67" t="s">
        <v>600</v>
      </c>
      <c r="D465" s="73">
        <v>45124</v>
      </c>
      <c r="E465" s="72" t="s">
        <v>575</v>
      </c>
      <c r="F465" s="72" t="s">
        <v>513</v>
      </c>
      <c r="G465" s="75">
        <v>0</v>
      </c>
      <c r="H465" s="74">
        <v>0</v>
      </c>
      <c r="I465" s="75" t="s">
        <v>578</v>
      </c>
      <c r="J465" s="74">
        <v>0</v>
      </c>
      <c r="K465" s="74">
        <v>0</v>
      </c>
      <c r="L465" s="74">
        <v>0</v>
      </c>
      <c r="M465" s="74">
        <v>0</v>
      </c>
      <c r="N465" s="74">
        <v>0</v>
      </c>
      <c r="O465" s="74">
        <v>1664.45</v>
      </c>
      <c r="P465" s="74">
        <v>6657.79</v>
      </c>
      <c r="Q465" s="74">
        <v>0</v>
      </c>
      <c r="R465" s="74">
        <v>0</v>
      </c>
      <c r="S465" s="37">
        <f t="shared" si="0"/>
        <v>1664.45</v>
      </c>
      <c r="T465" s="37">
        <f t="shared" si="1"/>
        <v>6657.79</v>
      </c>
      <c r="U465" s="36" t="str">
        <f>VLOOKUP(B465,'FOLHA RESUMIDA'!C:I,2,0)</f>
        <v>FERNANDA DE LOURDES M G ALONZO</v>
      </c>
    </row>
    <row r="466" spans="1:21" ht="15">
      <c r="A466" s="72">
        <v>1</v>
      </c>
      <c r="B466" s="72">
        <v>7001</v>
      </c>
      <c r="C466" s="71" t="s">
        <v>588</v>
      </c>
      <c r="D466" s="73">
        <v>45051</v>
      </c>
      <c r="E466" s="72" t="s">
        <v>575</v>
      </c>
      <c r="F466" s="72" t="s">
        <v>589</v>
      </c>
      <c r="G466" s="75">
        <v>0</v>
      </c>
      <c r="H466" s="74">
        <v>0</v>
      </c>
      <c r="I466" s="75" t="s">
        <v>590</v>
      </c>
      <c r="J466" s="74">
        <v>1566.44</v>
      </c>
      <c r="K466" s="74">
        <v>0</v>
      </c>
      <c r="L466" s="74">
        <v>0</v>
      </c>
      <c r="M466" s="74">
        <v>0</v>
      </c>
      <c r="N466" s="74">
        <v>0</v>
      </c>
      <c r="O466" s="74">
        <v>0</v>
      </c>
      <c r="P466" s="74">
        <v>0</v>
      </c>
      <c r="Q466" s="74">
        <v>0</v>
      </c>
      <c r="R466" s="74">
        <v>0</v>
      </c>
      <c r="S466" s="37">
        <f t="shared" si="0"/>
        <v>0</v>
      </c>
      <c r="T466" s="37">
        <f t="shared" si="1"/>
        <v>1566.44</v>
      </c>
      <c r="U466" s="36" t="str">
        <f>VLOOKUP(B466,'FOLHA RESUMIDA'!C:I,2,0)</f>
        <v>VICTOR ALEXANDER A VIEIRA</v>
      </c>
    </row>
    <row r="467" spans="1:21" ht="15">
      <c r="A467" s="72">
        <v>1</v>
      </c>
      <c r="B467" s="72">
        <v>7002</v>
      </c>
      <c r="C467" s="71" t="s">
        <v>591</v>
      </c>
      <c r="D467" s="73">
        <v>45050</v>
      </c>
      <c r="E467" s="72" t="s">
        <v>575</v>
      </c>
      <c r="F467" s="72" t="s">
        <v>592</v>
      </c>
      <c r="G467" s="75">
        <v>0</v>
      </c>
      <c r="H467" s="74">
        <v>0</v>
      </c>
      <c r="I467" s="75" t="s">
        <v>590</v>
      </c>
      <c r="J467" s="74">
        <v>6657.79</v>
      </c>
      <c r="K467" s="74">
        <v>0</v>
      </c>
      <c r="L467" s="74">
        <v>0</v>
      </c>
      <c r="M467" s="74">
        <v>0</v>
      </c>
      <c r="N467" s="74">
        <v>0</v>
      </c>
      <c r="O467" s="74">
        <v>0</v>
      </c>
      <c r="P467" s="74">
        <v>0</v>
      </c>
      <c r="Q467" s="74">
        <v>0</v>
      </c>
      <c r="R467" s="74">
        <v>0</v>
      </c>
      <c r="S467" s="37">
        <f t="shared" si="0"/>
        <v>0</v>
      </c>
      <c r="T467" s="37">
        <f t="shared" si="1"/>
        <v>6657.79</v>
      </c>
      <c r="U467" s="36" t="str">
        <f>VLOOKUP(B467,'FOLHA RESUMIDA'!C:I,2,0)</f>
        <v>ANTONIO LUIZ DOLIVEIRA AZEVEDO</v>
      </c>
    </row>
    <row r="468" spans="1:21" ht="15">
      <c r="A468" s="72">
        <v>1</v>
      </c>
      <c r="B468" s="72">
        <v>8249</v>
      </c>
      <c r="C468" s="71" t="s">
        <v>359</v>
      </c>
      <c r="D468" s="73">
        <v>38285</v>
      </c>
      <c r="E468" s="72" t="s">
        <v>575</v>
      </c>
      <c r="F468" s="72" t="s">
        <v>437</v>
      </c>
      <c r="G468" s="75">
        <v>0</v>
      </c>
      <c r="H468" s="74">
        <v>0</v>
      </c>
      <c r="I468" s="75" t="s">
        <v>578</v>
      </c>
      <c r="J468" s="74">
        <v>0</v>
      </c>
      <c r="K468" s="74">
        <v>0</v>
      </c>
      <c r="L468" s="74">
        <v>0</v>
      </c>
      <c r="M468" s="74">
        <v>0</v>
      </c>
      <c r="N468" s="74">
        <v>0</v>
      </c>
      <c r="O468" s="74">
        <v>636.36</v>
      </c>
      <c r="P468" s="74">
        <v>2545.4699999999998</v>
      </c>
      <c r="Q468" s="74">
        <v>0</v>
      </c>
      <c r="R468" s="74">
        <v>0</v>
      </c>
      <c r="S468" s="37">
        <f t="shared" si="0"/>
        <v>636.36</v>
      </c>
      <c r="T468" s="37">
        <f t="shared" si="1"/>
        <v>2545.4699999999998</v>
      </c>
      <c r="U468" s="36" t="str">
        <f>VLOOKUP(B468,'FOLHA RESUMIDA'!C:I,2,0)</f>
        <v>SELMA BEZERRA DE CARVALHO</v>
      </c>
    </row>
  </sheetData>
  <autoFilter ref="A3:U484"/>
  <sortState ref="A4:U463">
    <sortCondition ref="E4:E463"/>
  </sortState>
  <conditionalFormatting sqref="B1:B1048576">
    <cfRule type="duplicateValues" dxfId="114" priority="1"/>
    <cfRule type="duplicateValues" dxfId="113" priority="3"/>
    <cfRule type="duplicateValues" dxfId="112" priority="4"/>
  </conditionalFormatting>
  <conditionalFormatting sqref="B1:B1048576">
    <cfRule type="duplicateValues" dxfId="111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5"/>
  <sheetViews>
    <sheetView zoomScaleNormal="100" workbookViewId="0">
      <selection sqref="A1:I2"/>
    </sheetView>
  </sheetViews>
  <sheetFormatPr defaultRowHeight="12.75"/>
  <cols>
    <col min="1" max="1" width="9" bestFit="1" customWidth="1"/>
    <col min="2" max="2" width="5.85546875" bestFit="1" customWidth="1"/>
    <col min="3" max="3" width="9.42578125" bestFit="1" customWidth="1"/>
    <col min="4" max="4" width="33.42578125" style="21" bestFit="1" customWidth="1"/>
    <col min="5" max="5" width="8.140625" bestFit="1" customWidth="1"/>
    <col min="6" max="6" width="43" bestFit="1" customWidth="1"/>
    <col min="7" max="7" width="11.5703125" style="84" bestFit="1" customWidth="1"/>
    <col min="8" max="8" width="6.140625" style="1" customWidth="1"/>
    <col min="9" max="9" width="10.28515625" style="84" bestFit="1" customWidth="1"/>
    <col min="10" max="16384" width="9.140625" style="59"/>
  </cols>
  <sheetData>
    <row r="1" spans="1:9">
      <c r="A1" s="86" t="s">
        <v>603</v>
      </c>
      <c r="B1" s="87"/>
      <c r="C1" s="87"/>
      <c r="D1" s="87"/>
      <c r="E1" s="87"/>
      <c r="F1" s="87"/>
      <c r="G1" s="87"/>
      <c r="H1" s="87"/>
      <c r="I1" s="88"/>
    </row>
    <row r="2" spans="1:9" ht="13.5" thickBot="1">
      <c r="A2" s="89"/>
      <c r="B2" s="85"/>
      <c r="C2" s="85"/>
      <c r="D2" s="85"/>
      <c r="E2" s="85"/>
      <c r="F2" s="85"/>
      <c r="G2" s="85"/>
      <c r="H2" s="85"/>
      <c r="I2" s="90"/>
    </row>
    <row r="3" spans="1:9">
      <c r="G3" s="79"/>
    </row>
    <row r="4" spans="1:9" ht="15">
      <c r="A4" s="61" t="s">
        <v>460</v>
      </c>
      <c r="B4" s="61" t="s">
        <v>428</v>
      </c>
      <c r="C4" s="61" t="s">
        <v>429</v>
      </c>
      <c r="D4" s="62" t="s">
        <v>2</v>
      </c>
      <c r="E4" s="61" t="s">
        <v>501</v>
      </c>
      <c r="F4" s="61" t="s">
        <v>477</v>
      </c>
      <c r="G4" s="80" t="s">
        <v>478</v>
      </c>
      <c r="H4" s="61" t="s">
        <v>479</v>
      </c>
      <c r="I4" s="80" t="s">
        <v>480</v>
      </c>
    </row>
    <row r="5" spans="1:9" ht="15">
      <c r="A5" s="70">
        <v>1</v>
      </c>
      <c r="B5" s="70">
        <v>1</v>
      </c>
      <c r="C5" s="76">
        <v>3340</v>
      </c>
      <c r="D5" s="69" t="s">
        <v>340</v>
      </c>
      <c r="E5" s="70">
        <v>1210</v>
      </c>
      <c r="F5" s="69" t="s">
        <v>604</v>
      </c>
      <c r="G5" s="81">
        <v>45110</v>
      </c>
      <c r="H5" s="70">
        <v>20</v>
      </c>
      <c r="I5" s="81">
        <v>45129</v>
      </c>
    </row>
    <row r="6" spans="1:9" ht="15">
      <c r="A6" s="70">
        <v>2</v>
      </c>
      <c r="B6" s="70">
        <v>1</v>
      </c>
      <c r="C6" s="76">
        <v>3379</v>
      </c>
      <c r="D6" s="69" t="s">
        <v>490</v>
      </c>
      <c r="E6" s="70">
        <v>1006</v>
      </c>
      <c r="F6" s="69" t="s">
        <v>605</v>
      </c>
      <c r="G6" s="81">
        <v>45110</v>
      </c>
      <c r="H6" s="70">
        <v>15</v>
      </c>
      <c r="I6" s="81">
        <v>45124</v>
      </c>
    </row>
    <row r="7" spans="1:9" ht="15">
      <c r="A7" s="70">
        <v>3</v>
      </c>
      <c r="B7" s="70">
        <v>1</v>
      </c>
      <c r="C7" s="76">
        <v>2996</v>
      </c>
      <c r="D7" s="69" t="s">
        <v>260</v>
      </c>
      <c r="E7" s="70">
        <v>1070</v>
      </c>
      <c r="F7" s="69" t="s">
        <v>606</v>
      </c>
      <c r="G7" s="81">
        <v>45110</v>
      </c>
      <c r="H7" s="70">
        <v>6</v>
      </c>
      <c r="I7" s="81">
        <v>45115</v>
      </c>
    </row>
    <row r="8" spans="1:9" ht="15">
      <c r="A8" s="70">
        <v>4</v>
      </c>
      <c r="B8" s="70">
        <v>1</v>
      </c>
      <c r="C8" s="76">
        <v>3367</v>
      </c>
      <c r="D8" s="69" t="s">
        <v>476</v>
      </c>
      <c r="E8" s="70">
        <v>1007</v>
      </c>
      <c r="F8" s="69" t="s">
        <v>607</v>
      </c>
      <c r="G8" s="81">
        <v>45110</v>
      </c>
      <c r="H8" s="70">
        <v>20</v>
      </c>
      <c r="I8" s="81">
        <v>45129</v>
      </c>
    </row>
    <row r="9" spans="1:9" ht="15">
      <c r="A9" s="70">
        <v>5</v>
      </c>
      <c r="B9" s="70">
        <v>1</v>
      </c>
      <c r="C9" s="76">
        <v>2618</v>
      </c>
      <c r="D9" s="69" t="s">
        <v>167</v>
      </c>
      <c r="E9" s="70">
        <v>1310</v>
      </c>
      <c r="F9" s="69" t="s">
        <v>608</v>
      </c>
      <c r="G9" s="81">
        <v>45110</v>
      </c>
      <c r="H9" s="70">
        <v>20</v>
      </c>
      <c r="I9" s="81">
        <v>45129</v>
      </c>
    </row>
    <row r="10" spans="1:9" ht="15">
      <c r="A10" s="70">
        <v>6</v>
      </c>
      <c r="B10" s="70">
        <v>1</v>
      </c>
      <c r="C10" s="76">
        <v>3314</v>
      </c>
      <c r="D10" s="69" t="s">
        <v>328</v>
      </c>
      <c r="E10" s="70">
        <v>1320</v>
      </c>
      <c r="F10" s="69" t="s">
        <v>608</v>
      </c>
      <c r="G10" s="81">
        <v>45110</v>
      </c>
      <c r="H10" s="70">
        <v>30</v>
      </c>
      <c r="I10" s="81">
        <v>45139</v>
      </c>
    </row>
    <row r="11" spans="1:9" ht="15">
      <c r="A11" s="70">
        <v>7</v>
      </c>
      <c r="B11" s="70">
        <v>1</v>
      </c>
      <c r="C11" s="76">
        <v>3328</v>
      </c>
      <c r="D11" s="69" t="s">
        <v>335</v>
      </c>
      <c r="E11" s="70">
        <v>1150</v>
      </c>
      <c r="F11" s="69" t="s">
        <v>609</v>
      </c>
      <c r="G11" s="81">
        <v>45110</v>
      </c>
      <c r="H11" s="70">
        <v>20</v>
      </c>
      <c r="I11" s="81">
        <v>45129</v>
      </c>
    </row>
    <row r="12" spans="1:9" ht="15">
      <c r="A12" s="70">
        <v>8</v>
      </c>
      <c r="B12" s="70">
        <v>1</v>
      </c>
      <c r="C12" s="76">
        <v>2702</v>
      </c>
      <c r="D12" s="69" t="s">
        <v>400</v>
      </c>
      <c r="E12" s="70">
        <v>4190</v>
      </c>
      <c r="F12" s="69" t="s">
        <v>610</v>
      </c>
      <c r="G12" s="81">
        <v>45110</v>
      </c>
      <c r="H12" s="70">
        <v>20</v>
      </c>
      <c r="I12" s="81">
        <v>45129</v>
      </c>
    </row>
    <row r="13" spans="1:9" ht="15">
      <c r="A13" s="70">
        <v>9</v>
      </c>
      <c r="B13" s="70">
        <v>1</v>
      </c>
      <c r="C13" s="76">
        <v>2086</v>
      </c>
      <c r="D13" s="69" t="s">
        <v>89</v>
      </c>
      <c r="E13" s="70">
        <v>4140</v>
      </c>
      <c r="F13" s="69" t="s">
        <v>611</v>
      </c>
      <c r="G13" s="81">
        <v>45110</v>
      </c>
      <c r="H13" s="70">
        <v>20</v>
      </c>
      <c r="I13" s="81">
        <v>45129</v>
      </c>
    </row>
    <row r="14" spans="1:9" ht="15">
      <c r="A14" s="70">
        <v>10</v>
      </c>
      <c r="B14" s="70">
        <v>1</v>
      </c>
      <c r="C14" s="76">
        <v>2614</v>
      </c>
      <c r="D14" s="69" t="s">
        <v>166</v>
      </c>
      <c r="E14" s="70">
        <v>4150</v>
      </c>
      <c r="F14" s="69" t="s">
        <v>612</v>
      </c>
      <c r="G14" s="81">
        <v>45110</v>
      </c>
      <c r="H14" s="70">
        <v>20</v>
      </c>
      <c r="I14" s="81">
        <v>45129</v>
      </c>
    </row>
    <row r="15" spans="1:9" ht="15">
      <c r="A15" s="70">
        <v>11</v>
      </c>
      <c r="B15" s="70">
        <v>1</v>
      </c>
      <c r="C15" s="76">
        <v>3040</v>
      </c>
      <c r="D15" s="69" t="s">
        <v>271</v>
      </c>
      <c r="E15" s="70">
        <v>4170</v>
      </c>
      <c r="F15" s="69" t="s">
        <v>613</v>
      </c>
      <c r="G15" s="81">
        <v>45110</v>
      </c>
      <c r="H15" s="70">
        <v>20</v>
      </c>
      <c r="I15" s="81">
        <v>45129</v>
      </c>
    </row>
    <row r="16" spans="1:9" ht="15">
      <c r="A16" s="69">
        <v>12</v>
      </c>
      <c r="B16" s="69">
        <v>1</v>
      </c>
      <c r="C16" s="77">
        <v>788</v>
      </c>
      <c r="D16" s="69" t="s">
        <v>8</v>
      </c>
      <c r="E16" s="69">
        <v>1170</v>
      </c>
      <c r="F16" s="69" t="s">
        <v>614</v>
      </c>
      <c r="G16" s="82">
        <v>45110</v>
      </c>
      <c r="H16" s="69">
        <v>30</v>
      </c>
      <c r="I16" s="82">
        <v>45139</v>
      </c>
    </row>
    <row r="17" spans="1:9" ht="15">
      <c r="A17" s="69">
        <v>13</v>
      </c>
      <c r="B17" s="69">
        <v>1</v>
      </c>
      <c r="C17" s="77">
        <v>3339</v>
      </c>
      <c r="D17" s="69" t="s">
        <v>339</v>
      </c>
      <c r="E17" s="69">
        <v>2100</v>
      </c>
      <c r="F17" s="69" t="s">
        <v>615</v>
      </c>
      <c r="G17" s="82">
        <v>45110</v>
      </c>
      <c r="H17" s="69">
        <v>15</v>
      </c>
      <c r="I17" s="82">
        <v>45124</v>
      </c>
    </row>
    <row r="18" spans="1:9" ht="15">
      <c r="A18" s="69">
        <v>14</v>
      </c>
      <c r="B18" s="69">
        <v>1</v>
      </c>
      <c r="C18" s="77">
        <v>2420</v>
      </c>
      <c r="D18" s="69" t="s">
        <v>135</v>
      </c>
      <c r="E18" s="69">
        <v>1070</v>
      </c>
      <c r="F18" s="69" t="s">
        <v>616</v>
      </c>
      <c r="G18" s="82">
        <v>45110</v>
      </c>
      <c r="H18" s="69">
        <v>20</v>
      </c>
      <c r="I18" s="82">
        <v>45129</v>
      </c>
    </row>
    <row r="19" spans="1:9" ht="15">
      <c r="A19" s="70">
        <v>15</v>
      </c>
      <c r="B19" s="70">
        <v>1</v>
      </c>
      <c r="C19" s="76">
        <v>2627</v>
      </c>
      <c r="D19" s="69" t="s">
        <v>363</v>
      </c>
      <c r="E19" s="70">
        <v>3170</v>
      </c>
      <c r="F19" s="69" t="s">
        <v>617</v>
      </c>
      <c r="G19" s="81">
        <v>45110</v>
      </c>
      <c r="H19" s="70">
        <v>20</v>
      </c>
      <c r="I19" s="81">
        <v>45129</v>
      </c>
    </row>
    <row r="20" spans="1:9" ht="15">
      <c r="A20" s="70">
        <v>16</v>
      </c>
      <c r="B20" s="70">
        <v>1</v>
      </c>
      <c r="C20" s="76">
        <v>3180</v>
      </c>
      <c r="D20" s="69" t="s">
        <v>303</v>
      </c>
      <c r="E20" s="70">
        <v>3111</v>
      </c>
      <c r="F20" s="69" t="s">
        <v>618</v>
      </c>
      <c r="G20" s="81">
        <v>45110</v>
      </c>
      <c r="H20" s="70">
        <v>20</v>
      </c>
      <c r="I20" s="81">
        <v>45129</v>
      </c>
    </row>
    <row r="21" spans="1:9" ht="15">
      <c r="A21" s="69">
        <v>17</v>
      </c>
      <c r="B21" s="69">
        <v>1</v>
      </c>
      <c r="C21" s="77">
        <v>2719</v>
      </c>
      <c r="D21" s="69" t="s">
        <v>376</v>
      </c>
      <c r="E21" s="69">
        <v>1162</v>
      </c>
      <c r="F21" s="69" t="s">
        <v>619</v>
      </c>
      <c r="G21" s="82">
        <v>45110</v>
      </c>
      <c r="H21" s="69">
        <v>20</v>
      </c>
      <c r="I21" s="82">
        <v>45129</v>
      </c>
    </row>
    <row r="22" spans="1:9" ht="15">
      <c r="A22" s="70">
        <v>18</v>
      </c>
      <c r="B22" s="70">
        <v>1</v>
      </c>
      <c r="C22" s="76">
        <v>2857</v>
      </c>
      <c r="D22" s="69" t="s">
        <v>223</v>
      </c>
      <c r="E22" s="70">
        <v>1162</v>
      </c>
      <c r="F22" s="69" t="s">
        <v>619</v>
      </c>
      <c r="G22" s="81">
        <v>45110</v>
      </c>
      <c r="H22" s="70">
        <v>30</v>
      </c>
      <c r="I22" s="81">
        <v>45139</v>
      </c>
    </row>
    <row r="23" spans="1:9" ht="15">
      <c r="A23" s="69">
        <v>19</v>
      </c>
      <c r="B23" s="69">
        <v>1</v>
      </c>
      <c r="C23" s="77">
        <v>2775</v>
      </c>
      <c r="D23" s="69" t="s">
        <v>198</v>
      </c>
      <c r="E23" s="69">
        <v>1131</v>
      </c>
      <c r="F23" s="69" t="s">
        <v>620</v>
      </c>
      <c r="G23" s="82">
        <v>45110</v>
      </c>
      <c r="H23" s="69">
        <v>15</v>
      </c>
      <c r="I23" s="82">
        <v>45124</v>
      </c>
    </row>
    <row r="24" spans="1:9" ht="15">
      <c r="A24" s="69">
        <v>20</v>
      </c>
      <c r="B24" s="69">
        <v>1</v>
      </c>
      <c r="C24" s="77">
        <v>1427</v>
      </c>
      <c r="D24" s="69" t="s">
        <v>41</v>
      </c>
      <c r="E24" s="69">
        <v>4171</v>
      </c>
      <c r="F24" s="69" t="s">
        <v>621</v>
      </c>
      <c r="G24" s="82">
        <v>45110</v>
      </c>
      <c r="H24" s="69">
        <v>20</v>
      </c>
      <c r="I24" s="82">
        <v>45129</v>
      </c>
    </row>
    <row r="25" spans="1:9" ht="15">
      <c r="A25" s="70">
        <v>21</v>
      </c>
      <c r="B25" s="70">
        <v>1</v>
      </c>
      <c r="C25" s="76">
        <v>1561</v>
      </c>
      <c r="D25" s="69" t="s">
        <v>52</v>
      </c>
      <c r="E25" s="70">
        <v>4171</v>
      </c>
      <c r="F25" s="69" t="s">
        <v>621</v>
      </c>
      <c r="G25" s="81">
        <v>45110</v>
      </c>
      <c r="H25" s="70">
        <v>20</v>
      </c>
      <c r="I25" s="81">
        <v>45129</v>
      </c>
    </row>
    <row r="26" spans="1:9" ht="15">
      <c r="A26" s="70">
        <v>22</v>
      </c>
      <c r="B26" s="70">
        <v>1</v>
      </c>
      <c r="C26" s="76">
        <v>1794</v>
      </c>
      <c r="D26" s="69" t="s">
        <v>66</v>
      </c>
      <c r="E26" s="70">
        <v>4171</v>
      </c>
      <c r="F26" s="69" t="s">
        <v>621</v>
      </c>
      <c r="G26" s="81">
        <v>45110</v>
      </c>
      <c r="H26" s="70">
        <v>20</v>
      </c>
      <c r="I26" s="81">
        <v>45129</v>
      </c>
    </row>
    <row r="27" spans="1:9" ht="15">
      <c r="A27" s="70">
        <v>23</v>
      </c>
      <c r="B27" s="70">
        <v>1</v>
      </c>
      <c r="C27" s="76">
        <v>2437</v>
      </c>
      <c r="D27" s="69" t="s">
        <v>137</v>
      </c>
      <c r="E27" s="70">
        <v>4175</v>
      </c>
      <c r="F27" s="69" t="s">
        <v>621</v>
      </c>
      <c r="G27" s="81">
        <v>45110</v>
      </c>
      <c r="H27" s="70">
        <v>20</v>
      </c>
      <c r="I27" s="81">
        <v>45129</v>
      </c>
    </row>
    <row r="28" spans="1:9" ht="15">
      <c r="A28" s="70">
        <v>24</v>
      </c>
      <c r="B28" s="70">
        <v>1</v>
      </c>
      <c r="C28" s="76">
        <v>2856</v>
      </c>
      <c r="D28" s="69" t="s">
        <v>222</v>
      </c>
      <c r="E28" s="70">
        <v>4171</v>
      </c>
      <c r="F28" s="69" t="s">
        <v>621</v>
      </c>
      <c r="G28" s="81">
        <v>45110</v>
      </c>
      <c r="H28" s="70">
        <v>20</v>
      </c>
      <c r="I28" s="81">
        <v>45129</v>
      </c>
    </row>
    <row r="29" spans="1:9" ht="15">
      <c r="A29" s="69">
        <v>25</v>
      </c>
      <c r="B29" s="69">
        <v>1</v>
      </c>
      <c r="C29" s="77">
        <v>3139</v>
      </c>
      <c r="D29" s="69" t="s">
        <v>287</v>
      </c>
      <c r="E29" s="69">
        <v>4171</v>
      </c>
      <c r="F29" s="69" t="s">
        <v>621</v>
      </c>
      <c r="G29" s="82">
        <v>45110</v>
      </c>
      <c r="H29" s="69">
        <v>20</v>
      </c>
      <c r="I29" s="82">
        <v>45129</v>
      </c>
    </row>
    <row r="30" spans="1:9" ht="15">
      <c r="A30" s="70">
        <v>26</v>
      </c>
      <c r="B30" s="70">
        <v>1</v>
      </c>
      <c r="C30" s="76">
        <v>2330</v>
      </c>
      <c r="D30" s="69" t="s">
        <v>120</v>
      </c>
      <c r="E30" s="70">
        <v>1121</v>
      </c>
      <c r="F30" s="69" t="s">
        <v>622</v>
      </c>
      <c r="G30" s="81">
        <v>45110</v>
      </c>
      <c r="H30" s="70">
        <v>15</v>
      </c>
      <c r="I30" s="81">
        <v>45124</v>
      </c>
    </row>
    <row r="31" spans="1:9" ht="15">
      <c r="A31" s="70">
        <v>27</v>
      </c>
      <c r="B31" s="69">
        <v>1</v>
      </c>
      <c r="C31" s="77">
        <v>3281</v>
      </c>
      <c r="D31" s="69" t="s">
        <v>324</v>
      </c>
      <c r="E31" s="69">
        <v>1321</v>
      </c>
      <c r="F31" s="69" t="s">
        <v>623</v>
      </c>
      <c r="G31" s="82">
        <v>45110</v>
      </c>
      <c r="H31" s="69">
        <v>30</v>
      </c>
      <c r="I31" s="82">
        <v>45139</v>
      </c>
    </row>
    <row r="32" spans="1:9" ht="15">
      <c r="A32" s="70">
        <v>28</v>
      </c>
      <c r="B32" s="69">
        <v>1</v>
      </c>
      <c r="C32" s="77">
        <v>2384</v>
      </c>
      <c r="D32" s="69" t="s">
        <v>130</v>
      </c>
      <c r="E32" s="69">
        <v>4172</v>
      </c>
      <c r="F32" s="69" t="s">
        <v>624</v>
      </c>
      <c r="G32" s="82">
        <v>45110</v>
      </c>
      <c r="H32" s="69">
        <v>20</v>
      </c>
      <c r="I32" s="82">
        <v>45129</v>
      </c>
    </row>
    <row r="33" spans="1:9" ht="15">
      <c r="A33" s="70">
        <v>29</v>
      </c>
      <c r="B33" s="69">
        <v>1</v>
      </c>
      <c r="C33" s="77">
        <v>2816</v>
      </c>
      <c r="D33" s="69" t="s">
        <v>210</v>
      </c>
      <c r="E33" s="69">
        <v>4172</v>
      </c>
      <c r="F33" s="69" t="s">
        <v>624</v>
      </c>
      <c r="G33" s="82">
        <v>45110</v>
      </c>
      <c r="H33" s="69">
        <v>20</v>
      </c>
      <c r="I33" s="82">
        <v>45129</v>
      </c>
    </row>
    <row r="34" spans="1:9" ht="15">
      <c r="A34" s="70">
        <v>30</v>
      </c>
      <c r="B34" s="70">
        <v>1</v>
      </c>
      <c r="C34" s="76">
        <v>3062</v>
      </c>
      <c r="D34" s="69" t="s">
        <v>275</v>
      </c>
      <c r="E34" s="70">
        <v>4172</v>
      </c>
      <c r="F34" s="69" t="s">
        <v>624</v>
      </c>
      <c r="G34" s="81">
        <v>45110</v>
      </c>
      <c r="H34" s="70">
        <v>20</v>
      </c>
      <c r="I34" s="81">
        <v>45129</v>
      </c>
    </row>
    <row r="35" spans="1:9" ht="15">
      <c r="A35" s="69">
        <v>31</v>
      </c>
      <c r="B35" s="69">
        <v>1</v>
      </c>
      <c r="C35" s="77">
        <v>3134</v>
      </c>
      <c r="D35" s="69" t="s">
        <v>283</v>
      </c>
      <c r="E35" s="69">
        <v>4172</v>
      </c>
      <c r="F35" s="69" t="s">
        <v>624</v>
      </c>
      <c r="G35" s="82">
        <v>45110</v>
      </c>
      <c r="H35" s="69">
        <v>20</v>
      </c>
      <c r="I35" s="82">
        <v>45129</v>
      </c>
    </row>
    <row r="36" spans="1:9" ht="15">
      <c r="A36" s="70">
        <v>32</v>
      </c>
      <c r="B36" s="70">
        <v>1</v>
      </c>
      <c r="C36" s="76">
        <v>3175</v>
      </c>
      <c r="D36" s="69" t="s">
        <v>300</v>
      </c>
      <c r="E36" s="70">
        <v>4172</v>
      </c>
      <c r="F36" s="69" t="s">
        <v>624</v>
      </c>
      <c r="G36" s="81">
        <v>45110</v>
      </c>
      <c r="H36" s="70">
        <v>20</v>
      </c>
      <c r="I36" s="81">
        <v>45129</v>
      </c>
    </row>
    <row r="37" spans="1:9" ht="15">
      <c r="A37" s="69">
        <v>33</v>
      </c>
      <c r="B37" s="69">
        <v>1</v>
      </c>
      <c r="C37" s="77">
        <v>830</v>
      </c>
      <c r="D37" s="69" t="s">
        <v>9</v>
      </c>
      <c r="E37" s="69">
        <v>4153</v>
      </c>
      <c r="F37" s="69" t="s">
        <v>625</v>
      </c>
      <c r="G37" s="82">
        <v>45110</v>
      </c>
      <c r="H37" s="69">
        <v>30</v>
      </c>
      <c r="I37" s="82">
        <v>45139</v>
      </c>
    </row>
    <row r="38" spans="1:9" ht="15">
      <c r="A38" s="78">
        <v>34</v>
      </c>
      <c r="B38" s="70">
        <v>1</v>
      </c>
      <c r="C38" s="76">
        <v>2791</v>
      </c>
      <c r="D38" s="69" t="s">
        <v>205</v>
      </c>
      <c r="E38" s="70">
        <v>3110</v>
      </c>
      <c r="F38" s="70" t="s">
        <v>626</v>
      </c>
      <c r="G38" s="81">
        <v>45110</v>
      </c>
      <c r="H38" s="70">
        <v>20</v>
      </c>
      <c r="I38" s="81">
        <v>45129</v>
      </c>
    </row>
    <row r="39" spans="1:9" ht="15">
      <c r="A39" s="78">
        <v>35</v>
      </c>
      <c r="B39" s="76">
        <v>1</v>
      </c>
      <c r="C39" s="76">
        <v>1545</v>
      </c>
      <c r="D39" s="77" t="s">
        <v>48</v>
      </c>
      <c r="E39" s="76">
        <v>1114</v>
      </c>
      <c r="F39" s="76" t="s">
        <v>627</v>
      </c>
      <c r="G39" s="83">
        <v>45110</v>
      </c>
      <c r="H39" s="76">
        <v>30</v>
      </c>
      <c r="I39" s="83">
        <v>45139</v>
      </c>
    </row>
    <row r="40" spans="1:9" ht="15">
      <c r="A40" s="76">
        <v>36</v>
      </c>
      <c r="B40" s="76">
        <v>1</v>
      </c>
      <c r="C40" s="76">
        <v>2136</v>
      </c>
      <c r="D40" s="77" t="s">
        <v>102</v>
      </c>
      <c r="E40" s="76">
        <v>1181</v>
      </c>
      <c r="F40" s="76" t="s">
        <v>628</v>
      </c>
      <c r="G40" s="83">
        <v>45110</v>
      </c>
      <c r="H40" s="76">
        <v>20</v>
      </c>
      <c r="I40" s="83">
        <v>45129</v>
      </c>
    </row>
    <row r="41" spans="1:9" ht="15">
      <c r="A41" s="76">
        <v>37</v>
      </c>
      <c r="B41" s="76">
        <v>1</v>
      </c>
      <c r="C41" s="76">
        <v>200</v>
      </c>
      <c r="D41" s="77" t="s">
        <v>3</v>
      </c>
      <c r="E41" s="76">
        <v>3111</v>
      </c>
      <c r="F41" s="76" t="s">
        <v>618</v>
      </c>
      <c r="G41" s="83">
        <v>45110</v>
      </c>
      <c r="H41" s="76">
        <v>30</v>
      </c>
      <c r="I41" s="83">
        <v>45139</v>
      </c>
    </row>
    <row r="42" spans="1:9" ht="15">
      <c r="A42" s="76">
        <v>38</v>
      </c>
      <c r="B42" s="76">
        <v>1</v>
      </c>
      <c r="C42" s="76">
        <v>1169</v>
      </c>
      <c r="D42" s="77" t="s">
        <v>24</v>
      </c>
      <c r="E42" s="76">
        <v>3111</v>
      </c>
      <c r="F42" s="76" t="s">
        <v>618</v>
      </c>
      <c r="G42" s="83">
        <v>45110</v>
      </c>
      <c r="H42" s="76">
        <v>20</v>
      </c>
      <c r="I42" s="83">
        <v>45129</v>
      </c>
    </row>
    <row r="43" spans="1:9" ht="15">
      <c r="A43" s="76">
        <v>39</v>
      </c>
      <c r="B43" s="76">
        <v>1</v>
      </c>
      <c r="C43" s="76">
        <v>1229</v>
      </c>
      <c r="D43" s="77" t="s">
        <v>27</v>
      </c>
      <c r="E43" s="76">
        <v>3111</v>
      </c>
      <c r="F43" s="76" t="s">
        <v>618</v>
      </c>
      <c r="G43" s="83">
        <v>45110</v>
      </c>
      <c r="H43" s="76">
        <v>30</v>
      </c>
      <c r="I43" s="83">
        <v>45139</v>
      </c>
    </row>
    <row r="44" spans="1:9" ht="15">
      <c r="A44" s="76">
        <v>40</v>
      </c>
      <c r="B44" s="76">
        <v>1</v>
      </c>
      <c r="C44" s="76">
        <v>1330</v>
      </c>
      <c r="D44" s="77" t="s">
        <v>33</v>
      </c>
      <c r="E44" s="76">
        <v>3111</v>
      </c>
      <c r="F44" s="76" t="s">
        <v>618</v>
      </c>
      <c r="G44" s="83">
        <v>45110</v>
      </c>
      <c r="H44" s="76">
        <v>30</v>
      </c>
      <c r="I44" s="83">
        <v>45139</v>
      </c>
    </row>
    <row r="45" spans="1:9" ht="15">
      <c r="A45" s="76">
        <v>41</v>
      </c>
      <c r="B45" s="76">
        <v>1</v>
      </c>
      <c r="C45" s="76">
        <v>1429</v>
      </c>
      <c r="D45" s="77" t="s">
        <v>42</v>
      </c>
      <c r="E45" s="76">
        <v>3111</v>
      </c>
      <c r="F45" s="76" t="s">
        <v>618</v>
      </c>
      <c r="G45" s="83">
        <v>45110</v>
      </c>
      <c r="H45" s="76">
        <v>30</v>
      </c>
      <c r="I45" s="83">
        <v>45139</v>
      </c>
    </row>
    <row r="46" spans="1:9" ht="15">
      <c r="A46" s="76">
        <v>42</v>
      </c>
      <c r="B46" s="76">
        <v>1</v>
      </c>
      <c r="C46" s="76">
        <v>1454</v>
      </c>
      <c r="D46" s="77" t="s">
        <v>43</v>
      </c>
      <c r="E46" s="76">
        <v>3111</v>
      </c>
      <c r="F46" s="76" t="s">
        <v>618</v>
      </c>
      <c r="G46" s="83">
        <v>45110</v>
      </c>
      <c r="H46" s="76">
        <v>30</v>
      </c>
      <c r="I46" s="83">
        <v>45139</v>
      </c>
    </row>
    <row r="47" spans="1:9" ht="15">
      <c r="A47" s="76">
        <v>43</v>
      </c>
      <c r="B47" s="76">
        <v>1</v>
      </c>
      <c r="C47" s="76">
        <v>1650</v>
      </c>
      <c r="D47" s="77" t="s">
        <v>59</v>
      </c>
      <c r="E47" s="76">
        <v>3111</v>
      </c>
      <c r="F47" s="76" t="s">
        <v>618</v>
      </c>
      <c r="G47" s="83">
        <v>45110</v>
      </c>
      <c r="H47" s="76">
        <v>30</v>
      </c>
      <c r="I47" s="83">
        <v>45139</v>
      </c>
    </row>
    <row r="48" spans="1:9" ht="15">
      <c r="A48" s="76">
        <v>44</v>
      </c>
      <c r="B48" s="76">
        <v>1</v>
      </c>
      <c r="C48" s="76">
        <v>1674</v>
      </c>
      <c r="D48" s="77" t="s">
        <v>62</v>
      </c>
      <c r="E48" s="76">
        <v>3111</v>
      </c>
      <c r="F48" s="76" t="s">
        <v>618</v>
      </c>
      <c r="G48" s="83">
        <v>45110</v>
      </c>
      <c r="H48" s="76">
        <v>20</v>
      </c>
      <c r="I48" s="83">
        <v>45129</v>
      </c>
    </row>
    <row r="49" spans="1:9" ht="15">
      <c r="A49" s="76">
        <v>45</v>
      </c>
      <c r="B49" s="76">
        <v>1</v>
      </c>
      <c r="C49" s="76">
        <v>1796</v>
      </c>
      <c r="D49" s="77" t="s">
        <v>67</v>
      </c>
      <c r="E49" s="76">
        <v>3111</v>
      </c>
      <c r="F49" s="76" t="s">
        <v>618</v>
      </c>
      <c r="G49" s="83">
        <v>45110</v>
      </c>
      <c r="H49" s="76">
        <v>20</v>
      </c>
      <c r="I49" s="83">
        <v>45129</v>
      </c>
    </row>
    <row r="50" spans="1:9" ht="15">
      <c r="A50" s="76">
        <v>46</v>
      </c>
      <c r="B50" s="76">
        <v>1</v>
      </c>
      <c r="C50" s="76">
        <v>1909</v>
      </c>
      <c r="D50" s="77" t="s">
        <v>73</v>
      </c>
      <c r="E50" s="76">
        <v>3111</v>
      </c>
      <c r="F50" s="76" t="s">
        <v>618</v>
      </c>
      <c r="G50" s="83">
        <v>45110</v>
      </c>
      <c r="H50" s="76">
        <v>20</v>
      </c>
      <c r="I50" s="83">
        <v>45129</v>
      </c>
    </row>
    <row r="51" spans="1:9" ht="15">
      <c r="A51" s="76">
        <v>47</v>
      </c>
      <c r="B51" s="76">
        <v>1</v>
      </c>
      <c r="C51" s="76">
        <v>2043</v>
      </c>
      <c r="D51" s="77" t="s">
        <v>85</v>
      </c>
      <c r="E51" s="76">
        <v>3111</v>
      </c>
      <c r="F51" s="76" t="s">
        <v>618</v>
      </c>
      <c r="G51" s="83">
        <v>45110</v>
      </c>
      <c r="H51" s="76">
        <v>20</v>
      </c>
      <c r="I51" s="83">
        <v>45129</v>
      </c>
    </row>
    <row r="52" spans="1:9" ht="15">
      <c r="A52" s="76">
        <v>48</v>
      </c>
      <c r="B52" s="76">
        <v>1</v>
      </c>
      <c r="C52" s="76">
        <v>2052</v>
      </c>
      <c r="D52" s="77" t="s">
        <v>86</v>
      </c>
      <c r="E52" s="76">
        <v>3111</v>
      </c>
      <c r="F52" s="76" t="s">
        <v>618</v>
      </c>
      <c r="G52" s="83">
        <v>45110</v>
      </c>
      <c r="H52" s="76">
        <v>30</v>
      </c>
      <c r="I52" s="83">
        <v>45139</v>
      </c>
    </row>
    <row r="53" spans="1:9" ht="15">
      <c r="A53" s="76">
        <v>49</v>
      </c>
      <c r="B53" s="76">
        <v>1</v>
      </c>
      <c r="C53" s="76">
        <v>2143</v>
      </c>
      <c r="D53" s="77" t="s">
        <v>105</v>
      </c>
      <c r="E53" s="76">
        <v>3111</v>
      </c>
      <c r="F53" s="76" t="s">
        <v>618</v>
      </c>
      <c r="G53" s="83">
        <v>45110</v>
      </c>
      <c r="H53" s="76">
        <v>20</v>
      </c>
      <c r="I53" s="83">
        <v>45129</v>
      </c>
    </row>
    <row r="54" spans="1:9" ht="15">
      <c r="A54" s="76">
        <v>50</v>
      </c>
      <c r="B54" s="76">
        <v>1</v>
      </c>
      <c r="C54" s="76">
        <v>2145</v>
      </c>
      <c r="D54" s="77" t="s">
        <v>106</v>
      </c>
      <c r="E54" s="76">
        <v>3111</v>
      </c>
      <c r="F54" s="76" t="s">
        <v>618</v>
      </c>
      <c r="G54" s="83">
        <v>45110</v>
      </c>
      <c r="H54" s="76">
        <v>20</v>
      </c>
      <c r="I54" s="83">
        <v>45129</v>
      </c>
    </row>
    <row r="55" spans="1:9" ht="15">
      <c r="A55" s="76">
        <v>51</v>
      </c>
      <c r="B55" s="76">
        <v>1</v>
      </c>
      <c r="C55" s="76">
        <v>2161</v>
      </c>
      <c r="D55" s="77" t="s">
        <v>113</v>
      </c>
      <c r="E55" s="76">
        <v>3111</v>
      </c>
      <c r="F55" s="76" t="s">
        <v>618</v>
      </c>
      <c r="G55" s="83">
        <v>45110</v>
      </c>
      <c r="H55" s="76">
        <v>20</v>
      </c>
      <c r="I55" s="83">
        <v>45129</v>
      </c>
    </row>
    <row r="56" spans="1:9" ht="15">
      <c r="A56" s="76">
        <v>52</v>
      </c>
      <c r="B56" s="76">
        <v>1</v>
      </c>
      <c r="C56" s="76">
        <v>2417</v>
      </c>
      <c r="D56" s="77" t="s">
        <v>134</v>
      </c>
      <c r="E56" s="76">
        <v>3111</v>
      </c>
      <c r="F56" s="76" t="s">
        <v>618</v>
      </c>
      <c r="G56" s="83">
        <v>45110</v>
      </c>
      <c r="H56" s="76">
        <v>20</v>
      </c>
      <c r="I56" s="83">
        <v>45129</v>
      </c>
    </row>
    <row r="57" spans="1:9" ht="15">
      <c r="A57" s="76">
        <v>53</v>
      </c>
      <c r="B57" s="76">
        <v>1</v>
      </c>
      <c r="C57" s="76">
        <v>2443</v>
      </c>
      <c r="D57" s="77" t="s">
        <v>502</v>
      </c>
      <c r="E57" s="76">
        <v>3111</v>
      </c>
      <c r="F57" s="76" t="s">
        <v>618</v>
      </c>
      <c r="G57" s="83">
        <v>45110</v>
      </c>
      <c r="H57" s="76">
        <v>20</v>
      </c>
      <c r="I57" s="83">
        <v>45129</v>
      </c>
    </row>
    <row r="58" spans="1:9" ht="15">
      <c r="A58" s="76">
        <v>54</v>
      </c>
      <c r="B58" s="76">
        <v>1</v>
      </c>
      <c r="C58" s="76">
        <v>2451</v>
      </c>
      <c r="D58" s="77" t="s">
        <v>140</v>
      </c>
      <c r="E58" s="76">
        <v>3111</v>
      </c>
      <c r="F58" s="76" t="s">
        <v>618</v>
      </c>
      <c r="G58" s="83">
        <v>45110</v>
      </c>
      <c r="H58" s="76">
        <v>20</v>
      </c>
      <c r="I58" s="83">
        <v>45129</v>
      </c>
    </row>
    <row r="59" spans="1:9" ht="15">
      <c r="A59" s="76">
        <v>55</v>
      </c>
      <c r="B59" s="76">
        <v>1</v>
      </c>
      <c r="C59" s="76">
        <v>2509</v>
      </c>
      <c r="D59" s="77" t="s">
        <v>152</v>
      </c>
      <c r="E59" s="76">
        <v>3111</v>
      </c>
      <c r="F59" s="76" t="s">
        <v>618</v>
      </c>
      <c r="G59" s="83">
        <v>45110</v>
      </c>
      <c r="H59" s="76">
        <v>20</v>
      </c>
      <c r="I59" s="83">
        <v>45129</v>
      </c>
    </row>
    <row r="60" spans="1:9" ht="15">
      <c r="A60" s="76">
        <v>56</v>
      </c>
      <c r="B60" s="76">
        <v>1</v>
      </c>
      <c r="C60" s="76">
        <v>2539</v>
      </c>
      <c r="D60" s="77" t="s">
        <v>157</v>
      </c>
      <c r="E60" s="76">
        <v>3111</v>
      </c>
      <c r="F60" s="76" t="s">
        <v>618</v>
      </c>
      <c r="G60" s="83">
        <v>45110</v>
      </c>
      <c r="H60" s="76">
        <v>20</v>
      </c>
      <c r="I60" s="83">
        <v>45129</v>
      </c>
    </row>
    <row r="61" spans="1:9" ht="15">
      <c r="A61" s="76">
        <v>57</v>
      </c>
      <c r="B61" s="76">
        <v>1</v>
      </c>
      <c r="C61" s="76">
        <v>2623</v>
      </c>
      <c r="D61" s="77" t="s">
        <v>168</v>
      </c>
      <c r="E61" s="76">
        <v>3111</v>
      </c>
      <c r="F61" s="76" t="s">
        <v>618</v>
      </c>
      <c r="G61" s="83">
        <v>45110</v>
      </c>
      <c r="H61" s="76">
        <v>20</v>
      </c>
      <c r="I61" s="83">
        <v>45129</v>
      </c>
    </row>
    <row r="62" spans="1:9" ht="15">
      <c r="A62" s="76">
        <v>58</v>
      </c>
      <c r="B62" s="76">
        <v>1</v>
      </c>
      <c r="C62" s="76">
        <v>2671</v>
      </c>
      <c r="D62" s="77" t="s">
        <v>177</v>
      </c>
      <c r="E62" s="76">
        <v>3111</v>
      </c>
      <c r="F62" s="76" t="s">
        <v>618</v>
      </c>
      <c r="G62" s="83">
        <v>45110</v>
      </c>
      <c r="H62" s="76">
        <v>20</v>
      </c>
      <c r="I62" s="83">
        <v>45129</v>
      </c>
    </row>
    <row r="63" spans="1:9" ht="15">
      <c r="A63" s="76">
        <v>59</v>
      </c>
      <c r="B63" s="76">
        <v>1</v>
      </c>
      <c r="C63" s="76">
        <v>2672</v>
      </c>
      <c r="D63" s="77" t="s">
        <v>178</v>
      </c>
      <c r="E63" s="76">
        <v>3111</v>
      </c>
      <c r="F63" s="76" t="s">
        <v>618</v>
      </c>
      <c r="G63" s="83">
        <v>45110</v>
      </c>
      <c r="H63" s="76">
        <v>20</v>
      </c>
      <c r="I63" s="83">
        <v>45129</v>
      </c>
    </row>
    <row r="64" spans="1:9" ht="15">
      <c r="A64" s="76">
        <v>60</v>
      </c>
      <c r="B64" s="76">
        <v>1</v>
      </c>
      <c r="C64" s="76">
        <v>2748</v>
      </c>
      <c r="D64" s="77" t="s">
        <v>191</v>
      </c>
      <c r="E64" s="76">
        <v>3111</v>
      </c>
      <c r="F64" s="76" t="s">
        <v>618</v>
      </c>
      <c r="G64" s="83">
        <v>45110</v>
      </c>
      <c r="H64" s="76">
        <v>20</v>
      </c>
      <c r="I64" s="83">
        <v>45129</v>
      </c>
    </row>
    <row r="65" spans="1:9" ht="15">
      <c r="A65" s="76">
        <v>61</v>
      </c>
      <c r="B65" s="76">
        <v>1</v>
      </c>
      <c r="C65" s="76">
        <v>2768</v>
      </c>
      <c r="D65" s="77" t="s">
        <v>195</v>
      </c>
      <c r="E65" s="76">
        <v>3111</v>
      </c>
      <c r="F65" s="76" t="s">
        <v>618</v>
      </c>
      <c r="G65" s="83">
        <v>45110</v>
      </c>
      <c r="H65" s="76">
        <v>20</v>
      </c>
      <c r="I65" s="83">
        <v>45129</v>
      </c>
    </row>
    <row r="66" spans="1:9" ht="15">
      <c r="A66" s="76">
        <v>62</v>
      </c>
      <c r="B66" s="76">
        <v>1</v>
      </c>
      <c r="C66" s="76">
        <v>2770</v>
      </c>
      <c r="D66" s="77" t="s">
        <v>196</v>
      </c>
      <c r="E66" s="76">
        <v>3111</v>
      </c>
      <c r="F66" s="76" t="s">
        <v>618</v>
      </c>
      <c r="G66" s="83">
        <v>45110</v>
      </c>
      <c r="H66" s="76">
        <v>20</v>
      </c>
      <c r="I66" s="83">
        <v>45129</v>
      </c>
    </row>
    <row r="67" spans="1:9" ht="15">
      <c r="A67" s="76">
        <v>63</v>
      </c>
      <c r="B67" s="76">
        <v>1</v>
      </c>
      <c r="C67" s="76">
        <v>2779</v>
      </c>
      <c r="D67" s="77" t="s">
        <v>199</v>
      </c>
      <c r="E67" s="76">
        <v>3111</v>
      </c>
      <c r="F67" s="76" t="s">
        <v>618</v>
      </c>
      <c r="G67" s="83">
        <v>45110</v>
      </c>
      <c r="H67" s="76">
        <v>20</v>
      </c>
      <c r="I67" s="83">
        <v>45129</v>
      </c>
    </row>
    <row r="68" spans="1:9" ht="15">
      <c r="A68" s="76">
        <v>64</v>
      </c>
      <c r="B68" s="76">
        <v>1</v>
      </c>
      <c r="C68" s="76">
        <v>2788</v>
      </c>
      <c r="D68" s="77" t="s">
        <v>203</v>
      </c>
      <c r="E68" s="76">
        <v>3111</v>
      </c>
      <c r="F68" s="76" t="s">
        <v>618</v>
      </c>
      <c r="G68" s="83">
        <v>45110</v>
      </c>
      <c r="H68" s="76">
        <v>20</v>
      </c>
      <c r="I68" s="83">
        <v>45129</v>
      </c>
    </row>
    <row r="69" spans="1:9" ht="15">
      <c r="A69" s="76">
        <v>65</v>
      </c>
      <c r="B69" s="76">
        <v>1</v>
      </c>
      <c r="C69" s="76">
        <v>2849</v>
      </c>
      <c r="D69" s="77" t="s">
        <v>218</v>
      </c>
      <c r="E69" s="76">
        <v>3111</v>
      </c>
      <c r="F69" s="76" t="s">
        <v>618</v>
      </c>
      <c r="G69" s="83">
        <v>45110</v>
      </c>
      <c r="H69" s="76">
        <v>20</v>
      </c>
      <c r="I69" s="83">
        <v>45129</v>
      </c>
    </row>
    <row r="70" spans="1:9" ht="15">
      <c r="A70" s="76">
        <v>66</v>
      </c>
      <c r="B70" s="76">
        <v>1</v>
      </c>
      <c r="C70" s="76">
        <v>2850</v>
      </c>
      <c r="D70" s="77" t="s">
        <v>219</v>
      </c>
      <c r="E70" s="76">
        <v>3111</v>
      </c>
      <c r="F70" s="76" t="s">
        <v>618</v>
      </c>
      <c r="G70" s="83">
        <v>45110</v>
      </c>
      <c r="H70" s="76">
        <v>20</v>
      </c>
      <c r="I70" s="83">
        <v>45129</v>
      </c>
    </row>
    <row r="71" spans="1:9" ht="15">
      <c r="A71" s="76">
        <v>67</v>
      </c>
      <c r="B71" s="76">
        <v>1</v>
      </c>
      <c r="C71" s="76">
        <v>2853</v>
      </c>
      <c r="D71" s="77" t="s">
        <v>220</v>
      </c>
      <c r="E71" s="76">
        <v>3111</v>
      </c>
      <c r="F71" s="76" t="s">
        <v>618</v>
      </c>
      <c r="G71" s="83">
        <v>45110</v>
      </c>
      <c r="H71" s="76">
        <v>20</v>
      </c>
      <c r="I71" s="83">
        <v>45129</v>
      </c>
    </row>
    <row r="72" spans="1:9" ht="15">
      <c r="A72" s="76">
        <v>68</v>
      </c>
      <c r="B72" s="76">
        <v>1</v>
      </c>
      <c r="C72" s="76">
        <v>2860</v>
      </c>
      <c r="D72" s="77" t="s">
        <v>224</v>
      </c>
      <c r="E72" s="76">
        <v>3111</v>
      </c>
      <c r="F72" s="76" t="s">
        <v>618</v>
      </c>
      <c r="G72" s="83">
        <v>45110</v>
      </c>
      <c r="H72" s="76">
        <v>20</v>
      </c>
      <c r="I72" s="83">
        <v>45129</v>
      </c>
    </row>
    <row r="73" spans="1:9" ht="15">
      <c r="A73" s="76">
        <v>69</v>
      </c>
      <c r="B73" s="76">
        <v>1</v>
      </c>
      <c r="C73" s="76">
        <v>2870</v>
      </c>
      <c r="D73" s="77" t="s">
        <v>228</v>
      </c>
      <c r="E73" s="76">
        <v>3111</v>
      </c>
      <c r="F73" s="76" t="s">
        <v>618</v>
      </c>
      <c r="G73" s="83">
        <v>45110</v>
      </c>
      <c r="H73" s="76">
        <v>20</v>
      </c>
      <c r="I73" s="83">
        <v>45129</v>
      </c>
    </row>
    <row r="74" spans="1:9" ht="15">
      <c r="A74" s="76">
        <v>70</v>
      </c>
      <c r="B74" s="76">
        <v>1</v>
      </c>
      <c r="C74" s="76">
        <v>2871</v>
      </c>
      <c r="D74" s="77" t="s">
        <v>229</v>
      </c>
      <c r="E74" s="76">
        <v>3111</v>
      </c>
      <c r="F74" s="76" t="s">
        <v>618</v>
      </c>
      <c r="G74" s="83">
        <v>45110</v>
      </c>
      <c r="H74" s="76">
        <v>20</v>
      </c>
      <c r="I74" s="83">
        <v>45129</v>
      </c>
    </row>
    <row r="75" spans="1:9" ht="15">
      <c r="A75" s="76">
        <v>71</v>
      </c>
      <c r="B75" s="76">
        <v>1</v>
      </c>
      <c r="C75" s="76">
        <v>2890</v>
      </c>
      <c r="D75" s="77" t="s">
        <v>232</v>
      </c>
      <c r="E75" s="76">
        <v>3111</v>
      </c>
      <c r="F75" s="76" t="s">
        <v>618</v>
      </c>
      <c r="G75" s="83">
        <v>45110</v>
      </c>
      <c r="H75" s="76">
        <v>20</v>
      </c>
      <c r="I75" s="83">
        <v>45129</v>
      </c>
    </row>
    <row r="76" spans="1:9" ht="15">
      <c r="A76" s="76">
        <v>72</v>
      </c>
      <c r="B76" s="76">
        <v>1</v>
      </c>
      <c r="C76" s="76">
        <v>2891</v>
      </c>
      <c r="D76" s="77" t="s">
        <v>233</v>
      </c>
      <c r="E76" s="76">
        <v>3111</v>
      </c>
      <c r="F76" s="76" t="s">
        <v>618</v>
      </c>
      <c r="G76" s="83">
        <v>45110</v>
      </c>
      <c r="H76" s="76">
        <v>20</v>
      </c>
      <c r="I76" s="83">
        <v>45129</v>
      </c>
    </row>
    <row r="77" spans="1:9" ht="15">
      <c r="A77" s="76">
        <v>73</v>
      </c>
      <c r="B77" s="76">
        <v>1</v>
      </c>
      <c r="C77" s="76">
        <v>2894</v>
      </c>
      <c r="D77" s="77" t="s">
        <v>234</v>
      </c>
      <c r="E77" s="76">
        <v>3111</v>
      </c>
      <c r="F77" s="76" t="s">
        <v>618</v>
      </c>
      <c r="G77" s="83">
        <v>45110</v>
      </c>
      <c r="H77" s="76">
        <v>20</v>
      </c>
      <c r="I77" s="83">
        <v>45129</v>
      </c>
    </row>
    <row r="78" spans="1:9" ht="15">
      <c r="A78" s="76">
        <v>74</v>
      </c>
      <c r="B78" s="76">
        <v>1</v>
      </c>
      <c r="C78" s="76">
        <v>2917</v>
      </c>
      <c r="D78" s="77" t="s">
        <v>241</v>
      </c>
      <c r="E78" s="76">
        <v>3111</v>
      </c>
      <c r="F78" s="76" t="s">
        <v>618</v>
      </c>
      <c r="G78" s="83">
        <v>45110</v>
      </c>
      <c r="H78" s="76">
        <v>20</v>
      </c>
      <c r="I78" s="83">
        <v>45129</v>
      </c>
    </row>
    <row r="79" spans="1:9" ht="15">
      <c r="A79" s="76">
        <v>75</v>
      </c>
      <c r="B79" s="76">
        <v>1</v>
      </c>
      <c r="C79" s="76">
        <v>2921</v>
      </c>
      <c r="D79" s="77" t="s">
        <v>243</v>
      </c>
      <c r="E79" s="76">
        <v>3111</v>
      </c>
      <c r="F79" s="76" t="s">
        <v>618</v>
      </c>
      <c r="G79" s="83">
        <v>45110</v>
      </c>
      <c r="H79" s="76">
        <v>20</v>
      </c>
      <c r="I79" s="83">
        <v>45129</v>
      </c>
    </row>
    <row r="80" spans="1:9" ht="15">
      <c r="A80" s="76">
        <v>76</v>
      </c>
      <c r="B80" s="76">
        <v>1</v>
      </c>
      <c r="C80" s="76">
        <v>2926</v>
      </c>
      <c r="D80" s="77" t="s">
        <v>245</v>
      </c>
      <c r="E80" s="76">
        <v>3111</v>
      </c>
      <c r="F80" s="76" t="s">
        <v>618</v>
      </c>
      <c r="G80" s="83">
        <v>45110</v>
      </c>
      <c r="H80" s="76">
        <v>20</v>
      </c>
      <c r="I80" s="83">
        <v>45129</v>
      </c>
    </row>
    <row r="81" spans="1:9" ht="15">
      <c r="A81" s="76">
        <v>77</v>
      </c>
      <c r="B81" s="76">
        <v>1</v>
      </c>
      <c r="C81" s="76">
        <v>2927</v>
      </c>
      <c r="D81" s="77" t="s">
        <v>246</v>
      </c>
      <c r="E81" s="76">
        <v>3111</v>
      </c>
      <c r="F81" s="76" t="s">
        <v>618</v>
      </c>
      <c r="G81" s="83">
        <v>45110</v>
      </c>
      <c r="H81" s="76">
        <v>20</v>
      </c>
      <c r="I81" s="83">
        <v>45129</v>
      </c>
    </row>
    <row r="82" spans="1:9" ht="15">
      <c r="A82" s="76">
        <v>78</v>
      </c>
      <c r="B82" s="76">
        <v>1</v>
      </c>
      <c r="C82" s="76">
        <v>2930</v>
      </c>
      <c r="D82" s="77" t="s">
        <v>247</v>
      </c>
      <c r="E82" s="76">
        <v>3111</v>
      </c>
      <c r="F82" s="76" t="s">
        <v>618</v>
      </c>
      <c r="G82" s="83">
        <v>45110</v>
      </c>
      <c r="H82" s="76">
        <v>20</v>
      </c>
      <c r="I82" s="83">
        <v>45129</v>
      </c>
    </row>
    <row r="83" spans="1:9" ht="15">
      <c r="A83" s="76">
        <v>79</v>
      </c>
      <c r="B83" s="76">
        <v>1</v>
      </c>
      <c r="C83" s="76">
        <v>2943</v>
      </c>
      <c r="D83" s="77" t="s">
        <v>254</v>
      </c>
      <c r="E83" s="76">
        <v>3111</v>
      </c>
      <c r="F83" s="76" t="s">
        <v>618</v>
      </c>
      <c r="G83" s="83">
        <v>45110</v>
      </c>
      <c r="H83" s="76">
        <v>20</v>
      </c>
      <c r="I83" s="83">
        <v>45129</v>
      </c>
    </row>
    <row r="84" spans="1:9" ht="15">
      <c r="A84" s="76">
        <v>80</v>
      </c>
      <c r="B84" s="76">
        <v>1</v>
      </c>
      <c r="C84" s="76">
        <v>3147</v>
      </c>
      <c r="D84" s="77" t="s">
        <v>289</v>
      </c>
      <c r="E84" s="76">
        <v>3111</v>
      </c>
      <c r="F84" s="76" t="s">
        <v>618</v>
      </c>
      <c r="G84" s="83">
        <v>45110</v>
      </c>
      <c r="H84" s="76">
        <v>20</v>
      </c>
      <c r="I84" s="83">
        <v>45129</v>
      </c>
    </row>
    <row r="85" spans="1:9" ht="15">
      <c r="A85" s="76">
        <v>81</v>
      </c>
      <c r="B85" s="76">
        <v>1</v>
      </c>
      <c r="C85" s="76">
        <v>3172</v>
      </c>
      <c r="D85" s="77" t="s">
        <v>299</v>
      </c>
      <c r="E85" s="76">
        <v>3111</v>
      </c>
      <c r="F85" s="76" t="s">
        <v>618</v>
      </c>
      <c r="G85" s="83">
        <v>45110</v>
      </c>
      <c r="H85" s="76">
        <v>20</v>
      </c>
      <c r="I85" s="83">
        <v>45129</v>
      </c>
    </row>
    <row r="86" spans="1:9" ht="15">
      <c r="A86" s="76">
        <v>82</v>
      </c>
      <c r="B86" s="76">
        <v>1</v>
      </c>
      <c r="C86" s="76">
        <v>3336</v>
      </c>
      <c r="D86" s="77" t="s">
        <v>337</v>
      </c>
      <c r="E86" s="76">
        <v>3111</v>
      </c>
      <c r="F86" s="76" t="s">
        <v>618</v>
      </c>
      <c r="G86" s="83">
        <v>45110</v>
      </c>
      <c r="H86" s="76">
        <v>20</v>
      </c>
      <c r="I86" s="83">
        <v>45129</v>
      </c>
    </row>
    <row r="87" spans="1:9" ht="15">
      <c r="A87" s="76">
        <v>83</v>
      </c>
      <c r="B87" s="76">
        <v>1</v>
      </c>
      <c r="C87" s="76">
        <v>3344</v>
      </c>
      <c r="D87" s="77" t="s">
        <v>343</v>
      </c>
      <c r="E87" s="76">
        <v>3111</v>
      </c>
      <c r="F87" s="76" t="s">
        <v>618</v>
      </c>
      <c r="G87" s="83">
        <v>45110</v>
      </c>
      <c r="H87" s="76">
        <v>20</v>
      </c>
      <c r="I87" s="83">
        <v>45129</v>
      </c>
    </row>
    <row r="88" spans="1:9" ht="15">
      <c r="A88" s="76">
        <v>84</v>
      </c>
      <c r="B88" s="76">
        <v>1</v>
      </c>
      <c r="C88" s="76">
        <v>3345</v>
      </c>
      <c r="D88" s="77" t="s">
        <v>344</v>
      </c>
      <c r="E88" s="76">
        <v>3111</v>
      </c>
      <c r="F88" s="76" t="s">
        <v>618</v>
      </c>
      <c r="G88" s="83">
        <v>45110</v>
      </c>
      <c r="H88" s="76">
        <v>20</v>
      </c>
      <c r="I88" s="83">
        <v>45129</v>
      </c>
    </row>
    <row r="89" spans="1:9" ht="15">
      <c r="A89" s="76">
        <v>85</v>
      </c>
      <c r="B89" s="76">
        <v>1</v>
      </c>
      <c r="C89" s="76">
        <v>3346</v>
      </c>
      <c r="D89" s="77" t="s">
        <v>345</v>
      </c>
      <c r="E89" s="76">
        <v>3111</v>
      </c>
      <c r="F89" s="76" t="s">
        <v>618</v>
      </c>
      <c r="G89" s="83">
        <v>45110</v>
      </c>
      <c r="H89" s="76">
        <v>20</v>
      </c>
      <c r="I89" s="83">
        <v>45129</v>
      </c>
    </row>
    <row r="90" spans="1:9" ht="15">
      <c r="A90" s="76">
        <v>86</v>
      </c>
      <c r="B90" s="76">
        <v>1</v>
      </c>
      <c r="C90" s="76">
        <v>3349</v>
      </c>
      <c r="D90" s="77" t="s">
        <v>347</v>
      </c>
      <c r="E90" s="76">
        <v>3111</v>
      </c>
      <c r="F90" s="76" t="s">
        <v>618</v>
      </c>
      <c r="G90" s="83">
        <v>45110</v>
      </c>
      <c r="H90" s="76">
        <v>20</v>
      </c>
      <c r="I90" s="83">
        <v>45129</v>
      </c>
    </row>
    <row r="91" spans="1:9" ht="15">
      <c r="A91" s="76">
        <v>87</v>
      </c>
      <c r="B91" s="76">
        <v>1</v>
      </c>
      <c r="C91" s="76">
        <v>3364</v>
      </c>
      <c r="D91" s="77" t="s">
        <v>357</v>
      </c>
      <c r="E91" s="76">
        <v>3111</v>
      </c>
      <c r="F91" s="76" t="s">
        <v>618</v>
      </c>
      <c r="G91" s="83">
        <v>45110</v>
      </c>
      <c r="H91" s="76">
        <v>20</v>
      </c>
      <c r="I91" s="83">
        <v>45129</v>
      </c>
    </row>
    <row r="92" spans="1:9" ht="15">
      <c r="A92" s="76">
        <v>88</v>
      </c>
      <c r="B92" s="76">
        <v>1</v>
      </c>
      <c r="C92" s="76">
        <v>3376</v>
      </c>
      <c r="D92" s="77" t="s">
        <v>486</v>
      </c>
      <c r="E92" s="76">
        <v>3111</v>
      </c>
      <c r="F92" s="76" t="s">
        <v>618</v>
      </c>
      <c r="G92" s="83">
        <v>45110</v>
      </c>
      <c r="H92" s="76">
        <v>20</v>
      </c>
      <c r="I92" s="83">
        <v>45129</v>
      </c>
    </row>
    <row r="93" spans="1:9" ht="15">
      <c r="A93" s="76">
        <v>89</v>
      </c>
      <c r="B93" s="76">
        <v>1</v>
      </c>
      <c r="C93" s="76">
        <v>1159</v>
      </c>
      <c r="D93" s="77" t="s">
        <v>22</v>
      </c>
      <c r="E93" s="76">
        <v>3111</v>
      </c>
      <c r="F93" s="76" t="s">
        <v>618</v>
      </c>
      <c r="G93" s="83">
        <v>45110</v>
      </c>
      <c r="H93" s="76">
        <v>20</v>
      </c>
      <c r="I93" s="83">
        <v>45129</v>
      </c>
    </row>
    <row r="94" spans="1:9" ht="15">
      <c r="A94" s="76">
        <v>90</v>
      </c>
      <c r="B94" s="76">
        <v>1</v>
      </c>
      <c r="C94" s="76">
        <v>1243</v>
      </c>
      <c r="D94" s="77" t="s">
        <v>28</v>
      </c>
      <c r="E94" s="76">
        <v>3111</v>
      </c>
      <c r="F94" s="76" t="s">
        <v>618</v>
      </c>
      <c r="G94" s="83">
        <v>45110</v>
      </c>
      <c r="H94" s="76">
        <v>20</v>
      </c>
      <c r="I94" s="83">
        <v>45129</v>
      </c>
    </row>
    <row r="95" spans="1:9" ht="15">
      <c r="A95" s="76">
        <v>91</v>
      </c>
      <c r="B95" s="76">
        <v>1</v>
      </c>
      <c r="C95" s="76">
        <v>1641</v>
      </c>
      <c r="D95" s="77" t="s">
        <v>58</v>
      </c>
      <c r="E95" s="76">
        <v>3111</v>
      </c>
      <c r="F95" s="76" t="s">
        <v>618</v>
      </c>
      <c r="G95" s="83">
        <v>45110</v>
      </c>
      <c r="H95" s="76">
        <v>20</v>
      </c>
      <c r="I95" s="83">
        <v>45129</v>
      </c>
    </row>
    <row r="96" spans="1:9" ht="15">
      <c r="A96" s="76">
        <v>92</v>
      </c>
      <c r="B96" s="76">
        <v>1</v>
      </c>
      <c r="C96" s="76">
        <v>2460</v>
      </c>
      <c r="D96" s="77" t="s">
        <v>141</v>
      </c>
      <c r="E96" s="76">
        <v>3111</v>
      </c>
      <c r="F96" s="76" t="s">
        <v>618</v>
      </c>
      <c r="G96" s="83">
        <v>45110</v>
      </c>
      <c r="H96" s="76">
        <v>20</v>
      </c>
      <c r="I96" s="83">
        <v>45129</v>
      </c>
    </row>
    <row r="97" spans="1:9" ht="15">
      <c r="A97" s="76">
        <v>93</v>
      </c>
      <c r="B97" s="76">
        <v>1</v>
      </c>
      <c r="C97" s="76">
        <v>2675</v>
      </c>
      <c r="D97" s="77" t="s">
        <v>179</v>
      </c>
      <c r="E97" s="76">
        <v>3111</v>
      </c>
      <c r="F97" s="76" t="s">
        <v>618</v>
      </c>
      <c r="G97" s="83">
        <v>45110</v>
      </c>
      <c r="H97" s="76">
        <v>20</v>
      </c>
      <c r="I97" s="83">
        <v>45129</v>
      </c>
    </row>
    <row r="98" spans="1:9" ht="15">
      <c r="A98" s="76">
        <v>94</v>
      </c>
      <c r="B98" s="76">
        <v>1</v>
      </c>
      <c r="C98" s="76">
        <v>2936</v>
      </c>
      <c r="D98" s="77" t="s">
        <v>250</v>
      </c>
      <c r="E98" s="76">
        <v>3111</v>
      </c>
      <c r="F98" s="76" t="s">
        <v>618</v>
      </c>
      <c r="G98" s="83">
        <v>45110</v>
      </c>
      <c r="H98" s="76">
        <v>20</v>
      </c>
      <c r="I98" s="83">
        <v>45129</v>
      </c>
    </row>
    <row r="99" spans="1:9" ht="15">
      <c r="A99" s="76">
        <v>95</v>
      </c>
      <c r="B99" s="76">
        <v>1</v>
      </c>
      <c r="C99" s="76">
        <v>3351</v>
      </c>
      <c r="D99" s="77" t="s">
        <v>348</v>
      </c>
      <c r="E99" s="76">
        <v>3111</v>
      </c>
      <c r="F99" s="76" t="s">
        <v>618</v>
      </c>
      <c r="G99" s="83">
        <v>45110</v>
      </c>
      <c r="H99" s="76">
        <v>20</v>
      </c>
      <c r="I99" s="83">
        <v>45129</v>
      </c>
    </row>
    <row r="100" spans="1:9" ht="15">
      <c r="A100" s="76">
        <v>96</v>
      </c>
      <c r="B100" s="76">
        <v>1</v>
      </c>
      <c r="C100" s="76">
        <v>1258</v>
      </c>
      <c r="D100" s="77" t="s">
        <v>29</v>
      </c>
      <c r="E100" s="76">
        <v>4113</v>
      </c>
      <c r="F100" s="76" t="s">
        <v>629</v>
      </c>
      <c r="G100" s="83">
        <v>45110</v>
      </c>
      <c r="H100" s="76">
        <v>20</v>
      </c>
      <c r="I100" s="83">
        <v>45129</v>
      </c>
    </row>
    <row r="101" spans="1:9" ht="15">
      <c r="A101" s="76">
        <v>97</v>
      </c>
      <c r="B101" s="76">
        <v>1</v>
      </c>
      <c r="C101" s="76">
        <v>2909</v>
      </c>
      <c r="D101" s="77" t="s">
        <v>237</v>
      </c>
      <c r="E101" s="76">
        <v>1072</v>
      </c>
      <c r="F101" s="76" t="s">
        <v>630</v>
      </c>
      <c r="G101" s="83">
        <v>45110</v>
      </c>
      <c r="H101" s="76">
        <v>30</v>
      </c>
      <c r="I101" s="83">
        <v>45139</v>
      </c>
    </row>
    <row r="102" spans="1:9" ht="15">
      <c r="A102" s="76">
        <v>98</v>
      </c>
      <c r="B102" s="76">
        <v>1</v>
      </c>
      <c r="C102" s="76">
        <v>2834</v>
      </c>
      <c r="D102" s="77" t="s">
        <v>215</v>
      </c>
      <c r="E102" s="76">
        <v>1171</v>
      </c>
      <c r="F102" s="76" t="s">
        <v>631</v>
      </c>
      <c r="G102" s="83">
        <v>45110</v>
      </c>
      <c r="H102" s="76">
        <v>20</v>
      </c>
      <c r="I102" s="83">
        <v>45129</v>
      </c>
    </row>
    <row r="103" spans="1:9" ht="15">
      <c r="A103" s="76">
        <v>99</v>
      </c>
      <c r="B103" s="76">
        <v>1</v>
      </c>
      <c r="C103" s="76">
        <v>2291</v>
      </c>
      <c r="D103" s="77" t="s">
        <v>117</v>
      </c>
      <c r="E103" s="76">
        <v>1071</v>
      </c>
      <c r="F103" s="76" t="s">
        <v>632</v>
      </c>
      <c r="G103" s="83">
        <v>45110</v>
      </c>
      <c r="H103" s="76">
        <v>12</v>
      </c>
      <c r="I103" s="83">
        <v>45121</v>
      </c>
    </row>
    <row r="104" spans="1:9" ht="15">
      <c r="A104" s="76">
        <v>100</v>
      </c>
      <c r="B104" s="76">
        <v>1</v>
      </c>
      <c r="C104" s="76">
        <v>3141</v>
      </c>
      <c r="D104" s="77" t="s">
        <v>288</v>
      </c>
      <c r="E104" s="76">
        <v>1073</v>
      </c>
      <c r="F104" s="76" t="s">
        <v>633</v>
      </c>
      <c r="G104" s="83">
        <v>45110</v>
      </c>
      <c r="H104" s="76">
        <v>25</v>
      </c>
      <c r="I104" s="83">
        <v>45134</v>
      </c>
    </row>
    <row r="105" spans="1:9" ht="15">
      <c r="A105" s="76">
        <v>101</v>
      </c>
      <c r="B105" s="76">
        <v>1</v>
      </c>
      <c r="C105" s="76">
        <v>3152</v>
      </c>
      <c r="D105" s="77" t="s">
        <v>290</v>
      </c>
      <c r="E105" s="76">
        <v>1074</v>
      </c>
      <c r="F105" s="76" t="s">
        <v>634</v>
      </c>
      <c r="G105" s="83">
        <v>45110</v>
      </c>
      <c r="H105" s="76">
        <v>15</v>
      </c>
      <c r="I105" s="83">
        <v>45124</v>
      </c>
    </row>
    <row r="106" spans="1:9" ht="15">
      <c r="A106" s="76">
        <v>102</v>
      </c>
      <c r="B106" s="76">
        <v>1</v>
      </c>
      <c r="C106" s="76">
        <v>2977</v>
      </c>
      <c r="D106" s="77" t="s">
        <v>387</v>
      </c>
      <c r="E106" s="76">
        <v>2217</v>
      </c>
      <c r="F106" s="76" t="s">
        <v>635</v>
      </c>
      <c r="G106" s="83">
        <v>45110</v>
      </c>
      <c r="H106" s="76">
        <v>30</v>
      </c>
      <c r="I106" s="83">
        <v>45139</v>
      </c>
    </row>
    <row r="107" spans="1:9" ht="15">
      <c r="A107" s="76">
        <v>103</v>
      </c>
      <c r="B107" s="76">
        <v>1</v>
      </c>
      <c r="C107" s="76">
        <v>2481</v>
      </c>
      <c r="D107" s="77" t="s">
        <v>384</v>
      </c>
      <c r="E107" s="76">
        <v>2215</v>
      </c>
      <c r="F107" s="76" t="s">
        <v>636</v>
      </c>
      <c r="G107" s="83">
        <v>45110</v>
      </c>
      <c r="H107" s="76">
        <v>30</v>
      </c>
      <c r="I107" s="83">
        <v>45139</v>
      </c>
    </row>
    <row r="108" spans="1:9" ht="15">
      <c r="A108" s="76">
        <v>104</v>
      </c>
      <c r="B108" s="76">
        <v>1</v>
      </c>
      <c r="C108" s="76">
        <v>2478</v>
      </c>
      <c r="D108" s="77" t="s">
        <v>411</v>
      </c>
      <c r="E108" s="76">
        <v>2239</v>
      </c>
      <c r="F108" s="76" t="s">
        <v>637</v>
      </c>
      <c r="G108" s="83">
        <v>45110</v>
      </c>
      <c r="H108" s="76">
        <v>30</v>
      </c>
      <c r="I108" s="83">
        <v>45139</v>
      </c>
    </row>
    <row r="109" spans="1:9" ht="15">
      <c r="A109" s="76">
        <v>105</v>
      </c>
      <c r="B109" s="76">
        <v>1</v>
      </c>
      <c r="C109" s="76">
        <v>3023</v>
      </c>
      <c r="D109" s="77" t="s">
        <v>383</v>
      </c>
      <c r="E109" s="76">
        <v>2207</v>
      </c>
      <c r="F109" s="76" t="s">
        <v>638</v>
      </c>
      <c r="G109" s="83">
        <v>45110</v>
      </c>
      <c r="H109" s="76">
        <v>30</v>
      </c>
      <c r="I109" s="83">
        <v>45139</v>
      </c>
    </row>
    <row r="110" spans="1:9" ht="15">
      <c r="A110" s="76">
        <v>106</v>
      </c>
      <c r="B110" s="76">
        <v>1</v>
      </c>
      <c r="C110" s="76">
        <v>2684</v>
      </c>
      <c r="D110" s="77" t="s">
        <v>372</v>
      </c>
      <c r="E110" s="76">
        <v>2202</v>
      </c>
      <c r="F110" s="76" t="s">
        <v>639</v>
      </c>
      <c r="G110" s="83">
        <v>45110</v>
      </c>
      <c r="H110" s="76">
        <v>20</v>
      </c>
      <c r="I110" s="83">
        <v>45129</v>
      </c>
    </row>
    <row r="111" spans="1:9" ht="15">
      <c r="A111" s="76">
        <v>107</v>
      </c>
      <c r="B111" s="76">
        <v>1</v>
      </c>
      <c r="C111" s="76">
        <v>2906</v>
      </c>
      <c r="D111" s="77" t="s">
        <v>378</v>
      </c>
      <c r="E111" s="76">
        <v>1074</v>
      </c>
      <c r="F111" s="76" t="s">
        <v>639</v>
      </c>
      <c r="G111" s="83">
        <v>45110</v>
      </c>
      <c r="H111" s="76">
        <v>30</v>
      </c>
      <c r="I111" s="83">
        <v>45139</v>
      </c>
    </row>
    <row r="112" spans="1:9" ht="15">
      <c r="A112" s="76">
        <v>108</v>
      </c>
      <c r="B112" s="76">
        <v>1</v>
      </c>
      <c r="C112" s="76">
        <v>2720</v>
      </c>
      <c r="D112" s="77" t="s">
        <v>402</v>
      </c>
      <c r="E112" s="76">
        <v>2238</v>
      </c>
      <c r="F112" s="76" t="s">
        <v>640</v>
      </c>
      <c r="G112" s="83">
        <v>45110</v>
      </c>
      <c r="H112" s="76">
        <v>30</v>
      </c>
      <c r="I112" s="83">
        <v>45139</v>
      </c>
    </row>
    <row r="113" spans="1:9" ht="15">
      <c r="A113" s="76">
        <v>109</v>
      </c>
      <c r="B113" s="76">
        <v>1</v>
      </c>
      <c r="C113" s="76">
        <v>1683</v>
      </c>
      <c r="D113" s="77" t="s">
        <v>415</v>
      </c>
      <c r="E113" s="76">
        <v>2207</v>
      </c>
      <c r="F113" s="76" t="s">
        <v>641</v>
      </c>
      <c r="G113" s="83">
        <v>45110</v>
      </c>
      <c r="H113" s="76">
        <v>20</v>
      </c>
      <c r="I113" s="83">
        <v>45129</v>
      </c>
    </row>
    <row r="114" spans="1:9" ht="15">
      <c r="A114" s="76">
        <v>110</v>
      </c>
      <c r="B114" s="76">
        <v>1</v>
      </c>
      <c r="C114" s="76">
        <v>2484</v>
      </c>
      <c r="D114" s="77" t="s">
        <v>404</v>
      </c>
      <c r="E114" s="76">
        <v>2226</v>
      </c>
      <c r="F114" s="76" t="s">
        <v>642</v>
      </c>
      <c r="G114" s="83">
        <v>45110</v>
      </c>
      <c r="H114" s="76">
        <v>20</v>
      </c>
      <c r="I114" s="83">
        <v>45129</v>
      </c>
    </row>
    <row r="115" spans="1:9" ht="15">
      <c r="A115" s="76">
        <v>111</v>
      </c>
      <c r="B115" s="76">
        <v>1</v>
      </c>
      <c r="C115" s="76">
        <v>2126</v>
      </c>
      <c r="D115" s="77" t="s">
        <v>96</v>
      </c>
      <c r="E115" s="76">
        <v>1005</v>
      </c>
      <c r="F115" s="76" t="s">
        <v>643</v>
      </c>
      <c r="G115" s="83">
        <v>45110</v>
      </c>
      <c r="H115" s="76">
        <v>20</v>
      </c>
      <c r="I115" s="83">
        <v>45129</v>
      </c>
    </row>
    <row r="116" spans="1:9" ht="15">
      <c r="A116" s="76">
        <v>112</v>
      </c>
      <c r="B116" s="76">
        <v>1</v>
      </c>
      <c r="C116" s="76">
        <v>3249</v>
      </c>
      <c r="D116" s="77" t="s">
        <v>320</v>
      </c>
      <c r="E116" s="76">
        <v>2200</v>
      </c>
      <c r="F116" s="76" t="s">
        <v>644</v>
      </c>
      <c r="G116" s="83">
        <v>45110</v>
      </c>
      <c r="H116" s="76">
        <v>10</v>
      </c>
      <c r="I116" s="83">
        <v>45119</v>
      </c>
    </row>
    <row r="117" spans="1:9" ht="15">
      <c r="A117" s="76">
        <v>113</v>
      </c>
      <c r="B117" s="76">
        <v>1</v>
      </c>
      <c r="C117" s="76">
        <v>3390</v>
      </c>
      <c r="D117" s="77" t="s">
        <v>504</v>
      </c>
      <c r="E117" s="76">
        <v>3111</v>
      </c>
      <c r="F117" s="76" t="s">
        <v>618</v>
      </c>
      <c r="G117" s="83">
        <v>45110</v>
      </c>
      <c r="H117" s="76">
        <v>20</v>
      </c>
      <c r="I117" s="83">
        <v>45129</v>
      </c>
    </row>
    <row r="118" spans="1:9" ht="15">
      <c r="A118" s="76">
        <v>114</v>
      </c>
      <c r="B118" s="76">
        <v>1</v>
      </c>
      <c r="C118" s="76">
        <v>2651</v>
      </c>
      <c r="D118" s="77" t="s">
        <v>410</v>
      </c>
      <c r="E118" s="76">
        <v>2252</v>
      </c>
      <c r="F118" s="76" t="s">
        <v>645</v>
      </c>
      <c r="G118" s="83">
        <v>45110</v>
      </c>
      <c r="H118" s="76">
        <v>20</v>
      </c>
      <c r="I118" s="83">
        <v>45129</v>
      </c>
    </row>
    <row r="119" spans="1:9" ht="15">
      <c r="A119" s="76">
        <v>115</v>
      </c>
      <c r="B119" s="76">
        <v>1</v>
      </c>
      <c r="C119" s="76">
        <v>2342</v>
      </c>
      <c r="D119" s="77" t="s">
        <v>123</v>
      </c>
      <c r="E119" s="76">
        <v>4171</v>
      </c>
      <c r="F119" s="76" t="s">
        <v>621</v>
      </c>
      <c r="G119" s="83">
        <v>45110</v>
      </c>
      <c r="H119" s="76">
        <v>20</v>
      </c>
      <c r="I119" s="83">
        <v>45129</v>
      </c>
    </row>
    <row r="120" spans="1:9" ht="15">
      <c r="A120" s="76">
        <v>116</v>
      </c>
      <c r="B120" s="76">
        <v>1</v>
      </c>
      <c r="C120" s="76">
        <v>1221</v>
      </c>
      <c r="D120" s="77" t="s">
        <v>26</v>
      </c>
      <c r="E120" s="76">
        <v>4174</v>
      </c>
      <c r="F120" s="76" t="s">
        <v>616</v>
      </c>
      <c r="G120" s="83">
        <v>45110</v>
      </c>
      <c r="H120" s="76">
        <v>20</v>
      </c>
      <c r="I120" s="83">
        <v>45129</v>
      </c>
    </row>
    <row r="121" spans="1:9" ht="15">
      <c r="A121" s="76">
        <v>117</v>
      </c>
      <c r="B121" s="76">
        <v>1</v>
      </c>
      <c r="C121" s="76">
        <v>3343</v>
      </c>
      <c r="D121" s="77" t="s">
        <v>342</v>
      </c>
      <c r="E121" s="76">
        <v>1080</v>
      </c>
      <c r="F121" s="76" t="s">
        <v>646</v>
      </c>
      <c r="G121" s="83">
        <v>45110</v>
      </c>
      <c r="H121" s="76">
        <v>30</v>
      </c>
      <c r="I121" s="83">
        <v>45139</v>
      </c>
    </row>
    <row r="122" spans="1:9" ht="15">
      <c r="A122" s="76">
        <v>118</v>
      </c>
      <c r="B122" s="76">
        <v>1</v>
      </c>
      <c r="C122" s="76">
        <v>2337</v>
      </c>
      <c r="D122" s="77" t="s">
        <v>121</v>
      </c>
      <c r="E122" s="76">
        <v>1005</v>
      </c>
      <c r="F122" s="76" t="s">
        <v>643</v>
      </c>
      <c r="G122" s="83">
        <v>45110</v>
      </c>
      <c r="H122" s="76">
        <v>20</v>
      </c>
      <c r="I122" s="83">
        <v>45129</v>
      </c>
    </row>
    <row r="123" spans="1:9" ht="15">
      <c r="A123" s="76">
        <v>119</v>
      </c>
      <c r="B123" s="76">
        <v>1</v>
      </c>
      <c r="C123" s="76">
        <v>2827</v>
      </c>
      <c r="D123" s="77" t="s">
        <v>403</v>
      </c>
      <c r="E123" s="76">
        <v>1074</v>
      </c>
      <c r="F123" s="76" t="s">
        <v>647</v>
      </c>
      <c r="G123" s="83">
        <v>45110</v>
      </c>
      <c r="H123" s="76">
        <v>20</v>
      </c>
      <c r="I123" s="83">
        <v>45129</v>
      </c>
    </row>
    <row r="124" spans="1:9" ht="15">
      <c r="A124" s="76">
        <v>120</v>
      </c>
      <c r="B124" s="76">
        <v>1</v>
      </c>
      <c r="C124" s="76">
        <v>3401</v>
      </c>
      <c r="D124" s="77" t="s">
        <v>582</v>
      </c>
      <c r="E124" s="76">
        <v>3111</v>
      </c>
      <c r="F124" s="76" t="s">
        <v>618</v>
      </c>
      <c r="G124" s="83">
        <v>45110</v>
      </c>
      <c r="H124" s="76">
        <v>20</v>
      </c>
      <c r="I124" s="83">
        <v>45129</v>
      </c>
    </row>
    <row r="125" spans="1:9" ht="15">
      <c r="A125" s="76">
        <v>121</v>
      </c>
      <c r="B125" s="76">
        <v>1</v>
      </c>
      <c r="C125" s="76">
        <v>2468</v>
      </c>
      <c r="D125" s="77" t="s">
        <v>142</v>
      </c>
      <c r="E125" s="76">
        <v>1051</v>
      </c>
      <c r="F125" s="76" t="s">
        <v>648</v>
      </c>
      <c r="G125" s="83">
        <v>45110</v>
      </c>
      <c r="H125" s="76">
        <v>15</v>
      </c>
      <c r="I125" s="83">
        <v>45124</v>
      </c>
    </row>
    <row r="126" spans="1:9" ht="15">
      <c r="A126" s="76">
        <v>122</v>
      </c>
      <c r="B126" s="76">
        <v>1</v>
      </c>
      <c r="C126" s="76">
        <v>2907</v>
      </c>
      <c r="D126" s="77" t="s">
        <v>236</v>
      </c>
      <c r="E126" s="76">
        <v>4153</v>
      </c>
      <c r="F126" s="76" t="s">
        <v>625</v>
      </c>
      <c r="G126" s="83">
        <v>45110</v>
      </c>
      <c r="H126" s="76">
        <v>10</v>
      </c>
      <c r="I126" s="83">
        <v>45119</v>
      </c>
    </row>
    <row r="127" spans="1:9" ht="15">
      <c r="A127" s="76">
        <v>123</v>
      </c>
      <c r="B127" s="76">
        <v>1</v>
      </c>
      <c r="C127" s="76">
        <v>2474</v>
      </c>
      <c r="D127" s="77" t="s">
        <v>143</v>
      </c>
      <c r="E127" s="76">
        <v>4114</v>
      </c>
      <c r="F127" s="76" t="s">
        <v>649</v>
      </c>
      <c r="G127" s="83">
        <v>45110</v>
      </c>
      <c r="H127" s="76">
        <v>20</v>
      </c>
      <c r="I127" s="83">
        <v>45129</v>
      </c>
    </row>
    <row r="128" spans="1:9" ht="15">
      <c r="A128" s="76">
        <v>124</v>
      </c>
      <c r="B128" s="76">
        <v>1</v>
      </c>
      <c r="C128" s="76">
        <v>2839</v>
      </c>
      <c r="D128" s="77" t="s">
        <v>217</v>
      </c>
      <c r="E128" s="76">
        <v>1142</v>
      </c>
      <c r="F128" s="76" t="s">
        <v>650</v>
      </c>
      <c r="G128" s="83">
        <v>45111</v>
      </c>
      <c r="H128" s="76">
        <v>16</v>
      </c>
      <c r="I128" s="83">
        <v>45126</v>
      </c>
    </row>
    <row r="129" spans="1:9" ht="15">
      <c r="A129" s="76">
        <v>125</v>
      </c>
      <c r="B129" s="76">
        <v>1</v>
      </c>
      <c r="C129" s="76">
        <v>3383</v>
      </c>
      <c r="D129" s="77" t="s">
        <v>494</v>
      </c>
      <c r="E129" s="76">
        <v>1000</v>
      </c>
      <c r="F129" s="76" t="s">
        <v>651</v>
      </c>
      <c r="G129" s="83">
        <v>45112</v>
      </c>
      <c r="H129" s="76">
        <v>20</v>
      </c>
      <c r="I129" s="83">
        <v>45131</v>
      </c>
    </row>
    <row r="130" spans="1:9" ht="15">
      <c r="A130" s="76">
        <v>126</v>
      </c>
      <c r="B130" s="76">
        <v>1</v>
      </c>
      <c r="C130" s="76">
        <v>2991</v>
      </c>
      <c r="D130" s="77" t="s">
        <v>259</v>
      </c>
      <c r="E130" s="76">
        <v>1142</v>
      </c>
      <c r="F130" s="76" t="s">
        <v>650</v>
      </c>
      <c r="G130" s="83">
        <v>45117</v>
      </c>
      <c r="H130" s="76">
        <v>20</v>
      </c>
      <c r="I130" s="83">
        <v>45136</v>
      </c>
    </row>
    <row r="131" spans="1:9" ht="15">
      <c r="A131" s="76">
        <v>127</v>
      </c>
      <c r="B131" s="76">
        <v>1</v>
      </c>
      <c r="C131" s="76">
        <v>1821</v>
      </c>
      <c r="D131" s="77" t="s">
        <v>69</v>
      </c>
      <c r="E131" s="76">
        <v>4113</v>
      </c>
      <c r="F131" s="76" t="s">
        <v>629</v>
      </c>
      <c r="G131" s="83">
        <v>45117</v>
      </c>
      <c r="H131" s="76">
        <v>20</v>
      </c>
      <c r="I131" s="83">
        <v>45136</v>
      </c>
    </row>
    <row r="132" spans="1:9" ht="15">
      <c r="A132" s="76">
        <v>128</v>
      </c>
      <c r="B132" s="76">
        <v>1</v>
      </c>
      <c r="C132" s="76">
        <v>3027</v>
      </c>
      <c r="D132" s="77" t="s">
        <v>267</v>
      </c>
      <c r="E132" s="76">
        <v>2242</v>
      </c>
      <c r="F132" s="76" t="s">
        <v>652</v>
      </c>
      <c r="G132" s="83">
        <v>45117</v>
      </c>
      <c r="H132" s="76">
        <v>20</v>
      </c>
      <c r="I132" s="83">
        <v>45136</v>
      </c>
    </row>
    <row r="133" spans="1:9" ht="15">
      <c r="A133" s="76">
        <v>129</v>
      </c>
      <c r="B133" s="76">
        <v>1</v>
      </c>
      <c r="C133" s="76">
        <v>3092</v>
      </c>
      <c r="D133" s="77" t="s">
        <v>653</v>
      </c>
      <c r="E133" s="76">
        <v>4113</v>
      </c>
      <c r="F133" s="76" t="s">
        <v>629</v>
      </c>
      <c r="G133" s="83">
        <v>45117</v>
      </c>
      <c r="H133" s="76">
        <v>20</v>
      </c>
      <c r="I133" s="83">
        <v>45136</v>
      </c>
    </row>
    <row r="134" spans="1:9" ht="15">
      <c r="A134" s="76">
        <v>130</v>
      </c>
      <c r="B134" s="76">
        <v>1</v>
      </c>
      <c r="C134" s="76">
        <v>2415</v>
      </c>
      <c r="D134" s="77" t="s">
        <v>133</v>
      </c>
      <c r="E134" s="76">
        <v>4150</v>
      </c>
      <c r="F134" s="76" t="s">
        <v>612</v>
      </c>
      <c r="G134" s="83">
        <v>45117</v>
      </c>
      <c r="H134" s="76">
        <v>10</v>
      </c>
      <c r="I134" s="83">
        <v>45126</v>
      </c>
    </row>
    <row r="135" spans="1:9" ht="15">
      <c r="A135" s="76">
        <v>131</v>
      </c>
      <c r="B135" s="76">
        <v>1</v>
      </c>
      <c r="C135" s="76">
        <v>1597</v>
      </c>
      <c r="D135" s="77" t="s">
        <v>56</v>
      </c>
      <c r="E135" s="76">
        <v>1151</v>
      </c>
      <c r="F135" s="76" t="s">
        <v>654</v>
      </c>
      <c r="G135" s="83">
        <v>45117</v>
      </c>
      <c r="H135" s="76">
        <v>20</v>
      </c>
      <c r="I135" s="83">
        <v>45136</v>
      </c>
    </row>
    <row r="136" spans="1:9" ht="15">
      <c r="A136" s="76">
        <v>132</v>
      </c>
      <c r="B136" s="76">
        <v>1</v>
      </c>
      <c r="C136" s="76">
        <v>2665</v>
      </c>
      <c r="D136" s="77" t="s">
        <v>174</v>
      </c>
      <c r="E136" s="76">
        <v>1161</v>
      </c>
      <c r="F136" s="76" t="s">
        <v>655</v>
      </c>
      <c r="G136" s="83">
        <v>45117</v>
      </c>
      <c r="H136" s="76">
        <v>6</v>
      </c>
      <c r="I136" s="83">
        <v>45122</v>
      </c>
    </row>
    <row r="137" spans="1:9" ht="15">
      <c r="A137" s="76">
        <v>133</v>
      </c>
      <c r="B137" s="76">
        <v>1</v>
      </c>
      <c r="C137" s="76">
        <v>2718</v>
      </c>
      <c r="D137" s="77" t="s">
        <v>390</v>
      </c>
      <c r="E137" s="76">
        <v>2202</v>
      </c>
      <c r="F137" s="76" t="s">
        <v>639</v>
      </c>
      <c r="G137" s="83">
        <v>45117</v>
      </c>
      <c r="H137" s="76">
        <v>19</v>
      </c>
      <c r="I137" s="83">
        <v>45135</v>
      </c>
    </row>
    <row r="138" spans="1:9" ht="15">
      <c r="A138" s="76">
        <v>134</v>
      </c>
      <c r="B138" s="76">
        <v>1</v>
      </c>
      <c r="C138" s="76">
        <v>2808</v>
      </c>
      <c r="D138" s="77" t="s">
        <v>392</v>
      </c>
      <c r="E138" s="76">
        <v>2209</v>
      </c>
      <c r="F138" s="76" t="s">
        <v>656</v>
      </c>
      <c r="G138" s="83">
        <v>45117</v>
      </c>
      <c r="H138" s="76">
        <v>20</v>
      </c>
      <c r="I138" s="83">
        <v>45136</v>
      </c>
    </row>
    <row r="139" spans="1:9" ht="15">
      <c r="A139" s="76">
        <v>135</v>
      </c>
      <c r="B139" s="76">
        <v>1</v>
      </c>
      <c r="C139" s="76">
        <v>3194</v>
      </c>
      <c r="D139" s="77" t="s">
        <v>306</v>
      </c>
      <c r="E139" s="76">
        <v>1180</v>
      </c>
      <c r="F139" s="76" t="s">
        <v>657</v>
      </c>
      <c r="G139" s="83">
        <v>45117</v>
      </c>
      <c r="H139" s="76">
        <v>20</v>
      </c>
      <c r="I139" s="83">
        <v>45136</v>
      </c>
    </row>
    <row r="140" spans="1:9" ht="15">
      <c r="A140" s="76">
        <v>136</v>
      </c>
      <c r="B140" s="76">
        <v>1</v>
      </c>
      <c r="C140" s="76">
        <v>3138</v>
      </c>
      <c r="D140" s="77" t="s">
        <v>286</v>
      </c>
      <c r="E140" s="76">
        <v>4171</v>
      </c>
      <c r="F140" s="76" t="s">
        <v>621</v>
      </c>
      <c r="G140" s="83">
        <v>45119</v>
      </c>
      <c r="H140" s="76">
        <v>10</v>
      </c>
      <c r="I140" s="83">
        <v>45128</v>
      </c>
    </row>
    <row r="141" spans="1:9" ht="15">
      <c r="A141" s="76">
        <v>137</v>
      </c>
      <c r="B141" s="76">
        <v>1</v>
      </c>
      <c r="C141" s="76">
        <v>2553</v>
      </c>
      <c r="D141" s="77" t="s">
        <v>160</v>
      </c>
      <c r="E141" s="76">
        <v>1182</v>
      </c>
      <c r="F141" s="76" t="s">
        <v>658</v>
      </c>
      <c r="G141" s="83">
        <v>45119</v>
      </c>
      <c r="H141" s="76">
        <v>20</v>
      </c>
      <c r="I141" s="83">
        <v>45138</v>
      </c>
    </row>
    <row r="142" spans="1:9" ht="15">
      <c r="A142" s="76">
        <v>138</v>
      </c>
      <c r="B142" s="76">
        <v>1</v>
      </c>
      <c r="C142" s="76">
        <v>2707</v>
      </c>
      <c r="D142" s="77" t="s">
        <v>184</v>
      </c>
      <c r="E142" s="76">
        <v>1140</v>
      </c>
      <c r="F142" s="76" t="s">
        <v>659</v>
      </c>
      <c r="G142" s="83">
        <v>45120</v>
      </c>
      <c r="H142" s="76">
        <v>20</v>
      </c>
      <c r="I142" s="83">
        <v>45139</v>
      </c>
    </row>
    <row r="143" spans="1:9" ht="15">
      <c r="A143" s="76">
        <v>139</v>
      </c>
      <c r="B143" s="76">
        <v>1</v>
      </c>
      <c r="C143" s="76">
        <v>2712</v>
      </c>
      <c r="D143" s="77" t="s">
        <v>187</v>
      </c>
      <c r="E143" s="76">
        <v>2102</v>
      </c>
      <c r="F143" s="76" t="s">
        <v>660</v>
      </c>
      <c r="G143" s="83">
        <v>45124</v>
      </c>
      <c r="H143" s="76">
        <v>15</v>
      </c>
      <c r="I143" s="83">
        <v>45138</v>
      </c>
    </row>
    <row r="144" spans="1:9" ht="15">
      <c r="A144" s="76">
        <v>140</v>
      </c>
      <c r="B144" s="76">
        <v>1</v>
      </c>
      <c r="C144" s="76">
        <v>3388</v>
      </c>
      <c r="D144" s="77" t="s">
        <v>503</v>
      </c>
      <c r="E144" s="76">
        <v>1000</v>
      </c>
      <c r="F144" s="76" t="s">
        <v>651</v>
      </c>
      <c r="G144" s="83">
        <v>45124</v>
      </c>
      <c r="H144" s="76">
        <v>5</v>
      </c>
      <c r="I144" s="83">
        <v>45128</v>
      </c>
    </row>
    <row r="145" spans="1:9" ht="15">
      <c r="A145" s="76">
        <v>141</v>
      </c>
      <c r="B145" s="76">
        <v>1</v>
      </c>
      <c r="C145" s="76">
        <v>3283</v>
      </c>
      <c r="D145" s="77" t="s">
        <v>325</v>
      </c>
      <c r="E145" s="76">
        <v>1220</v>
      </c>
      <c r="F145" s="76" t="s">
        <v>661</v>
      </c>
      <c r="G145" s="83">
        <v>45124</v>
      </c>
      <c r="H145" s="76">
        <v>11</v>
      </c>
      <c r="I145" s="83">
        <v>45134</v>
      </c>
    </row>
    <row r="146" spans="1:9" ht="15">
      <c r="A146" s="76">
        <v>142</v>
      </c>
      <c r="B146" s="76">
        <v>1</v>
      </c>
      <c r="C146" s="76">
        <v>3047</v>
      </c>
      <c r="D146" s="77" t="s">
        <v>272</v>
      </c>
      <c r="E146" s="76">
        <v>1121</v>
      </c>
      <c r="F146" s="76" t="s">
        <v>622</v>
      </c>
      <c r="G146" s="83">
        <v>45124</v>
      </c>
      <c r="H146" s="76">
        <v>15</v>
      </c>
      <c r="I146" s="83">
        <v>45138</v>
      </c>
    </row>
    <row r="147" spans="1:9" ht="15">
      <c r="A147" s="76">
        <v>143</v>
      </c>
      <c r="B147" s="76">
        <v>1</v>
      </c>
      <c r="C147" s="76">
        <v>3353</v>
      </c>
      <c r="D147" s="77" t="s">
        <v>350</v>
      </c>
      <c r="E147" s="76">
        <v>3170</v>
      </c>
      <c r="F147" s="76" t="s">
        <v>617</v>
      </c>
      <c r="G147" s="83">
        <v>45131</v>
      </c>
      <c r="H147" s="76">
        <v>20</v>
      </c>
      <c r="I147" s="83">
        <v>45150</v>
      </c>
    </row>
    <row r="148" spans="1:9" ht="15">
      <c r="A148" s="76">
        <v>144</v>
      </c>
      <c r="B148" s="76">
        <v>1</v>
      </c>
      <c r="C148" s="76">
        <v>2382</v>
      </c>
      <c r="D148" s="77" t="s">
        <v>129</v>
      </c>
      <c r="E148" s="76">
        <v>4170</v>
      </c>
      <c r="F148" s="76" t="s">
        <v>613</v>
      </c>
      <c r="G148" s="83">
        <v>45131</v>
      </c>
      <c r="H148" s="76">
        <v>10</v>
      </c>
      <c r="I148" s="83">
        <v>45140</v>
      </c>
    </row>
    <row r="149" spans="1:9" ht="15">
      <c r="A149" s="76">
        <v>145</v>
      </c>
      <c r="B149" s="76">
        <v>1</v>
      </c>
      <c r="C149" s="76">
        <v>3036</v>
      </c>
      <c r="D149" s="77" t="s">
        <v>269</v>
      </c>
      <c r="E149" s="76">
        <v>4140</v>
      </c>
      <c r="F149" s="76" t="s">
        <v>611</v>
      </c>
      <c r="G149" s="83">
        <v>45131</v>
      </c>
      <c r="H149" s="76">
        <v>20</v>
      </c>
      <c r="I149" s="83">
        <v>45150</v>
      </c>
    </row>
    <row r="150" spans="1:9" ht="15">
      <c r="A150" s="76">
        <v>146</v>
      </c>
      <c r="B150" s="76">
        <v>1</v>
      </c>
      <c r="C150" s="76">
        <v>2367</v>
      </c>
      <c r="D150" s="77" t="s">
        <v>127</v>
      </c>
      <c r="E150" s="76">
        <v>4170</v>
      </c>
      <c r="F150" s="76" t="s">
        <v>613</v>
      </c>
      <c r="G150" s="83">
        <v>45131</v>
      </c>
      <c r="H150" s="76">
        <v>20</v>
      </c>
      <c r="I150" s="83">
        <v>45150</v>
      </c>
    </row>
    <row r="151" spans="1:9" ht="15">
      <c r="A151" s="76">
        <v>147</v>
      </c>
      <c r="B151" s="76">
        <v>1</v>
      </c>
      <c r="C151" s="76">
        <v>2866</v>
      </c>
      <c r="D151" s="77" t="s">
        <v>226</v>
      </c>
      <c r="E151" s="76">
        <v>4170</v>
      </c>
      <c r="F151" s="76" t="s">
        <v>613</v>
      </c>
      <c r="G151" s="83">
        <v>45131</v>
      </c>
      <c r="H151" s="76">
        <v>20</v>
      </c>
      <c r="I151" s="83">
        <v>45150</v>
      </c>
    </row>
    <row r="152" spans="1:9" ht="15">
      <c r="A152" s="76">
        <v>148</v>
      </c>
      <c r="B152" s="76">
        <v>1</v>
      </c>
      <c r="C152" s="76">
        <v>3182</v>
      </c>
      <c r="D152" s="77" t="s">
        <v>304</v>
      </c>
      <c r="E152" s="76">
        <v>4175</v>
      </c>
      <c r="F152" s="76" t="s">
        <v>613</v>
      </c>
      <c r="G152" s="83">
        <v>45131</v>
      </c>
      <c r="H152" s="76">
        <v>20</v>
      </c>
      <c r="I152" s="83">
        <v>45150</v>
      </c>
    </row>
    <row r="153" spans="1:9" ht="15">
      <c r="A153" s="76">
        <v>149</v>
      </c>
      <c r="B153" s="76">
        <v>1</v>
      </c>
      <c r="C153" s="76">
        <v>3352</v>
      </c>
      <c r="D153" s="77" t="s">
        <v>349</v>
      </c>
      <c r="E153" s="76">
        <v>1141</v>
      </c>
      <c r="F153" s="76" t="s">
        <v>662</v>
      </c>
      <c r="G153" s="83">
        <v>45131</v>
      </c>
      <c r="H153" s="76">
        <v>5</v>
      </c>
      <c r="I153" s="83">
        <v>45135</v>
      </c>
    </row>
    <row r="154" spans="1:9" ht="15">
      <c r="A154" s="76">
        <v>150</v>
      </c>
      <c r="B154" s="76">
        <v>1</v>
      </c>
      <c r="C154" s="76">
        <v>2766</v>
      </c>
      <c r="D154" s="77" t="s">
        <v>194</v>
      </c>
      <c r="E154" s="76">
        <v>4171</v>
      </c>
      <c r="F154" s="76" t="s">
        <v>621</v>
      </c>
      <c r="G154" s="83">
        <v>45131</v>
      </c>
      <c r="H154" s="76">
        <v>20</v>
      </c>
      <c r="I154" s="83">
        <v>45150</v>
      </c>
    </row>
    <row r="155" spans="1:9" ht="15">
      <c r="A155" s="76">
        <v>151</v>
      </c>
      <c r="B155" s="76">
        <v>1</v>
      </c>
      <c r="C155" s="76">
        <v>3012</v>
      </c>
      <c r="D155" s="77" t="s">
        <v>264</v>
      </c>
      <c r="E155" s="76">
        <v>4171</v>
      </c>
      <c r="F155" s="76" t="s">
        <v>621</v>
      </c>
      <c r="G155" s="83">
        <v>45131</v>
      </c>
      <c r="H155" s="76">
        <v>20</v>
      </c>
      <c r="I155" s="83">
        <v>45150</v>
      </c>
    </row>
    <row r="156" spans="1:9" ht="15">
      <c r="A156" s="76">
        <v>152</v>
      </c>
      <c r="B156" s="76">
        <v>1</v>
      </c>
      <c r="C156" s="76">
        <v>3015</v>
      </c>
      <c r="D156" s="77" t="s">
        <v>265</v>
      </c>
      <c r="E156" s="76">
        <v>4171</v>
      </c>
      <c r="F156" s="76" t="s">
        <v>621</v>
      </c>
      <c r="G156" s="83">
        <v>45131</v>
      </c>
      <c r="H156" s="76">
        <v>20</v>
      </c>
      <c r="I156" s="83">
        <v>45150</v>
      </c>
    </row>
    <row r="157" spans="1:9" ht="15">
      <c r="A157" s="76">
        <v>153</v>
      </c>
      <c r="B157" s="76">
        <v>1</v>
      </c>
      <c r="C157" s="76">
        <v>3160</v>
      </c>
      <c r="D157" s="77" t="s">
        <v>293</v>
      </c>
      <c r="E157" s="76">
        <v>4171</v>
      </c>
      <c r="F157" s="76" t="s">
        <v>621</v>
      </c>
      <c r="G157" s="83">
        <v>45131</v>
      </c>
      <c r="H157" s="76">
        <v>20</v>
      </c>
      <c r="I157" s="83">
        <v>45150</v>
      </c>
    </row>
    <row r="158" spans="1:9" ht="15">
      <c r="A158" s="76">
        <v>154</v>
      </c>
      <c r="B158" s="76">
        <v>1</v>
      </c>
      <c r="C158" s="76">
        <v>3164</v>
      </c>
      <c r="D158" s="77" t="s">
        <v>294</v>
      </c>
      <c r="E158" s="76">
        <v>4171</v>
      </c>
      <c r="F158" s="76" t="s">
        <v>621</v>
      </c>
      <c r="G158" s="83">
        <v>45131</v>
      </c>
      <c r="H158" s="76">
        <v>20</v>
      </c>
      <c r="I158" s="83">
        <v>45150</v>
      </c>
    </row>
    <row r="159" spans="1:9" ht="15">
      <c r="A159" s="76">
        <v>155</v>
      </c>
      <c r="B159" s="76">
        <v>1</v>
      </c>
      <c r="C159" s="76">
        <v>3356</v>
      </c>
      <c r="D159" s="77" t="s">
        <v>352</v>
      </c>
      <c r="E159" s="76">
        <v>4175</v>
      </c>
      <c r="F159" s="76" t="s">
        <v>621</v>
      </c>
      <c r="G159" s="83">
        <v>45131</v>
      </c>
      <c r="H159" s="76">
        <v>20</v>
      </c>
      <c r="I159" s="83">
        <v>45150</v>
      </c>
    </row>
    <row r="160" spans="1:9" ht="15">
      <c r="A160" s="76">
        <v>156</v>
      </c>
      <c r="B160" s="76">
        <v>1</v>
      </c>
      <c r="C160" s="76">
        <v>542</v>
      </c>
      <c r="D160" s="77" t="s">
        <v>7</v>
      </c>
      <c r="E160" s="76">
        <v>4172</v>
      </c>
      <c r="F160" s="76" t="s">
        <v>624</v>
      </c>
      <c r="G160" s="83">
        <v>45131</v>
      </c>
      <c r="H160" s="76">
        <v>20</v>
      </c>
      <c r="I160" s="83">
        <v>45150</v>
      </c>
    </row>
    <row r="161" spans="1:9" ht="15">
      <c r="A161" s="76">
        <v>157</v>
      </c>
      <c r="B161" s="76">
        <v>1</v>
      </c>
      <c r="C161" s="76">
        <v>1056</v>
      </c>
      <c r="D161" s="77" t="s">
        <v>17</v>
      </c>
      <c r="E161" s="76">
        <v>4172</v>
      </c>
      <c r="F161" s="76" t="s">
        <v>624</v>
      </c>
      <c r="G161" s="83">
        <v>45131</v>
      </c>
      <c r="H161" s="76">
        <v>20</v>
      </c>
      <c r="I161" s="83">
        <v>45150</v>
      </c>
    </row>
    <row r="162" spans="1:9" ht="15">
      <c r="A162" s="76">
        <v>158</v>
      </c>
      <c r="B162" s="76">
        <v>1</v>
      </c>
      <c r="C162" s="76">
        <v>1369</v>
      </c>
      <c r="D162" s="77" t="s">
        <v>37</v>
      </c>
      <c r="E162" s="76">
        <v>4172</v>
      </c>
      <c r="F162" s="76" t="s">
        <v>624</v>
      </c>
      <c r="G162" s="83">
        <v>45131</v>
      </c>
      <c r="H162" s="76">
        <v>30</v>
      </c>
      <c r="I162" s="83">
        <v>45160</v>
      </c>
    </row>
    <row r="163" spans="1:9" ht="15">
      <c r="A163" s="76">
        <v>159</v>
      </c>
      <c r="B163" s="76">
        <v>1</v>
      </c>
      <c r="C163" s="76">
        <v>3165</v>
      </c>
      <c r="D163" s="77" t="s">
        <v>295</v>
      </c>
      <c r="E163" s="76">
        <v>4172</v>
      </c>
      <c r="F163" s="76" t="s">
        <v>624</v>
      </c>
      <c r="G163" s="83">
        <v>45131</v>
      </c>
      <c r="H163" s="76">
        <v>20</v>
      </c>
      <c r="I163" s="83">
        <v>45150</v>
      </c>
    </row>
    <row r="164" spans="1:9" ht="15">
      <c r="A164" s="76">
        <v>160</v>
      </c>
      <c r="B164" s="76">
        <v>1</v>
      </c>
      <c r="C164" s="76">
        <v>3381</v>
      </c>
      <c r="D164" s="77" t="s">
        <v>491</v>
      </c>
      <c r="E164" s="76">
        <v>4172</v>
      </c>
      <c r="F164" s="76" t="s">
        <v>624</v>
      </c>
      <c r="G164" s="83">
        <v>45131</v>
      </c>
      <c r="H164" s="76">
        <v>20</v>
      </c>
      <c r="I164" s="83">
        <v>45150</v>
      </c>
    </row>
    <row r="165" spans="1:9" ht="15">
      <c r="A165" s="76">
        <v>161</v>
      </c>
      <c r="B165" s="76">
        <v>1</v>
      </c>
      <c r="C165" s="76">
        <v>3167</v>
      </c>
      <c r="D165" s="77" t="s">
        <v>296</v>
      </c>
      <c r="E165" s="76">
        <v>4140</v>
      </c>
      <c r="F165" s="76" t="s">
        <v>611</v>
      </c>
      <c r="G165" s="83">
        <v>45131</v>
      </c>
      <c r="H165" s="76">
        <v>20</v>
      </c>
      <c r="I165" s="83">
        <v>45150</v>
      </c>
    </row>
    <row r="166" spans="1:9" ht="15">
      <c r="A166" s="76">
        <v>162</v>
      </c>
      <c r="B166" s="76">
        <v>1</v>
      </c>
      <c r="C166" s="76">
        <v>1071</v>
      </c>
      <c r="D166" s="77" t="s">
        <v>18</v>
      </c>
      <c r="E166" s="76">
        <v>3170</v>
      </c>
      <c r="F166" s="76" t="s">
        <v>617</v>
      </c>
      <c r="G166" s="83">
        <v>45131</v>
      </c>
      <c r="H166" s="76">
        <v>20</v>
      </c>
      <c r="I166" s="83">
        <v>45150</v>
      </c>
    </row>
    <row r="167" spans="1:9" ht="15">
      <c r="A167" s="76">
        <v>163</v>
      </c>
      <c r="B167" s="76">
        <v>1</v>
      </c>
      <c r="C167" s="76">
        <v>2507</v>
      </c>
      <c r="D167" s="77" t="s">
        <v>150</v>
      </c>
      <c r="E167" s="76">
        <v>3111</v>
      </c>
      <c r="F167" s="76" t="s">
        <v>618</v>
      </c>
      <c r="G167" s="83">
        <v>45131</v>
      </c>
      <c r="H167" s="76">
        <v>20</v>
      </c>
      <c r="I167" s="83">
        <v>45150</v>
      </c>
    </row>
    <row r="168" spans="1:9" ht="15">
      <c r="A168" s="76">
        <v>164</v>
      </c>
      <c r="B168" s="76">
        <v>1</v>
      </c>
      <c r="C168" s="76">
        <v>3156</v>
      </c>
      <c r="D168" s="77" t="s">
        <v>292</v>
      </c>
      <c r="E168" s="76">
        <v>3170</v>
      </c>
      <c r="F168" s="76" t="s">
        <v>617</v>
      </c>
      <c r="G168" s="83">
        <v>45131</v>
      </c>
      <c r="H168" s="76">
        <v>20</v>
      </c>
      <c r="I168" s="83">
        <v>45150</v>
      </c>
    </row>
    <row r="169" spans="1:9" ht="15">
      <c r="A169" s="76">
        <v>165</v>
      </c>
      <c r="B169" s="76">
        <v>1</v>
      </c>
      <c r="C169" s="76">
        <v>2931</v>
      </c>
      <c r="D169" s="77" t="s">
        <v>248</v>
      </c>
      <c r="E169" s="76">
        <v>3111</v>
      </c>
      <c r="F169" s="76" t="s">
        <v>618</v>
      </c>
      <c r="G169" s="83">
        <v>45131</v>
      </c>
      <c r="H169" s="76">
        <v>20</v>
      </c>
      <c r="I169" s="83">
        <v>45150</v>
      </c>
    </row>
    <row r="170" spans="1:9" ht="15">
      <c r="A170" s="76">
        <v>166</v>
      </c>
      <c r="B170" s="76">
        <v>1</v>
      </c>
      <c r="C170" s="76">
        <v>1099</v>
      </c>
      <c r="D170" s="77" t="s">
        <v>20</v>
      </c>
      <c r="E170" s="76">
        <v>3170</v>
      </c>
      <c r="F170" s="76" t="s">
        <v>617</v>
      </c>
      <c r="G170" s="83">
        <v>45131</v>
      </c>
      <c r="H170" s="76">
        <v>20</v>
      </c>
      <c r="I170" s="83">
        <v>45150</v>
      </c>
    </row>
    <row r="171" spans="1:9" ht="15">
      <c r="A171" s="76">
        <v>167</v>
      </c>
      <c r="B171" s="76">
        <v>1</v>
      </c>
      <c r="C171" s="76">
        <v>1483</v>
      </c>
      <c r="D171" s="77" t="s">
        <v>45</v>
      </c>
      <c r="E171" s="76">
        <v>3170</v>
      </c>
      <c r="F171" s="76" t="s">
        <v>617</v>
      </c>
      <c r="G171" s="83">
        <v>45131</v>
      </c>
      <c r="H171" s="76">
        <v>20</v>
      </c>
      <c r="I171" s="83">
        <v>45150</v>
      </c>
    </row>
    <row r="172" spans="1:9" ht="15">
      <c r="A172" s="76">
        <v>168</v>
      </c>
      <c r="B172" s="76">
        <v>1</v>
      </c>
      <c r="C172" s="76">
        <v>1553</v>
      </c>
      <c r="D172" s="77" t="s">
        <v>50</v>
      </c>
      <c r="E172" s="76">
        <v>3170</v>
      </c>
      <c r="F172" s="76" t="s">
        <v>617</v>
      </c>
      <c r="G172" s="83">
        <v>45131</v>
      </c>
      <c r="H172" s="76">
        <v>20</v>
      </c>
      <c r="I172" s="83">
        <v>45150</v>
      </c>
    </row>
    <row r="173" spans="1:9" ht="15">
      <c r="A173" s="76">
        <v>169</v>
      </c>
      <c r="B173" s="76">
        <v>1</v>
      </c>
      <c r="C173" s="76">
        <v>1267</v>
      </c>
      <c r="D173" s="77" t="s">
        <v>30</v>
      </c>
      <c r="E173" s="76">
        <v>3170</v>
      </c>
      <c r="F173" s="76" t="s">
        <v>617</v>
      </c>
      <c r="G173" s="83">
        <v>45131</v>
      </c>
      <c r="H173" s="76">
        <v>20</v>
      </c>
      <c r="I173" s="83">
        <v>45150</v>
      </c>
    </row>
    <row r="174" spans="1:9" ht="15">
      <c r="A174" s="76">
        <v>170</v>
      </c>
      <c r="B174" s="76">
        <v>1</v>
      </c>
      <c r="C174" s="76">
        <v>1589</v>
      </c>
      <c r="D174" s="77" t="s">
        <v>54</v>
      </c>
      <c r="E174" s="76">
        <v>3170</v>
      </c>
      <c r="F174" s="76" t="s">
        <v>617</v>
      </c>
      <c r="G174" s="83">
        <v>45131</v>
      </c>
      <c r="H174" s="76">
        <v>20</v>
      </c>
      <c r="I174" s="83">
        <v>45150</v>
      </c>
    </row>
    <row r="175" spans="1:9" ht="15">
      <c r="A175" s="76">
        <v>171</v>
      </c>
      <c r="B175" s="76">
        <v>1</v>
      </c>
      <c r="C175" s="76">
        <v>1652</v>
      </c>
      <c r="D175" s="77" t="s">
        <v>60</v>
      </c>
      <c r="E175" s="76">
        <v>3170</v>
      </c>
      <c r="F175" s="76" t="s">
        <v>617</v>
      </c>
      <c r="G175" s="83">
        <v>45131</v>
      </c>
      <c r="H175" s="76">
        <v>20</v>
      </c>
      <c r="I175" s="83">
        <v>45150</v>
      </c>
    </row>
    <row r="176" spans="1:9" ht="15">
      <c r="A176" s="76">
        <v>172</v>
      </c>
      <c r="B176" s="76">
        <v>1</v>
      </c>
      <c r="C176" s="76">
        <v>2351</v>
      </c>
      <c r="D176" s="77" t="s">
        <v>125</v>
      </c>
      <c r="E176" s="76">
        <v>3170</v>
      </c>
      <c r="F176" s="76" t="s">
        <v>617</v>
      </c>
      <c r="G176" s="83">
        <v>45131</v>
      </c>
      <c r="H176" s="76">
        <v>20</v>
      </c>
      <c r="I176" s="83">
        <v>45150</v>
      </c>
    </row>
    <row r="177" spans="1:9" ht="15">
      <c r="A177" s="76">
        <v>173</v>
      </c>
      <c r="B177" s="76">
        <v>1</v>
      </c>
      <c r="C177" s="76">
        <v>1937</v>
      </c>
      <c r="D177" s="77" t="s">
        <v>77</v>
      </c>
      <c r="E177" s="76">
        <v>3170</v>
      </c>
      <c r="F177" s="76" t="s">
        <v>617</v>
      </c>
      <c r="G177" s="83">
        <v>45131</v>
      </c>
      <c r="H177" s="76">
        <v>20</v>
      </c>
      <c r="I177" s="83">
        <v>45150</v>
      </c>
    </row>
    <row r="178" spans="1:9" ht="15">
      <c r="A178" s="76">
        <v>174</v>
      </c>
      <c r="B178" s="76">
        <v>1</v>
      </c>
      <c r="C178" s="76">
        <v>2869</v>
      </c>
      <c r="D178" s="77" t="s">
        <v>227</v>
      </c>
      <c r="E178" s="76">
        <v>3170</v>
      </c>
      <c r="F178" s="76" t="s">
        <v>617</v>
      </c>
      <c r="G178" s="83">
        <v>45131</v>
      </c>
      <c r="H178" s="76">
        <v>20</v>
      </c>
      <c r="I178" s="83">
        <v>45150</v>
      </c>
    </row>
    <row r="179" spans="1:9" ht="15">
      <c r="A179" s="76">
        <v>175</v>
      </c>
      <c r="B179" s="76">
        <v>1</v>
      </c>
      <c r="C179" s="76">
        <v>2911</v>
      </c>
      <c r="D179" s="77" t="s">
        <v>239</v>
      </c>
      <c r="E179" s="76">
        <v>3170</v>
      </c>
      <c r="F179" s="76" t="s">
        <v>617</v>
      </c>
      <c r="G179" s="83">
        <v>45131</v>
      </c>
      <c r="H179" s="76">
        <v>20</v>
      </c>
      <c r="I179" s="83">
        <v>45150</v>
      </c>
    </row>
    <row r="180" spans="1:9" ht="15">
      <c r="A180" s="76">
        <v>176</v>
      </c>
      <c r="B180" s="76">
        <v>1</v>
      </c>
      <c r="C180" s="76">
        <v>2922</v>
      </c>
      <c r="D180" s="77" t="s">
        <v>244</v>
      </c>
      <c r="E180" s="76">
        <v>3170</v>
      </c>
      <c r="F180" s="76" t="s">
        <v>617</v>
      </c>
      <c r="G180" s="83">
        <v>45131</v>
      </c>
      <c r="H180" s="76">
        <v>20</v>
      </c>
      <c r="I180" s="83">
        <v>45150</v>
      </c>
    </row>
    <row r="181" spans="1:9" ht="15">
      <c r="A181" s="76">
        <v>177</v>
      </c>
      <c r="B181" s="76">
        <v>1</v>
      </c>
      <c r="C181" s="76">
        <v>2937</v>
      </c>
      <c r="D181" s="77" t="s">
        <v>251</v>
      </c>
      <c r="E181" s="76">
        <v>3170</v>
      </c>
      <c r="F181" s="76" t="s">
        <v>617</v>
      </c>
      <c r="G181" s="83">
        <v>45131</v>
      </c>
      <c r="H181" s="76">
        <v>20</v>
      </c>
      <c r="I181" s="83">
        <v>45150</v>
      </c>
    </row>
    <row r="182" spans="1:9" ht="15">
      <c r="A182" s="76">
        <v>178</v>
      </c>
      <c r="B182" s="76">
        <v>1</v>
      </c>
      <c r="C182" s="76">
        <v>2895</v>
      </c>
      <c r="D182" s="77" t="s">
        <v>235</v>
      </c>
      <c r="E182" s="76">
        <v>3170</v>
      </c>
      <c r="F182" s="76" t="s">
        <v>617</v>
      </c>
      <c r="G182" s="83">
        <v>45131</v>
      </c>
      <c r="H182" s="76">
        <v>20</v>
      </c>
      <c r="I182" s="83">
        <v>45150</v>
      </c>
    </row>
    <row r="183" spans="1:9" ht="15">
      <c r="A183" s="76">
        <v>179</v>
      </c>
      <c r="B183" s="76">
        <v>1</v>
      </c>
      <c r="C183" s="76">
        <v>2918</v>
      </c>
      <c r="D183" s="77" t="s">
        <v>242</v>
      </c>
      <c r="E183" s="76">
        <v>3170</v>
      </c>
      <c r="F183" s="76" t="s">
        <v>617</v>
      </c>
      <c r="G183" s="83">
        <v>45131</v>
      </c>
      <c r="H183" s="76">
        <v>20</v>
      </c>
      <c r="I183" s="83">
        <v>45150</v>
      </c>
    </row>
    <row r="184" spans="1:9" ht="15">
      <c r="A184" s="76">
        <v>180</v>
      </c>
      <c r="B184" s="76">
        <v>1</v>
      </c>
      <c r="C184" s="76">
        <v>996</v>
      </c>
      <c r="D184" s="77" t="s">
        <v>13</v>
      </c>
      <c r="E184" s="76">
        <v>3111</v>
      </c>
      <c r="F184" s="76" t="s">
        <v>618</v>
      </c>
      <c r="G184" s="83">
        <v>45131</v>
      </c>
      <c r="H184" s="76">
        <v>20</v>
      </c>
      <c r="I184" s="83">
        <v>45150</v>
      </c>
    </row>
    <row r="185" spans="1:9" ht="15">
      <c r="A185" s="76">
        <v>181</v>
      </c>
      <c r="B185" s="76">
        <v>1</v>
      </c>
      <c r="C185" s="76">
        <v>1037</v>
      </c>
      <c r="D185" s="77" t="s">
        <v>15</v>
      </c>
      <c r="E185" s="76">
        <v>3111</v>
      </c>
      <c r="F185" s="76" t="s">
        <v>618</v>
      </c>
      <c r="G185" s="83">
        <v>45131</v>
      </c>
      <c r="H185" s="76">
        <v>20</v>
      </c>
      <c r="I185" s="83">
        <v>45150</v>
      </c>
    </row>
    <row r="186" spans="1:9" ht="15">
      <c r="A186" s="76">
        <v>182</v>
      </c>
      <c r="B186" s="76">
        <v>1</v>
      </c>
      <c r="C186" s="76">
        <v>1774</v>
      </c>
      <c r="D186" s="77" t="s">
        <v>65</v>
      </c>
      <c r="E186" s="76">
        <v>3111</v>
      </c>
      <c r="F186" s="76" t="s">
        <v>618</v>
      </c>
      <c r="G186" s="83">
        <v>45131</v>
      </c>
      <c r="H186" s="76">
        <v>30</v>
      </c>
      <c r="I186" s="83">
        <v>45160</v>
      </c>
    </row>
    <row r="187" spans="1:9" ht="15">
      <c r="A187" s="76">
        <v>183</v>
      </c>
      <c r="B187" s="76">
        <v>1</v>
      </c>
      <c r="C187" s="76">
        <v>2131</v>
      </c>
      <c r="D187" s="77" t="s">
        <v>100</v>
      </c>
      <c r="E187" s="76">
        <v>3111</v>
      </c>
      <c r="F187" s="76" t="s">
        <v>618</v>
      </c>
      <c r="G187" s="83">
        <v>45131</v>
      </c>
      <c r="H187" s="76">
        <v>20</v>
      </c>
      <c r="I187" s="83">
        <v>45150</v>
      </c>
    </row>
    <row r="188" spans="1:9" ht="15">
      <c r="A188" s="76">
        <v>184</v>
      </c>
      <c r="B188" s="76">
        <v>1</v>
      </c>
      <c r="C188" s="76">
        <v>2134</v>
      </c>
      <c r="D188" s="77" t="s">
        <v>101</v>
      </c>
      <c r="E188" s="76">
        <v>3111</v>
      </c>
      <c r="F188" s="76" t="s">
        <v>618</v>
      </c>
      <c r="G188" s="83">
        <v>45131</v>
      </c>
      <c r="H188" s="76">
        <v>20</v>
      </c>
      <c r="I188" s="83">
        <v>45150</v>
      </c>
    </row>
    <row r="189" spans="1:9" ht="15">
      <c r="A189" s="76">
        <v>185</v>
      </c>
      <c r="B189" s="76">
        <v>1</v>
      </c>
      <c r="C189" s="76">
        <v>2140</v>
      </c>
      <c r="D189" s="77" t="s">
        <v>104</v>
      </c>
      <c r="E189" s="76">
        <v>3111</v>
      </c>
      <c r="F189" s="76" t="s">
        <v>618</v>
      </c>
      <c r="G189" s="83">
        <v>45131</v>
      </c>
      <c r="H189" s="76">
        <v>20</v>
      </c>
      <c r="I189" s="83">
        <v>45150</v>
      </c>
    </row>
    <row r="190" spans="1:9" ht="15">
      <c r="A190" s="76">
        <v>186</v>
      </c>
      <c r="B190" s="76">
        <v>1</v>
      </c>
      <c r="C190" s="76">
        <v>2146</v>
      </c>
      <c r="D190" s="77" t="s">
        <v>107</v>
      </c>
      <c r="E190" s="76">
        <v>3111</v>
      </c>
      <c r="F190" s="76" t="s">
        <v>618</v>
      </c>
      <c r="G190" s="83">
        <v>45131</v>
      </c>
      <c r="H190" s="76">
        <v>20</v>
      </c>
      <c r="I190" s="83">
        <v>45150</v>
      </c>
    </row>
    <row r="191" spans="1:9" ht="15">
      <c r="A191" s="76">
        <v>187</v>
      </c>
      <c r="B191" s="76">
        <v>1</v>
      </c>
      <c r="C191" s="76">
        <v>2149</v>
      </c>
      <c r="D191" s="77" t="s">
        <v>108</v>
      </c>
      <c r="E191" s="76">
        <v>3111</v>
      </c>
      <c r="F191" s="76" t="s">
        <v>618</v>
      </c>
      <c r="G191" s="83">
        <v>45131</v>
      </c>
      <c r="H191" s="76">
        <v>20</v>
      </c>
      <c r="I191" s="83">
        <v>45150</v>
      </c>
    </row>
    <row r="192" spans="1:9" ht="15">
      <c r="A192" s="76">
        <v>188</v>
      </c>
      <c r="B192" s="76">
        <v>1</v>
      </c>
      <c r="C192" s="76">
        <v>2153</v>
      </c>
      <c r="D192" s="77" t="s">
        <v>110</v>
      </c>
      <c r="E192" s="76">
        <v>3111</v>
      </c>
      <c r="F192" s="76" t="s">
        <v>618</v>
      </c>
      <c r="G192" s="83">
        <v>45131</v>
      </c>
      <c r="H192" s="76">
        <v>20</v>
      </c>
      <c r="I192" s="83">
        <v>45150</v>
      </c>
    </row>
    <row r="193" spans="1:9" ht="15">
      <c r="A193" s="76">
        <v>189</v>
      </c>
      <c r="B193" s="76">
        <v>1</v>
      </c>
      <c r="C193" s="76">
        <v>2308</v>
      </c>
      <c r="D193" s="77" t="s">
        <v>119</v>
      </c>
      <c r="E193" s="76">
        <v>3111</v>
      </c>
      <c r="F193" s="76" t="s">
        <v>618</v>
      </c>
      <c r="G193" s="83">
        <v>45131</v>
      </c>
      <c r="H193" s="76">
        <v>20</v>
      </c>
      <c r="I193" s="83">
        <v>45150</v>
      </c>
    </row>
    <row r="194" spans="1:9" ht="15">
      <c r="A194" s="76">
        <v>190</v>
      </c>
      <c r="B194" s="76">
        <v>1</v>
      </c>
      <c r="C194" s="76">
        <v>2406</v>
      </c>
      <c r="D194" s="77" t="s">
        <v>132</v>
      </c>
      <c r="E194" s="76">
        <v>3111</v>
      </c>
      <c r="F194" s="76" t="s">
        <v>618</v>
      </c>
      <c r="G194" s="83">
        <v>45131</v>
      </c>
      <c r="H194" s="76">
        <v>20</v>
      </c>
      <c r="I194" s="83">
        <v>45150</v>
      </c>
    </row>
    <row r="195" spans="1:9" ht="15">
      <c r="A195" s="76">
        <v>191</v>
      </c>
      <c r="B195" s="76">
        <v>1</v>
      </c>
      <c r="C195" s="76">
        <v>2440</v>
      </c>
      <c r="D195" s="77" t="s">
        <v>138</v>
      </c>
      <c r="E195" s="76">
        <v>3111</v>
      </c>
      <c r="F195" s="76" t="s">
        <v>618</v>
      </c>
      <c r="G195" s="83">
        <v>45131</v>
      </c>
      <c r="H195" s="76">
        <v>20</v>
      </c>
      <c r="I195" s="83">
        <v>45150</v>
      </c>
    </row>
    <row r="196" spans="1:9" ht="15">
      <c r="A196" s="76">
        <v>192</v>
      </c>
      <c r="B196" s="76">
        <v>1</v>
      </c>
      <c r="C196" s="76">
        <v>2448</v>
      </c>
      <c r="D196" s="77" t="s">
        <v>139</v>
      </c>
      <c r="E196" s="76">
        <v>3111</v>
      </c>
      <c r="F196" s="76" t="s">
        <v>618</v>
      </c>
      <c r="G196" s="83">
        <v>45131</v>
      </c>
      <c r="H196" s="76">
        <v>20</v>
      </c>
      <c r="I196" s="83">
        <v>45150</v>
      </c>
    </row>
    <row r="197" spans="1:9" ht="15">
      <c r="A197" s="76">
        <v>193</v>
      </c>
      <c r="B197" s="76">
        <v>1</v>
      </c>
      <c r="C197" s="76">
        <v>2504</v>
      </c>
      <c r="D197" s="77" t="s">
        <v>148</v>
      </c>
      <c r="E197" s="76">
        <v>3111</v>
      </c>
      <c r="F197" s="76" t="s">
        <v>618</v>
      </c>
      <c r="G197" s="83">
        <v>45131</v>
      </c>
      <c r="H197" s="76">
        <v>20</v>
      </c>
      <c r="I197" s="83">
        <v>45150</v>
      </c>
    </row>
    <row r="198" spans="1:9" ht="15">
      <c r="A198" s="76">
        <v>194</v>
      </c>
      <c r="B198" s="76">
        <v>1</v>
      </c>
      <c r="C198" s="76">
        <v>2508</v>
      </c>
      <c r="D198" s="77" t="s">
        <v>151</v>
      </c>
      <c r="E198" s="76">
        <v>3111</v>
      </c>
      <c r="F198" s="76" t="s">
        <v>618</v>
      </c>
      <c r="G198" s="83">
        <v>45131</v>
      </c>
      <c r="H198" s="76">
        <v>20</v>
      </c>
      <c r="I198" s="83">
        <v>45150</v>
      </c>
    </row>
    <row r="199" spans="1:9" ht="15">
      <c r="A199" s="76">
        <v>195</v>
      </c>
      <c r="B199" s="76">
        <v>1</v>
      </c>
      <c r="C199" s="76">
        <v>2530</v>
      </c>
      <c r="D199" s="77" t="s">
        <v>155</v>
      </c>
      <c r="E199" s="76">
        <v>3111</v>
      </c>
      <c r="F199" s="76" t="s">
        <v>618</v>
      </c>
      <c r="G199" s="83">
        <v>45131</v>
      </c>
      <c r="H199" s="76">
        <v>20</v>
      </c>
      <c r="I199" s="83">
        <v>45150</v>
      </c>
    </row>
    <row r="200" spans="1:9" ht="15">
      <c r="A200" s="76">
        <v>196</v>
      </c>
      <c r="B200" s="76">
        <v>1</v>
      </c>
      <c r="C200" s="76">
        <v>2534</v>
      </c>
      <c r="D200" s="77" t="s">
        <v>156</v>
      </c>
      <c r="E200" s="76">
        <v>3111</v>
      </c>
      <c r="F200" s="76" t="s">
        <v>618</v>
      </c>
      <c r="G200" s="83">
        <v>45131</v>
      </c>
      <c r="H200" s="76">
        <v>20</v>
      </c>
      <c r="I200" s="83">
        <v>45150</v>
      </c>
    </row>
    <row r="201" spans="1:9" ht="15">
      <c r="A201" s="76">
        <v>197</v>
      </c>
      <c r="B201" s="76">
        <v>1</v>
      </c>
      <c r="C201" s="76">
        <v>2751</v>
      </c>
      <c r="D201" s="77" t="s">
        <v>192</v>
      </c>
      <c r="E201" s="76">
        <v>3111</v>
      </c>
      <c r="F201" s="76" t="s">
        <v>618</v>
      </c>
      <c r="G201" s="83">
        <v>45131</v>
      </c>
      <c r="H201" s="76">
        <v>20</v>
      </c>
      <c r="I201" s="83">
        <v>45150</v>
      </c>
    </row>
    <row r="202" spans="1:9" ht="15">
      <c r="A202" s="76">
        <v>198</v>
      </c>
      <c r="B202" s="76">
        <v>1</v>
      </c>
      <c r="C202" s="76">
        <v>2782</v>
      </c>
      <c r="D202" s="77" t="s">
        <v>200</v>
      </c>
      <c r="E202" s="76">
        <v>3111</v>
      </c>
      <c r="F202" s="76" t="s">
        <v>618</v>
      </c>
      <c r="G202" s="83">
        <v>45131</v>
      </c>
      <c r="H202" s="76">
        <v>20</v>
      </c>
      <c r="I202" s="83">
        <v>45150</v>
      </c>
    </row>
    <row r="203" spans="1:9" ht="15">
      <c r="A203" s="76">
        <v>199</v>
      </c>
      <c r="B203" s="76">
        <v>1</v>
      </c>
      <c r="C203" s="76">
        <v>2784</v>
      </c>
      <c r="D203" s="77" t="s">
        <v>201</v>
      </c>
      <c r="E203" s="76">
        <v>3111</v>
      </c>
      <c r="F203" s="76" t="s">
        <v>618</v>
      </c>
      <c r="G203" s="83">
        <v>45131</v>
      </c>
      <c r="H203" s="76">
        <v>20</v>
      </c>
      <c r="I203" s="83">
        <v>45150</v>
      </c>
    </row>
    <row r="204" spans="1:9" ht="15">
      <c r="A204" s="76">
        <v>200</v>
      </c>
      <c r="B204" s="76">
        <v>1</v>
      </c>
      <c r="C204" s="76">
        <v>2785</v>
      </c>
      <c r="D204" s="77" t="s">
        <v>202</v>
      </c>
      <c r="E204" s="76">
        <v>3111</v>
      </c>
      <c r="F204" s="76" t="s">
        <v>618</v>
      </c>
      <c r="G204" s="83">
        <v>45131</v>
      </c>
      <c r="H204" s="76">
        <v>24</v>
      </c>
      <c r="I204" s="83">
        <v>45154</v>
      </c>
    </row>
    <row r="205" spans="1:9" ht="15">
      <c r="A205" s="76">
        <v>201</v>
      </c>
      <c r="B205" s="76">
        <v>1</v>
      </c>
      <c r="C205" s="76">
        <v>2854</v>
      </c>
      <c r="D205" s="77" t="s">
        <v>221</v>
      </c>
      <c r="E205" s="76">
        <v>3111</v>
      </c>
      <c r="F205" s="76" t="s">
        <v>618</v>
      </c>
      <c r="G205" s="83">
        <v>45131</v>
      </c>
      <c r="H205" s="76">
        <v>20</v>
      </c>
      <c r="I205" s="83">
        <v>45150</v>
      </c>
    </row>
    <row r="206" spans="1:9" ht="15">
      <c r="A206" s="76">
        <v>202</v>
      </c>
      <c r="B206" s="76">
        <v>1</v>
      </c>
      <c r="C206" s="76">
        <v>2942</v>
      </c>
      <c r="D206" s="77" t="s">
        <v>253</v>
      </c>
      <c r="E206" s="76">
        <v>3111</v>
      </c>
      <c r="F206" s="76" t="s">
        <v>618</v>
      </c>
      <c r="G206" s="83">
        <v>45131</v>
      </c>
      <c r="H206" s="76">
        <v>20</v>
      </c>
      <c r="I206" s="83">
        <v>45150</v>
      </c>
    </row>
    <row r="207" spans="1:9" ht="15">
      <c r="A207" s="76">
        <v>203</v>
      </c>
      <c r="B207" s="76">
        <v>1</v>
      </c>
      <c r="C207" s="76">
        <v>3333</v>
      </c>
      <c r="D207" s="77" t="s">
        <v>336</v>
      </c>
      <c r="E207" s="76">
        <v>3111</v>
      </c>
      <c r="F207" s="76" t="s">
        <v>618</v>
      </c>
      <c r="G207" s="83">
        <v>45131</v>
      </c>
      <c r="H207" s="76">
        <v>20</v>
      </c>
      <c r="I207" s="83">
        <v>45150</v>
      </c>
    </row>
    <row r="208" spans="1:9" ht="15">
      <c r="A208" s="76">
        <v>204</v>
      </c>
      <c r="B208" s="76">
        <v>1</v>
      </c>
      <c r="C208" s="76">
        <v>3348</v>
      </c>
      <c r="D208" s="77" t="s">
        <v>346</v>
      </c>
      <c r="E208" s="76">
        <v>3111</v>
      </c>
      <c r="F208" s="76" t="s">
        <v>618</v>
      </c>
      <c r="G208" s="83">
        <v>45131</v>
      </c>
      <c r="H208" s="76">
        <v>20</v>
      </c>
      <c r="I208" s="83">
        <v>45150</v>
      </c>
    </row>
    <row r="209" spans="1:9" ht="15">
      <c r="A209" s="76">
        <v>205</v>
      </c>
      <c r="B209" s="76">
        <v>1</v>
      </c>
      <c r="C209" s="76">
        <v>3355</v>
      </c>
      <c r="D209" s="77" t="s">
        <v>351</v>
      </c>
      <c r="E209" s="76">
        <v>3111</v>
      </c>
      <c r="F209" s="76" t="s">
        <v>618</v>
      </c>
      <c r="G209" s="83">
        <v>45131</v>
      </c>
      <c r="H209" s="76">
        <v>20</v>
      </c>
      <c r="I209" s="83">
        <v>45150</v>
      </c>
    </row>
    <row r="210" spans="1:9" ht="15">
      <c r="A210" s="76">
        <v>206</v>
      </c>
      <c r="B210" s="76">
        <v>1</v>
      </c>
      <c r="C210" s="76">
        <v>3178</v>
      </c>
      <c r="D210" s="77" t="s">
        <v>302</v>
      </c>
      <c r="E210" s="76">
        <v>4172</v>
      </c>
      <c r="F210" s="76" t="s">
        <v>624</v>
      </c>
      <c r="G210" s="83">
        <v>45131</v>
      </c>
      <c r="H210" s="76">
        <v>20</v>
      </c>
      <c r="I210" s="83">
        <v>45150</v>
      </c>
    </row>
    <row r="211" spans="1:9" ht="15">
      <c r="A211" s="76">
        <v>207</v>
      </c>
      <c r="B211" s="76">
        <v>1</v>
      </c>
      <c r="C211" s="76">
        <v>3398</v>
      </c>
      <c r="D211" s="77" t="s">
        <v>579</v>
      </c>
      <c r="E211" s="76">
        <v>3111</v>
      </c>
      <c r="F211" s="76" t="s">
        <v>618</v>
      </c>
      <c r="G211" s="83">
        <v>45131</v>
      </c>
      <c r="H211" s="76">
        <v>20</v>
      </c>
      <c r="I211" s="83">
        <v>45150</v>
      </c>
    </row>
    <row r="212" spans="1:9" ht="15">
      <c r="A212" s="76">
        <v>208</v>
      </c>
      <c r="B212" s="76">
        <v>1</v>
      </c>
      <c r="C212" s="76">
        <v>2280</v>
      </c>
      <c r="D212" s="77" t="s">
        <v>116</v>
      </c>
      <c r="E212" s="76">
        <v>2000</v>
      </c>
      <c r="F212" s="76" t="s">
        <v>663</v>
      </c>
      <c r="G212" s="83">
        <v>45131</v>
      </c>
      <c r="H212" s="76">
        <v>5</v>
      </c>
      <c r="I212" s="83">
        <v>45135</v>
      </c>
    </row>
    <row r="213" spans="1:9" ht="15">
      <c r="A213" s="76">
        <v>209</v>
      </c>
      <c r="B213" s="76">
        <v>1</v>
      </c>
      <c r="C213" s="76">
        <v>2506</v>
      </c>
      <c r="D213" s="77" t="s">
        <v>149</v>
      </c>
      <c r="E213" s="76">
        <v>3111</v>
      </c>
      <c r="F213" s="76" t="s">
        <v>618</v>
      </c>
      <c r="G213" s="83">
        <v>45131</v>
      </c>
      <c r="H213" s="76">
        <v>20</v>
      </c>
      <c r="I213" s="83">
        <v>45150</v>
      </c>
    </row>
    <row r="214" spans="1:9" ht="15">
      <c r="A214" s="76">
        <v>210</v>
      </c>
      <c r="B214" s="76">
        <v>1</v>
      </c>
      <c r="C214" s="76">
        <v>2797</v>
      </c>
      <c r="D214" s="77" t="s">
        <v>206</v>
      </c>
      <c r="E214" s="76">
        <v>2304</v>
      </c>
      <c r="F214" s="76" t="s">
        <v>664</v>
      </c>
      <c r="G214" s="83">
        <v>45133</v>
      </c>
      <c r="H214" s="76">
        <v>6</v>
      </c>
      <c r="I214" s="83">
        <v>45138</v>
      </c>
    </row>
    <row r="215" spans="1:9" ht="15">
      <c r="A215" s="76">
        <v>211</v>
      </c>
      <c r="B215" s="76">
        <v>1</v>
      </c>
      <c r="C215" s="76">
        <v>3324</v>
      </c>
      <c r="D215" s="77" t="s">
        <v>332</v>
      </c>
      <c r="E215" s="76">
        <v>1031</v>
      </c>
      <c r="F215" s="76" t="s">
        <v>665</v>
      </c>
      <c r="G215" s="83">
        <v>45138</v>
      </c>
      <c r="H215" s="76">
        <v>20</v>
      </c>
      <c r="I215" s="83">
        <v>45157</v>
      </c>
    </row>
  </sheetData>
  <sortState ref="B5:I46">
    <sortCondition ref="H5:H46"/>
  </sortState>
  <mergeCells count="1">
    <mergeCell ref="A1:I2"/>
  </mergeCells>
  <conditionalFormatting sqref="C26:C28">
    <cfRule type="duplicateValues" dxfId="110" priority="185"/>
  </conditionalFormatting>
  <conditionalFormatting sqref="C27:C28">
    <cfRule type="duplicateValues" dxfId="109" priority="184"/>
  </conditionalFormatting>
  <conditionalFormatting sqref="C28">
    <cfRule type="duplicateValues" dxfId="108" priority="183"/>
  </conditionalFormatting>
  <conditionalFormatting sqref="C24">
    <cfRule type="duplicateValues" dxfId="107" priority="162"/>
  </conditionalFormatting>
  <conditionalFormatting sqref="C22">
    <cfRule type="duplicateValues" dxfId="106" priority="145"/>
  </conditionalFormatting>
  <conditionalFormatting sqref="C23">
    <cfRule type="duplicateValues" dxfId="105" priority="144"/>
  </conditionalFormatting>
  <conditionalFormatting sqref="C5:C21">
    <cfRule type="duplicateValues" dxfId="104" priority="143"/>
  </conditionalFormatting>
  <conditionalFormatting sqref="C25">
    <cfRule type="duplicateValues" dxfId="103" priority="141"/>
  </conditionalFormatting>
  <conditionalFormatting sqref="C26:C31">
    <cfRule type="duplicateValues" dxfId="102" priority="140"/>
  </conditionalFormatting>
  <conditionalFormatting sqref="C27:C31">
    <cfRule type="duplicateValues" dxfId="101" priority="139"/>
  </conditionalFormatting>
  <conditionalFormatting sqref="C29:C31">
    <cfRule type="duplicateValues" dxfId="100" priority="138"/>
  </conditionalFormatting>
  <conditionalFormatting sqref="C30:C31">
    <cfRule type="duplicateValues" dxfId="99" priority="136"/>
  </conditionalFormatting>
  <conditionalFormatting sqref="C31">
    <cfRule type="duplicateValues" dxfId="98" priority="135"/>
  </conditionalFormatting>
  <conditionalFormatting sqref="C5:C31">
    <cfRule type="duplicateValues" dxfId="97" priority="192"/>
  </conditionalFormatting>
  <conditionalFormatting sqref="C19">
    <cfRule type="duplicateValues" dxfId="96" priority="134"/>
  </conditionalFormatting>
  <conditionalFormatting sqref="C23:C25">
    <cfRule type="duplicateValues" dxfId="95" priority="133"/>
  </conditionalFormatting>
  <conditionalFormatting sqref="C18">
    <cfRule type="duplicateValues" dxfId="94" priority="132"/>
  </conditionalFormatting>
  <conditionalFormatting sqref="C5:C16">
    <cfRule type="duplicateValues" dxfId="93" priority="129"/>
  </conditionalFormatting>
  <conditionalFormatting sqref="C5:C6">
    <cfRule type="duplicateValues" dxfId="92" priority="107"/>
  </conditionalFormatting>
  <conditionalFormatting sqref="C5">
    <cfRule type="duplicateValues" dxfId="91" priority="106"/>
  </conditionalFormatting>
  <conditionalFormatting sqref="C14">
    <cfRule type="duplicateValues" dxfId="90" priority="105"/>
  </conditionalFormatting>
  <conditionalFormatting sqref="C15">
    <cfRule type="duplicateValues" dxfId="89" priority="104"/>
  </conditionalFormatting>
  <conditionalFormatting sqref="C16:C19">
    <cfRule type="duplicateValues" dxfId="88" priority="102"/>
  </conditionalFormatting>
  <conditionalFormatting sqref="C22:C23">
    <cfRule type="duplicateValues" dxfId="87" priority="101"/>
  </conditionalFormatting>
  <conditionalFormatting sqref="C30">
    <cfRule type="duplicateValues" dxfId="86" priority="100"/>
  </conditionalFormatting>
  <conditionalFormatting sqref="C5:C13">
    <cfRule type="duplicateValues" dxfId="85" priority="99"/>
  </conditionalFormatting>
  <conditionalFormatting sqref="C29:C30">
    <cfRule type="duplicateValues" dxfId="84" priority="98"/>
  </conditionalFormatting>
  <conditionalFormatting sqref="C17">
    <cfRule type="duplicateValues" dxfId="83" priority="96"/>
  </conditionalFormatting>
  <conditionalFormatting sqref="C21:C31">
    <cfRule type="duplicateValues" dxfId="82" priority="90"/>
  </conditionalFormatting>
  <conditionalFormatting sqref="C25:C31">
    <cfRule type="duplicateValues" dxfId="81" priority="89"/>
  </conditionalFormatting>
  <conditionalFormatting sqref="C19:C31">
    <cfRule type="duplicateValues" dxfId="80" priority="87"/>
  </conditionalFormatting>
  <conditionalFormatting sqref="C16:C31">
    <cfRule type="duplicateValues" dxfId="79" priority="213"/>
  </conditionalFormatting>
  <conditionalFormatting sqref="C20:C31">
    <cfRule type="duplicateValues" dxfId="78" priority="214"/>
  </conditionalFormatting>
  <conditionalFormatting sqref="C22:C31">
    <cfRule type="duplicateValues" dxfId="77" priority="216"/>
  </conditionalFormatting>
  <conditionalFormatting sqref="C28:C31">
    <cfRule type="duplicateValues" dxfId="76" priority="219"/>
  </conditionalFormatting>
  <conditionalFormatting sqref="C16">
    <cfRule type="duplicateValues" dxfId="75" priority="84"/>
  </conditionalFormatting>
  <conditionalFormatting sqref="C11">
    <cfRule type="duplicateValues" dxfId="74" priority="79"/>
  </conditionalFormatting>
  <conditionalFormatting sqref="C12">
    <cfRule type="duplicateValues" dxfId="73" priority="78"/>
  </conditionalFormatting>
  <conditionalFormatting sqref="C13">
    <cfRule type="duplicateValues" dxfId="72" priority="77"/>
  </conditionalFormatting>
  <conditionalFormatting sqref="C5:C10">
    <cfRule type="duplicateValues" dxfId="71" priority="74"/>
  </conditionalFormatting>
  <conditionalFormatting sqref="C19:C25">
    <cfRule type="duplicateValues" dxfId="70" priority="72"/>
  </conditionalFormatting>
  <conditionalFormatting sqref="C20:C25">
    <cfRule type="duplicateValues" dxfId="69" priority="71"/>
  </conditionalFormatting>
  <conditionalFormatting sqref="C21:C25">
    <cfRule type="duplicateValues" dxfId="68" priority="70"/>
  </conditionalFormatting>
  <conditionalFormatting sqref="C22:C25">
    <cfRule type="duplicateValues" dxfId="67" priority="69"/>
  </conditionalFormatting>
  <conditionalFormatting sqref="C24:C25">
    <cfRule type="duplicateValues" dxfId="66" priority="67"/>
  </conditionalFormatting>
  <conditionalFormatting sqref="C5:C25">
    <cfRule type="duplicateValues" dxfId="65" priority="66"/>
  </conditionalFormatting>
  <conditionalFormatting sqref="C5:C15">
    <cfRule type="duplicateValues" dxfId="64" priority="64"/>
  </conditionalFormatting>
  <conditionalFormatting sqref="C19:C20">
    <cfRule type="duplicateValues" dxfId="63" priority="60"/>
  </conditionalFormatting>
  <conditionalFormatting sqref="C5:C14">
    <cfRule type="duplicateValues" dxfId="62" priority="59"/>
  </conditionalFormatting>
  <conditionalFormatting sqref="C17:C26">
    <cfRule type="duplicateValues" dxfId="61" priority="55"/>
  </conditionalFormatting>
  <conditionalFormatting sqref="C5:C27">
    <cfRule type="duplicateValues" dxfId="60" priority="54"/>
  </conditionalFormatting>
  <conditionalFormatting sqref="C21:C26">
    <cfRule type="duplicateValues" dxfId="59" priority="53"/>
  </conditionalFormatting>
  <conditionalFormatting sqref="C23:C26">
    <cfRule type="duplicateValues" dxfId="58" priority="52"/>
  </conditionalFormatting>
  <conditionalFormatting sqref="C13:C17">
    <cfRule type="duplicateValues" dxfId="57" priority="50"/>
  </conditionalFormatting>
  <conditionalFormatting sqref="C14:C17">
    <cfRule type="duplicateValues" dxfId="56" priority="49"/>
  </conditionalFormatting>
  <conditionalFormatting sqref="C15:C17">
    <cfRule type="duplicateValues" dxfId="55" priority="48"/>
  </conditionalFormatting>
  <conditionalFormatting sqref="C16:C17">
    <cfRule type="duplicateValues" dxfId="54" priority="47"/>
  </conditionalFormatting>
  <conditionalFormatting sqref="C5:C11">
    <cfRule type="duplicateValues" dxfId="53" priority="45"/>
  </conditionalFormatting>
  <conditionalFormatting sqref="C5:C17">
    <cfRule type="duplicateValues" dxfId="52" priority="43"/>
  </conditionalFormatting>
  <conditionalFormatting sqref="C20">
    <cfRule type="duplicateValues" dxfId="51" priority="41"/>
  </conditionalFormatting>
  <conditionalFormatting sqref="C21:C23">
    <cfRule type="duplicateValues" dxfId="50" priority="40"/>
  </conditionalFormatting>
  <conditionalFormatting sqref="C18:C26">
    <cfRule type="duplicateValues" dxfId="49" priority="35"/>
  </conditionalFormatting>
  <conditionalFormatting sqref="C12:C26">
    <cfRule type="duplicateValues" dxfId="48" priority="34"/>
  </conditionalFormatting>
  <conditionalFormatting sqref="C11">
    <cfRule type="duplicateValues" dxfId="47" priority="32"/>
  </conditionalFormatting>
  <conditionalFormatting sqref="C13:C17">
    <cfRule type="duplicateValues" dxfId="46" priority="31"/>
  </conditionalFormatting>
  <conditionalFormatting sqref="C14:C17">
    <cfRule type="duplicateValues" dxfId="45" priority="30"/>
  </conditionalFormatting>
  <conditionalFormatting sqref="C15:C17">
    <cfRule type="duplicateValues" dxfId="44" priority="29"/>
  </conditionalFormatting>
  <conditionalFormatting sqref="C16:C17">
    <cfRule type="duplicateValues" dxfId="43" priority="28"/>
  </conditionalFormatting>
  <conditionalFormatting sqref="C17">
    <cfRule type="duplicateValues" dxfId="42" priority="27"/>
  </conditionalFormatting>
  <conditionalFormatting sqref="C5:C11">
    <cfRule type="duplicateValues" dxfId="41" priority="26"/>
  </conditionalFormatting>
  <conditionalFormatting sqref="C5:C10">
    <cfRule type="duplicateValues" dxfId="40" priority="25"/>
  </conditionalFormatting>
  <conditionalFormatting sqref="C5:C17">
    <cfRule type="duplicateValues" dxfId="39" priority="24"/>
  </conditionalFormatting>
  <conditionalFormatting sqref="C19">
    <cfRule type="duplicateValues" dxfId="38" priority="23"/>
  </conditionalFormatting>
  <conditionalFormatting sqref="C18">
    <cfRule type="duplicateValues" dxfId="37" priority="22"/>
  </conditionalFormatting>
  <conditionalFormatting sqref="C26">
    <cfRule type="duplicateValues" dxfId="36" priority="21"/>
  </conditionalFormatting>
  <conditionalFormatting sqref="C27:C36">
    <cfRule type="duplicateValues" dxfId="35" priority="20"/>
  </conditionalFormatting>
  <conditionalFormatting sqref="C28:C36">
    <cfRule type="duplicateValues" dxfId="34" priority="19"/>
  </conditionalFormatting>
  <conditionalFormatting sqref="C29">
    <cfRule type="duplicateValues" dxfId="33" priority="18"/>
  </conditionalFormatting>
  <conditionalFormatting sqref="C30:C36">
    <cfRule type="duplicateValues" dxfId="32" priority="17"/>
  </conditionalFormatting>
  <conditionalFormatting sqref="C20:C37">
    <cfRule type="duplicateValues" dxfId="31" priority="16"/>
  </conditionalFormatting>
  <conditionalFormatting sqref="C21:C36">
    <cfRule type="duplicateValues" dxfId="30" priority="15"/>
  </conditionalFormatting>
  <conditionalFormatting sqref="C22:C36">
    <cfRule type="duplicateValues" dxfId="29" priority="14"/>
  </conditionalFormatting>
  <conditionalFormatting sqref="C23:C36">
    <cfRule type="duplicateValues" dxfId="28" priority="13"/>
  </conditionalFormatting>
  <conditionalFormatting sqref="C24:C36">
    <cfRule type="duplicateValues" dxfId="27" priority="12"/>
  </conditionalFormatting>
  <conditionalFormatting sqref="C18:C37">
    <cfRule type="duplicateValues" dxfId="26" priority="11"/>
  </conditionalFormatting>
  <conditionalFormatting sqref="C12:C37">
    <cfRule type="duplicateValues" dxfId="25" priority="10"/>
  </conditionalFormatting>
  <conditionalFormatting sqref="C5:C38">
    <cfRule type="duplicateValues" dxfId="24" priority="9"/>
  </conditionalFormatting>
  <conditionalFormatting sqref="C25:C36">
    <cfRule type="duplicateValues" dxfId="23" priority="8"/>
  </conditionalFormatting>
  <conditionalFormatting sqref="C26:C36">
    <cfRule type="duplicateValues" dxfId="22" priority="7"/>
  </conditionalFormatting>
  <conditionalFormatting sqref="C31:C36">
    <cfRule type="duplicateValues" dxfId="21" priority="6"/>
  </conditionalFormatting>
  <conditionalFormatting sqref="C32:C36">
    <cfRule type="duplicateValues" dxfId="20" priority="5"/>
  </conditionalFormatting>
  <conditionalFormatting sqref="C33:C36">
    <cfRule type="duplicateValues" dxfId="19" priority="4"/>
  </conditionalFormatting>
  <conditionalFormatting sqref="C34:C36">
    <cfRule type="duplicateValues" dxfId="18" priority="3"/>
  </conditionalFormatting>
  <conditionalFormatting sqref="C35:C36">
    <cfRule type="duplicateValues" dxfId="17" priority="2"/>
  </conditionalFormatting>
  <conditionalFormatting sqref="C36">
    <cfRule type="duplicateValues" dxfId="16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85"/>
  <sheetViews>
    <sheetView workbookViewId="0">
      <pane ySplit="4" topLeftCell="A437" activePane="bottomLeft" state="frozen"/>
      <selection pane="bottomLeft" activeCell="I462" sqref="I462:I465"/>
    </sheetView>
  </sheetViews>
  <sheetFormatPr defaultRowHeight="12"/>
  <cols>
    <col min="1" max="1" width="5" style="48" customWidth="1"/>
    <col min="2" max="2" width="7.42578125" style="48" bestFit="1" customWidth="1"/>
    <col min="3" max="3" width="32.42578125" style="48" bestFit="1" customWidth="1"/>
    <col min="4" max="4" width="21.5703125" style="18" bestFit="1" customWidth="1"/>
    <col min="5" max="5" width="15.140625" style="37" bestFit="1" customWidth="1"/>
    <col min="6" max="6" width="17.42578125" style="33" bestFit="1" customWidth="1"/>
    <col min="7" max="7" width="21.5703125" style="18" bestFit="1" customWidth="1"/>
    <col min="8" max="8" width="15.140625" style="32" bestFit="1" customWidth="1"/>
    <col min="9" max="9" width="13.28515625" style="22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470</v>
      </c>
    </row>
    <row r="2" spans="1:16">
      <c r="A2" s="93" t="s">
        <v>666</v>
      </c>
      <c r="B2" s="92"/>
      <c r="C2" s="92"/>
      <c r="D2" s="92"/>
      <c r="E2" s="42"/>
      <c r="F2" s="34"/>
      <c r="G2" s="101"/>
      <c r="H2" s="42"/>
      <c r="L2" s="6" t="s">
        <v>469</v>
      </c>
      <c r="M2" s="6">
        <v>701</v>
      </c>
    </row>
    <row r="3" spans="1:16">
      <c r="J3" s="13"/>
      <c r="K3" s="13"/>
      <c r="L3" s="6" t="s">
        <v>471</v>
      </c>
      <c r="M3" s="19" t="s">
        <v>487</v>
      </c>
    </row>
    <row r="4" spans="1:16">
      <c r="A4" s="93" t="s">
        <v>0</v>
      </c>
      <c r="B4" s="93" t="s">
        <v>1</v>
      </c>
      <c r="C4" s="93" t="s">
        <v>2</v>
      </c>
      <c r="D4" s="97" t="s">
        <v>472</v>
      </c>
      <c r="E4" s="41" t="s">
        <v>471</v>
      </c>
      <c r="F4" s="44" t="s">
        <v>473</v>
      </c>
      <c r="G4" s="102" t="s">
        <v>474</v>
      </c>
      <c r="H4" s="26" t="s">
        <v>468</v>
      </c>
      <c r="L4" s="19" t="s">
        <v>488</v>
      </c>
      <c r="M4" s="19" t="s">
        <v>495</v>
      </c>
    </row>
    <row r="5" spans="1:16">
      <c r="A5" s="96">
        <v>1</v>
      </c>
      <c r="B5" s="96">
        <v>200</v>
      </c>
      <c r="C5" s="94" t="s">
        <v>3</v>
      </c>
      <c r="D5" s="98">
        <v>6576.3</v>
      </c>
      <c r="E5" s="35">
        <f>D5-H5</f>
        <v>6408.63</v>
      </c>
      <c r="F5" s="43" t="str">
        <f>IFERROR(VLOOKUP(B5,Plan1!B:D,3,0),"0,00")</f>
        <v>0,00</v>
      </c>
      <c r="G5" s="103">
        <v>167.67</v>
      </c>
      <c r="H5" s="35">
        <f>F5+G5</f>
        <v>167.67</v>
      </c>
      <c r="I5" s="22" t="str">
        <f>VLOOKUP(B5,'FOLHA RESUMIDA'!C:D,2,0)</f>
        <v>MARIA DO CARMO DE SOUSA</v>
      </c>
    </row>
    <row r="6" spans="1:16">
      <c r="A6" s="96">
        <v>1</v>
      </c>
      <c r="B6" s="96">
        <v>397</v>
      </c>
      <c r="C6" s="94" t="s">
        <v>4</v>
      </c>
      <c r="D6" s="98">
        <v>5000.8</v>
      </c>
      <c r="E6" s="35">
        <f t="shared" ref="E6:E69" si="0">D6-H6</f>
        <v>1823.6100000000001</v>
      </c>
      <c r="F6" s="50">
        <f>IFERROR(VLOOKUP(B6,Plan1!B:D,3,0),"0,00")</f>
        <v>1700.27</v>
      </c>
      <c r="G6" s="103">
        <v>1476.92</v>
      </c>
      <c r="H6" s="35">
        <f t="shared" ref="H6:H69" si="1">F6+G6</f>
        <v>3177.19</v>
      </c>
      <c r="I6" s="49" t="str">
        <f>VLOOKUP(B6,'FOLHA RESUMIDA'!C:D,2,0)</f>
        <v>MARIA AMARA MEDEIROS</v>
      </c>
    </row>
    <row r="7" spans="1:16">
      <c r="A7" s="96">
        <v>1</v>
      </c>
      <c r="B7" s="96">
        <v>508</v>
      </c>
      <c r="C7" s="94" t="s">
        <v>5</v>
      </c>
      <c r="D7" s="98">
        <v>5082.5600000000004</v>
      </c>
      <c r="E7" s="35">
        <f t="shared" si="0"/>
        <v>2209.7300000000005</v>
      </c>
      <c r="F7" s="50">
        <f>IFERROR(VLOOKUP(B7,Plan1!B:D,3,0),"0,00")</f>
        <v>1728.07</v>
      </c>
      <c r="G7" s="103">
        <v>1144.76</v>
      </c>
      <c r="H7" s="35">
        <f t="shared" si="1"/>
        <v>2872.83</v>
      </c>
      <c r="I7" s="49" t="str">
        <f>VLOOKUP(B7,'FOLHA RESUMIDA'!C:D,2,0)</f>
        <v>SANDRA EMIDIO PEREIRA</v>
      </c>
      <c r="L7" s="13" t="s">
        <v>472</v>
      </c>
      <c r="M7" s="7" t="s">
        <v>471</v>
      </c>
      <c r="N7" s="13" t="s">
        <v>473</v>
      </c>
      <c r="O7" s="13" t="s">
        <v>474</v>
      </c>
      <c r="P7" s="8" t="s">
        <v>468</v>
      </c>
    </row>
    <row r="8" spans="1:16">
      <c r="A8" s="96">
        <v>1</v>
      </c>
      <c r="B8" s="96">
        <v>510</v>
      </c>
      <c r="C8" s="94" t="s">
        <v>6</v>
      </c>
      <c r="D8" s="98">
        <v>4118.83</v>
      </c>
      <c r="E8" s="35">
        <f t="shared" si="0"/>
        <v>1398.83</v>
      </c>
      <c r="F8" s="50">
        <f>IFERROR(VLOOKUP(B8,Plan1!B:D,3,0),"0,00")</f>
        <v>1400.4</v>
      </c>
      <c r="G8" s="103">
        <v>1319.6</v>
      </c>
      <c r="H8" s="35">
        <f t="shared" si="1"/>
        <v>2720</v>
      </c>
      <c r="I8" s="49" t="str">
        <f>VLOOKUP(B8,'FOLHA RESUMIDA'!C:D,2,0)</f>
        <v>FRANCISCO FERREIRA DE SOUSA</v>
      </c>
    </row>
    <row r="9" spans="1:16">
      <c r="A9" s="96">
        <v>1</v>
      </c>
      <c r="B9" s="96">
        <v>542</v>
      </c>
      <c r="C9" s="94" t="s">
        <v>7</v>
      </c>
      <c r="D9" s="98">
        <v>5109.24</v>
      </c>
      <c r="E9" s="35">
        <f t="shared" si="0"/>
        <v>3410.0699999999997</v>
      </c>
      <c r="F9" s="50">
        <f>IFERROR(VLOOKUP(B9,Plan1!B:D,3,0),"0,00")</f>
        <v>673.61</v>
      </c>
      <c r="G9" s="103">
        <v>1025.56</v>
      </c>
      <c r="H9" s="35">
        <f t="shared" si="1"/>
        <v>1699.17</v>
      </c>
      <c r="I9" s="49" t="str">
        <f>VLOOKUP(B9,'FOLHA RESUMIDA'!C:D,2,0)</f>
        <v>ANA MARTA MARCELINO DA SILVA</v>
      </c>
    </row>
    <row r="10" spans="1:16">
      <c r="A10" s="96">
        <v>1</v>
      </c>
      <c r="B10" s="96">
        <v>788</v>
      </c>
      <c r="C10" s="94" t="s">
        <v>8</v>
      </c>
      <c r="D10" s="98">
        <v>7937.61</v>
      </c>
      <c r="E10" s="35">
        <f t="shared" si="0"/>
        <v>4675.9599999999991</v>
      </c>
      <c r="F10" s="50" t="str">
        <f>IFERROR(VLOOKUP(B10,Plan1!B:D,3,0),"0,00")</f>
        <v>0,00</v>
      </c>
      <c r="G10" s="103">
        <v>3261.65</v>
      </c>
      <c r="H10" s="35">
        <f t="shared" si="1"/>
        <v>3261.65</v>
      </c>
      <c r="I10" s="49" t="str">
        <f>VLOOKUP(B10,'FOLHA RESUMIDA'!C:D,2,0)</f>
        <v>IVONEIDE FRANCISCA S ALMEIDA</v>
      </c>
    </row>
    <row r="11" spans="1:16">
      <c r="A11" s="96">
        <v>1</v>
      </c>
      <c r="B11" s="96">
        <v>830</v>
      </c>
      <c r="C11" s="94" t="s">
        <v>9</v>
      </c>
      <c r="D11" s="98">
        <v>6842.15</v>
      </c>
      <c r="E11" s="35">
        <f t="shared" si="0"/>
        <v>6667.48</v>
      </c>
      <c r="F11" s="50" t="str">
        <f>IFERROR(VLOOKUP(B11,Plan1!B:D,3,0),"0,00")</f>
        <v>0,00</v>
      </c>
      <c r="G11" s="103">
        <v>174.67</v>
      </c>
      <c r="H11" s="35">
        <f t="shared" si="1"/>
        <v>174.67</v>
      </c>
      <c r="I11" s="49" t="str">
        <f>VLOOKUP(B11,'FOLHA RESUMIDA'!C:D,2,0)</f>
        <v>CARLOS ANTONIO DA SILVA</v>
      </c>
    </row>
    <row r="12" spans="1:16">
      <c r="A12" s="96">
        <v>1</v>
      </c>
      <c r="B12" s="96">
        <v>863</v>
      </c>
      <c r="C12" s="94" t="s">
        <v>10</v>
      </c>
      <c r="D12" s="98">
        <v>2539.21</v>
      </c>
      <c r="E12" s="35">
        <f t="shared" si="0"/>
        <v>1047.54</v>
      </c>
      <c r="F12" s="50">
        <f>IFERROR(VLOOKUP(B12,Plan1!B:D,3,0),"0,00")</f>
        <v>863.33</v>
      </c>
      <c r="G12" s="103">
        <v>628.34</v>
      </c>
      <c r="H12" s="35">
        <f t="shared" si="1"/>
        <v>1491.67</v>
      </c>
      <c r="I12" s="49" t="str">
        <f>VLOOKUP(B12,'FOLHA RESUMIDA'!C:D,2,0)</f>
        <v>JOSE AMARO DOS SANTOS</v>
      </c>
    </row>
    <row r="13" spans="1:16">
      <c r="A13" s="96">
        <v>1</v>
      </c>
      <c r="B13" s="96">
        <v>871</v>
      </c>
      <c r="C13" s="94" t="s">
        <v>11</v>
      </c>
      <c r="D13" s="98">
        <v>5383.74</v>
      </c>
      <c r="E13" s="35">
        <f t="shared" si="0"/>
        <v>2378.8499999999995</v>
      </c>
      <c r="F13" s="50">
        <f>IFERROR(VLOOKUP(B13,Plan1!B:D,3,0),"0,00")</f>
        <v>1830.47</v>
      </c>
      <c r="G13" s="103">
        <v>1174.42</v>
      </c>
      <c r="H13" s="35">
        <f t="shared" si="1"/>
        <v>3004.8900000000003</v>
      </c>
      <c r="I13" s="49" t="str">
        <f>VLOOKUP(B13,'FOLHA RESUMIDA'!C:D,2,0)</f>
        <v>MARIA LUISA P DE LEMOS</v>
      </c>
    </row>
    <row r="14" spans="1:16">
      <c r="A14" s="96">
        <v>1</v>
      </c>
      <c r="B14" s="96">
        <v>897</v>
      </c>
      <c r="C14" s="94" t="s">
        <v>12</v>
      </c>
      <c r="D14" s="98">
        <v>1894.8</v>
      </c>
      <c r="E14" s="35">
        <f t="shared" si="0"/>
        <v>1453.02</v>
      </c>
      <c r="F14" s="50">
        <f>IFERROR(VLOOKUP(B14,Plan1!B:D,3,0),"0,00")</f>
        <v>189.48</v>
      </c>
      <c r="G14" s="103">
        <v>252.3</v>
      </c>
      <c r="H14" s="35">
        <f t="shared" si="1"/>
        <v>441.78</v>
      </c>
      <c r="I14" s="49" t="str">
        <f>VLOOKUP(B14,'FOLHA RESUMIDA'!C:D,2,0)</f>
        <v>EUNICE DE ASSIS CALIXTO</v>
      </c>
    </row>
    <row r="15" spans="1:16">
      <c r="A15" s="96">
        <v>1</v>
      </c>
      <c r="B15" s="96">
        <v>996</v>
      </c>
      <c r="C15" s="94" t="s">
        <v>13</v>
      </c>
      <c r="D15" s="98">
        <v>8558.42</v>
      </c>
      <c r="E15" s="35">
        <f t="shared" si="0"/>
        <v>5793.22</v>
      </c>
      <c r="F15" s="50">
        <f>IFERROR(VLOOKUP(B15,Plan1!B:D,3,0),"0,00")</f>
        <v>1339.32</v>
      </c>
      <c r="G15" s="103">
        <v>1425.88</v>
      </c>
      <c r="H15" s="35">
        <f t="shared" si="1"/>
        <v>2765.2</v>
      </c>
      <c r="I15" s="49" t="str">
        <f>VLOOKUP(B15,'FOLHA RESUMIDA'!C:D,2,0)</f>
        <v>FIRMINO SIQUEIRA DA SILVA</v>
      </c>
    </row>
    <row r="16" spans="1:16">
      <c r="A16" s="96">
        <v>1</v>
      </c>
      <c r="B16" s="96">
        <v>1008</v>
      </c>
      <c r="C16" s="94" t="s">
        <v>14</v>
      </c>
      <c r="D16" s="98">
        <v>2193.44</v>
      </c>
      <c r="E16" s="35">
        <f t="shared" si="0"/>
        <v>604.77</v>
      </c>
      <c r="F16" s="50">
        <f>IFERROR(VLOOKUP(B16,Plan1!B:D,3,0),"0,00")</f>
        <v>745.77</v>
      </c>
      <c r="G16" s="103">
        <v>842.9</v>
      </c>
      <c r="H16" s="35">
        <f t="shared" si="1"/>
        <v>1588.67</v>
      </c>
      <c r="I16" s="49" t="str">
        <f>VLOOKUP(B16,'FOLHA RESUMIDA'!C:D,2,0)</f>
        <v>MARIO JOSE DO NASCIMENTO</v>
      </c>
    </row>
    <row r="17" spans="1:13">
      <c r="A17" s="96">
        <v>1</v>
      </c>
      <c r="B17" s="96">
        <v>1037</v>
      </c>
      <c r="C17" s="94" t="s">
        <v>15</v>
      </c>
      <c r="D17" s="98">
        <v>11539.82</v>
      </c>
      <c r="E17" s="35">
        <f t="shared" si="0"/>
        <v>5348.58</v>
      </c>
      <c r="F17" s="50">
        <f>IFERROR(VLOOKUP(B17,Plan1!B:D,3,0),"0,00")</f>
        <v>1275.54</v>
      </c>
      <c r="G17" s="103">
        <v>4915.7</v>
      </c>
      <c r="H17" s="35">
        <f t="shared" si="1"/>
        <v>6191.24</v>
      </c>
      <c r="I17" s="49" t="str">
        <f>VLOOKUP(B17,'FOLHA RESUMIDA'!C:D,2,0)</f>
        <v>DAVI INACIO FILHO</v>
      </c>
    </row>
    <row r="18" spans="1:13">
      <c r="A18" s="96">
        <v>1</v>
      </c>
      <c r="B18" s="96">
        <v>1051</v>
      </c>
      <c r="C18" s="94" t="s">
        <v>16</v>
      </c>
      <c r="D18" s="98">
        <v>20171.89</v>
      </c>
      <c r="E18" s="35">
        <f t="shared" si="0"/>
        <v>7085.48</v>
      </c>
      <c r="F18" s="50">
        <f>IFERROR(VLOOKUP(B18,Plan1!B:D,3,0),"0,00")</f>
        <v>6858.44</v>
      </c>
      <c r="G18" s="103">
        <v>6227.97</v>
      </c>
      <c r="H18" s="35">
        <f t="shared" si="1"/>
        <v>13086.41</v>
      </c>
      <c r="I18" s="49" t="str">
        <f>VLOOKUP(B18,'FOLHA RESUMIDA'!C:D,2,0)</f>
        <v>GEORGE HAROLD DE B  WALMSLEY</v>
      </c>
    </row>
    <row r="19" spans="1:13">
      <c r="A19" s="96">
        <v>1</v>
      </c>
      <c r="B19" s="96">
        <v>1056</v>
      </c>
      <c r="C19" s="94" t="s">
        <v>17</v>
      </c>
      <c r="D19" s="98">
        <v>8328.1200000000008</v>
      </c>
      <c r="E19" s="35">
        <f t="shared" si="0"/>
        <v>4873.2900000000009</v>
      </c>
      <c r="F19" s="50">
        <f>IFERROR(VLOOKUP(B19,Plan1!B:D,3,0),"0,00")</f>
        <v>1543.94</v>
      </c>
      <c r="G19" s="103">
        <v>1910.89</v>
      </c>
      <c r="H19" s="35">
        <f t="shared" si="1"/>
        <v>3454.83</v>
      </c>
      <c r="I19" s="49" t="str">
        <f>VLOOKUP(B19,'FOLHA RESUMIDA'!C:D,2,0)</f>
        <v>VALERIA MARIA DA SILVA</v>
      </c>
    </row>
    <row r="20" spans="1:13">
      <c r="A20" s="96">
        <v>1</v>
      </c>
      <c r="B20" s="96">
        <v>1071</v>
      </c>
      <c r="C20" s="94" t="s">
        <v>18</v>
      </c>
      <c r="D20" s="98">
        <v>3388.83</v>
      </c>
      <c r="E20" s="35">
        <f t="shared" si="0"/>
        <v>1952.06</v>
      </c>
      <c r="F20" s="50">
        <f>IFERROR(VLOOKUP(B20,Plan1!B:D,3,0),"0,00")</f>
        <v>710.26</v>
      </c>
      <c r="G20" s="103">
        <v>726.51</v>
      </c>
      <c r="H20" s="35">
        <f t="shared" si="1"/>
        <v>1436.77</v>
      </c>
      <c r="I20" s="49" t="str">
        <f>VLOOKUP(B20,'FOLHA RESUMIDA'!C:D,2,0)</f>
        <v>MARIA JOSE DA HORA</v>
      </c>
    </row>
    <row r="21" spans="1:13" s="9" customFormat="1">
      <c r="A21" s="96">
        <v>1</v>
      </c>
      <c r="B21" s="96">
        <v>1080</v>
      </c>
      <c r="C21" s="94" t="s">
        <v>19</v>
      </c>
      <c r="D21" s="98">
        <v>4530.0200000000004</v>
      </c>
      <c r="E21" s="35">
        <f t="shared" si="0"/>
        <v>1374.1500000000005</v>
      </c>
      <c r="F21" s="50">
        <f>IFERROR(VLOOKUP(B21,Plan1!B:D,3,0),"0,00")</f>
        <v>1400.4</v>
      </c>
      <c r="G21" s="103">
        <v>1755.47</v>
      </c>
      <c r="H21" s="35">
        <f t="shared" si="1"/>
        <v>3155.87</v>
      </c>
      <c r="I21" s="49" t="str">
        <f>VLOOKUP(B21,'FOLHA RESUMIDA'!C:D,2,0)</f>
        <v>VALDIRENE ANDRE PEREIRA</v>
      </c>
      <c r="L21" s="10"/>
      <c r="M21" s="10"/>
    </row>
    <row r="22" spans="1:13">
      <c r="A22" s="96">
        <v>1</v>
      </c>
      <c r="B22" s="96">
        <v>1099</v>
      </c>
      <c r="C22" s="94" t="s">
        <v>20</v>
      </c>
      <c r="D22" s="98">
        <v>6108.79</v>
      </c>
      <c r="E22" s="35">
        <f t="shared" si="0"/>
        <v>3538.5</v>
      </c>
      <c r="F22" s="50">
        <f>IFERROR(VLOOKUP(B22,Plan1!B:D,3,0),"0,00")</f>
        <v>1275.54</v>
      </c>
      <c r="G22" s="103">
        <v>1294.75</v>
      </c>
      <c r="H22" s="35">
        <f t="shared" si="1"/>
        <v>2570.29</v>
      </c>
      <c r="I22" s="49" t="str">
        <f>VLOOKUP(B22,'FOLHA RESUMIDA'!C:D,2,0)</f>
        <v>VALERIA DA SILVA SOUZA</v>
      </c>
    </row>
    <row r="23" spans="1:13">
      <c r="A23" s="96">
        <v>1</v>
      </c>
      <c r="B23" s="96">
        <v>1126</v>
      </c>
      <c r="C23" s="94" t="s">
        <v>21</v>
      </c>
      <c r="D23" s="98">
        <v>6439.54</v>
      </c>
      <c r="E23" s="35">
        <f t="shared" si="0"/>
        <v>2646.8599999999997</v>
      </c>
      <c r="F23" s="50">
        <f>IFERROR(VLOOKUP(B23,Plan1!B:D,3,0),"0,00")</f>
        <v>2189.44</v>
      </c>
      <c r="G23" s="103">
        <v>1603.24</v>
      </c>
      <c r="H23" s="35">
        <f t="shared" si="1"/>
        <v>3792.6800000000003</v>
      </c>
      <c r="I23" s="49" t="str">
        <f>VLOOKUP(B23,'FOLHA RESUMIDA'!C:D,2,0)</f>
        <v>ALUISIO GOMES FERREIRA FILHO</v>
      </c>
    </row>
    <row r="24" spans="1:13">
      <c r="A24" s="96">
        <v>10</v>
      </c>
      <c r="B24" s="96">
        <v>1135</v>
      </c>
      <c r="C24" s="94" t="s">
        <v>360</v>
      </c>
      <c r="D24" s="98">
        <v>3388.55</v>
      </c>
      <c r="E24" s="35">
        <f t="shared" si="0"/>
        <v>1398.2400000000002</v>
      </c>
      <c r="F24" s="50">
        <f>IFERROR(VLOOKUP(B24,Plan1!B:D,3,0),"0,00")</f>
        <v>1152.1099999999999</v>
      </c>
      <c r="G24" s="103">
        <v>838.2</v>
      </c>
      <c r="H24" s="35">
        <f t="shared" si="1"/>
        <v>1990.31</v>
      </c>
      <c r="I24" s="49" t="str">
        <f>VLOOKUP(B24,'FOLHA RESUMIDA'!C:D,2,0)</f>
        <v>ANTONIO LUIZ DOS SANTOS</v>
      </c>
    </row>
    <row r="25" spans="1:13" s="17" customFormat="1">
      <c r="A25" s="96">
        <v>1</v>
      </c>
      <c r="B25" s="96">
        <v>1159</v>
      </c>
      <c r="C25" s="94" t="s">
        <v>22</v>
      </c>
      <c r="D25" s="98">
        <v>2319.13</v>
      </c>
      <c r="E25" s="35">
        <f t="shared" si="0"/>
        <v>1850.6100000000001</v>
      </c>
      <c r="F25" s="50" t="str">
        <f>IFERROR(VLOOKUP(B25,Plan1!B:D,3,0),"0,00")</f>
        <v>0,00</v>
      </c>
      <c r="G25" s="103">
        <v>468.52</v>
      </c>
      <c r="H25" s="35">
        <f t="shared" si="1"/>
        <v>468.52</v>
      </c>
      <c r="I25" s="49" t="str">
        <f>VLOOKUP(B25,'FOLHA RESUMIDA'!C:D,2,0)</f>
        <v>VERA LUCIA MARIA C  DA SILVA</v>
      </c>
      <c r="L25" s="6"/>
      <c r="M25" s="6"/>
    </row>
    <row r="26" spans="1:13">
      <c r="A26" s="96">
        <v>1</v>
      </c>
      <c r="B26" s="96">
        <v>1164</v>
      </c>
      <c r="C26" s="94" t="s">
        <v>23</v>
      </c>
      <c r="D26" s="98">
        <v>6132.89</v>
      </c>
      <c r="E26" s="35">
        <f t="shared" si="0"/>
        <v>5336.3700000000008</v>
      </c>
      <c r="F26" s="50" t="str">
        <f>IFERROR(VLOOKUP(B26,Plan1!B:D,3,0),"0,00")</f>
        <v>0,00</v>
      </c>
      <c r="G26" s="103">
        <v>796.52</v>
      </c>
      <c r="H26" s="35">
        <f t="shared" si="1"/>
        <v>796.52</v>
      </c>
      <c r="I26" s="49" t="str">
        <f>VLOOKUP(B26,'FOLHA RESUMIDA'!C:D,2,0)</f>
        <v>TERESINHA MARIA DE F  FELIX</v>
      </c>
    </row>
    <row r="27" spans="1:13">
      <c r="A27" s="96">
        <v>1</v>
      </c>
      <c r="B27" s="96">
        <v>1169</v>
      </c>
      <c r="C27" s="94" t="s">
        <v>24</v>
      </c>
      <c r="D27" s="98">
        <v>5648.18</v>
      </c>
      <c r="E27" s="35">
        <f t="shared" si="0"/>
        <v>4891.16</v>
      </c>
      <c r="F27" s="50" t="str">
        <f>IFERROR(VLOOKUP(B27,Plan1!B:D,3,0),"0,00")</f>
        <v>0,00</v>
      </c>
      <c r="G27" s="103">
        <v>757.02</v>
      </c>
      <c r="H27" s="35">
        <f t="shared" si="1"/>
        <v>757.02</v>
      </c>
      <c r="I27" s="49" t="str">
        <f>VLOOKUP(B27,'FOLHA RESUMIDA'!C:D,2,0)</f>
        <v>MARIA DO CARMO SANTOS</v>
      </c>
    </row>
    <row r="28" spans="1:13">
      <c r="A28" s="96">
        <v>1</v>
      </c>
      <c r="B28" s="96">
        <v>1177</v>
      </c>
      <c r="C28" s="94" t="s">
        <v>25</v>
      </c>
      <c r="D28" s="98">
        <v>3735.89</v>
      </c>
      <c r="E28" s="35">
        <f t="shared" si="0"/>
        <v>1982.4899999999998</v>
      </c>
      <c r="F28" s="50">
        <f>IFERROR(VLOOKUP(B28,Plan1!B:D,3,0),"0,00")</f>
        <v>1270.2</v>
      </c>
      <c r="G28" s="103">
        <v>483.2</v>
      </c>
      <c r="H28" s="35">
        <f t="shared" si="1"/>
        <v>1753.4</v>
      </c>
      <c r="I28" s="49" t="str">
        <f>VLOOKUP(B28,'FOLHA RESUMIDA'!C:D,2,0)</f>
        <v>SELMA MARIA P DO NASCIMENTO</v>
      </c>
    </row>
    <row r="29" spans="1:13">
      <c r="A29" s="96">
        <v>1</v>
      </c>
      <c r="B29" s="96">
        <v>1221</v>
      </c>
      <c r="C29" s="94" t="s">
        <v>26</v>
      </c>
      <c r="D29" s="98">
        <v>15919.55</v>
      </c>
      <c r="E29" s="35">
        <f t="shared" si="0"/>
        <v>12776.43</v>
      </c>
      <c r="F29" s="50" t="str">
        <f>IFERROR(VLOOKUP(B29,Plan1!B:D,3,0),"0,00")</f>
        <v>0,00</v>
      </c>
      <c r="G29" s="103">
        <v>3143.12</v>
      </c>
      <c r="H29" s="35">
        <f t="shared" si="1"/>
        <v>3143.12</v>
      </c>
      <c r="I29" s="49" t="str">
        <f>VLOOKUP(B29,'FOLHA RESUMIDA'!C:D,2,0)</f>
        <v>JOSE CARLOS TENORIO DE MELO</v>
      </c>
    </row>
    <row r="30" spans="1:13">
      <c r="A30" s="96">
        <v>1</v>
      </c>
      <c r="B30" s="96">
        <v>1229</v>
      </c>
      <c r="C30" s="94" t="s">
        <v>27</v>
      </c>
      <c r="D30" s="98">
        <v>6009.2</v>
      </c>
      <c r="E30" s="35">
        <f t="shared" si="0"/>
        <v>5888.54</v>
      </c>
      <c r="F30" s="50" t="str">
        <f>IFERROR(VLOOKUP(B30,Plan1!B:D,3,0),"0,00")</f>
        <v>0,00</v>
      </c>
      <c r="G30" s="103">
        <v>120.66</v>
      </c>
      <c r="H30" s="35">
        <f t="shared" si="1"/>
        <v>120.66</v>
      </c>
      <c r="I30" s="49" t="str">
        <f>VLOOKUP(B30,'FOLHA RESUMIDA'!C:D,2,0)</f>
        <v>IVANETE RODRIGUES DOS SANTOS</v>
      </c>
    </row>
    <row r="31" spans="1:13">
      <c r="A31" s="96">
        <v>1</v>
      </c>
      <c r="B31" s="96">
        <v>1243</v>
      </c>
      <c r="C31" s="94" t="s">
        <v>28</v>
      </c>
      <c r="D31" s="98">
        <v>3107.79</v>
      </c>
      <c r="E31" s="35">
        <f t="shared" si="0"/>
        <v>2353.66</v>
      </c>
      <c r="F31" s="50" t="str">
        <f>IFERROR(VLOOKUP(B31,Plan1!B:D,3,0),"0,00")</f>
        <v>0,00</v>
      </c>
      <c r="G31" s="103">
        <v>754.13</v>
      </c>
      <c r="H31" s="35">
        <f t="shared" si="1"/>
        <v>754.13</v>
      </c>
      <c r="I31" s="49" t="str">
        <f>VLOOKUP(B31,'FOLHA RESUMIDA'!C:D,2,0)</f>
        <v>MARIA EUGENIA VILARIM LIMA</v>
      </c>
    </row>
    <row r="32" spans="1:13">
      <c r="A32" s="96">
        <v>1</v>
      </c>
      <c r="B32" s="96">
        <v>1258</v>
      </c>
      <c r="C32" s="94" t="s">
        <v>29</v>
      </c>
      <c r="D32" s="98">
        <v>7438.75</v>
      </c>
      <c r="E32" s="35">
        <f t="shared" si="0"/>
        <v>5708.68</v>
      </c>
      <c r="F32" s="50" t="str">
        <f>IFERROR(VLOOKUP(B32,Plan1!B:D,3,0),"0,00")</f>
        <v>0,00</v>
      </c>
      <c r="G32" s="103">
        <v>1730.07</v>
      </c>
      <c r="H32" s="35">
        <f t="shared" si="1"/>
        <v>1730.07</v>
      </c>
      <c r="I32" s="49" t="str">
        <f>VLOOKUP(B32,'FOLHA RESUMIDA'!C:D,2,0)</f>
        <v>ADIGALENE RODRIGUES DA SILVA</v>
      </c>
    </row>
    <row r="33" spans="1:9">
      <c r="A33" s="96">
        <v>1</v>
      </c>
      <c r="B33" s="96">
        <v>1267</v>
      </c>
      <c r="C33" s="94" t="s">
        <v>30</v>
      </c>
      <c r="D33" s="98">
        <v>33419.230000000003</v>
      </c>
      <c r="E33" s="35">
        <f t="shared" si="0"/>
        <v>21488.180000000004</v>
      </c>
      <c r="F33" s="50">
        <f>IFERROR(VLOOKUP(B33,Plan1!B:D,3,0),"0,00")</f>
        <v>7004.3</v>
      </c>
      <c r="G33" s="103">
        <v>4926.75</v>
      </c>
      <c r="H33" s="35">
        <f t="shared" si="1"/>
        <v>11931.05</v>
      </c>
      <c r="I33" s="49" t="str">
        <f>VLOOKUP(B33,'FOLHA RESUMIDA'!C:D,2,0)</f>
        <v>MARCO AURELIO O DE OLIVEIRA</v>
      </c>
    </row>
    <row r="34" spans="1:9">
      <c r="A34" s="96">
        <v>1</v>
      </c>
      <c r="B34" s="96">
        <v>1269</v>
      </c>
      <c r="C34" s="94" t="s">
        <v>31</v>
      </c>
      <c r="D34" s="98">
        <v>1894.8</v>
      </c>
      <c r="E34" s="35">
        <f t="shared" si="0"/>
        <v>377.49</v>
      </c>
      <c r="F34" s="50">
        <f>IFERROR(VLOOKUP(B34,Plan1!B:D,3,0),"0,00")</f>
        <v>644.23</v>
      </c>
      <c r="G34" s="103">
        <v>873.08</v>
      </c>
      <c r="H34" s="35">
        <f t="shared" si="1"/>
        <v>1517.31</v>
      </c>
      <c r="I34" s="49" t="str">
        <f>VLOOKUP(B34,'FOLHA RESUMIDA'!C:D,2,0)</f>
        <v>VALDECY FERREIRA DA COSTA</v>
      </c>
    </row>
    <row r="35" spans="1:9">
      <c r="A35" s="96">
        <v>1</v>
      </c>
      <c r="B35" s="96">
        <v>1328</v>
      </c>
      <c r="C35" s="94" t="s">
        <v>32</v>
      </c>
      <c r="D35" s="98">
        <v>3735.89</v>
      </c>
      <c r="E35" s="35">
        <f t="shared" si="0"/>
        <v>1737.9999999999998</v>
      </c>
      <c r="F35" s="50">
        <f>IFERROR(VLOOKUP(B35,Plan1!B:D,3,0),"0,00")</f>
        <v>1270.2</v>
      </c>
      <c r="G35" s="103">
        <v>727.69</v>
      </c>
      <c r="H35" s="35">
        <f t="shared" si="1"/>
        <v>1997.89</v>
      </c>
      <c r="I35" s="49" t="str">
        <f>VLOOKUP(B35,'FOLHA RESUMIDA'!C:D,2,0)</f>
        <v>LIZETE ALFREDINA DA SILVA</v>
      </c>
    </row>
    <row r="36" spans="1:9">
      <c r="A36" s="96">
        <v>1</v>
      </c>
      <c r="B36" s="96">
        <v>1330</v>
      </c>
      <c r="C36" s="94" t="s">
        <v>33</v>
      </c>
      <c r="D36" s="98">
        <v>8536.31</v>
      </c>
      <c r="E36" s="35">
        <f t="shared" si="0"/>
        <v>5202.7599999999993</v>
      </c>
      <c r="F36" s="50" t="str">
        <f>IFERROR(VLOOKUP(B36,Plan1!B:D,3,0),"0,00")</f>
        <v>0,00</v>
      </c>
      <c r="G36" s="103">
        <v>3333.55</v>
      </c>
      <c r="H36" s="35">
        <f t="shared" si="1"/>
        <v>3333.55</v>
      </c>
      <c r="I36" s="49" t="str">
        <f>VLOOKUP(B36,'FOLHA RESUMIDA'!C:D,2,0)</f>
        <v>IVANISE MARIA DA LUZ SANTOS</v>
      </c>
    </row>
    <row r="37" spans="1:9">
      <c r="A37" s="96">
        <v>1</v>
      </c>
      <c r="B37" s="96">
        <v>1333</v>
      </c>
      <c r="C37" s="94" t="s">
        <v>34</v>
      </c>
      <c r="D37" s="98">
        <v>3751.6</v>
      </c>
      <c r="E37" s="35">
        <f t="shared" si="0"/>
        <v>1368.46</v>
      </c>
      <c r="F37" s="50">
        <f>IFERROR(VLOOKUP(B37,Plan1!B:D,3,0),"0,00")</f>
        <v>1275.54</v>
      </c>
      <c r="G37" s="103">
        <v>1107.5999999999999</v>
      </c>
      <c r="H37" s="35">
        <f t="shared" si="1"/>
        <v>2383.14</v>
      </c>
      <c r="I37" s="49" t="str">
        <f>VLOOKUP(B37,'FOLHA RESUMIDA'!C:D,2,0)</f>
        <v>JORGE CUNHA OLIVEIRA</v>
      </c>
    </row>
    <row r="38" spans="1:9">
      <c r="A38" s="96">
        <v>1</v>
      </c>
      <c r="B38" s="96">
        <v>1337</v>
      </c>
      <c r="C38" s="94" t="s">
        <v>35</v>
      </c>
      <c r="D38" s="98">
        <v>4653.46</v>
      </c>
      <c r="E38" s="35">
        <f t="shared" si="0"/>
        <v>1410.5</v>
      </c>
      <c r="F38" s="50">
        <f>IFERROR(VLOOKUP(B38,Plan1!B:D,3,0),"0,00")</f>
        <v>1582.18</v>
      </c>
      <c r="G38" s="103">
        <v>1660.78</v>
      </c>
      <c r="H38" s="35">
        <f t="shared" si="1"/>
        <v>3242.96</v>
      </c>
      <c r="I38" s="49" t="str">
        <f>VLOOKUP(B38,'FOLHA RESUMIDA'!C:D,2,0)</f>
        <v>ROSILDA BARBOSA DOS SANTOS</v>
      </c>
    </row>
    <row r="39" spans="1:9">
      <c r="A39" s="96">
        <v>1</v>
      </c>
      <c r="B39" s="96">
        <v>1363</v>
      </c>
      <c r="C39" s="94" t="s">
        <v>36</v>
      </c>
      <c r="D39" s="98">
        <v>4941.21</v>
      </c>
      <c r="E39" s="35">
        <f t="shared" si="0"/>
        <v>1716.63</v>
      </c>
      <c r="F39" s="50">
        <f>IFERROR(VLOOKUP(B39,Plan1!B:D,3,0),"0,00")</f>
        <v>1680.01</v>
      </c>
      <c r="G39" s="103">
        <v>1544.57</v>
      </c>
      <c r="H39" s="35">
        <f t="shared" si="1"/>
        <v>3224.58</v>
      </c>
      <c r="I39" s="49" t="str">
        <f>VLOOKUP(B39,'FOLHA RESUMIDA'!C:D,2,0)</f>
        <v>JOSE CARLOS FERREIRA DE ARRUDA</v>
      </c>
    </row>
    <row r="40" spans="1:9">
      <c r="A40" s="96">
        <v>1</v>
      </c>
      <c r="B40" s="96">
        <v>1369</v>
      </c>
      <c r="C40" s="94" t="s">
        <v>37</v>
      </c>
      <c r="D40" s="98">
        <v>6242.87</v>
      </c>
      <c r="E40" s="35">
        <f t="shared" si="0"/>
        <v>4053.97</v>
      </c>
      <c r="F40" s="50">
        <f>IFERROR(VLOOKUP(B40,Plan1!B:D,3,0),"0,00")</f>
        <v>859.72</v>
      </c>
      <c r="G40" s="103">
        <v>1329.18</v>
      </c>
      <c r="H40" s="35">
        <f t="shared" si="1"/>
        <v>2188.9</v>
      </c>
      <c r="I40" s="49" t="str">
        <f>VLOOKUP(B40,'FOLHA RESUMIDA'!C:D,2,0)</f>
        <v>ELIANE BATISTA DE CASTILHO</v>
      </c>
    </row>
    <row r="41" spans="1:9">
      <c r="A41" s="96">
        <v>1</v>
      </c>
      <c r="B41" s="96">
        <v>1393</v>
      </c>
      <c r="C41" s="94" t="s">
        <v>38</v>
      </c>
      <c r="D41" s="98">
        <v>3735.89</v>
      </c>
      <c r="E41" s="35">
        <f t="shared" si="0"/>
        <v>1086.69</v>
      </c>
      <c r="F41" s="50">
        <f>IFERROR(VLOOKUP(B41,Plan1!B:D,3,0),"0,00")</f>
        <v>1270.2</v>
      </c>
      <c r="G41" s="103">
        <v>1379</v>
      </c>
      <c r="H41" s="35">
        <f t="shared" si="1"/>
        <v>2649.2</v>
      </c>
      <c r="I41" s="49" t="str">
        <f>VLOOKUP(B41,'FOLHA RESUMIDA'!C:D,2,0)</f>
        <v>MANOEL CORREIA DOS SANTOS</v>
      </c>
    </row>
    <row r="42" spans="1:9">
      <c r="A42" s="96">
        <v>1</v>
      </c>
      <c r="B42" s="96">
        <v>1413</v>
      </c>
      <c r="C42" s="94" t="s">
        <v>39</v>
      </c>
      <c r="D42" s="98">
        <v>25121.26</v>
      </c>
      <c r="E42" s="35">
        <f t="shared" si="0"/>
        <v>10421.849999999999</v>
      </c>
      <c r="F42" s="50">
        <f>IFERROR(VLOOKUP(B42,Plan1!B:D,3,0),"0,00")</f>
        <v>8541.23</v>
      </c>
      <c r="G42" s="103">
        <v>6158.18</v>
      </c>
      <c r="H42" s="35">
        <f t="shared" si="1"/>
        <v>14699.41</v>
      </c>
      <c r="I42" s="49" t="str">
        <f>VLOOKUP(B42,'FOLHA RESUMIDA'!C:D,2,0)</f>
        <v>LEDUAR GUEDES DE LIMA</v>
      </c>
    </row>
    <row r="43" spans="1:9">
      <c r="A43" s="96">
        <v>1</v>
      </c>
      <c r="B43" s="96">
        <v>1418</v>
      </c>
      <c r="C43" s="94" t="s">
        <v>40</v>
      </c>
      <c r="D43" s="98">
        <v>5990.99</v>
      </c>
      <c r="E43" s="35">
        <f t="shared" si="0"/>
        <v>3421.2999999999997</v>
      </c>
      <c r="F43" s="50">
        <f>IFERROR(VLOOKUP(B43,Plan1!B:D,3,0),"0,00")</f>
        <v>2036.94</v>
      </c>
      <c r="G43" s="103">
        <v>532.75</v>
      </c>
      <c r="H43" s="35">
        <f t="shared" si="1"/>
        <v>2569.69</v>
      </c>
      <c r="I43" s="49" t="str">
        <f>VLOOKUP(B43,'FOLHA RESUMIDA'!C:D,2,0)</f>
        <v>ELVIS GOMES PEREIRA</v>
      </c>
    </row>
    <row r="44" spans="1:9">
      <c r="A44" s="96">
        <v>1</v>
      </c>
      <c r="B44" s="96">
        <v>1427</v>
      </c>
      <c r="C44" s="94" t="s">
        <v>41</v>
      </c>
      <c r="D44" s="98">
        <v>22325.279999999999</v>
      </c>
      <c r="E44" s="35">
        <f t="shared" si="0"/>
        <v>18109.93</v>
      </c>
      <c r="F44" s="50" t="str">
        <f>IFERROR(VLOOKUP(B44,Plan1!B:D,3,0),"0,00")</f>
        <v>0,00</v>
      </c>
      <c r="G44" s="103">
        <v>4215.3500000000004</v>
      </c>
      <c r="H44" s="35">
        <f t="shared" si="1"/>
        <v>4215.3500000000004</v>
      </c>
      <c r="I44" s="49" t="str">
        <f>VLOOKUP(B44,'FOLHA RESUMIDA'!C:D,2,0)</f>
        <v>ANA MARIA ELOI DA H  DA SILVA</v>
      </c>
    </row>
    <row r="45" spans="1:9">
      <c r="A45" s="96">
        <v>1</v>
      </c>
      <c r="B45" s="96">
        <v>1429</v>
      </c>
      <c r="C45" s="94" t="s">
        <v>42</v>
      </c>
      <c r="D45" s="98">
        <v>6804.86</v>
      </c>
      <c r="E45" s="35">
        <f t="shared" si="0"/>
        <v>6707.48</v>
      </c>
      <c r="F45" s="50" t="str">
        <f>IFERROR(VLOOKUP(B45,Plan1!B:D,3,0),"0,00")</f>
        <v>0,00</v>
      </c>
      <c r="G45" s="103">
        <v>97.38</v>
      </c>
      <c r="H45" s="35">
        <f t="shared" si="1"/>
        <v>97.38</v>
      </c>
      <c r="I45" s="49" t="str">
        <f>VLOOKUP(B45,'FOLHA RESUMIDA'!C:D,2,0)</f>
        <v>JOSE HENRIQUE DA PAZ</v>
      </c>
    </row>
    <row r="46" spans="1:9">
      <c r="A46" s="96">
        <v>1</v>
      </c>
      <c r="B46" s="96">
        <v>1454</v>
      </c>
      <c r="C46" s="94" t="s">
        <v>43</v>
      </c>
      <c r="D46" s="98">
        <v>6724.52</v>
      </c>
      <c r="E46" s="35">
        <f t="shared" si="0"/>
        <v>6536.8200000000006</v>
      </c>
      <c r="F46" s="50" t="str">
        <f>IFERROR(VLOOKUP(B46,Plan1!B:D,3,0),"0,00")</f>
        <v>0,00</v>
      </c>
      <c r="G46" s="103">
        <v>187.7</v>
      </c>
      <c r="H46" s="35">
        <f t="shared" si="1"/>
        <v>187.7</v>
      </c>
      <c r="I46" s="49" t="str">
        <f>VLOOKUP(B46,'FOLHA RESUMIDA'!C:D,2,0)</f>
        <v>MAURICIO LOPES DA SILVA</v>
      </c>
    </row>
    <row r="47" spans="1:9">
      <c r="A47" s="96">
        <v>1</v>
      </c>
      <c r="B47" s="96">
        <v>1475</v>
      </c>
      <c r="C47" s="94" t="s">
        <v>44</v>
      </c>
      <c r="D47" s="98">
        <v>3735.89</v>
      </c>
      <c r="E47" s="35">
        <f t="shared" si="0"/>
        <v>604.27999999999975</v>
      </c>
      <c r="F47" s="50">
        <f>IFERROR(VLOOKUP(B47,Plan1!B:D,3,0),"0,00")</f>
        <v>1270.2</v>
      </c>
      <c r="G47" s="103">
        <v>1861.41</v>
      </c>
      <c r="H47" s="35">
        <f t="shared" si="1"/>
        <v>3131.61</v>
      </c>
      <c r="I47" s="49" t="str">
        <f>VLOOKUP(B47,'FOLHA RESUMIDA'!C:D,2,0)</f>
        <v>MARTA ARAUJO DA F  SANTANA</v>
      </c>
    </row>
    <row r="48" spans="1:9">
      <c r="A48" s="96">
        <v>1</v>
      </c>
      <c r="B48" s="96">
        <v>1483</v>
      </c>
      <c r="C48" s="94" t="s">
        <v>45</v>
      </c>
      <c r="D48" s="98">
        <v>5477.84</v>
      </c>
      <c r="E48" s="35">
        <f t="shared" si="0"/>
        <v>2009.3899999999999</v>
      </c>
      <c r="F48" s="50">
        <f>IFERROR(VLOOKUP(B48,Plan1!B:D,3,0),"0,00")</f>
        <v>208.9</v>
      </c>
      <c r="G48" s="103">
        <v>3259.55</v>
      </c>
      <c r="H48" s="35">
        <f t="shared" si="1"/>
        <v>3468.4500000000003</v>
      </c>
      <c r="I48" s="49" t="str">
        <f>VLOOKUP(B48,'FOLHA RESUMIDA'!C:D,2,0)</f>
        <v>REGINA LEANDRO SANTOS DE LIMA</v>
      </c>
    </row>
    <row r="49" spans="1:9">
      <c r="A49" s="96">
        <v>1</v>
      </c>
      <c r="B49" s="96">
        <v>1522</v>
      </c>
      <c r="C49" s="94" t="s">
        <v>46</v>
      </c>
      <c r="D49" s="98">
        <v>2205.6</v>
      </c>
      <c r="E49" s="35">
        <f t="shared" si="0"/>
        <v>2029.9099999999999</v>
      </c>
      <c r="F49" s="50" t="str">
        <f>IFERROR(VLOOKUP(B49,Plan1!B:D,3,0),"0,00")</f>
        <v>0,00</v>
      </c>
      <c r="G49" s="103">
        <v>175.69</v>
      </c>
      <c r="H49" s="35">
        <f t="shared" si="1"/>
        <v>175.69</v>
      </c>
      <c r="I49" s="49" t="str">
        <f>VLOOKUP(B49,'FOLHA RESUMIDA'!C:D,2,0)</f>
        <v>TEREZINHA P  DA SILVA CORREIA</v>
      </c>
    </row>
    <row r="50" spans="1:9">
      <c r="A50" s="96">
        <v>1</v>
      </c>
      <c r="B50" s="96">
        <v>1536</v>
      </c>
      <c r="C50" s="94" t="s">
        <v>47</v>
      </c>
      <c r="D50" s="98">
        <v>3388.55</v>
      </c>
      <c r="E50" s="35">
        <f t="shared" si="0"/>
        <v>1908.5300000000002</v>
      </c>
      <c r="F50" s="50">
        <f>IFERROR(VLOOKUP(B50,Plan1!B:D,3,0),"0,00")</f>
        <v>1152.1099999999999</v>
      </c>
      <c r="G50" s="103">
        <v>327.91</v>
      </c>
      <c r="H50" s="35">
        <f t="shared" si="1"/>
        <v>1480.02</v>
      </c>
      <c r="I50" s="49" t="str">
        <f>VLOOKUP(B50,'FOLHA RESUMIDA'!C:D,2,0)</f>
        <v>MARIA ADRIAO DA SILVA</v>
      </c>
    </row>
    <row r="51" spans="1:9">
      <c r="A51" s="96">
        <v>1</v>
      </c>
      <c r="B51" s="96">
        <v>1545</v>
      </c>
      <c r="C51" s="94" t="s">
        <v>48</v>
      </c>
      <c r="D51" s="98">
        <v>9585.42</v>
      </c>
      <c r="E51" s="35">
        <f t="shared" si="0"/>
        <v>5686.3</v>
      </c>
      <c r="F51" s="50" t="str">
        <f>IFERROR(VLOOKUP(B51,Plan1!B:D,3,0),"0,00")</f>
        <v>0,00</v>
      </c>
      <c r="G51" s="103">
        <v>3899.12</v>
      </c>
      <c r="H51" s="35">
        <f t="shared" si="1"/>
        <v>3899.12</v>
      </c>
      <c r="I51" s="49" t="str">
        <f>VLOOKUP(B51,'FOLHA RESUMIDA'!C:D,2,0)</f>
        <v>HERON VILAR DE ANDRADE</v>
      </c>
    </row>
    <row r="52" spans="1:9">
      <c r="A52" s="96">
        <v>1</v>
      </c>
      <c r="B52" s="96">
        <v>1549</v>
      </c>
      <c r="C52" s="94" t="s">
        <v>49</v>
      </c>
      <c r="D52" s="98">
        <v>3922.69</v>
      </c>
      <c r="E52" s="35">
        <f t="shared" si="0"/>
        <v>643.11000000000013</v>
      </c>
      <c r="F52" s="50">
        <f>IFERROR(VLOOKUP(B52,Plan1!B:D,3,0),"0,00")</f>
        <v>1333.71</v>
      </c>
      <c r="G52" s="103">
        <v>1945.87</v>
      </c>
      <c r="H52" s="35">
        <f t="shared" si="1"/>
        <v>3279.58</v>
      </c>
      <c r="I52" s="49" t="str">
        <f>VLOOKUP(B52,'FOLHA RESUMIDA'!C:D,2,0)</f>
        <v>JOSE JOAQUIM DA SILVA FILHO</v>
      </c>
    </row>
    <row r="53" spans="1:9">
      <c r="A53" s="96">
        <v>1</v>
      </c>
      <c r="B53" s="96">
        <v>1553</v>
      </c>
      <c r="C53" s="94" t="s">
        <v>50</v>
      </c>
      <c r="D53" s="98">
        <v>6321.53</v>
      </c>
      <c r="E53" s="35">
        <f t="shared" si="0"/>
        <v>3678.64</v>
      </c>
      <c r="F53" s="50">
        <f>IFERROR(VLOOKUP(B53,Plan1!B:D,3,0),"0,00")</f>
        <v>1275.54</v>
      </c>
      <c r="G53" s="103">
        <v>1367.35</v>
      </c>
      <c r="H53" s="35">
        <f t="shared" si="1"/>
        <v>2642.89</v>
      </c>
      <c r="I53" s="49" t="str">
        <f>VLOOKUP(B53,'FOLHA RESUMIDA'!C:D,2,0)</f>
        <v>MARIA DO CARMO A DOS SANTOS</v>
      </c>
    </row>
    <row r="54" spans="1:9">
      <c r="A54" s="96">
        <v>1</v>
      </c>
      <c r="B54" s="96">
        <v>1554</v>
      </c>
      <c r="C54" s="94" t="s">
        <v>51</v>
      </c>
      <c r="D54" s="98">
        <v>5795.59</v>
      </c>
      <c r="E54" s="35">
        <f t="shared" si="0"/>
        <v>3311.28</v>
      </c>
      <c r="F54" s="50">
        <f>IFERROR(VLOOKUP(B54,Plan1!B:D,3,0),"0,00")</f>
        <v>1970.5</v>
      </c>
      <c r="G54" s="103">
        <v>513.80999999999995</v>
      </c>
      <c r="H54" s="35">
        <f t="shared" si="1"/>
        <v>2484.31</v>
      </c>
      <c r="I54" s="49" t="str">
        <f>VLOOKUP(B54,'FOLHA RESUMIDA'!C:D,2,0)</f>
        <v>SONEIDE P DO NASCIMENTO CORREA</v>
      </c>
    </row>
    <row r="55" spans="1:9">
      <c r="A55" s="96">
        <v>1</v>
      </c>
      <c r="B55" s="96">
        <v>1561</v>
      </c>
      <c r="C55" s="94" t="s">
        <v>52</v>
      </c>
      <c r="D55" s="98">
        <v>2205.6</v>
      </c>
      <c r="E55" s="35">
        <f t="shared" si="0"/>
        <v>1748.4399999999998</v>
      </c>
      <c r="F55" s="50" t="str">
        <f>IFERROR(VLOOKUP(B55,Plan1!B:D,3,0),"0,00")</f>
        <v>0,00</v>
      </c>
      <c r="G55" s="103">
        <v>457.16</v>
      </c>
      <c r="H55" s="35">
        <f t="shared" si="1"/>
        <v>457.16</v>
      </c>
      <c r="I55" s="49" t="str">
        <f>VLOOKUP(B55,'FOLHA RESUMIDA'!C:D,2,0)</f>
        <v>ANDRE LUIZ MACIEL FERREIRA</v>
      </c>
    </row>
    <row r="56" spans="1:9">
      <c r="A56" s="96">
        <v>1</v>
      </c>
      <c r="B56" s="96">
        <v>1588</v>
      </c>
      <c r="C56" s="94" t="s">
        <v>53</v>
      </c>
      <c r="D56" s="98">
        <v>2319.0500000000002</v>
      </c>
      <c r="E56" s="35">
        <f t="shared" si="0"/>
        <v>1394.5400000000002</v>
      </c>
      <c r="F56" s="50">
        <f>IFERROR(VLOOKUP(B56,Plan1!B:D,3,0),"0,00")</f>
        <v>189.48</v>
      </c>
      <c r="G56" s="103">
        <v>735.03</v>
      </c>
      <c r="H56" s="35">
        <f t="shared" si="1"/>
        <v>924.51</v>
      </c>
      <c r="I56" s="49" t="str">
        <f>VLOOKUP(B56,'FOLHA RESUMIDA'!C:D,2,0)</f>
        <v>MARIA ANDREA DOS SANTOS</v>
      </c>
    </row>
    <row r="57" spans="1:9">
      <c r="A57" s="96">
        <v>1</v>
      </c>
      <c r="B57" s="96">
        <v>1589</v>
      </c>
      <c r="C57" s="94" t="s">
        <v>54</v>
      </c>
      <c r="D57" s="98">
        <v>2927.43</v>
      </c>
      <c r="E57" s="35">
        <f t="shared" si="0"/>
        <v>1726.7799999999997</v>
      </c>
      <c r="F57" s="50">
        <f>IFERROR(VLOOKUP(B57,Plan1!B:D,3,0),"0,00")</f>
        <v>613.55999999999995</v>
      </c>
      <c r="G57" s="103">
        <v>587.09</v>
      </c>
      <c r="H57" s="35">
        <f t="shared" si="1"/>
        <v>1200.6500000000001</v>
      </c>
      <c r="I57" s="49" t="str">
        <f>VLOOKUP(B57,'FOLHA RESUMIDA'!C:D,2,0)</f>
        <v>SEVERINA DE SANTANA NEVES</v>
      </c>
    </row>
    <row r="58" spans="1:9">
      <c r="A58" s="96">
        <v>1</v>
      </c>
      <c r="B58" s="96">
        <v>1596</v>
      </c>
      <c r="C58" s="94" t="s">
        <v>55</v>
      </c>
      <c r="D58" s="98">
        <v>2539.21</v>
      </c>
      <c r="E58" s="35">
        <f t="shared" si="0"/>
        <v>1639.74</v>
      </c>
      <c r="F58" s="50">
        <f>IFERROR(VLOOKUP(B58,Plan1!B:D,3,0),"0,00")</f>
        <v>863.33</v>
      </c>
      <c r="G58" s="103">
        <v>36.14</v>
      </c>
      <c r="H58" s="35">
        <f t="shared" si="1"/>
        <v>899.47</v>
      </c>
      <c r="I58" s="49" t="str">
        <f>VLOOKUP(B58,'FOLHA RESUMIDA'!C:D,2,0)</f>
        <v>IVANE FRANCISCO DE AZEVEDO</v>
      </c>
    </row>
    <row r="59" spans="1:9">
      <c r="A59" s="96">
        <v>1</v>
      </c>
      <c r="B59" s="96">
        <v>1597</v>
      </c>
      <c r="C59" s="94" t="s">
        <v>56</v>
      </c>
      <c r="D59" s="98">
        <v>8416.2000000000007</v>
      </c>
      <c r="E59" s="35">
        <f t="shared" si="0"/>
        <v>3933.6400000000003</v>
      </c>
      <c r="F59" s="50" t="str">
        <f>IFERROR(VLOOKUP(B59,Plan1!B:D,3,0),"0,00")</f>
        <v>0,00</v>
      </c>
      <c r="G59" s="103">
        <v>4482.5600000000004</v>
      </c>
      <c r="H59" s="35">
        <f t="shared" si="1"/>
        <v>4482.5600000000004</v>
      </c>
      <c r="I59" s="49" t="str">
        <f>VLOOKUP(B59,'FOLHA RESUMIDA'!C:D,2,0)</f>
        <v>DILMA NEUZA DAS MERCES</v>
      </c>
    </row>
    <row r="60" spans="1:9">
      <c r="A60" s="96">
        <v>1</v>
      </c>
      <c r="B60" s="96">
        <v>1631</v>
      </c>
      <c r="C60" s="94" t="s">
        <v>57</v>
      </c>
      <c r="D60" s="98">
        <v>2303.15</v>
      </c>
      <c r="E60" s="35">
        <f t="shared" si="0"/>
        <v>1130.75</v>
      </c>
      <c r="F60" s="50">
        <f>IFERROR(VLOOKUP(B60,Plan1!B:D,3,0),"0,00")</f>
        <v>783.07</v>
      </c>
      <c r="G60" s="103">
        <v>389.33</v>
      </c>
      <c r="H60" s="35">
        <f t="shared" si="1"/>
        <v>1172.4000000000001</v>
      </c>
      <c r="I60" s="49" t="str">
        <f>VLOOKUP(B60,'FOLHA RESUMIDA'!C:D,2,0)</f>
        <v>GERSON MARTINS DA SILVA</v>
      </c>
    </row>
    <row r="61" spans="1:9">
      <c r="A61" s="96">
        <v>1</v>
      </c>
      <c r="B61" s="96">
        <v>1641</v>
      </c>
      <c r="C61" s="94" t="s">
        <v>58</v>
      </c>
      <c r="D61" s="98">
        <v>3499.22</v>
      </c>
      <c r="E61" s="35">
        <f t="shared" si="0"/>
        <v>2579.08</v>
      </c>
      <c r="F61" s="50" t="str">
        <f>IFERROR(VLOOKUP(B61,Plan1!B:D,3,0),"0,00")</f>
        <v>0,00</v>
      </c>
      <c r="G61" s="103">
        <v>920.14</v>
      </c>
      <c r="H61" s="35">
        <f t="shared" si="1"/>
        <v>920.14</v>
      </c>
      <c r="I61" s="49" t="str">
        <f>VLOOKUP(B61,'FOLHA RESUMIDA'!C:D,2,0)</f>
        <v>JOAO FELICIANO ALVES</v>
      </c>
    </row>
    <row r="62" spans="1:9">
      <c r="A62" s="96">
        <v>1</v>
      </c>
      <c r="B62" s="96">
        <v>1650</v>
      </c>
      <c r="C62" s="94" t="s">
        <v>59</v>
      </c>
      <c r="D62" s="98">
        <v>2999.99</v>
      </c>
      <c r="E62" s="35">
        <f t="shared" si="0"/>
        <v>2999.99</v>
      </c>
      <c r="F62" s="50" t="str">
        <f>IFERROR(VLOOKUP(B62,Plan1!B:D,3,0),"0,00")</f>
        <v>0,00</v>
      </c>
      <c r="G62" s="103">
        <v>0</v>
      </c>
      <c r="H62" s="35">
        <f t="shared" si="1"/>
        <v>0</v>
      </c>
      <c r="I62" s="49" t="str">
        <f>VLOOKUP(B62,'FOLHA RESUMIDA'!C:D,2,0)</f>
        <v>JANETE MARIA DA SILVA</v>
      </c>
    </row>
    <row r="63" spans="1:9">
      <c r="A63" s="96">
        <v>1</v>
      </c>
      <c r="B63" s="96">
        <v>1652</v>
      </c>
      <c r="C63" s="94" t="s">
        <v>60</v>
      </c>
      <c r="D63" s="98">
        <v>4756.13</v>
      </c>
      <c r="E63" s="35">
        <f t="shared" si="0"/>
        <v>3350.44</v>
      </c>
      <c r="F63" s="50">
        <f>IFERROR(VLOOKUP(B63,Plan1!B:D,3,0),"0,00")</f>
        <v>710.26</v>
      </c>
      <c r="G63" s="103">
        <v>695.43</v>
      </c>
      <c r="H63" s="35">
        <f t="shared" si="1"/>
        <v>1405.69</v>
      </c>
      <c r="I63" s="49" t="str">
        <f>VLOOKUP(B63,'FOLHA RESUMIDA'!C:D,2,0)</f>
        <v>ROMILDO NUNES DIAS</v>
      </c>
    </row>
    <row r="64" spans="1:9">
      <c r="A64" s="96">
        <v>1</v>
      </c>
      <c r="B64" s="96">
        <v>1665</v>
      </c>
      <c r="C64" s="94" t="s">
        <v>61</v>
      </c>
      <c r="D64" s="98">
        <v>2303.15</v>
      </c>
      <c r="E64" s="35">
        <f t="shared" si="0"/>
        <v>1492.47</v>
      </c>
      <c r="F64" s="50">
        <f>IFERROR(VLOOKUP(B64,Plan1!B:D,3,0),"0,00")</f>
        <v>783.07</v>
      </c>
      <c r="G64" s="103">
        <v>27.61</v>
      </c>
      <c r="H64" s="35">
        <f t="shared" si="1"/>
        <v>810.68000000000006</v>
      </c>
      <c r="I64" s="49" t="str">
        <f>VLOOKUP(B64,'FOLHA RESUMIDA'!C:D,2,0)</f>
        <v>LUZIA BERNARDO DE SOUSA</v>
      </c>
    </row>
    <row r="65" spans="1:9">
      <c r="A65" s="96">
        <v>1</v>
      </c>
      <c r="B65" s="96">
        <v>1674</v>
      </c>
      <c r="C65" s="94" t="s">
        <v>62</v>
      </c>
      <c r="D65" s="98">
        <v>2315.87</v>
      </c>
      <c r="E65" s="35">
        <f t="shared" si="0"/>
        <v>1835.85</v>
      </c>
      <c r="F65" s="50" t="str">
        <f>IFERROR(VLOOKUP(B65,Plan1!B:D,3,0),"0,00")</f>
        <v>0,00</v>
      </c>
      <c r="G65" s="103">
        <v>480.02</v>
      </c>
      <c r="H65" s="35">
        <f t="shared" si="1"/>
        <v>480.02</v>
      </c>
      <c r="I65" s="49" t="str">
        <f>VLOOKUP(B65,'FOLHA RESUMIDA'!C:D,2,0)</f>
        <v>MARIA HELENA FERREIRA DA SILVA</v>
      </c>
    </row>
    <row r="66" spans="1:9">
      <c r="A66" s="96">
        <v>16</v>
      </c>
      <c r="B66" s="96">
        <v>1682</v>
      </c>
      <c r="C66" s="94" t="s">
        <v>379</v>
      </c>
      <c r="D66" s="98">
        <v>4012.39</v>
      </c>
      <c r="E66" s="35">
        <f t="shared" si="0"/>
        <v>1584.0499999999997</v>
      </c>
      <c r="F66" s="50">
        <f>IFERROR(VLOOKUP(B66,Plan1!B:D,3,0),"0,00")</f>
        <v>1364.21</v>
      </c>
      <c r="G66" s="103">
        <v>1064.1300000000001</v>
      </c>
      <c r="H66" s="35">
        <f t="shared" si="1"/>
        <v>2428.34</v>
      </c>
      <c r="I66" s="49" t="str">
        <f>VLOOKUP(B66,'FOLHA RESUMIDA'!C:D,2,0)</f>
        <v>MOISES MARTINS DE MELO NETO</v>
      </c>
    </row>
    <row r="67" spans="1:9">
      <c r="A67" s="96">
        <v>10</v>
      </c>
      <c r="B67" s="96">
        <v>1683</v>
      </c>
      <c r="C67" s="94" t="s">
        <v>415</v>
      </c>
      <c r="D67" s="98">
        <v>6687.31</v>
      </c>
      <c r="E67" s="35">
        <f t="shared" si="0"/>
        <v>5796.2400000000007</v>
      </c>
      <c r="F67" s="50" t="str">
        <f>IFERROR(VLOOKUP(B67,Plan1!B:D,3,0),"0,00")</f>
        <v>0,00</v>
      </c>
      <c r="G67" s="103">
        <v>891.07</v>
      </c>
      <c r="H67" s="35">
        <f t="shared" si="1"/>
        <v>891.07</v>
      </c>
      <c r="I67" s="49" t="str">
        <f>VLOOKUP(B67,'FOLHA RESUMIDA'!C:D,2,0)</f>
        <v>ADEMIR LOPES DA SILVA</v>
      </c>
    </row>
    <row r="68" spans="1:9">
      <c r="A68" s="96">
        <v>51</v>
      </c>
      <c r="B68" s="96">
        <v>1726</v>
      </c>
      <c r="C68" s="94" t="s">
        <v>416</v>
      </c>
      <c r="D68" s="98">
        <v>4012.39</v>
      </c>
      <c r="E68" s="35">
        <f t="shared" si="0"/>
        <v>1204.4099999999999</v>
      </c>
      <c r="F68" s="50">
        <f>IFERROR(VLOOKUP(B68,Plan1!B:D,3,0),"0,00")</f>
        <v>1364.21</v>
      </c>
      <c r="G68" s="103">
        <v>1443.77</v>
      </c>
      <c r="H68" s="35">
        <f t="shared" si="1"/>
        <v>2807.98</v>
      </c>
      <c r="I68" s="49" t="str">
        <f>VLOOKUP(B68,'FOLHA RESUMIDA'!C:D,2,0)</f>
        <v>JOSE CARLOS VIEIRA</v>
      </c>
    </row>
    <row r="69" spans="1:9">
      <c r="A69" s="96">
        <v>1</v>
      </c>
      <c r="B69" s="96">
        <v>1741</v>
      </c>
      <c r="C69" s="94" t="s">
        <v>63</v>
      </c>
      <c r="D69" s="98">
        <v>3635.34</v>
      </c>
      <c r="E69" s="35">
        <f t="shared" si="0"/>
        <v>2399.9100000000003</v>
      </c>
      <c r="F69" s="50">
        <f>IFERROR(VLOOKUP(B69,Plan1!B:D,3,0),"0,00")</f>
        <v>1101.8499999999999</v>
      </c>
      <c r="G69" s="103">
        <v>133.58000000000001</v>
      </c>
      <c r="H69" s="35">
        <f t="shared" si="1"/>
        <v>1235.4299999999998</v>
      </c>
      <c r="I69" s="49" t="str">
        <f>VLOOKUP(B69,'FOLHA RESUMIDA'!C:D,2,0)</f>
        <v>MARCONDES C  DE OLIVEIRA</v>
      </c>
    </row>
    <row r="70" spans="1:9">
      <c r="A70" s="96">
        <v>1</v>
      </c>
      <c r="B70" s="96">
        <v>1749</v>
      </c>
      <c r="C70" s="94" t="s">
        <v>64</v>
      </c>
      <c r="D70" s="98">
        <v>2293.4899999999998</v>
      </c>
      <c r="E70" s="35">
        <f t="shared" ref="E70:E133" si="2">D70-H70</f>
        <v>1001.9399999999998</v>
      </c>
      <c r="F70" s="50">
        <f>IFERROR(VLOOKUP(B70,Plan1!B:D,3,0),"0,00")</f>
        <v>779.79</v>
      </c>
      <c r="G70" s="103">
        <v>511.76</v>
      </c>
      <c r="H70" s="35">
        <f t="shared" ref="H70:H133" si="3">F70+G70</f>
        <v>1291.55</v>
      </c>
      <c r="I70" s="49" t="str">
        <f>VLOOKUP(B70,'FOLHA RESUMIDA'!C:D,2,0)</f>
        <v>MANOEL MARTINS LEITE NETO</v>
      </c>
    </row>
    <row r="71" spans="1:9">
      <c r="A71" s="96">
        <v>1</v>
      </c>
      <c r="B71" s="96">
        <v>1774</v>
      </c>
      <c r="C71" s="94" t="s">
        <v>65</v>
      </c>
      <c r="D71" s="98">
        <v>5231.93</v>
      </c>
      <c r="E71" s="35">
        <f t="shared" si="2"/>
        <v>3516.5600000000004</v>
      </c>
      <c r="F71" s="50">
        <f>IFERROR(VLOOKUP(B71,Plan1!B:D,3,0),"0,00")</f>
        <v>822.23</v>
      </c>
      <c r="G71" s="103">
        <v>893.14</v>
      </c>
      <c r="H71" s="35">
        <f t="shared" si="3"/>
        <v>1715.37</v>
      </c>
      <c r="I71" s="49" t="str">
        <f>VLOOKUP(B71,'FOLHA RESUMIDA'!C:D,2,0)</f>
        <v>FRANCISCO DE ASSIS BEZERRA</v>
      </c>
    </row>
    <row r="72" spans="1:9">
      <c r="A72" s="96">
        <v>1</v>
      </c>
      <c r="B72" s="96">
        <v>1794</v>
      </c>
      <c r="C72" s="94" t="s">
        <v>66</v>
      </c>
      <c r="D72" s="98">
        <v>12815.31</v>
      </c>
      <c r="E72" s="35">
        <f t="shared" si="2"/>
        <v>6830.0899999999992</v>
      </c>
      <c r="F72" s="50" t="str">
        <f>IFERROR(VLOOKUP(B72,Plan1!B:D,3,0),"0,00")</f>
        <v>0,00</v>
      </c>
      <c r="G72" s="103">
        <v>5985.22</v>
      </c>
      <c r="H72" s="35">
        <f t="shared" si="3"/>
        <v>5985.22</v>
      </c>
      <c r="I72" s="49" t="str">
        <f>VLOOKUP(B72,'FOLHA RESUMIDA'!C:D,2,0)</f>
        <v>LUCIENE MARIA DE ANDRADE</v>
      </c>
    </row>
    <row r="73" spans="1:9">
      <c r="A73" s="96">
        <v>1</v>
      </c>
      <c r="B73" s="96">
        <v>1796</v>
      </c>
      <c r="C73" s="94" t="s">
        <v>67</v>
      </c>
      <c r="D73" s="98">
        <v>2366.4699999999998</v>
      </c>
      <c r="E73" s="35">
        <f t="shared" si="2"/>
        <v>1924.1899999999998</v>
      </c>
      <c r="F73" s="50" t="str">
        <f>IFERROR(VLOOKUP(B73,Plan1!B:D,3,0),"0,00")</f>
        <v>0,00</v>
      </c>
      <c r="G73" s="103">
        <v>442.28</v>
      </c>
      <c r="H73" s="35">
        <f t="shared" si="3"/>
        <v>442.28</v>
      </c>
      <c r="I73" s="49" t="str">
        <f>VLOOKUP(B73,'FOLHA RESUMIDA'!C:D,2,0)</f>
        <v>NEUZA ANUNCIACAO COELHO</v>
      </c>
    </row>
    <row r="74" spans="1:9">
      <c r="A74" s="96">
        <v>1</v>
      </c>
      <c r="B74" s="96">
        <v>1809</v>
      </c>
      <c r="C74" s="94" t="s">
        <v>68</v>
      </c>
      <c r="D74" s="98">
        <v>3227.19</v>
      </c>
      <c r="E74" s="35">
        <f t="shared" si="2"/>
        <v>993.84000000000015</v>
      </c>
      <c r="F74" s="50">
        <f>IFERROR(VLOOKUP(B74,Plan1!B:D,3,0),"0,00")</f>
        <v>1097.24</v>
      </c>
      <c r="G74" s="103">
        <v>1136.1099999999999</v>
      </c>
      <c r="H74" s="35">
        <f t="shared" si="3"/>
        <v>2233.35</v>
      </c>
      <c r="I74" s="49" t="str">
        <f>VLOOKUP(B74,'FOLHA RESUMIDA'!C:D,2,0)</f>
        <v>JOSE IRANILDO DE ANDRADE SILVA</v>
      </c>
    </row>
    <row r="75" spans="1:9">
      <c r="A75" s="96">
        <v>1</v>
      </c>
      <c r="B75" s="96">
        <v>1821</v>
      </c>
      <c r="C75" s="94" t="s">
        <v>69</v>
      </c>
      <c r="D75" s="98">
        <v>6833.79</v>
      </c>
      <c r="E75" s="35">
        <f t="shared" si="2"/>
        <v>5780.8099999999995</v>
      </c>
      <c r="F75" s="50" t="str">
        <f>IFERROR(VLOOKUP(B75,Plan1!B:D,3,0),"0,00")</f>
        <v>0,00</v>
      </c>
      <c r="G75" s="103">
        <v>1052.98</v>
      </c>
      <c r="H75" s="35">
        <f t="shared" si="3"/>
        <v>1052.98</v>
      </c>
      <c r="I75" s="49" t="str">
        <f>VLOOKUP(B75,'FOLHA RESUMIDA'!C:D,2,0)</f>
        <v>CARLOS STENIO DE DEUS</v>
      </c>
    </row>
    <row r="76" spans="1:9">
      <c r="A76" s="96">
        <v>1</v>
      </c>
      <c r="B76" s="96">
        <v>1822</v>
      </c>
      <c r="C76" s="94" t="s">
        <v>70</v>
      </c>
      <c r="D76" s="98">
        <v>1718.63</v>
      </c>
      <c r="E76" s="35">
        <f t="shared" si="2"/>
        <v>358.34000000000015</v>
      </c>
      <c r="F76" s="50">
        <f>IFERROR(VLOOKUP(B76,Plan1!B:D,3,0),"0,00")</f>
        <v>584.33000000000004</v>
      </c>
      <c r="G76" s="103">
        <v>775.96</v>
      </c>
      <c r="H76" s="35">
        <f t="shared" si="3"/>
        <v>1360.29</v>
      </c>
      <c r="I76" s="49" t="str">
        <f>VLOOKUP(B76,'FOLHA RESUMIDA'!C:D,2,0)</f>
        <v>GILMAR BEZERRA DE OLIVEIRA</v>
      </c>
    </row>
    <row r="77" spans="1:9">
      <c r="A77" s="96">
        <v>1</v>
      </c>
      <c r="B77" s="96">
        <v>1906</v>
      </c>
      <c r="C77" s="94" t="s">
        <v>71</v>
      </c>
      <c r="D77" s="98">
        <v>3558</v>
      </c>
      <c r="E77" s="35">
        <f t="shared" si="2"/>
        <v>1338.3000000000002</v>
      </c>
      <c r="F77" s="50">
        <f>IFERROR(VLOOKUP(B77,Plan1!B:D,3,0),"0,00")</f>
        <v>1209.72</v>
      </c>
      <c r="G77" s="103">
        <v>1009.98</v>
      </c>
      <c r="H77" s="35">
        <f t="shared" si="3"/>
        <v>2219.6999999999998</v>
      </c>
      <c r="I77" s="49" t="str">
        <f>VLOOKUP(B77,'FOLHA RESUMIDA'!C:D,2,0)</f>
        <v>IZABEL CRISTINA F DE ARRUDA</v>
      </c>
    </row>
    <row r="78" spans="1:9">
      <c r="A78" s="96">
        <v>1</v>
      </c>
      <c r="B78" s="96">
        <v>1908</v>
      </c>
      <c r="C78" s="94" t="s">
        <v>72</v>
      </c>
      <c r="D78" s="98">
        <v>8559.17</v>
      </c>
      <c r="E78" s="35">
        <f t="shared" si="2"/>
        <v>4484.8900000000003</v>
      </c>
      <c r="F78" s="50">
        <f>IFERROR(VLOOKUP(B78,Plan1!B:D,3,0),"0,00")</f>
        <v>2516.91</v>
      </c>
      <c r="G78" s="103">
        <v>1557.37</v>
      </c>
      <c r="H78" s="35">
        <f t="shared" si="3"/>
        <v>4074.2799999999997</v>
      </c>
      <c r="I78" s="49" t="str">
        <f>VLOOKUP(B78,'FOLHA RESUMIDA'!C:D,2,0)</f>
        <v>LUCIA MARIA ARAUJO LAVOR</v>
      </c>
    </row>
    <row r="79" spans="1:9">
      <c r="A79" s="96">
        <v>1</v>
      </c>
      <c r="B79" s="96">
        <v>1909</v>
      </c>
      <c r="C79" s="94" t="s">
        <v>73</v>
      </c>
      <c r="D79" s="98">
        <v>5505.15</v>
      </c>
      <c r="E79" s="35">
        <f t="shared" si="2"/>
        <v>4602.8999999999996</v>
      </c>
      <c r="F79" s="50" t="str">
        <f>IFERROR(VLOOKUP(B79,Plan1!B:D,3,0),"0,00")</f>
        <v>0,00</v>
      </c>
      <c r="G79" s="103">
        <v>902.25</v>
      </c>
      <c r="H79" s="35">
        <f t="shared" si="3"/>
        <v>902.25</v>
      </c>
      <c r="I79" s="49" t="str">
        <f>VLOOKUP(B79,'FOLHA RESUMIDA'!C:D,2,0)</f>
        <v>IVANILDO BATISTA DA SILVA</v>
      </c>
    </row>
    <row r="80" spans="1:9">
      <c r="A80" s="96">
        <v>1</v>
      </c>
      <c r="B80" s="96">
        <v>1916</v>
      </c>
      <c r="C80" s="94" t="s">
        <v>375</v>
      </c>
      <c r="D80" s="98">
        <v>2835.42</v>
      </c>
      <c r="E80" s="35">
        <f t="shared" si="2"/>
        <v>1196.8500000000001</v>
      </c>
      <c r="F80" s="50">
        <f>IFERROR(VLOOKUP(B80,Plan1!B:D,3,0),"0,00")</f>
        <v>964.04</v>
      </c>
      <c r="G80" s="103">
        <v>674.53</v>
      </c>
      <c r="H80" s="35">
        <f t="shared" si="3"/>
        <v>1638.57</v>
      </c>
      <c r="I80" s="49" t="str">
        <f>VLOOKUP(B80,'FOLHA RESUMIDA'!C:D,2,0)</f>
        <v>FABIOLA ALBUQUERQUE PINHEIRO</v>
      </c>
    </row>
    <row r="81" spans="1:9">
      <c r="A81" s="96">
        <v>1</v>
      </c>
      <c r="B81" s="96">
        <v>1924</v>
      </c>
      <c r="C81" s="94" t="s">
        <v>74</v>
      </c>
      <c r="D81" s="98">
        <v>7579.14</v>
      </c>
      <c r="E81" s="35">
        <f t="shared" si="2"/>
        <v>3144.13</v>
      </c>
      <c r="F81" s="50">
        <f>IFERROR(VLOOKUP(B81,Plan1!B:D,3,0),"0,00")</f>
        <v>2464.12</v>
      </c>
      <c r="G81" s="103">
        <v>1970.89</v>
      </c>
      <c r="H81" s="35">
        <f t="shared" si="3"/>
        <v>4435.01</v>
      </c>
      <c r="I81" s="49" t="str">
        <f>VLOOKUP(B81,'FOLHA RESUMIDA'!C:D,2,0)</f>
        <v>CARLOS HENRIQUE LIMA DE MELO</v>
      </c>
    </row>
    <row r="82" spans="1:9">
      <c r="A82" s="96">
        <v>1</v>
      </c>
      <c r="B82" s="96">
        <v>1927</v>
      </c>
      <c r="C82" s="94" t="s">
        <v>75</v>
      </c>
      <c r="D82" s="98">
        <v>5388.92</v>
      </c>
      <c r="E82" s="35">
        <f t="shared" si="2"/>
        <v>2485.67</v>
      </c>
      <c r="F82" s="50">
        <f>IFERROR(VLOOKUP(B82,Plan1!B:D,3,0),"0,00")</f>
        <v>1832.23</v>
      </c>
      <c r="G82" s="103">
        <v>1071.02</v>
      </c>
      <c r="H82" s="35">
        <f t="shared" si="3"/>
        <v>2903.25</v>
      </c>
      <c r="I82" s="49" t="str">
        <f>VLOOKUP(B82,'FOLHA RESUMIDA'!C:D,2,0)</f>
        <v>RITA DE CASSIA CHAGAS</v>
      </c>
    </row>
    <row r="83" spans="1:9">
      <c r="A83" s="96">
        <v>1</v>
      </c>
      <c r="B83" s="96">
        <v>1932</v>
      </c>
      <c r="C83" s="94" t="s">
        <v>76</v>
      </c>
      <c r="D83" s="98">
        <v>6861.55</v>
      </c>
      <c r="E83" s="35">
        <f t="shared" si="2"/>
        <v>2078.7799999999997</v>
      </c>
      <c r="F83" s="50">
        <f>IFERROR(VLOOKUP(B83,Plan1!B:D,3,0),"0,00")</f>
        <v>2332.9299999999998</v>
      </c>
      <c r="G83" s="103">
        <v>2449.84</v>
      </c>
      <c r="H83" s="35">
        <f t="shared" si="3"/>
        <v>4782.7700000000004</v>
      </c>
      <c r="I83" s="49" t="str">
        <f>VLOOKUP(B83,'FOLHA RESUMIDA'!C:D,2,0)</f>
        <v>ROSILENE MARIA ANACLETO</v>
      </c>
    </row>
    <row r="84" spans="1:9">
      <c r="A84" s="96">
        <v>1</v>
      </c>
      <c r="B84" s="96">
        <v>1937</v>
      </c>
      <c r="C84" s="94" t="s">
        <v>77</v>
      </c>
      <c r="D84" s="98">
        <v>5409.23</v>
      </c>
      <c r="E84" s="35">
        <f t="shared" si="2"/>
        <v>3153.1899999999996</v>
      </c>
      <c r="F84" s="50">
        <f>IFERROR(VLOOKUP(B84,Plan1!B:D,3,0),"0,00")</f>
        <v>1133.71</v>
      </c>
      <c r="G84" s="103">
        <v>1122.33</v>
      </c>
      <c r="H84" s="35">
        <f t="shared" si="3"/>
        <v>2256.04</v>
      </c>
      <c r="I84" s="49" t="str">
        <f>VLOOKUP(B84,'FOLHA RESUMIDA'!C:D,2,0)</f>
        <v>RILDA MARIA DA SILVA</v>
      </c>
    </row>
    <row r="85" spans="1:9">
      <c r="A85" s="96">
        <v>1</v>
      </c>
      <c r="B85" s="96">
        <v>1980</v>
      </c>
      <c r="C85" s="94" t="s">
        <v>78</v>
      </c>
      <c r="D85" s="98">
        <v>12621.8</v>
      </c>
      <c r="E85" s="35">
        <f t="shared" si="2"/>
        <v>5857.7799999999988</v>
      </c>
      <c r="F85" s="50">
        <f>IFERROR(VLOOKUP(B85,Plan1!B:D,3,0),"0,00")</f>
        <v>4291.41</v>
      </c>
      <c r="G85" s="103">
        <v>2472.61</v>
      </c>
      <c r="H85" s="35">
        <f t="shared" si="3"/>
        <v>6764.02</v>
      </c>
      <c r="I85" s="49" t="str">
        <f>VLOOKUP(B85,'FOLHA RESUMIDA'!C:D,2,0)</f>
        <v>MANOEL NETO DINIZ</v>
      </c>
    </row>
    <row r="86" spans="1:9">
      <c r="A86" s="96">
        <v>1</v>
      </c>
      <c r="B86" s="96">
        <v>1999</v>
      </c>
      <c r="C86" s="94" t="s">
        <v>80</v>
      </c>
      <c r="D86" s="98">
        <v>2655</v>
      </c>
      <c r="E86" s="35">
        <f t="shared" si="2"/>
        <v>1036.9699999999998</v>
      </c>
      <c r="F86" s="50">
        <f>IFERROR(VLOOKUP(B86,Plan1!B:D,3,0),"0,00")</f>
        <v>902.7</v>
      </c>
      <c r="G86" s="103">
        <v>715.33</v>
      </c>
      <c r="H86" s="35">
        <f t="shared" si="3"/>
        <v>1618.0300000000002</v>
      </c>
      <c r="I86" s="49" t="str">
        <f>VLOOKUP(B86,'FOLHA RESUMIDA'!C:D,2,0)</f>
        <v>ELIAS RIBEIRO DA SILVA FILHO</v>
      </c>
    </row>
    <row r="87" spans="1:9">
      <c r="A87" s="96">
        <v>1</v>
      </c>
      <c r="B87" s="96">
        <v>2008</v>
      </c>
      <c r="C87" s="94" t="s">
        <v>81</v>
      </c>
      <c r="D87" s="98">
        <v>3572.94</v>
      </c>
      <c r="E87" s="35">
        <f t="shared" si="2"/>
        <v>422.24000000000024</v>
      </c>
      <c r="F87" s="50">
        <f>IFERROR(VLOOKUP(B87,Plan1!B:D,3,0),"0,00")</f>
        <v>1214.8</v>
      </c>
      <c r="G87" s="103">
        <v>1935.9</v>
      </c>
      <c r="H87" s="35">
        <f t="shared" si="3"/>
        <v>3150.7</v>
      </c>
      <c r="I87" s="49" t="str">
        <f>VLOOKUP(B87,'FOLHA RESUMIDA'!C:D,2,0)</f>
        <v>AMAURI GONCALO DA SILVA</v>
      </c>
    </row>
    <row r="88" spans="1:9">
      <c r="A88" s="96">
        <v>1</v>
      </c>
      <c r="B88" s="96">
        <v>2015</v>
      </c>
      <c r="C88" s="94" t="s">
        <v>82</v>
      </c>
      <c r="D88" s="98">
        <v>10548.02</v>
      </c>
      <c r="E88" s="35">
        <f t="shared" si="2"/>
        <v>3763.8600000000006</v>
      </c>
      <c r="F88" s="50">
        <f>IFERROR(VLOOKUP(B88,Plan1!B:D,3,0),"0,00")</f>
        <v>3586.33</v>
      </c>
      <c r="G88" s="103">
        <v>3197.83</v>
      </c>
      <c r="H88" s="35">
        <f t="shared" si="3"/>
        <v>6784.16</v>
      </c>
      <c r="I88" s="49" t="str">
        <f>VLOOKUP(B88,'FOLHA RESUMIDA'!C:D,2,0)</f>
        <v>MARIA SANDRA PONTES MENDONCA</v>
      </c>
    </row>
    <row r="89" spans="1:9">
      <c r="A89" s="96">
        <v>1</v>
      </c>
      <c r="B89" s="96">
        <v>2019</v>
      </c>
      <c r="C89" s="94" t="s">
        <v>83</v>
      </c>
      <c r="D89" s="98">
        <v>2184.27</v>
      </c>
      <c r="E89" s="35">
        <f t="shared" si="2"/>
        <v>528.88999999999987</v>
      </c>
      <c r="F89" s="50">
        <f>IFERROR(VLOOKUP(B89,Plan1!B:D,3,0),"0,00")</f>
        <v>742.65</v>
      </c>
      <c r="G89" s="103">
        <v>912.73</v>
      </c>
      <c r="H89" s="35">
        <f t="shared" si="3"/>
        <v>1655.38</v>
      </c>
      <c r="I89" s="49" t="str">
        <f>VLOOKUP(B89,'FOLHA RESUMIDA'!C:D,2,0)</f>
        <v>MARCOS DO NASCIMENTO</v>
      </c>
    </row>
    <row r="90" spans="1:9">
      <c r="A90" s="96">
        <v>1</v>
      </c>
      <c r="B90" s="96">
        <v>2038</v>
      </c>
      <c r="C90" s="94" t="s">
        <v>84</v>
      </c>
      <c r="D90" s="98">
        <v>3683.22</v>
      </c>
      <c r="E90" s="35">
        <f t="shared" si="2"/>
        <v>1829.0499999999997</v>
      </c>
      <c r="F90" s="50">
        <f>IFERROR(VLOOKUP(B90,Plan1!B:D,3,0),"0,00")</f>
        <v>1252.29</v>
      </c>
      <c r="G90" s="103">
        <v>601.88</v>
      </c>
      <c r="H90" s="35">
        <f t="shared" si="3"/>
        <v>1854.17</v>
      </c>
      <c r="I90" s="49" t="str">
        <f>VLOOKUP(B90,'FOLHA RESUMIDA'!C:D,2,0)</f>
        <v>IRONILDA FERREIRA DA SILVA</v>
      </c>
    </row>
    <row r="91" spans="1:9">
      <c r="A91" s="96">
        <v>1</v>
      </c>
      <c r="B91" s="96">
        <v>2043</v>
      </c>
      <c r="C91" s="94" t="s">
        <v>85</v>
      </c>
      <c r="D91" s="98">
        <v>9131.75</v>
      </c>
      <c r="E91" s="35">
        <f t="shared" si="2"/>
        <v>3846.1000000000004</v>
      </c>
      <c r="F91" s="50" t="str">
        <f>IFERROR(VLOOKUP(B91,Plan1!B:D,3,0),"0,00")</f>
        <v>0,00</v>
      </c>
      <c r="G91" s="103">
        <v>5285.65</v>
      </c>
      <c r="H91" s="35">
        <f t="shared" si="3"/>
        <v>5285.65</v>
      </c>
      <c r="I91" s="49" t="str">
        <f>VLOOKUP(B91,'FOLHA RESUMIDA'!C:D,2,0)</f>
        <v>JOAO LUIZ BRAGA DE PONTES</v>
      </c>
    </row>
    <row r="92" spans="1:9">
      <c r="A92" s="96">
        <v>1</v>
      </c>
      <c r="B92" s="96">
        <v>2052</v>
      </c>
      <c r="C92" s="94" t="s">
        <v>86</v>
      </c>
      <c r="D92" s="98">
        <v>5132.25</v>
      </c>
      <c r="E92" s="35">
        <f t="shared" si="2"/>
        <v>5076.8599999999997</v>
      </c>
      <c r="F92" s="50" t="str">
        <f>IFERROR(VLOOKUP(B92,Plan1!B:D,3,0),"0,00")</f>
        <v>0,00</v>
      </c>
      <c r="G92" s="103">
        <v>55.39</v>
      </c>
      <c r="H92" s="35">
        <f t="shared" si="3"/>
        <v>55.39</v>
      </c>
      <c r="I92" s="49" t="str">
        <f>VLOOKUP(B92,'FOLHA RESUMIDA'!C:D,2,0)</f>
        <v>JOSE FERNANDO PEREIRA DA COSTA</v>
      </c>
    </row>
    <row r="93" spans="1:9">
      <c r="A93" s="96">
        <v>1</v>
      </c>
      <c r="B93" s="96">
        <v>2063</v>
      </c>
      <c r="C93" s="94" t="s">
        <v>87</v>
      </c>
      <c r="D93" s="98">
        <v>14935.51</v>
      </c>
      <c r="E93" s="35">
        <f t="shared" si="2"/>
        <v>5029.9500000000007</v>
      </c>
      <c r="F93" s="50">
        <f>IFERROR(VLOOKUP(B93,Plan1!B:D,3,0),"0,00")</f>
        <v>5078.07</v>
      </c>
      <c r="G93" s="103">
        <v>4827.49</v>
      </c>
      <c r="H93" s="35">
        <f t="shared" si="3"/>
        <v>9905.56</v>
      </c>
      <c r="I93" s="49" t="str">
        <f>VLOOKUP(B93,'FOLHA RESUMIDA'!C:D,2,0)</f>
        <v>JOAQUIM PEDRO CARNEIRO C NETO</v>
      </c>
    </row>
    <row r="94" spans="1:9">
      <c r="A94" s="96">
        <v>1</v>
      </c>
      <c r="B94" s="96">
        <v>2069</v>
      </c>
      <c r="C94" s="94" t="s">
        <v>88</v>
      </c>
      <c r="D94" s="98">
        <v>19047.22</v>
      </c>
      <c r="E94" s="35">
        <f t="shared" si="2"/>
        <v>6465.0500000000011</v>
      </c>
      <c r="F94" s="50">
        <f>IFERROR(VLOOKUP(B94,Plan1!B:D,3,0),"0,00")</f>
        <v>6476.05</v>
      </c>
      <c r="G94" s="103">
        <v>6106.12</v>
      </c>
      <c r="H94" s="35">
        <f t="shared" si="3"/>
        <v>12582.17</v>
      </c>
      <c r="I94" s="49" t="str">
        <f>VLOOKUP(B94,'FOLHA RESUMIDA'!C:D,2,0)</f>
        <v>SELMA VERONICA VIEIRA RAMOS</v>
      </c>
    </row>
    <row r="95" spans="1:9">
      <c r="A95" s="96">
        <v>1</v>
      </c>
      <c r="B95" s="96">
        <v>2086</v>
      </c>
      <c r="C95" s="94" t="s">
        <v>89</v>
      </c>
      <c r="D95" s="98">
        <v>4378.28</v>
      </c>
      <c r="E95" s="35">
        <f t="shared" si="2"/>
        <v>3704.87</v>
      </c>
      <c r="F95" s="50" t="str">
        <f>IFERROR(VLOOKUP(B95,Plan1!B:D,3,0),"0,00")</f>
        <v>0,00</v>
      </c>
      <c r="G95" s="103">
        <v>673.41</v>
      </c>
      <c r="H95" s="35">
        <f t="shared" si="3"/>
        <v>673.41</v>
      </c>
      <c r="I95" s="49" t="str">
        <f>VLOOKUP(B95,'FOLHA RESUMIDA'!C:D,2,0)</f>
        <v>ALBANITA LUCIANA DA SILVA</v>
      </c>
    </row>
    <row r="96" spans="1:9">
      <c r="A96" s="96">
        <v>1</v>
      </c>
      <c r="B96" s="96">
        <v>2093</v>
      </c>
      <c r="C96" s="94" t="s">
        <v>90</v>
      </c>
      <c r="D96" s="98">
        <v>2516</v>
      </c>
      <c r="E96" s="35">
        <f t="shared" si="2"/>
        <v>1616.47</v>
      </c>
      <c r="F96" s="50">
        <f>IFERROR(VLOOKUP(B96,Plan1!B:D,3,0),"0,00")</f>
        <v>742.65</v>
      </c>
      <c r="G96" s="103">
        <v>156.88</v>
      </c>
      <c r="H96" s="35">
        <f t="shared" si="3"/>
        <v>899.53</v>
      </c>
      <c r="I96" s="49" t="str">
        <f>VLOOKUP(B96,'FOLHA RESUMIDA'!C:D,2,0)</f>
        <v>GILBERTO RIBEIRO DA SILVA</v>
      </c>
    </row>
    <row r="97" spans="1:9">
      <c r="A97" s="96">
        <v>51</v>
      </c>
      <c r="B97" s="96">
        <v>2096</v>
      </c>
      <c r="C97" s="94" t="s">
        <v>367</v>
      </c>
      <c r="D97" s="98">
        <v>4012.39</v>
      </c>
      <c r="E97" s="35">
        <f t="shared" si="2"/>
        <v>1818.08</v>
      </c>
      <c r="F97" s="50">
        <f>IFERROR(VLOOKUP(B97,Plan1!B:D,3,0),"0,00")</f>
        <v>1364.21</v>
      </c>
      <c r="G97" s="103">
        <v>830.1</v>
      </c>
      <c r="H97" s="35">
        <f t="shared" si="3"/>
        <v>2194.31</v>
      </c>
      <c r="I97" s="49" t="str">
        <f>VLOOKUP(B97,'FOLHA RESUMIDA'!C:D,2,0)</f>
        <v>MARCELO MORAIS DE OLIVEIRA</v>
      </c>
    </row>
    <row r="98" spans="1:9">
      <c r="A98" s="96">
        <v>1</v>
      </c>
      <c r="B98" s="96">
        <v>2101</v>
      </c>
      <c r="C98" s="94" t="s">
        <v>91</v>
      </c>
      <c r="D98" s="98">
        <v>3465.14</v>
      </c>
      <c r="E98" s="35">
        <f t="shared" si="2"/>
        <v>2415.75</v>
      </c>
      <c r="F98" s="50">
        <f>IFERROR(VLOOKUP(B98,Plan1!B:D,3,0),"0,00")</f>
        <v>1049.3900000000001</v>
      </c>
      <c r="G98" s="103">
        <v>0</v>
      </c>
      <c r="H98" s="35">
        <f t="shared" si="3"/>
        <v>1049.3900000000001</v>
      </c>
      <c r="I98" s="49" t="str">
        <f>VLOOKUP(B98,'FOLHA RESUMIDA'!C:D,2,0)</f>
        <v>JOSE LUCIANO CANDIDO DA SILVA</v>
      </c>
    </row>
    <row r="99" spans="1:9">
      <c r="A99" s="96">
        <v>16</v>
      </c>
      <c r="B99" s="96">
        <v>2115</v>
      </c>
      <c r="C99" s="94" t="s">
        <v>380</v>
      </c>
      <c r="D99" s="98">
        <v>4012.39</v>
      </c>
      <c r="E99" s="35">
        <f t="shared" si="2"/>
        <v>1058.0299999999997</v>
      </c>
      <c r="F99" s="50">
        <f>IFERROR(VLOOKUP(B99,Plan1!B:D,3,0),"0,00")</f>
        <v>1364.21</v>
      </c>
      <c r="G99" s="103">
        <v>1590.15</v>
      </c>
      <c r="H99" s="35">
        <f t="shared" si="3"/>
        <v>2954.36</v>
      </c>
      <c r="I99" s="49" t="str">
        <f>VLOOKUP(B99,'FOLHA RESUMIDA'!C:D,2,0)</f>
        <v>SEVERINO JOSE RAMOS DE SOUZA</v>
      </c>
    </row>
    <row r="100" spans="1:9">
      <c r="A100" s="96">
        <v>1</v>
      </c>
      <c r="B100" s="96">
        <v>2117</v>
      </c>
      <c r="C100" s="94" t="s">
        <v>92</v>
      </c>
      <c r="D100" s="98">
        <v>2303.15</v>
      </c>
      <c r="E100" s="35">
        <f t="shared" si="2"/>
        <v>397.86999999999989</v>
      </c>
      <c r="F100" s="50">
        <f>IFERROR(VLOOKUP(B100,Plan1!B:D,3,0),"0,00")</f>
        <v>783.07</v>
      </c>
      <c r="G100" s="103">
        <v>1122.21</v>
      </c>
      <c r="H100" s="35">
        <f t="shared" si="3"/>
        <v>1905.2800000000002</v>
      </c>
      <c r="I100" s="49" t="str">
        <f>VLOOKUP(B100,'FOLHA RESUMIDA'!C:D,2,0)</f>
        <v>WILSON JOSE QUEIROZ DE LIMA</v>
      </c>
    </row>
    <row r="101" spans="1:9">
      <c r="A101" s="96">
        <v>1</v>
      </c>
      <c r="B101" s="96">
        <v>2120</v>
      </c>
      <c r="C101" s="94" t="s">
        <v>93</v>
      </c>
      <c r="D101" s="98">
        <v>2448.33</v>
      </c>
      <c r="E101" s="35">
        <f t="shared" si="2"/>
        <v>784.13000000000011</v>
      </c>
      <c r="F101" s="50">
        <f>IFERROR(VLOOKUP(B101,Plan1!B:D,3,0),"0,00")</f>
        <v>832.43</v>
      </c>
      <c r="G101" s="103">
        <v>831.77</v>
      </c>
      <c r="H101" s="35">
        <f t="shared" si="3"/>
        <v>1664.1999999999998</v>
      </c>
      <c r="I101" s="49" t="str">
        <f>VLOOKUP(B101,'FOLHA RESUMIDA'!C:D,2,0)</f>
        <v>ANTONIO SOARES DE MELO</v>
      </c>
    </row>
    <row r="102" spans="1:9">
      <c r="A102" s="96">
        <v>1</v>
      </c>
      <c r="B102" s="96">
        <v>2121</v>
      </c>
      <c r="C102" s="94" t="s">
        <v>94</v>
      </c>
      <c r="D102" s="98">
        <v>2184.27</v>
      </c>
      <c r="E102" s="35">
        <f t="shared" si="2"/>
        <v>907.69</v>
      </c>
      <c r="F102" s="50">
        <f>IFERROR(VLOOKUP(B102,Plan1!B:D,3,0),"0,00")</f>
        <v>742.65</v>
      </c>
      <c r="G102" s="103">
        <v>533.92999999999995</v>
      </c>
      <c r="H102" s="35">
        <f t="shared" si="3"/>
        <v>1276.58</v>
      </c>
      <c r="I102" s="49" t="str">
        <f>VLOOKUP(B102,'FOLHA RESUMIDA'!C:D,2,0)</f>
        <v>SAMUEL MAURICIO</v>
      </c>
    </row>
    <row r="103" spans="1:9">
      <c r="A103" s="96">
        <v>10</v>
      </c>
      <c r="B103" s="96">
        <v>2124</v>
      </c>
      <c r="C103" s="94" t="s">
        <v>371</v>
      </c>
      <c r="D103" s="98">
        <v>4012.39</v>
      </c>
      <c r="E103" s="35">
        <f t="shared" si="2"/>
        <v>1180.4499999999998</v>
      </c>
      <c r="F103" s="50">
        <f>IFERROR(VLOOKUP(B103,Plan1!B:D,3,0),"0,00")</f>
        <v>1364.21</v>
      </c>
      <c r="G103" s="103">
        <v>1467.73</v>
      </c>
      <c r="H103" s="35">
        <f t="shared" si="3"/>
        <v>2831.94</v>
      </c>
      <c r="I103" s="49" t="str">
        <f>VLOOKUP(B103,'FOLHA RESUMIDA'!C:D,2,0)</f>
        <v>JOSE ALVES FIGUEIREDO FILHO</v>
      </c>
    </row>
    <row r="104" spans="1:9">
      <c r="A104" s="96">
        <v>1</v>
      </c>
      <c r="B104" s="96">
        <v>2125</v>
      </c>
      <c r="C104" s="94" t="s">
        <v>95</v>
      </c>
      <c r="D104" s="98">
        <v>4225.18</v>
      </c>
      <c r="E104" s="35">
        <f t="shared" si="2"/>
        <v>1663.0100000000002</v>
      </c>
      <c r="F104" s="50">
        <f>IFERROR(VLOOKUP(B104,Plan1!B:D,3,0),"0,00")</f>
        <v>1436.56</v>
      </c>
      <c r="G104" s="103">
        <v>1125.6099999999999</v>
      </c>
      <c r="H104" s="35">
        <f t="shared" si="3"/>
        <v>2562.17</v>
      </c>
      <c r="I104" s="49" t="str">
        <f>VLOOKUP(B104,'FOLHA RESUMIDA'!C:D,2,0)</f>
        <v>GILMAR GALVAO SANTANA</v>
      </c>
    </row>
    <row r="105" spans="1:9">
      <c r="A105" s="96">
        <v>1</v>
      </c>
      <c r="B105" s="96">
        <v>2126</v>
      </c>
      <c r="C105" s="94" t="s">
        <v>96</v>
      </c>
      <c r="D105" s="98">
        <v>5671.34</v>
      </c>
      <c r="E105" s="35">
        <f t="shared" si="2"/>
        <v>4701.22</v>
      </c>
      <c r="F105" s="50" t="str">
        <f>IFERROR(VLOOKUP(B105,Plan1!B:D,3,0),"0,00")</f>
        <v>0,00</v>
      </c>
      <c r="G105" s="103">
        <v>970.12</v>
      </c>
      <c r="H105" s="35">
        <f t="shared" si="3"/>
        <v>970.12</v>
      </c>
      <c r="I105" s="49" t="str">
        <f>VLOOKUP(B105,'FOLHA RESUMIDA'!C:D,2,0)</f>
        <v>JAFFE JOSE LIMA XAVIER</v>
      </c>
    </row>
    <row r="106" spans="1:9">
      <c r="A106" s="96">
        <v>1</v>
      </c>
      <c r="B106" s="96">
        <v>2128</v>
      </c>
      <c r="C106" s="94" t="s">
        <v>97</v>
      </c>
      <c r="D106" s="98">
        <v>15773.14</v>
      </c>
      <c r="E106" s="35">
        <f t="shared" si="2"/>
        <v>12596.279999999999</v>
      </c>
      <c r="F106" s="50">
        <f>IFERROR(VLOOKUP(B106,Plan1!B:D,3,0),"0,00")</f>
        <v>3176.86</v>
      </c>
      <c r="G106" s="103">
        <v>0</v>
      </c>
      <c r="H106" s="35">
        <f t="shared" si="3"/>
        <v>3176.86</v>
      </c>
      <c r="I106" s="49" t="str">
        <f>VLOOKUP(B106,'FOLHA RESUMIDA'!C:D,2,0)</f>
        <v>JORGE DA SILVA LIMA</v>
      </c>
    </row>
    <row r="107" spans="1:9">
      <c r="A107" s="96">
        <v>1</v>
      </c>
      <c r="B107" s="96">
        <v>2129</v>
      </c>
      <c r="C107" s="94" t="s">
        <v>98</v>
      </c>
      <c r="D107" s="98">
        <v>2858.4</v>
      </c>
      <c r="E107" s="35">
        <f t="shared" si="2"/>
        <v>1326.15</v>
      </c>
      <c r="F107" s="50">
        <f>IFERROR(VLOOKUP(B107,Plan1!B:D,3,0),"0,00")</f>
        <v>673.61</v>
      </c>
      <c r="G107" s="103">
        <v>858.64</v>
      </c>
      <c r="H107" s="35">
        <f t="shared" si="3"/>
        <v>1532.25</v>
      </c>
      <c r="I107" s="49" t="str">
        <f>VLOOKUP(B107,'FOLHA RESUMIDA'!C:D,2,0)</f>
        <v>RICARDO JORGE XAVIER</v>
      </c>
    </row>
    <row r="108" spans="1:9">
      <c r="A108" s="96">
        <v>1</v>
      </c>
      <c r="B108" s="96">
        <v>2130</v>
      </c>
      <c r="C108" s="94" t="s">
        <v>99</v>
      </c>
      <c r="D108" s="98">
        <v>1981.2</v>
      </c>
      <c r="E108" s="35">
        <f t="shared" si="2"/>
        <v>578.37999999999988</v>
      </c>
      <c r="F108" s="50">
        <f>IFERROR(VLOOKUP(B108,Plan1!B:D,3,0),"0,00")</f>
        <v>673.61</v>
      </c>
      <c r="G108" s="103">
        <v>729.21</v>
      </c>
      <c r="H108" s="35">
        <f t="shared" si="3"/>
        <v>1402.8200000000002</v>
      </c>
      <c r="I108" s="49" t="str">
        <f>VLOOKUP(B108,'FOLHA RESUMIDA'!C:D,2,0)</f>
        <v>HELVIO MOZART MONTENEGRO</v>
      </c>
    </row>
    <row r="109" spans="1:9">
      <c r="A109" s="96">
        <v>1</v>
      </c>
      <c r="B109" s="96">
        <v>2131</v>
      </c>
      <c r="C109" s="94" t="s">
        <v>100</v>
      </c>
      <c r="D109" s="98">
        <v>8510.07</v>
      </c>
      <c r="E109" s="35">
        <f t="shared" si="2"/>
        <v>5770.59</v>
      </c>
      <c r="F109" s="50">
        <f>IFERROR(VLOOKUP(B109,Plan1!B:D,3,0),"0,00")</f>
        <v>918.76</v>
      </c>
      <c r="G109" s="103">
        <v>1820.72</v>
      </c>
      <c r="H109" s="35">
        <f t="shared" si="3"/>
        <v>2739.48</v>
      </c>
      <c r="I109" s="49" t="str">
        <f>VLOOKUP(B109,'FOLHA RESUMIDA'!C:D,2,0)</f>
        <v>ALEXANDRE BARBOSA DA SILVA</v>
      </c>
    </row>
    <row r="110" spans="1:9">
      <c r="A110" s="96">
        <v>1</v>
      </c>
      <c r="B110" s="96">
        <v>2134</v>
      </c>
      <c r="C110" s="94" t="s">
        <v>101</v>
      </c>
      <c r="D110" s="98">
        <v>7032.46</v>
      </c>
      <c r="E110" s="35">
        <f t="shared" si="2"/>
        <v>4618.7299999999996</v>
      </c>
      <c r="F110" s="50">
        <f>IFERROR(VLOOKUP(B110,Plan1!B:D,3,0),"0,00")</f>
        <v>1156.95</v>
      </c>
      <c r="G110" s="103">
        <v>1256.78</v>
      </c>
      <c r="H110" s="35">
        <f t="shared" si="3"/>
        <v>2413.73</v>
      </c>
      <c r="I110" s="49" t="str">
        <f>VLOOKUP(B110,'FOLHA RESUMIDA'!C:D,2,0)</f>
        <v>ROSIVALDO SATIRO DOS SANTOS</v>
      </c>
    </row>
    <row r="111" spans="1:9">
      <c r="A111" s="96">
        <v>1</v>
      </c>
      <c r="B111" s="96">
        <v>2136</v>
      </c>
      <c r="C111" s="94" t="s">
        <v>102</v>
      </c>
      <c r="D111" s="98">
        <v>4686.5200000000004</v>
      </c>
      <c r="E111" s="35">
        <f t="shared" si="2"/>
        <v>3869.4800000000005</v>
      </c>
      <c r="F111" s="50" t="str">
        <f>IFERROR(VLOOKUP(B111,Plan1!B:D,3,0),"0,00")</f>
        <v>0,00</v>
      </c>
      <c r="G111" s="103">
        <v>817.04</v>
      </c>
      <c r="H111" s="35">
        <f t="shared" si="3"/>
        <v>817.04</v>
      </c>
      <c r="I111" s="49" t="str">
        <f>VLOOKUP(B111,'FOLHA RESUMIDA'!C:D,2,0)</f>
        <v>GESIEL DAVID DE CASTRO</v>
      </c>
    </row>
    <row r="112" spans="1:9">
      <c r="A112" s="96">
        <v>1</v>
      </c>
      <c r="B112" s="96">
        <v>2137</v>
      </c>
      <c r="C112" s="94" t="s">
        <v>103</v>
      </c>
      <c r="D112" s="98">
        <v>8534.67</v>
      </c>
      <c r="E112" s="35">
        <f t="shared" si="2"/>
        <v>3400.71</v>
      </c>
      <c r="F112" s="50">
        <f>IFERROR(VLOOKUP(B112,Plan1!B:D,3,0),"0,00")</f>
        <v>2901.79</v>
      </c>
      <c r="G112" s="103">
        <v>2232.17</v>
      </c>
      <c r="H112" s="35">
        <f t="shared" si="3"/>
        <v>5133.96</v>
      </c>
      <c r="I112" s="49" t="str">
        <f>VLOOKUP(B112,'FOLHA RESUMIDA'!C:D,2,0)</f>
        <v>FRANCISCO DE ASSIS DE OLIVEIRA</v>
      </c>
    </row>
    <row r="113" spans="1:9">
      <c r="A113" s="96">
        <v>1</v>
      </c>
      <c r="B113" s="96">
        <v>2140</v>
      </c>
      <c r="C113" s="94" t="s">
        <v>104</v>
      </c>
      <c r="D113" s="98">
        <v>12752.76</v>
      </c>
      <c r="E113" s="35">
        <f t="shared" si="2"/>
        <v>8831.07</v>
      </c>
      <c r="F113" s="50">
        <f>IFERROR(VLOOKUP(B113,Plan1!B:D,3,0),"0,00")</f>
        <v>1955.17</v>
      </c>
      <c r="G113" s="103">
        <v>1966.52</v>
      </c>
      <c r="H113" s="35">
        <f t="shared" si="3"/>
        <v>3921.69</v>
      </c>
      <c r="I113" s="49" t="str">
        <f>VLOOKUP(B113,'FOLHA RESUMIDA'!C:D,2,0)</f>
        <v>LUCIENE PEREIRA DE A NASCIMENT</v>
      </c>
    </row>
    <row r="114" spans="1:9">
      <c r="A114" s="96">
        <v>1</v>
      </c>
      <c r="B114" s="96">
        <v>2143</v>
      </c>
      <c r="C114" s="94" t="s">
        <v>105</v>
      </c>
      <c r="D114" s="98">
        <v>3333.85</v>
      </c>
      <c r="E114" s="35">
        <f t="shared" si="2"/>
        <v>2838.14</v>
      </c>
      <c r="F114" s="50" t="str">
        <f>IFERROR(VLOOKUP(B114,Plan1!B:D,3,0),"0,00")</f>
        <v>0,00</v>
      </c>
      <c r="G114" s="103">
        <v>495.71</v>
      </c>
      <c r="H114" s="35">
        <f t="shared" si="3"/>
        <v>495.71</v>
      </c>
      <c r="I114" s="49" t="str">
        <f>VLOOKUP(B114,'FOLHA RESUMIDA'!C:D,2,0)</f>
        <v>RUBEM JOSE DOS S DE PAULA</v>
      </c>
    </row>
    <row r="115" spans="1:9">
      <c r="A115" s="96">
        <v>1</v>
      </c>
      <c r="B115" s="96">
        <v>2145</v>
      </c>
      <c r="C115" s="94" t="s">
        <v>106</v>
      </c>
      <c r="D115" s="98">
        <v>4299.68</v>
      </c>
      <c r="E115" s="35">
        <f t="shared" si="2"/>
        <v>3310.3700000000003</v>
      </c>
      <c r="F115" s="50" t="str">
        <f>IFERROR(VLOOKUP(B115,Plan1!B:D,3,0),"0,00")</f>
        <v>0,00</v>
      </c>
      <c r="G115" s="103">
        <v>989.31</v>
      </c>
      <c r="H115" s="35">
        <f t="shared" si="3"/>
        <v>989.31</v>
      </c>
      <c r="I115" s="49" t="str">
        <f>VLOOKUP(B115,'FOLHA RESUMIDA'!C:D,2,0)</f>
        <v>EVERALDO DA SILVA CABRAL</v>
      </c>
    </row>
    <row r="116" spans="1:9">
      <c r="A116" s="96">
        <v>1</v>
      </c>
      <c r="B116" s="96">
        <v>2146</v>
      </c>
      <c r="C116" s="94" t="s">
        <v>107</v>
      </c>
      <c r="D116" s="98">
        <v>4923.5</v>
      </c>
      <c r="E116" s="35">
        <f t="shared" si="2"/>
        <v>2633.04</v>
      </c>
      <c r="F116" s="50">
        <f>IFERROR(VLOOKUP(B116,Plan1!B:D,3,0),"0,00")</f>
        <v>999.41</v>
      </c>
      <c r="G116" s="103">
        <v>1291.05</v>
      </c>
      <c r="H116" s="35">
        <f t="shared" si="3"/>
        <v>2290.46</v>
      </c>
      <c r="I116" s="49" t="str">
        <f>VLOOKUP(B116,'FOLHA RESUMIDA'!C:D,2,0)</f>
        <v>ROGERIO BARROS DOS SANTOS</v>
      </c>
    </row>
    <row r="117" spans="1:9">
      <c r="A117" s="96">
        <v>1</v>
      </c>
      <c r="B117" s="96">
        <v>2149</v>
      </c>
      <c r="C117" s="94" t="s">
        <v>108</v>
      </c>
      <c r="D117" s="98">
        <v>4806</v>
      </c>
      <c r="E117" s="35">
        <f t="shared" si="2"/>
        <v>2919.26</v>
      </c>
      <c r="F117" s="50">
        <f>IFERROR(VLOOKUP(B117,Plan1!B:D,3,0),"0,00")</f>
        <v>999.41</v>
      </c>
      <c r="G117" s="103">
        <v>887.33</v>
      </c>
      <c r="H117" s="35">
        <f t="shared" si="3"/>
        <v>1886.74</v>
      </c>
      <c r="I117" s="49" t="str">
        <f>VLOOKUP(B117,'FOLHA RESUMIDA'!C:D,2,0)</f>
        <v>CARLOS AUGUSTO O  DA SILVA</v>
      </c>
    </row>
    <row r="118" spans="1:9">
      <c r="A118" s="96">
        <v>16</v>
      </c>
      <c r="B118" s="96">
        <v>2151</v>
      </c>
      <c r="C118" s="94" t="s">
        <v>109</v>
      </c>
      <c r="D118" s="98">
        <v>3066.27</v>
      </c>
      <c r="E118" s="35">
        <f t="shared" si="2"/>
        <v>535.36000000000013</v>
      </c>
      <c r="F118" s="50">
        <f>IFERROR(VLOOKUP(B118,Plan1!B:D,3,0),"0,00")</f>
        <v>1042.53</v>
      </c>
      <c r="G118" s="103">
        <v>1488.38</v>
      </c>
      <c r="H118" s="35">
        <f t="shared" si="3"/>
        <v>2530.91</v>
      </c>
      <c r="I118" s="49" t="str">
        <f>VLOOKUP(B118,'FOLHA RESUMIDA'!C:D,2,0)</f>
        <v>JUREMA MARIA BONGALHARDO</v>
      </c>
    </row>
    <row r="119" spans="1:9">
      <c r="A119" s="96">
        <v>1</v>
      </c>
      <c r="B119" s="96">
        <v>2153</v>
      </c>
      <c r="C119" s="94" t="s">
        <v>110</v>
      </c>
      <c r="D119" s="98">
        <v>5839.08</v>
      </c>
      <c r="E119" s="35">
        <f t="shared" si="2"/>
        <v>3302.58</v>
      </c>
      <c r="F119" s="50">
        <f>IFERROR(VLOOKUP(B119,Plan1!B:D,3,0),"0,00")</f>
        <v>1214.8</v>
      </c>
      <c r="G119" s="103">
        <v>1321.7</v>
      </c>
      <c r="H119" s="35">
        <f t="shared" si="3"/>
        <v>2536.5</v>
      </c>
      <c r="I119" s="49" t="str">
        <f>VLOOKUP(B119,'FOLHA RESUMIDA'!C:D,2,0)</f>
        <v>SERGIO PEREIRA DA COSTA</v>
      </c>
    </row>
    <row r="120" spans="1:9">
      <c r="A120" s="96">
        <v>1</v>
      </c>
      <c r="B120" s="96">
        <v>2156</v>
      </c>
      <c r="C120" s="94" t="s">
        <v>111</v>
      </c>
      <c r="D120" s="98">
        <v>3388.55</v>
      </c>
      <c r="E120" s="35">
        <f t="shared" si="2"/>
        <v>1952.5400000000004</v>
      </c>
      <c r="F120" s="50">
        <f>IFERROR(VLOOKUP(B120,Plan1!B:D,3,0),"0,00")</f>
        <v>1152.1099999999999</v>
      </c>
      <c r="G120" s="103">
        <v>283.89999999999998</v>
      </c>
      <c r="H120" s="35">
        <f t="shared" si="3"/>
        <v>1436.0099999999998</v>
      </c>
      <c r="I120" s="49" t="str">
        <f>VLOOKUP(B120,'FOLHA RESUMIDA'!C:D,2,0)</f>
        <v>EDLEUSA LUCIA BATISTA DA SILVA</v>
      </c>
    </row>
    <row r="121" spans="1:9">
      <c r="A121" s="96">
        <v>1</v>
      </c>
      <c r="B121" s="96">
        <v>2159</v>
      </c>
      <c r="C121" s="94" t="s">
        <v>112</v>
      </c>
      <c r="D121" s="98">
        <v>6341.09</v>
      </c>
      <c r="E121" s="35">
        <f t="shared" si="2"/>
        <v>1598.7399999999998</v>
      </c>
      <c r="F121" s="50">
        <f>IFERROR(VLOOKUP(B121,Plan1!B:D,3,0),"0,00")</f>
        <v>2155.9699999999998</v>
      </c>
      <c r="G121" s="103">
        <v>2586.38</v>
      </c>
      <c r="H121" s="35">
        <f t="shared" si="3"/>
        <v>4742.3500000000004</v>
      </c>
      <c r="I121" s="49" t="str">
        <f>VLOOKUP(B121,'FOLHA RESUMIDA'!C:D,2,0)</f>
        <v>FREDERICO JOSE C  DA NOBREGA</v>
      </c>
    </row>
    <row r="122" spans="1:9">
      <c r="A122" s="96">
        <v>1</v>
      </c>
      <c r="B122" s="96">
        <v>2161</v>
      </c>
      <c r="C122" s="94" t="s">
        <v>113</v>
      </c>
      <c r="D122" s="98">
        <v>8600.34</v>
      </c>
      <c r="E122" s="35">
        <f t="shared" si="2"/>
        <v>7311.45</v>
      </c>
      <c r="F122" s="50" t="str">
        <f>IFERROR(VLOOKUP(B122,Plan1!B:D,3,0),"0,00")</f>
        <v>0,00</v>
      </c>
      <c r="G122" s="103">
        <v>1288.8900000000001</v>
      </c>
      <c r="H122" s="35">
        <f t="shared" si="3"/>
        <v>1288.8900000000001</v>
      </c>
      <c r="I122" s="49" t="str">
        <f>VLOOKUP(B122,'FOLHA RESUMIDA'!C:D,2,0)</f>
        <v>WLADIMIR MACHADO DO E  SANTO</v>
      </c>
    </row>
    <row r="123" spans="1:9">
      <c r="A123" s="96">
        <v>1</v>
      </c>
      <c r="B123" s="96">
        <v>2181</v>
      </c>
      <c r="C123" s="94" t="s">
        <v>114</v>
      </c>
      <c r="D123" s="98">
        <v>11575.91</v>
      </c>
      <c r="E123" s="35">
        <f t="shared" si="2"/>
        <v>5162.7199999999993</v>
      </c>
      <c r="F123" s="50">
        <f>IFERROR(VLOOKUP(B123,Plan1!B:D,3,0),"0,00")</f>
        <v>3935.81</v>
      </c>
      <c r="G123" s="103">
        <v>2477.38</v>
      </c>
      <c r="H123" s="35">
        <f t="shared" si="3"/>
        <v>6413.1900000000005</v>
      </c>
      <c r="I123" s="49" t="str">
        <f>VLOOKUP(B123,'FOLHA RESUMIDA'!C:D,2,0)</f>
        <v>ELCY SILVA DE ARAUJO</v>
      </c>
    </row>
    <row r="124" spans="1:9">
      <c r="A124" s="96">
        <v>1</v>
      </c>
      <c r="B124" s="96">
        <v>2274</v>
      </c>
      <c r="C124" s="94" t="s">
        <v>115</v>
      </c>
      <c r="D124" s="98">
        <v>17204.68</v>
      </c>
      <c r="E124" s="35">
        <f t="shared" si="2"/>
        <v>5883.9500000000007</v>
      </c>
      <c r="F124" s="50">
        <f>IFERROR(VLOOKUP(B124,Plan1!B:D,3,0),"0,00")</f>
        <v>5706.86</v>
      </c>
      <c r="G124" s="103">
        <v>5613.87</v>
      </c>
      <c r="H124" s="35">
        <f t="shared" si="3"/>
        <v>11320.73</v>
      </c>
      <c r="I124" s="49" t="str">
        <f>VLOOKUP(B124,'FOLHA RESUMIDA'!C:D,2,0)</f>
        <v>DJALMA LIMA DE OLIVEIRA DANTAS</v>
      </c>
    </row>
    <row r="125" spans="1:9">
      <c r="A125" s="96">
        <v>1</v>
      </c>
      <c r="B125" s="96">
        <v>2280</v>
      </c>
      <c r="C125" s="94" t="s">
        <v>116</v>
      </c>
      <c r="D125" s="98">
        <v>3693.56</v>
      </c>
      <c r="E125" s="35">
        <f t="shared" si="2"/>
        <v>1071.4100000000003</v>
      </c>
      <c r="F125" s="50">
        <f>IFERROR(VLOOKUP(B125,Plan1!B:D,3,0),"0,00")</f>
        <v>1081.82</v>
      </c>
      <c r="G125" s="103">
        <v>1540.33</v>
      </c>
      <c r="H125" s="35">
        <f t="shared" si="3"/>
        <v>2622.1499999999996</v>
      </c>
      <c r="I125" s="49" t="str">
        <f>VLOOKUP(B125,'FOLHA RESUMIDA'!C:D,2,0)</f>
        <v>JACQUELINE CESAR DE GUSMAO</v>
      </c>
    </row>
    <row r="126" spans="1:9">
      <c r="A126" s="96">
        <v>1</v>
      </c>
      <c r="B126" s="96">
        <v>2291</v>
      </c>
      <c r="C126" s="94" t="s">
        <v>117</v>
      </c>
      <c r="D126" s="98">
        <v>5118.91</v>
      </c>
      <c r="E126" s="35">
        <f t="shared" si="2"/>
        <v>3621</v>
      </c>
      <c r="F126" s="50">
        <f>IFERROR(VLOOKUP(B126,Plan1!B:D,3,0),"0,00")</f>
        <v>1497.91</v>
      </c>
      <c r="G126" s="103">
        <v>0</v>
      </c>
      <c r="H126" s="35">
        <f t="shared" si="3"/>
        <v>1497.91</v>
      </c>
      <c r="I126" s="49" t="str">
        <f>VLOOKUP(B126,'FOLHA RESUMIDA'!C:D,2,0)</f>
        <v>PAULO PEDROSA VICTOR NETO</v>
      </c>
    </row>
    <row r="127" spans="1:9">
      <c r="A127" s="96">
        <v>1</v>
      </c>
      <c r="B127" s="96">
        <v>2295</v>
      </c>
      <c r="C127" s="94" t="s">
        <v>118</v>
      </c>
      <c r="D127" s="98">
        <v>4405.6099999999997</v>
      </c>
      <c r="E127" s="35">
        <f t="shared" si="2"/>
        <v>680.11999999999989</v>
      </c>
      <c r="F127" s="50">
        <f>IFERROR(VLOOKUP(B127,Plan1!B:D,3,0),"0,00")</f>
        <v>1497.91</v>
      </c>
      <c r="G127" s="103">
        <v>2227.58</v>
      </c>
      <c r="H127" s="35">
        <f t="shared" si="3"/>
        <v>3725.49</v>
      </c>
      <c r="I127" s="49" t="str">
        <f>VLOOKUP(B127,'FOLHA RESUMIDA'!C:D,2,0)</f>
        <v>VINCENZO PAPARIELLO</v>
      </c>
    </row>
    <row r="128" spans="1:9">
      <c r="A128" s="96">
        <v>1</v>
      </c>
      <c r="B128" s="96">
        <v>2308</v>
      </c>
      <c r="C128" s="94" t="s">
        <v>119</v>
      </c>
      <c r="D128" s="98">
        <v>6575.78</v>
      </c>
      <c r="E128" s="35">
        <f t="shared" si="2"/>
        <v>4391.8599999999997</v>
      </c>
      <c r="F128" s="50">
        <f>IFERROR(VLOOKUP(B128,Plan1!B:D,3,0),"0,00")</f>
        <v>1081.82</v>
      </c>
      <c r="G128" s="103">
        <v>1102.0999999999999</v>
      </c>
      <c r="H128" s="35">
        <f t="shared" si="3"/>
        <v>2183.92</v>
      </c>
      <c r="I128" s="49" t="str">
        <f>VLOOKUP(B128,'FOLHA RESUMIDA'!C:D,2,0)</f>
        <v>ADEILDO CARLOS DIAS BEZERRA</v>
      </c>
    </row>
    <row r="129" spans="1:9">
      <c r="A129" s="96">
        <v>1</v>
      </c>
      <c r="B129" s="96">
        <v>2330</v>
      </c>
      <c r="C129" s="94" t="s">
        <v>120</v>
      </c>
      <c r="D129" s="98">
        <v>8087.76</v>
      </c>
      <c r="E129" s="35">
        <f t="shared" si="2"/>
        <v>5091.7000000000007</v>
      </c>
      <c r="F129" s="50" t="str">
        <f>IFERROR(VLOOKUP(B129,Plan1!B:D,3,0),"0,00")</f>
        <v>0,00</v>
      </c>
      <c r="G129" s="103">
        <v>2996.06</v>
      </c>
      <c r="H129" s="35">
        <f t="shared" si="3"/>
        <v>2996.06</v>
      </c>
      <c r="I129" s="49" t="str">
        <f>VLOOKUP(B129,'FOLHA RESUMIDA'!C:D,2,0)</f>
        <v>ERICK RENAN PEREIRA DE ACIOLI</v>
      </c>
    </row>
    <row r="130" spans="1:9">
      <c r="A130" s="96">
        <v>1</v>
      </c>
      <c r="B130" s="96">
        <v>2337</v>
      </c>
      <c r="C130" s="94" t="s">
        <v>121</v>
      </c>
      <c r="D130" s="98">
        <v>13656.21</v>
      </c>
      <c r="E130" s="35">
        <f t="shared" si="2"/>
        <v>8309.6999999999989</v>
      </c>
      <c r="F130" s="50" t="str">
        <f>IFERROR(VLOOKUP(B130,Plan1!B:D,3,0),"0,00")</f>
        <v>0,00</v>
      </c>
      <c r="G130" s="103">
        <v>5346.51</v>
      </c>
      <c r="H130" s="35">
        <f t="shared" si="3"/>
        <v>5346.51</v>
      </c>
      <c r="I130" s="49" t="str">
        <f>VLOOKUP(B130,'FOLHA RESUMIDA'!C:D,2,0)</f>
        <v>FLAVIA PATRICIA M  MEDEIROS</v>
      </c>
    </row>
    <row r="131" spans="1:9">
      <c r="A131" s="96">
        <v>1</v>
      </c>
      <c r="B131" s="96">
        <v>2339</v>
      </c>
      <c r="C131" s="94" t="s">
        <v>122</v>
      </c>
      <c r="D131" s="98">
        <v>11401.53</v>
      </c>
      <c r="E131" s="35">
        <f t="shared" si="2"/>
        <v>3365.8600000000006</v>
      </c>
      <c r="F131" s="50">
        <f>IFERROR(VLOOKUP(B131,Plan1!B:D,3,0),"0,00")</f>
        <v>3216.25</v>
      </c>
      <c r="G131" s="103">
        <v>4819.42</v>
      </c>
      <c r="H131" s="35">
        <f t="shared" si="3"/>
        <v>8035.67</v>
      </c>
      <c r="I131" s="49" t="str">
        <f>VLOOKUP(B131,'FOLHA RESUMIDA'!C:D,2,0)</f>
        <v>DEBORAH BEZERRA MONTEIRO</v>
      </c>
    </row>
    <row r="132" spans="1:9">
      <c r="A132" s="96">
        <v>1</v>
      </c>
      <c r="B132" s="96">
        <v>2342</v>
      </c>
      <c r="C132" s="94" t="s">
        <v>123</v>
      </c>
      <c r="D132" s="98">
        <v>10110.58</v>
      </c>
      <c r="E132" s="35">
        <f t="shared" si="2"/>
        <v>7218.04</v>
      </c>
      <c r="F132" s="50" t="str">
        <f>IFERROR(VLOOKUP(B132,Plan1!B:D,3,0),"0,00")</f>
        <v>0,00</v>
      </c>
      <c r="G132" s="103">
        <v>2892.54</v>
      </c>
      <c r="H132" s="35">
        <f t="shared" si="3"/>
        <v>2892.54</v>
      </c>
      <c r="I132" s="49" t="str">
        <f>VLOOKUP(B132,'FOLHA RESUMIDA'!C:D,2,0)</f>
        <v>MARCOS ANDRE CUNHA DE OLIVEIRA</v>
      </c>
    </row>
    <row r="133" spans="1:9">
      <c r="A133" s="96">
        <v>1</v>
      </c>
      <c r="B133" s="96">
        <v>2344</v>
      </c>
      <c r="C133" s="94" t="s">
        <v>124</v>
      </c>
      <c r="D133" s="98">
        <v>9565.85</v>
      </c>
      <c r="E133" s="35">
        <f t="shared" si="2"/>
        <v>6814.9800000000005</v>
      </c>
      <c r="F133" s="50" t="str">
        <f>IFERROR(VLOOKUP(B133,Plan1!B:D,3,0),"0,00")</f>
        <v>0,00</v>
      </c>
      <c r="G133" s="103">
        <v>2750.87</v>
      </c>
      <c r="H133" s="35">
        <f t="shared" si="3"/>
        <v>2750.87</v>
      </c>
      <c r="I133" s="49" t="str">
        <f>VLOOKUP(B133,'FOLHA RESUMIDA'!C:D,2,0)</f>
        <v>AMANDA TATIANE C  DE OLIVEIRA</v>
      </c>
    </row>
    <row r="134" spans="1:9">
      <c r="A134" s="96">
        <v>1</v>
      </c>
      <c r="B134" s="96">
        <v>2351</v>
      </c>
      <c r="C134" s="94" t="s">
        <v>125</v>
      </c>
      <c r="D134" s="98">
        <v>2655.24</v>
      </c>
      <c r="E134" s="35">
        <f t="shared" ref="E134:E197" si="4">D134-H134</f>
        <v>1540.9999999999998</v>
      </c>
      <c r="F134" s="50">
        <f>IFERROR(VLOOKUP(B134,Plan1!B:D,3,0),"0,00")</f>
        <v>81.84</v>
      </c>
      <c r="G134" s="103">
        <v>1032.4000000000001</v>
      </c>
      <c r="H134" s="35">
        <f t="shared" ref="H134:H197" si="5">F134+G134</f>
        <v>1114.24</v>
      </c>
      <c r="I134" s="49" t="str">
        <f>VLOOKUP(B134,'FOLHA RESUMIDA'!C:D,2,0)</f>
        <v>CLAUDIA SALVINA DE SANTANA</v>
      </c>
    </row>
    <row r="135" spans="1:9">
      <c r="A135" s="96">
        <v>1</v>
      </c>
      <c r="B135" s="96">
        <v>2363</v>
      </c>
      <c r="C135" s="94" t="s">
        <v>126</v>
      </c>
      <c r="D135" s="98">
        <v>2397.2600000000002</v>
      </c>
      <c r="E135" s="35">
        <f t="shared" si="4"/>
        <v>1659.2700000000002</v>
      </c>
      <c r="F135" s="50">
        <f>IFERROR(VLOOKUP(B135,Plan1!B:D,3,0),"0,00")</f>
        <v>676.45</v>
      </c>
      <c r="G135" s="103">
        <v>61.54</v>
      </c>
      <c r="H135" s="35">
        <f t="shared" si="5"/>
        <v>737.99</v>
      </c>
      <c r="I135" s="49" t="str">
        <f>VLOOKUP(B135,'FOLHA RESUMIDA'!C:D,2,0)</f>
        <v>MIRIAM ALVES BASTOS DA SILVA</v>
      </c>
    </row>
    <row r="136" spans="1:9">
      <c r="A136" s="96">
        <v>1</v>
      </c>
      <c r="B136" s="96">
        <v>2367</v>
      </c>
      <c r="C136" s="94" t="s">
        <v>127</v>
      </c>
      <c r="D136" s="98">
        <v>8396.5400000000009</v>
      </c>
      <c r="E136" s="35">
        <f t="shared" si="4"/>
        <v>3255.4700000000012</v>
      </c>
      <c r="F136" s="50">
        <f>IFERROR(VLOOKUP(B136,Plan1!B:D,3,0),"0,00")</f>
        <v>641.53</v>
      </c>
      <c r="G136" s="103">
        <v>4499.54</v>
      </c>
      <c r="H136" s="35">
        <f t="shared" si="5"/>
        <v>5141.07</v>
      </c>
      <c r="I136" s="49" t="str">
        <f>VLOOKUP(B136,'FOLHA RESUMIDA'!C:D,2,0)</f>
        <v>PRISCILLA RODRIGUES P DA SILVA</v>
      </c>
    </row>
    <row r="137" spans="1:9">
      <c r="A137" s="96">
        <v>1</v>
      </c>
      <c r="B137" s="96">
        <v>2371</v>
      </c>
      <c r="C137" s="94" t="s">
        <v>128</v>
      </c>
      <c r="D137" s="98">
        <v>6248.72</v>
      </c>
      <c r="E137" s="35">
        <f t="shared" si="4"/>
        <v>6248.72</v>
      </c>
      <c r="F137" s="50" t="str">
        <f>IFERROR(VLOOKUP(B137,Plan1!B:D,3,0),"0,00")</f>
        <v>0,00</v>
      </c>
      <c r="G137" s="103">
        <v>0</v>
      </c>
      <c r="H137" s="35">
        <f t="shared" si="5"/>
        <v>0</v>
      </c>
      <c r="I137" s="49" t="str">
        <f>VLOOKUP(B137,'FOLHA RESUMIDA'!C:D,2,0)</f>
        <v>SUZELLE TRAJANO BENTO</v>
      </c>
    </row>
    <row r="138" spans="1:9">
      <c r="A138" s="96">
        <v>1</v>
      </c>
      <c r="B138" s="96">
        <v>2382</v>
      </c>
      <c r="C138" s="94" t="s">
        <v>129</v>
      </c>
      <c r="D138" s="98">
        <v>14572.07</v>
      </c>
      <c r="E138" s="35">
        <f t="shared" si="4"/>
        <v>8221.41</v>
      </c>
      <c r="F138" s="50">
        <f>IFERROR(VLOOKUP(B138,Plan1!B:D,3,0),"0,00")</f>
        <v>4206.66</v>
      </c>
      <c r="G138" s="103">
        <v>2144</v>
      </c>
      <c r="H138" s="35">
        <f t="shared" si="5"/>
        <v>6350.66</v>
      </c>
      <c r="I138" s="49" t="str">
        <f>VLOOKUP(B138,'FOLHA RESUMIDA'!C:D,2,0)</f>
        <v>AILA KARLA MOTA SANTANA</v>
      </c>
    </row>
    <row r="139" spans="1:9">
      <c r="A139" s="96">
        <v>1</v>
      </c>
      <c r="B139" s="96">
        <v>2384</v>
      </c>
      <c r="C139" s="94" t="s">
        <v>130</v>
      </c>
      <c r="D139" s="98">
        <v>3180.59</v>
      </c>
      <c r="E139" s="35">
        <f t="shared" si="4"/>
        <v>2321.73</v>
      </c>
      <c r="F139" s="50" t="str">
        <f>IFERROR(VLOOKUP(B139,Plan1!B:D,3,0),"0,00")</f>
        <v>0,00</v>
      </c>
      <c r="G139" s="103">
        <v>858.86</v>
      </c>
      <c r="H139" s="35">
        <f t="shared" si="5"/>
        <v>858.86</v>
      </c>
      <c r="I139" s="49" t="str">
        <f>VLOOKUP(B139,'FOLHA RESUMIDA'!C:D,2,0)</f>
        <v>KATIA MIRANDA DE ARAUJO LOPES</v>
      </c>
    </row>
    <row r="140" spans="1:9">
      <c r="A140" s="96">
        <v>1</v>
      </c>
      <c r="B140" s="96">
        <v>2392</v>
      </c>
      <c r="C140" s="94" t="s">
        <v>131</v>
      </c>
      <c r="D140" s="98">
        <v>5542.19</v>
      </c>
      <c r="E140" s="35">
        <f t="shared" si="4"/>
        <v>1803.0299999999997</v>
      </c>
      <c r="F140" s="50">
        <f>IFERROR(VLOOKUP(B140,Plan1!B:D,3,0),"0,00")</f>
        <v>1427.93</v>
      </c>
      <c r="G140" s="103">
        <v>2311.23</v>
      </c>
      <c r="H140" s="35">
        <f t="shared" si="5"/>
        <v>3739.16</v>
      </c>
      <c r="I140" s="49" t="str">
        <f>VLOOKUP(B140,'FOLHA RESUMIDA'!C:D,2,0)</f>
        <v>KLEYTON DA SILVA A PEREIRA</v>
      </c>
    </row>
    <row r="141" spans="1:9">
      <c r="A141" s="96">
        <v>1</v>
      </c>
      <c r="B141" s="96">
        <v>2406</v>
      </c>
      <c r="C141" s="94" t="s">
        <v>132</v>
      </c>
      <c r="D141" s="98">
        <v>2748.7</v>
      </c>
      <c r="E141" s="35">
        <f t="shared" si="4"/>
        <v>1428.75</v>
      </c>
      <c r="F141" s="50">
        <f>IFERROR(VLOOKUP(B141,Plan1!B:D,3,0),"0,00")</f>
        <v>504.77</v>
      </c>
      <c r="G141" s="103">
        <v>815.18</v>
      </c>
      <c r="H141" s="35">
        <f t="shared" si="5"/>
        <v>1319.9499999999998</v>
      </c>
      <c r="I141" s="49" t="str">
        <f>VLOOKUP(B141,'FOLHA RESUMIDA'!C:D,2,0)</f>
        <v>DEYSE MARIA DOS SANTOS SILVA</v>
      </c>
    </row>
    <row r="142" spans="1:9">
      <c r="A142" s="96">
        <v>1</v>
      </c>
      <c r="B142" s="96">
        <v>2415</v>
      </c>
      <c r="C142" s="94" t="s">
        <v>133</v>
      </c>
      <c r="D142" s="98">
        <v>13750.1</v>
      </c>
      <c r="E142" s="35">
        <f t="shared" si="4"/>
        <v>7026.7800000000007</v>
      </c>
      <c r="F142" s="50">
        <f>IFERROR(VLOOKUP(B142,Plan1!B:D,3,0),"0,00")</f>
        <v>4206.66</v>
      </c>
      <c r="G142" s="103">
        <v>2516.66</v>
      </c>
      <c r="H142" s="35">
        <f t="shared" si="5"/>
        <v>6723.32</v>
      </c>
      <c r="I142" s="49" t="str">
        <f>VLOOKUP(B142,'FOLHA RESUMIDA'!C:D,2,0)</f>
        <v>SILVIA RENATA QUEIROZ DE FARIA</v>
      </c>
    </row>
    <row r="143" spans="1:9">
      <c r="A143" s="96">
        <v>1</v>
      </c>
      <c r="B143" s="96">
        <v>2417</v>
      </c>
      <c r="C143" s="94" t="s">
        <v>134</v>
      </c>
      <c r="D143" s="98">
        <v>2000.52</v>
      </c>
      <c r="E143" s="35">
        <f t="shared" si="4"/>
        <v>1613.74</v>
      </c>
      <c r="F143" s="50" t="str">
        <f>IFERROR(VLOOKUP(B143,Plan1!B:D,3,0),"0,00")</f>
        <v>0,00</v>
      </c>
      <c r="G143" s="103">
        <v>386.78</v>
      </c>
      <c r="H143" s="35">
        <f t="shared" si="5"/>
        <v>386.78</v>
      </c>
      <c r="I143" s="49" t="str">
        <f>VLOOKUP(B143,'FOLHA RESUMIDA'!C:D,2,0)</f>
        <v>ZILDA FRUTUOSO DA SILVA</v>
      </c>
    </row>
    <row r="144" spans="1:9">
      <c r="A144" s="96">
        <v>1</v>
      </c>
      <c r="B144" s="96">
        <v>2420</v>
      </c>
      <c r="C144" s="94" t="s">
        <v>135</v>
      </c>
      <c r="D144" s="98">
        <v>15642.41</v>
      </c>
      <c r="E144" s="35">
        <f t="shared" si="4"/>
        <v>11414.49</v>
      </c>
      <c r="F144" s="50" t="str">
        <f>IFERROR(VLOOKUP(B144,Plan1!B:D,3,0),"0,00")</f>
        <v>0,00</v>
      </c>
      <c r="G144" s="103">
        <v>4227.92</v>
      </c>
      <c r="H144" s="35">
        <f t="shared" si="5"/>
        <v>4227.92</v>
      </c>
      <c r="I144" s="49" t="str">
        <f>VLOOKUP(B144,'FOLHA RESUMIDA'!C:D,2,0)</f>
        <v>TEREZA RAQUEL F ALMEIDA</v>
      </c>
    </row>
    <row r="145" spans="1:9">
      <c r="A145" s="96">
        <v>1</v>
      </c>
      <c r="B145" s="96">
        <v>2421</v>
      </c>
      <c r="C145" s="94" t="s">
        <v>136</v>
      </c>
      <c r="D145" s="98">
        <v>5932.38</v>
      </c>
      <c r="E145" s="35">
        <f t="shared" si="4"/>
        <v>1278.7300000000005</v>
      </c>
      <c r="F145" s="50">
        <f>IFERROR(VLOOKUP(B145,Plan1!B:D,3,0),"0,00")</f>
        <v>2017.01</v>
      </c>
      <c r="G145" s="103">
        <v>2636.64</v>
      </c>
      <c r="H145" s="35">
        <f t="shared" si="5"/>
        <v>4653.6499999999996</v>
      </c>
      <c r="I145" s="49" t="str">
        <f>VLOOKUP(B145,'FOLHA RESUMIDA'!C:D,2,0)</f>
        <v>ANA CLAUDIA NUNES DE MOURA</v>
      </c>
    </row>
    <row r="146" spans="1:9">
      <c r="A146" s="96">
        <v>1</v>
      </c>
      <c r="B146" s="96">
        <v>2437</v>
      </c>
      <c r="C146" s="94" t="s">
        <v>137</v>
      </c>
      <c r="D146" s="98">
        <v>2306.14</v>
      </c>
      <c r="E146" s="35">
        <f t="shared" si="4"/>
        <v>1828.1399999999999</v>
      </c>
      <c r="F146" s="50" t="str">
        <f>IFERROR(VLOOKUP(B146,Plan1!B:D,3,0),"0,00")</f>
        <v>0,00</v>
      </c>
      <c r="G146" s="103">
        <v>478</v>
      </c>
      <c r="H146" s="35">
        <f t="shared" si="5"/>
        <v>478</v>
      </c>
      <c r="I146" s="49" t="str">
        <f>VLOOKUP(B146,'FOLHA RESUMIDA'!C:D,2,0)</f>
        <v>CLAUDILENE DE LIMA</v>
      </c>
    </row>
    <row r="147" spans="1:9">
      <c r="A147" s="96">
        <v>1</v>
      </c>
      <c r="B147" s="96">
        <v>2440</v>
      </c>
      <c r="C147" s="94" t="s">
        <v>138</v>
      </c>
      <c r="D147" s="98">
        <v>8683.17</v>
      </c>
      <c r="E147" s="35">
        <f t="shared" si="4"/>
        <v>3169.33</v>
      </c>
      <c r="F147" s="50">
        <f>IFERROR(VLOOKUP(B147,Plan1!B:D,3,0),"0,00")</f>
        <v>1113.3399999999999</v>
      </c>
      <c r="G147" s="103">
        <v>4400.5</v>
      </c>
      <c r="H147" s="35">
        <f t="shared" si="5"/>
        <v>5513.84</v>
      </c>
      <c r="I147" s="49" t="str">
        <f>VLOOKUP(B147,'FOLHA RESUMIDA'!C:D,2,0)</f>
        <v>ELIANE MOREIRA DE SOUZA</v>
      </c>
    </row>
    <row r="148" spans="1:9">
      <c r="A148" s="96">
        <v>1</v>
      </c>
      <c r="B148" s="96">
        <v>2443</v>
      </c>
      <c r="C148" s="94" t="s">
        <v>502</v>
      </c>
      <c r="D148" s="98">
        <v>2332.25</v>
      </c>
      <c r="E148" s="35">
        <f t="shared" si="4"/>
        <v>1594.04</v>
      </c>
      <c r="F148" s="50" t="str">
        <f>IFERROR(VLOOKUP(B148,Plan1!B:D,3,0),"0,00")</f>
        <v>0,00</v>
      </c>
      <c r="G148" s="103">
        <v>738.21</v>
      </c>
      <c r="H148" s="35">
        <f t="shared" si="5"/>
        <v>738.21</v>
      </c>
      <c r="I148" s="49" t="str">
        <f>VLOOKUP(B148,'FOLHA RESUMIDA'!C:D,2,0)</f>
        <v>GEYZA JANAINA FERREIRA L ALVES</v>
      </c>
    </row>
    <row r="149" spans="1:9">
      <c r="A149" s="96">
        <v>1</v>
      </c>
      <c r="B149" s="96">
        <v>2448</v>
      </c>
      <c r="C149" s="94" t="s">
        <v>139</v>
      </c>
      <c r="D149" s="98">
        <v>6512.42</v>
      </c>
      <c r="E149" s="35">
        <f t="shared" si="4"/>
        <v>4417.17</v>
      </c>
      <c r="F149" s="50">
        <f>IFERROR(VLOOKUP(B149,Plan1!B:D,3,0),"0,00")</f>
        <v>993.4</v>
      </c>
      <c r="G149" s="103">
        <v>1101.8499999999999</v>
      </c>
      <c r="H149" s="35">
        <f t="shared" si="5"/>
        <v>2095.25</v>
      </c>
      <c r="I149" s="49" t="str">
        <f>VLOOKUP(B149,'FOLHA RESUMIDA'!C:D,2,0)</f>
        <v>JULIO CESAR DA SILVA</v>
      </c>
    </row>
    <row r="150" spans="1:9">
      <c r="A150" s="96">
        <v>1</v>
      </c>
      <c r="B150" s="96">
        <v>2451</v>
      </c>
      <c r="C150" s="94" t="s">
        <v>140</v>
      </c>
      <c r="D150" s="98">
        <v>2349.02</v>
      </c>
      <c r="E150" s="35">
        <f t="shared" si="4"/>
        <v>1541.73</v>
      </c>
      <c r="F150" s="50" t="str">
        <f>IFERROR(VLOOKUP(B150,Plan1!B:D,3,0),"0,00")</f>
        <v>0,00</v>
      </c>
      <c r="G150" s="103">
        <v>807.29</v>
      </c>
      <c r="H150" s="35">
        <f t="shared" si="5"/>
        <v>807.29</v>
      </c>
      <c r="I150" s="49" t="str">
        <f>VLOOKUP(B150,'FOLHA RESUMIDA'!C:D,2,0)</f>
        <v>MANUELLA BOMFIM DA SILVA</v>
      </c>
    </row>
    <row r="151" spans="1:9">
      <c r="A151" s="96">
        <v>1</v>
      </c>
      <c r="B151" s="96">
        <v>2460</v>
      </c>
      <c r="C151" s="94" t="s">
        <v>141</v>
      </c>
      <c r="D151" s="98">
        <v>2332.31</v>
      </c>
      <c r="E151" s="35">
        <f t="shared" si="4"/>
        <v>1504.07</v>
      </c>
      <c r="F151" s="50" t="str">
        <f>IFERROR(VLOOKUP(B151,Plan1!B:D,3,0),"0,00")</f>
        <v>0,00</v>
      </c>
      <c r="G151" s="103">
        <v>828.24</v>
      </c>
      <c r="H151" s="35">
        <f t="shared" si="5"/>
        <v>828.24</v>
      </c>
      <c r="I151" s="49" t="str">
        <f>VLOOKUP(B151,'FOLHA RESUMIDA'!C:D,2,0)</f>
        <v>VIVIANE OLIMPIO DOS SANTOS</v>
      </c>
    </row>
    <row r="152" spans="1:9">
      <c r="A152" s="96">
        <v>1</v>
      </c>
      <c r="B152" s="96">
        <v>2468</v>
      </c>
      <c r="C152" s="94" t="s">
        <v>142</v>
      </c>
      <c r="D152" s="98">
        <v>9401.58</v>
      </c>
      <c r="E152" s="35">
        <f t="shared" si="4"/>
        <v>5737.74</v>
      </c>
      <c r="F152" s="50" t="str">
        <f>IFERROR(VLOOKUP(B152,Plan1!B:D,3,0),"0,00")</f>
        <v>0,00</v>
      </c>
      <c r="G152" s="103">
        <v>3663.84</v>
      </c>
      <c r="H152" s="35">
        <f t="shared" si="5"/>
        <v>3663.84</v>
      </c>
      <c r="I152" s="49" t="str">
        <f>VLOOKUP(B152,'FOLHA RESUMIDA'!C:D,2,0)</f>
        <v>ANA GERTRUDES DE A F GUERRA</v>
      </c>
    </row>
    <row r="153" spans="1:9">
      <c r="A153" s="96">
        <v>1</v>
      </c>
      <c r="B153" s="96">
        <v>2474</v>
      </c>
      <c r="C153" s="94" t="s">
        <v>143</v>
      </c>
      <c r="D153" s="98">
        <v>15975.86</v>
      </c>
      <c r="E153" s="35">
        <f t="shared" si="4"/>
        <v>11767.6</v>
      </c>
      <c r="F153" s="50" t="str">
        <f>IFERROR(VLOOKUP(B153,Plan1!B:D,3,0),"0,00")</f>
        <v>0,00</v>
      </c>
      <c r="G153" s="103">
        <v>4208.26</v>
      </c>
      <c r="H153" s="35">
        <f t="shared" si="5"/>
        <v>4208.26</v>
      </c>
      <c r="I153" s="49" t="str">
        <f>VLOOKUP(B153,'FOLHA RESUMIDA'!C:D,2,0)</f>
        <v>MARIA ROSEANE DOS A CLEMENTINO</v>
      </c>
    </row>
    <row r="154" spans="1:9">
      <c r="A154" s="96">
        <v>50</v>
      </c>
      <c r="B154" s="96">
        <v>2478</v>
      </c>
      <c r="C154" s="94" t="s">
        <v>411</v>
      </c>
      <c r="D154" s="98">
        <v>6960.31</v>
      </c>
      <c r="E154" s="35">
        <f t="shared" si="4"/>
        <v>6782.63</v>
      </c>
      <c r="F154" s="50" t="str">
        <f>IFERROR(VLOOKUP(B154,Plan1!B:D,3,0),"0,00")</f>
        <v>0,00</v>
      </c>
      <c r="G154" s="103">
        <v>177.68</v>
      </c>
      <c r="H154" s="35">
        <f t="shared" si="5"/>
        <v>177.68</v>
      </c>
      <c r="I154" s="49" t="str">
        <f>VLOOKUP(B154,'FOLHA RESUMIDA'!C:D,2,0)</f>
        <v>ROGERIO MOURA VIEIRA</v>
      </c>
    </row>
    <row r="155" spans="1:9">
      <c r="A155" s="96">
        <v>20</v>
      </c>
      <c r="B155" s="96">
        <v>2481</v>
      </c>
      <c r="C155" s="94" t="s">
        <v>384</v>
      </c>
      <c r="D155" s="98">
        <v>7090.11</v>
      </c>
      <c r="E155" s="35">
        <f t="shared" si="4"/>
        <v>7090.11</v>
      </c>
      <c r="F155" s="50" t="str">
        <f>IFERROR(VLOOKUP(B155,Plan1!B:D,3,0),"0,00")</f>
        <v>0,00</v>
      </c>
      <c r="G155" s="103">
        <v>0</v>
      </c>
      <c r="H155" s="35">
        <f t="shared" si="5"/>
        <v>0</v>
      </c>
      <c r="I155" s="49" t="str">
        <f>VLOOKUP(B155,'FOLHA RESUMIDA'!C:D,2,0)</f>
        <v>RAFAELLA MICHELLE DE L MIRANDA</v>
      </c>
    </row>
    <row r="156" spans="1:9">
      <c r="A156" s="96">
        <v>39</v>
      </c>
      <c r="B156" s="96">
        <v>2484</v>
      </c>
      <c r="C156" s="94" t="s">
        <v>404</v>
      </c>
      <c r="D156" s="98">
        <v>8912.59</v>
      </c>
      <c r="E156" s="35">
        <f t="shared" si="4"/>
        <v>7379.62</v>
      </c>
      <c r="F156" s="50" t="str">
        <f>IFERROR(VLOOKUP(B156,Plan1!B:D,3,0),"0,00")</f>
        <v>0,00</v>
      </c>
      <c r="G156" s="103">
        <v>1532.97</v>
      </c>
      <c r="H156" s="35">
        <f t="shared" si="5"/>
        <v>1532.97</v>
      </c>
      <c r="I156" s="49" t="str">
        <f>VLOOKUP(B156,'FOLHA RESUMIDA'!C:D,2,0)</f>
        <v>ARLEY ANDERSON TAVARES MOREIRA</v>
      </c>
    </row>
    <row r="157" spans="1:9">
      <c r="A157" s="96">
        <v>1</v>
      </c>
      <c r="B157" s="96">
        <v>2493</v>
      </c>
      <c r="C157" s="94" t="s">
        <v>144</v>
      </c>
      <c r="D157" s="98">
        <v>1981.2</v>
      </c>
      <c r="E157" s="35">
        <f t="shared" si="4"/>
        <v>1021.87</v>
      </c>
      <c r="F157" s="50">
        <f>IFERROR(VLOOKUP(B157,Plan1!B:D,3,0),"0,00")</f>
        <v>673.61</v>
      </c>
      <c r="G157" s="103">
        <v>285.72000000000003</v>
      </c>
      <c r="H157" s="35">
        <f t="shared" si="5"/>
        <v>959.33</v>
      </c>
      <c r="I157" s="49" t="str">
        <f>VLOOKUP(B157,'FOLHA RESUMIDA'!C:D,2,0)</f>
        <v>CRISTIANE R  DE O  GONCALVES</v>
      </c>
    </row>
    <row r="158" spans="1:9">
      <c r="A158" s="96">
        <v>1</v>
      </c>
      <c r="B158" s="96">
        <v>2498</v>
      </c>
      <c r="C158" s="94" t="s">
        <v>145</v>
      </c>
      <c r="D158" s="98">
        <v>2218.5700000000002</v>
      </c>
      <c r="E158" s="35">
        <f t="shared" si="4"/>
        <v>620.85000000000014</v>
      </c>
      <c r="F158" s="50">
        <f>IFERROR(VLOOKUP(B158,Plan1!B:D,3,0),"0,00")</f>
        <v>641.53</v>
      </c>
      <c r="G158" s="103">
        <v>956.19</v>
      </c>
      <c r="H158" s="35">
        <f t="shared" si="5"/>
        <v>1597.72</v>
      </c>
      <c r="I158" s="49" t="str">
        <f>VLOOKUP(B158,'FOLHA RESUMIDA'!C:D,2,0)</f>
        <v>TEREZINHA DE J  DE L  M  NETA</v>
      </c>
    </row>
    <row r="159" spans="1:9">
      <c r="A159" s="96">
        <v>1</v>
      </c>
      <c r="B159" s="96">
        <v>2502</v>
      </c>
      <c r="C159" s="94" t="s">
        <v>146</v>
      </c>
      <c r="D159" s="98">
        <v>1886.84</v>
      </c>
      <c r="E159" s="35">
        <f t="shared" si="4"/>
        <v>820.02</v>
      </c>
      <c r="F159" s="50">
        <f>IFERROR(VLOOKUP(B159,Plan1!B:D,3,0),"0,00")</f>
        <v>641.53</v>
      </c>
      <c r="G159" s="103">
        <v>425.29</v>
      </c>
      <c r="H159" s="35">
        <f t="shared" si="5"/>
        <v>1066.82</v>
      </c>
      <c r="I159" s="49" t="str">
        <f>VLOOKUP(B159,'FOLHA RESUMIDA'!C:D,2,0)</f>
        <v>PAULO ROBERTO DA SILVA CUNHA</v>
      </c>
    </row>
    <row r="160" spans="1:9">
      <c r="A160" s="96">
        <v>1</v>
      </c>
      <c r="B160" s="96">
        <v>2503</v>
      </c>
      <c r="C160" s="94" t="s">
        <v>147</v>
      </c>
      <c r="D160" s="98">
        <v>5092.91</v>
      </c>
      <c r="E160" s="35">
        <f t="shared" si="4"/>
        <v>1441.98</v>
      </c>
      <c r="F160" s="50">
        <f>IFERROR(VLOOKUP(B160,Plan1!B:D,3,0),"0,00")</f>
        <v>1731.59</v>
      </c>
      <c r="G160" s="103">
        <v>1919.34</v>
      </c>
      <c r="H160" s="35">
        <f t="shared" si="5"/>
        <v>3650.93</v>
      </c>
      <c r="I160" s="49" t="str">
        <f>VLOOKUP(B160,'FOLHA RESUMIDA'!C:D,2,0)</f>
        <v>TACIZO LUIZ PEREIRA DA SILVA</v>
      </c>
    </row>
    <row r="161" spans="1:9">
      <c r="A161" s="96">
        <v>1</v>
      </c>
      <c r="B161" s="96">
        <v>2504</v>
      </c>
      <c r="C161" s="94" t="s">
        <v>148</v>
      </c>
      <c r="D161" s="98">
        <v>3034.96</v>
      </c>
      <c r="E161" s="35">
        <f t="shared" si="4"/>
        <v>1984.25</v>
      </c>
      <c r="F161" s="50">
        <f>IFERROR(VLOOKUP(B161,Plan1!B:D,3,0),"0,00")</f>
        <v>499.3</v>
      </c>
      <c r="G161" s="103">
        <v>551.41</v>
      </c>
      <c r="H161" s="35">
        <f t="shared" si="5"/>
        <v>1050.71</v>
      </c>
      <c r="I161" s="49" t="str">
        <f>VLOOKUP(B161,'FOLHA RESUMIDA'!C:D,2,0)</f>
        <v>RIVALDO GOMES DA SILVA</v>
      </c>
    </row>
    <row r="162" spans="1:9">
      <c r="A162" s="96">
        <v>1</v>
      </c>
      <c r="B162" s="96">
        <v>2506</v>
      </c>
      <c r="C162" s="94" t="s">
        <v>149</v>
      </c>
      <c r="D162" s="98">
        <v>3485.89</v>
      </c>
      <c r="E162" s="35">
        <f t="shared" si="4"/>
        <v>2294.64</v>
      </c>
      <c r="F162" s="50">
        <f>IFERROR(VLOOKUP(B162,Plan1!B:D,3,0),"0,00")</f>
        <v>499.3</v>
      </c>
      <c r="G162" s="103">
        <v>691.95</v>
      </c>
      <c r="H162" s="35">
        <f t="shared" si="5"/>
        <v>1191.25</v>
      </c>
      <c r="I162" s="49" t="str">
        <f>VLOOKUP(B162,'FOLHA RESUMIDA'!C:D,2,0)</f>
        <v>IVETE ANTONIETA B  DE CARVALHO</v>
      </c>
    </row>
    <row r="163" spans="1:9">
      <c r="A163" s="96">
        <v>1</v>
      </c>
      <c r="B163" s="96">
        <v>2507</v>
      </c>
      <c r="C163" s="94" t="s">
        <v>150</v>
      </c>
      <c r="D163" s="98">
        <v>3034.96</v>
      </c>
      <c r="E163" s="35">
        <f t="shared" si="4"/>
        <v>2057.6800000000003</v>
      </c>
      <c r="F163" s="50">
        <f>IFERROR(VLOOKUP(B163,Plan1!B:D,3,0),"0,00")</f>
        <v>499.3</v>
      </c>
      <c r="G163" s="103">
        <v>477.98</v>
      </c>
      <c r="H163" s="35">
        <f t="shared" si="5"/>
        <v>977.28</v>
      </c>
      <c r="I163" s="49" t="str">
        <f>VLOOKUP(B163,'FOLHA RESUMIDA'!C:D,2,0)</f>
        <v>ANANIAS TEIXEIRA DE LIMA</v>
      </c>
    </row>
    <row r="164" spans="1:9">
      <c r="A164" s="96">
        <v>1</v>
      </c>
      <c r="B164" s="96">
        <v>2508</v>
      </c>
      <c r="C164" s="94" t="s">
        <v>151</v>
      </c>
      <c r="D164" s="98">
        <v>6575.78</v>
      </c>
      <c r="E164" s="35">
        <f t="shared" si="4"/>
        <v>4354.1499999999996</v>
      </c>
      <c r="F164" s="50">
        <f>IFERROR(VLOOKUP(B164,Plan1!B:D,3,0),"0,00")</f>
        <v>1081.82</v>
      </c>
      <c r="G164" s="103">
        <v>1139.81</v>
      </c>
      <c r="H164" s="35">
        <f t="shared" si="5"/>
        <v>2221.63</v>
      </c>
      <c r="I164" s="49" t="str">
        <f>VLOOKUP(B164,'FOLHA RESUMIDA'!C:D,2,0)</f>
        <v>JOSE ALEXANDRE DE BARROS ALVES</v>
      </c>
    </row>
    <row r="165" spans="1:9">
      <c r="A165" s="96">
        <v>1</v>
      </c>
      <c r="B165" s="96">
        <v>2509</v>
      </c>
      <c r="C165" s="94" t="s">
        <v>152</v>
      </c>
      <c r="D165" s="98">
        <v>2447.5500000000002</v>
      </c>
      <c r="E165" s="35">
        <f t="shared" si="4"/>
        <v>2075.3000000000002</v>
      </c>
      <c r="F165" s="50" t="str">
        <f>IFERROR(VLOOKUP(B165,Plan1!B:D,3,0),"0,00")</f>
        <v>0,00</v>
      </c>
      <c r="G165" s="103">
        <v>372.25</v>
      </c>
      <c r="H165" s="35">
        <f t="shared" si="5"/>
        <v>372.25</v>
      </c>
      <c r="I165" s="49" t="str">
        <f>VLOOKUP(B165,'FOLHA RESUMIDA'!C:D,2,0)</f>
        <v>ALDEMIR NASCIMENTO DA SILVA</v>
      </c>
    </row>
    <row r="166" spans="1:9">
      <c r="A166" s="96">
        <v>1</v>
      </c>
      <c r="B166" s="96">
        <v>2512</v>
      </c>
      <c r="C166" s="94" t="s">
        <v>396</v>
      </c>
      <c r="D166" s="98">
        <v>5092.91</v>
      </c>
      <c r="E166" s="35">
        <f t="shared" si="4"/>
        <v>1292.9099999999999</v>
      </c>
      <c r="F166" s="50">
        <f>IFERROR(VLOOKUP(B166,Plan1!B:D,3,0),"0,00")</f>
        <v>1731.59</v>
      </c>
      <c r="G166" s="103">
        <v>2068.41</v>
      </c>
      <c r="H166" s="35">
        <f t="shared" si="5"/>
        <v>3800</v>
      </c>
      <c r="I166" s="49" t="str">
        <f>VLOOKUP(B166,'FOLHA RESUMIDA'!C:D,2,0)</f>
        <v>JOSENILDO JOSE TORRES</v>
      </c>
    </row>
    <row r="167" spans="1:9">
      <c r="A167" s="96">
        <v>1</v>
      </c>
      <c r="B167" s="96">
        <v>2514</v>
      </c>
      <c r="C167" s="94" t="s">
        <v>153</v>
      </c>
      <c r="D167" s="98">
        <v>2803.59</v>
      </c>
      <c r="E167" s="35">
        <f t="shared" si="4"/>
        <v>731.72000000000025</v>
      </c>
      <c r="F167" s="50">
        <f>IFERROR(VLOOKUP(B167,Plan1!B:D,3,0),"0,00")</f>
        <v>953.22</v>
      </c>
      <c r="G167" s="103">
        <v>1118.6500000000001</v>
      </c>
      <c r="H167" s="35">
        <f t="shared" si="5"/>
        <v>2071.87</v>
      </c>
      <c r="I167" s="49" t="str">
        <f>VLOOKUP(B167,'FOLHA RESUMIDA'!C:D,2,0)</f>
        <v>JULIANA CAVALCANTI DE SOUSA</v>
      </c>
    </row>
    <row r="168" spans="1:9">
      <c r="A168" s="96">
        <v>1</v>
      </c>
      <c r="B168" s="96">
        <v>2518</v>
      </c>
      <c r="C168" s="94" t="s">
        <v>395</v>
      </c>
      <c r="D168" s="98">
        <v>1981.2</v>
      </c>
      <c r="E168" s="35">
        <f t="shared" si="4"/>
        <v>160.50000000000023</v>
      </c>
      <c r="F168" s="50">
        <f>IFERROR(VLOOKUP(B168,Plan1!B:D,3,0),"0,00")</f>
        <v>673.61</v>
      </c>
      <c r="G168" s="103">
        <v>1147.0899999999999</v>
      </c>
      <c r="H168" s="35">
        <f t="shared" si="5"/>
        <v>1820.6999999999998</v>
      </c>
      <c r="I168" s="49" t="str">
        <f>VLOOKUP(B168,'FOLHA RESUMIDA'!C:D,2,0)</f>
        <v>ROSA MARIA BARROS VALOES</v>
      </c>
    </row>
    <row r="169" spans="1:9">
      <c r="A169" s="96">
        <v>1</v>
      </c>
      <c r="B169" s="96">
        <v>2520</v>
      </c>
      <c r="C169" s="94" t="s">
        <v>397</v>
      </c>
      <c r="D169" s="98">
        <v>1981.2</v>
      </c>
      <c r="E169" s="35">
        <f t="shared" si="4"/>
        <v>987.3900000000001</v>
      </c>
      <c r="F169" s="50">
        <f>IFERROR(VLOOKUP(B169,Plan1!B:D,3,0),"0,00")</f>
        <v>673.61</v>
      </c>
      <c r="G169" s="103">
        <v>320.2</v>
      </c>
      <c r="H169" s="35">
        <f t="shared" si="5"/>
        <v>993.81</v>
      </c>
      <c r="I169" s="49" t="str">
        <f>VLOOKUP(B169,'FOLHA RESUMIDA'!C:D,2,0)</f>
        <v>SELMA CRISTIANIA LIMA RORIZ</v>
      </c>
    </row>
    <row r="170" spans="1:9">
      <c r="A170" s="96">
        <v>39</v>
      </c>
      <c r="B170" s="96">
        <v>2523</v>
      </c>
      <c r="C170" s="94" t="s">
        <v>405</v>
      </c>
      <c r="D170" s="98">
        <v>2195.9</v>
      </c>
      <c r="E170" s="35">
        <f t="shared" si="4"/>
        <v>407.42000000000007</v>
      </c>
      <c r="F170" s="50">
        <f>IFERROR(VLOOKUP(B170,Plan1!B:D,3,0),"0,00")</f>
        <v>746.61</v>
      </c>
      <c r="G170" s="103">
        <v>1041.8699999999999</v>
      </c>
      <c r="H170" s="35">
        <f t="shared" si="5"/>
        <v>1788.48</v>
      </c>
      <c r="I170" s="49" t="str">
        <f>VLOOKUP(B170,'FOLHA RESUMIDA'!C:D,2,0)</f>
        <v>JANISSON COELHO DE VASCONCELOS</v>
      </c>
    </row>
    <row r="171" spans="1:9">
      <c r="A171" s="96">
        <v>10</v>
      </c>
      <c r="B171" s="96">
        <v>2525</v>
      </c>
      <c r="C171" s="94" t="s">
        <v>361</v>
      </c>
      <c r="D171" s="98">
        <v>2195.9</v>
      </c>
      <c r="E171" s="35">
        <f t="shared" si="4"/>
        <v>205.32000000000016</v>
      </c>
      <c r="F171" s="50">
        <f>IFERROR(VLOOKUP(B171,Plan1!B:D,3,0),"0,00")</f>
        <v>746.61</v>
      </c>
      <c r="G171" s="103">
        <v>1243.97</v>
      </c>
      <c r="H171" s="35">
        <f t="shared" si="5"/>
        <v>1990.58</v>
      </c>
      <c r="I171" s="49" t="str">
        <f>VLOOKUP(B171,'FOLHA RESUMIDA'!C:D,2,0)</f>
        <v>FABIANE TAVARES DE SOUZA</v>
      </c>
    </row>
    <row r="172" spans="1:9">
      <c r="A172" s="96">
        <v>1</v>
      </c>
      <c r="B172" s="96">
        <v>2526</v>
      </c>
      <c r="C172" s="94" t="s">
        <v>154</v>
      </c>
      <c r="D172" s="98">
        <v>2452.89</v>
      </c>
      <c r="E172" s="35">
        <f t="shared" si="4"/>
        <v>1037.02</v>
      </c>
      <c r="F172" s="50">
        <f>IFERROR(VLOOKUP(B172,Plan1!B:D,3,0),"0,00")</f>
        <v>833.98</v>
      </c>
      <c r="G172" s="103">
        <v>581.89</v>
      </c>
      <c r="H172" s="35">
        <f t="shared" si="5"/>
        <v>1415.87</v>
      </c>
      <c r="I172" s="49" t="str">
        <f>VLOOKUP(B172,'FOLHA RESUMIDA'!C:D,2,0)</f>
        <v>JARBAS FERREIRA DE LIMA JUNIOR</v>
      </c>
    </row>
    <row r="173" spans="1:9">
      <c r="A173" s="96">
        <v>1</v>
      </c>
      <c r="B173" s="96">
        <v>2530</v>
      </c>
      <c r="C173" s="94" t="s">
        <v>155</v>
      </c>
      <c r="D173" s="98">
        <v>3374.83</v>
      </c>
      <c r="E173" s="35">
        <f t="shared" si="4"/>
        <v>1712.31</v>
      </c>
      <c r="F173" s="50">
        <f>IFERROR(VLOOKUP(B173,Plan1!B:D,3,0),"0,00")</f>
        <v>556.51</v>
      </c>
      <c r="G173" s="103">
        <v>1106.01</v>
      </c>
      <c r="H173" s="35">
        <f t="shared" si="5"/>
        <v>1662.52</v>
      </c>
      <c r="I173" s="49" t="str">
        <f>VLOOKUP(B173,'FOLHA RESUMIDA'!C:D,2,0)</f>
        <v>ARLEILDA MENDES DA SILVA</v>
      </c>
    </row>
    <row r="174" spans="1:9">
      <c r="A174" s="96">
        <v>1</v>
      </c>
      <c r="B174" s="96">
        <v>2534</v>
      </c>
      <c r="C174" s="94" t="s">
        <v>156</v>
      </c>
      <c r="D174" s="98">
        <v>2655.24</v>
      </c>
      <c r="E174" s="35">
        <f t="shared" si="4"/>
        <v>1575.1099999999997</v>
      </c>
      <c r="F174" s="50">
        <f>IFERROR(VLOOKUP(B174,Plan1!B:D,3,0),"0,00")</f>
        <v>556.51</v>
      </c>
      <c r="G174" s="103">
        <v>523.62</v>
      </c>
      <c r="H174" s="35">
        <f t="shared" si="5"/>
        <v>1080.1300000000001</v>
      </c>
      <c r="I174" s="49" t="str">
        <f>VLOOKUP(B174,'FOLHA RESUMIDA'!C:D,2,0)</f>
        <v>EMANUEL MESSIAS RIBEIRO COSTA</v>
      </c>
    </row>
    <row r="175" spans="1:9">
      <c r="A175" s="96">
        <v>1</v>
      </c>
      <c r="B175" s="96">
        <v>2539</v>
      </c>
      <c r="C175" s="94" t="s">
        <v>157</v>
      </c>
      <c r="D175" s="98">
        <v>4928.5</v>
      </c>
      <c r="E175" s="35">
        <f t="shared" si="4"/>
        <v>2078.58</v>
      </c>
      <c r="F175" s="50" t="str">
        <f>IFERROR(VLOOKUP(B175,Plan1!B:D,3,0),"0,00")</f>
        <v>0,00</v>
      </c>
      <c r="G175" s="103">
        <v>2849.92</v>
      </c>
      <c r="H175" s="35">
        <f t="shared" si="5"/>
        <v>2849.92</v>
      </c>
      <c r="I175" s="49" t="str">
        <f>VLOOKUP(B175,'FOLHA RESUMIDA'!C:D,2,0)</f>
        <v>JOSENILDA BEZERRA DA SILVA</v>
      </c>
    </row>
    <row r="176" spans="1:9">
      <c r="A176" s="96">
        <v>1</v>
      </c>
      <c r="B176" s="96">
        <v>2541</v>
      </c>
      <c r="C176" s="94" t="s">
        <v>158</v>
      </c>
      <c r="D176" s="98">
        <v>4628.8</v>
      </c>
      <c r="E176" s="35">
        <f t="shared" si="4"/>
        <v>4628.8</v>
      </c>
      <c r="F176" s="50" t="str">
        <f>IFERROR(VLOOKUP(B176,Plan1!B:D,3,0),"0,00")</f>
        <v>0,00</v>
      </c>
      <c r="G176" s="103">
        <v>0</v>
      </c>
      <c r="H176" s="35">
        <f t="shared" si="5"/>
        <v>0</v>
      </c>
      <c r="I176" s="49" t="str">
        <f>VLOOKUP(B176,'FOLHA RESUMIDA'!C:D,2,0)</f>
        <v>MARCELA SALLES DA SILVA</v>
      </c>
    </row>
    <row r="177" spans="1:9">
      <c r="A177" s="96">
        <v>59</v>
      </c>
      <c r="B177" s="96">
        <v>2547</v>
      </c>
      <c r="C177" s="94" t="s">
        <v>424</v>
      </c>
      <c r="D177" s="98">
        <v>1256.3900000000001</v>
      </c>
      <c r="E177" s="35">
        <f t="shared" si="4"/>
        <v>1256.3900000000001</v>
      </c>
      <c r="F177" s="50" t="str">
        <f>IFERROR(VLOOKUP(B177,Plan1!B:D,3,0),"0,00")</f>
        <v>0,00</v>
      </c>
      <c r="G177" s="103">
        <v>0</v>
      </c>
      <c r="H177" s="35">
        <f t="shared" si="5"/>
        <v>0</v>
      </c>
      <c r="I177" s="49" t="str">
        <f>VLOOKUP(B177,'FOLHA RESUMIDA'!C:D,2,0)</f>
        <v>CYNTHIA RODRIGUES DE ALMEIDA</v>
      </c>
    </row>
    <row r="178" spans="1:9">
      <c r="A178" s="96">
        <v>1</v>
      </c>
      <c r="B178" s="96">
        <v>2548</v>
      </c>
      <c r="C178" s="94" t="s">
        <v>159</v>
      </c>
      <c r="D178" s="98">
        <v>4310.17</v>
      </c>
      <c r="E178" s="35">
        <f t="shared" si="4"/>
        <v>1315.8400000000001</v>
      </c>
      <c r="F178" s="50">
        <f>IFERROR(VLOOKUP(B178,Plan1!B:D,3,0),"0,00")</f>
        <v>1239.8800000000001</v>
      </c>
      <c r="G178" s="103">
        <v>1754.45</v>
      </c>
      <c r="H178" s="35">
        <f t="shared" si="5"/>
        <v>2994.33</v>
      </c>
      <c r="I178" s="49" t="str">
        <f>VLOOKUP(B178,'FOLHA RESUMIDA'!C:D,2,0)</f>
        <v>ELIANA PEREIRA SANTANA</v>
      </c>
    </row>
    <row r="179" spans="1:9">
      <c r="A179" s="96">
        <v>1</v>
      </c>
      <c r="B179" s="96">
        <v>2553</v>
      </c>
      <c r="C179" s="94" t="s">
        <v>160</v>
      </c>
      <c r="D179" s="98">
        <v>4916.4399999999996</v>
      </c>
      <c r="E179" s="35">
        <f t="shared" si="4"/>
        <v>4026.6699999999996</v>
      </c>
      <c r="F179" s="50" t="str">
        <f>IFERROR(VLOOKUP(B179,Plan1!B:D,3,0),"0,00")</f>
        <v>0,00</v>
      </c>
      <c r="G179" s="103">
        <v>889.77</v>
      </c>
      <c r="H179" s="35">
        <f t="shared" si="5"/>
        <v>889.77</v>
      </c>
      <c r="I179" s="49" t="str">
        <f>VLOOKUP(B179,'FOLHA RESUMIDA'!C:D,2,0)</f>
        <v>LIVIA DA SILVA LIMA</v>
      </c>
    </row>
    <row r="180" spans="1:9">
      <c r="A180" s="96">
        <v>1</v>
      </c>
      <c r="B180" s="96">
        <v>2559</v>
      </c>
      <c r="C180" s="94" t="s">
        <v>368</v>
      </c>
      <c r="D180" s="98">
        <v>1981.2</v>
      </c>
      <c r="E180" s="35">
        <f t="shared" si="4"/>
        <v>879.98</v>
      </c>
      <c r="F180" s="50">
        <f>IFERROR(VLOOKUP(B180,Plan1!B:D,3,0),"0,00")</f>
        <v>673.61</v>
      </c>
      <c r="G180" s="103">
        <v>427.61</v>
      </c>
      <c r="H180" s="35">
        <f t="shared" si="5"/>
        <v>1101.22</v>
      </c>
      <c r="I180" s="49" t="str">
        <f>VLOOKUP(B180,'FOLHA RESUMIDA'!C:D,2,0)</f>
        <v>SANDRO DE MIRANDA SANTOS</v>
      </c>
    </row>
    <row r="181" spans="1:9">
      <c r="A181" s="96">
        <v>1</v>
      </c>
      <c r="B181" s="96">
        <v>2562</v>
      </c>
      <c r="C181" s="94" t="s">
        <v>386</v>
      </c>
      <c r="D181" s="98">
        <v>5092.91</v>
      </c>
      <c r="E181" s="35">
        <f t="shared" si="4"/>
        <v>2233.6799999999998</v>
      </c>
      <c r="F181" s="50">
        <f>IFERROR(VLOOKUP(B181,Plan1!B:D,3,0),"0,00")</f>
        <v>1731.59</v>
      </c>
      <c r="G181" s="103">
        <v>1127.6400000000001</v>
      </c>
      <c r="H181" s="35">
        <f t="shared" si="5"/>
        <v>2859.23</v>
      </c>
      <c r="I181" s="49" t="str">
        <f>VLOOKUP(B181,'FOLHA RESUMIDA'!C:D,2,0)</f>
        <v>ERIKA MARQUES BEZERRA</v>
      </c>
    </row>
    <row r="182" spans="1:9">
      <c r="A182" s="96">
        <v>50</v>
      </c>
      <c r="B182" s="96">
        <v>2568</v>
      </c>
      <c r="C182" s="94" t="s">
        <v>423</v>
      </c>
      <c r="D182" s="98">
        <v>5092.91</v>
      </c>
      <c r="E182" s="35">
        <f t="shared" si="4"/>
        <v>2713.5299999999997</v>
      </c>
      <c r="F182" s="50">
        <f>IFERROR(VLOOKUP(B182,Plan1!B:D,3,0),"0,00")</f>
        <v>1731.59</v>
      </c>
      <c r="G182" s="103">
        <v>647.79</v>
      </c>
      <c r="H182" s="35">
        <f t="shared" si="5"/>
        <v>2379.38</v>
      </c>
      <c r="I182" s="49" t="str">
        <f>VLOOKUP(B182,'FOLHA RESUMIDA'!C:D,2,0)</f>
        <v>CATARINA DANIELLE DA S AMORIM</v>
      </c>
    </row>
    <row r="183" spans="1:9">
      <c r="A183" s="96">
        <v>1</v>
      </c>
      <c r="B183" s="96">
        <v>2574</v>
      </c>
      <c r="C183" s="94" t="s">
        <v>161</v>
      </c>
      <c r="D183" s="98">
        <v>4393.22</v>
      </c>
      <c r="E183" s="35">
        <f t="shared" si="4"/>
        <v>1169.5300000000002</v>
      </c>
      <c r="F183" s="50">
        <f>IFERROR(VLOOKUP(B183,Plan1!B:D,3,0),"0,00")</f>
        <v>1493.69</v>
      </c>
      <c r="G183" s="103">
        <v>1730</v>
      </c>
      <c r="H183" s="35">
        <f t="shared" si="5"/>
        <v>3223.69</v>
      </c>
      <c r="I183" s="49" t="str">
        <f>VLOOKUP(B183,'FOLHA RESUMIDA'!C:D,2,0)</f>
        <v>ANDERSON SANTOS DE LIMA FARIAS</v>
      </c>
    </row>
    <row r="184" spans="1:9">
      <c r="A184" s="96">
        <v>1</v>
      </c>
      <c r="B184" s="96">
        <v>2577</v>
      </c>
      <c r="C184" s="94" t="s">
        <v>162</v>
      </c>
      <c r="D184" s="98">
        <v>2803.58</v>
      </c>
      <c r="E184" s="35">
        <f t="shared" si="4"/>
        <v>673.25</v>
      </c>
      <c r="F184" s="50">
        <f>IFERROR(VLOOKUP(B184,Plan1!B:D,3,0),"0,00")</f>
        <v>953.22</v>
      </c>
      <c r="G184" s="103">
        <v>1177.1099999999999</v>
      </c>
      <c r="H184" s="35">
        <f t="shared" si="5"/>
        <v>2130.33</v>
      </c>
      <c r="I184" s="49" t="str">
        <f>VLOOKUP(B184,'FOLHA RESUMIDA'!C:D,2,0)</f>
        <v>CARLA CRISTINA OLIVEIRA MATOS</v>
      </c>
    </row>
    <row r="185" spans="1:9">
      <c r="A185" s="96">
        <v>1</v>
      </c>
      <c r="B185" s="96">
        <v>2584</v>
      </c>
      <c r="C185" s="94" t="s">
        <v>163</v>
      </c>
      <c r="D185" s="98">
        <v>1981.21</v>
      </c>
      <c r="E185" s="35">
        <f t="shared" si="4"/>
        <v>481.84999999999991</v>
      </c>
      <c r="F185" s="50">
        <f>IFERROR(VLOOKUP(B185,Plan1!B:D,3,0),"0,00")</f>
        <v>673.61</v>
      </c>
      <c r="G185" s="103">
        <v>825.75</v>
      </c>
      <c r="H185" s="35">
        <f t="shared" si="5"/>
        <v>1499.3600000000001</v>
      </c>
      <c r="I185" s="49" t="str">
        <f>VLOOKUP(B185,'FOLHA RESUMIDA'!C:D,2,0)</f>
        <v>HELIA MARIA ALEXANDRE DE SOUZA</v>
      </c>
    </row>
    <row r="186" spans="1:9">
      <c r="A186" s="96">
        <v>1</v>
      </c>
      <c r="B186" s="96">
        <v>2585</v>
      </c>
      <c r="C186" s="94" t="s">
        <v>164</v>
      </c>
      <c r="D186" s="98">
        <v>1981.2</v>
      </c>
      <c r="E186" s="35">
        <f t="shared" si="4"/>
        <v>593.43000000000006</v>
      </c>
      <c r="F186" s="50">
        <f>IFERROR(VLOOKUP(B186,Plan1!B:D,3,0),"0,00")</f>
        <v>673.61</v>
      </c>
      <c r="G186" s="103">
        <v>714.16</v>
      </c>
      <c r="H186" s="35">
        <f t="shared" si="5"/>
        <v>1387.77</v>
      </c>
      <c r="I186" s="49" t="str">
        <f>VLOOKUP(B186,'FOLHA RESUMIDA'!C:D,2,0)</f>
        <v>HELIO DO N BARBOZA JUNIOR</v>
      </c>
    </row>
    <row r="187" spans="1:9">
      <c r="A187" s="96">
        <v>1</v>
      </c>
      <c r="B187" s="96">
        <v>2586</v>
      </c>
      <c r="C187" s="94" t="s">
        <v>369</v>
      </c>
      <c r="D187" s="98">
        <v>2803.58</v>
      </c>
      <c r="E187" s="35">
        <f t="shared" si="4"/>
        <v>803.62999999999988</v>
      </c>
      <c r="F187" s="50">
        <f>IFERROR(VLOOKUP(B187,Plan1!B:D,3,0),"0,00")</f>
        <v>953.22</v>
      </c>
      <c r="G187" s="103">
        <v>1046.73</v>
      </c>
      <c r="H187" s="35">
        <f t="shared" si="5"/>
        <v>1999.95</v>
      </c>
      <c r="I187" s="49" t="str">
        <f>VLOOKUP(B187,'FOLHA RESUMIDA'!C:D,2,0)</f>
        <v>JAQUELINE P F DE OLIVEIRA</v>
      </c>
    </row>
    <row r="188" spans="1:9">
      <c r="A188" s="96">
        <v>1</v>
      </c>
      <c r="B188" s="96">
        <v>2588</v>
      </c>
      <c r="C188" s="94" t="s">
        <v>165</v>
      </c>
      <c r="D188" s="98">
        <v>4535.82</v>
      </c>
      <c r="E188" s="35">
        <f t="shared" si="4"/>
        <v>1678.8899999999994</v>
      </c>
      <c r="F188" s="50">
        <f>IFERROR(VLOOKUP(B188,Plan1!B:D,3,0),"0,00")</f>
        <v>1460.01</v>
      </c>
      <c r="G188" s="103">
        <v>1396.92</v>
      </c>
      <c r="H188" s="35">
        <f t="shared" si="5"/>
        <v>2856.9300000000003</v>
      </c>
      <c r="I188" s="49" t="str">
        <f>VLOOKUP(B188,'FOLHA RESUMIDA'!C:D,2,0)</f>
        <v>JOSE NEVES DA SILVA JUNIOR</v>
      </c>
    </row>
    <row r="189" spans="1:9">
      <c r="A189" s="96">
        <v>1</v>
      </c>
      <c r="B189" s="96">
        <v>2596</v>
      </c>
      <c r="C189" s="94" t="s">
        <v>398</v>
      </c>
      <c r="D189" s="98">
        <v>1981.2</v>
      </c>
      <c r="E189" s="35">
        <f t="shared" si="4"/>
        <v>910.21</v>
      </c>
      <c r="F189" s="50">
        <f>IFERROR(VLOOKUP(B189,Plan1!B:D,3,0),"0,00")</f>
        <v>495.3</v>
      </c>
      <c r="G189" s="103">
        <v>575.69000000000005</v>
      </c>
      <c r="H189" s="35">
        <f t="shared" si="5"/>
        <v>1070.99</v>
      </c>
      <c r="I189" s="49" t="str">
        <f>VLOOKUP(B189,'FOLHA RESUMIDA'!C:D,2,0)</f>
        <v>WELLIDA CRISTIANE DE M  GUERRA</v>
      </c>
    </row>
    <row r="190" spans="1:9">
      <c r="A190" s="96">
        <v>47</v>
      </c>
      <c r="B190" s="96">
        <v>2602</v>
      </c>
      <c r="C190" s="94" t="s">
        <v>406</v>
      </c>
      <c r="D190" s="98">
        <v>5092.91</v>
      </c>
      <c r="E190" s="35">
        <f t="shared" si="4"/>
        <v>963.25</v>
      </c>
      <c r="F190" s="50">
        <f>IFERROR(VLOOKUP(B190,Plan1!B:D,3,0),"0,00")</f>
        <v>1731.59</v>
      </c>
      <c r="G190" s="103">
        <v>2398.0700000000002</v>
      </c>
      <c r="H190" s="35">
        <f t="shared" si="5"/>
        <v>4129.66</v>
      </c>
      <c r="I190" s="49" t="str">
        <f>VLOOKUP(B190,'FOLHA RESUMIDA'!C:D,2,0)</f>
        <v>DIANA ATALECIA NEVES DE SA</v>
      </c>
    </row>
    <row r="191" spans="1:9">
      <c r="A191" s="96">
        <v>59</v>
      </c>
      <c r="B191" s="96">
        <v>2604</v>
      </c>
      <c r="C191" s="94" t="s">
        <v>425</v>
      </c>
      <c r="D191" s="98">
        <v>5092.91</v>
      </c>
      <c r="E191" s="35">
        <f t="shared" si="4"/>
        <v>1878.5100000000002</v>
      </c>
      <c r="F191" s="50">
        <f>IFERROR(VLOOKUP(B191,Plan1!B:D,3,0),"0,00")</f>
        <v>1731.59</v>
      </c>
      <c r="G191" s="103">
        <v>1482.81</v>
      </c>
      <c r="H191" s="35">
        <f t="shared" si="5"/>
        <v>3214.3999999999996</v>
      </c>
      <c r="I191" s="49" t="str">
        <f>VLOOKUP(B191,'FOLHA RESUMIDA'!C:D,2,0)</f>
        <v>JAMINE K  G  DA ROCHA MARTINS</v>
      </c>
    </row>
    <row r="192" spans="1:9">
      <c r="A192" s="96">
        <v>1</v>
      </c>
      <c r="B192" s="96">
        <v>2614</v>
      </c>
      <c r="C192" s="94" t="s">
        <v>166</v>
      </c>
      <c r="D192" s="98">
        <v>6367.66</v>
      </c>
      <c r="E192" s="35">
        <f t="shared" si="4"/>
        <v>2600.14</v>
      </c>
      <c r="F192" s="50" t="str">
        <f>IFERROR(VLOOKUP(B192,Plan1!B:D,3,0),"0,00")</f>
        <v>0,00</v>
      </c>
      <c r="G192" s="103">
        <v>3767.52</v>
      </c>
      <c r="H192" s="35">
        <f t="shared" si="5"/>
        <v>3767.52</v>
      </c>
      <c r="I192" s="49" t="str">
        <f>VLOOKUP(B192,'FOLHA RESUMIDA'!C:D,2,0)</f>
        <v>EDVANIA GOMES DE SOUZA PONTES</v>
      </c>
    </row>
    <row r="193" spans="1:9">
      <c r="A193" s="96">
        <v>1</v>
      </c>
      <c r="B193" s="96">
        <v>2618</v>
      </c>
      <c r="C193" s="94" t="s">
        <v>167</v>
      </c>
      <c r="D193" s="98">
        <v>2087.5500000000002</v>
      </c>
      <c r="E193" s="35">
        <f t="shared" si="4"/>
        <v>1672.89</v>
      </c>
      <c r="F193" s="50" t="str">
        <f>IFERROR(VLOOKUP(B193,Plan1!B:D,3,0),"0,00")</f>
        <v>0,00</v>
      </c>
      <c r="G193" s="103">
        <v>414.66</v>
      </c>
      <c r="H193" s="35">
        <f t="shared" si="5"/>
        <v>414.66</v>
      </c>
      <c r="I193" s="49" t="str">
        <f>VLOOKUP(B193,'FOLHA RESUMIDA'!C:D,2,0)</f>
        <v>MARIA DA CONCEICAO O DOS SANTO</v>
      </c>
    </row>
    <row r="194" spans="1:9">
      <c r="A194" s="96">
        <v>1</v>
      </c>
      <c r="B194" s="96">
        <v>2623</v>
      </c>
      <c r="C194" s="94" t="s">
        <v>168</v>
      </c>
      <c r="D194" s="98">
        <v>1814.51</v>
      </c>
      <c r="E194" s="35">
        <f t="shared" si="4"/>
        <v>1465.95</v>
      </c>
      <c r="F194" s="50" t="str">
        <f>IFERROR(VLOOKUP(B194,Plan1!B:D,3,0),"0,00")</f>
        <v>0,00</v>
      </c>
      <c r="G194" s="103">
        <v>348.56</v>
      </c>
      <c r="H194" s="35">
        <f t="shared" si="5"/>
        <v>348.56</v>
      </c>
      <c r="I194" s="49" t="str">
        <f>VLOOKUP(B194,'FOLHA RESUMIDA'!C:D,2,0)</f>
        <v>RUTH BARBOSA DE ARAUJO</v>
      </c>
    </row>
    <row r="195" spans="1:9">
      <c r="A195" s="96">
        <v>1</v>
      </c>
      <c r="B195" s="96">
        <v>2627</v>
      </c>
      <c r="C195" s="94" t="s">
        <v>363</v>
      </c>
      <c r="D195" s="98">
        <v>12857.25</v>
      </c>
      <c r="E195" s="35">
        <f t="shared" si="4"/>
        <v>10181.32</v>
      </c>
      <c r="F195" s="50" t="str">
        <f>IFERROR(VLOOKUP(B195,Plan1!B:D,3,0),"0,00")</f>
        <v>0,00</v>
      </c>
      <c r="G195" s="103">
        <v>2675.93</v>
      </c>
      <c r="H195" s="35">
        <f t="shared" si="5"/>
        <v>2675.93</v>
      </c>
      <c r="I195" s="49" t="str">
        <f>VLOOKUP(B195,'FOLHA RESUMIDA'!C:D,2,0)</f>
        <v>LIBNI DE MEDEIROS MELO</v>
      </c>
    </row>
    <row r="196" spans="1:9">
      <c r="A196" s="96">
        <v>1</v>
      </c>
      <c r="B196" s="96">
        <v>2628</v>
      </c>
      <c r="C196" s="94" t="s">
        <v>169</v>
      </c>
      <c r="D196" s="98">
        <v>7104.24</v>
      </c>
      <c r="E196" s="35">
        <f t="shared" si="4"/>
        <v>3628.54</v>
      </c>
      <c r="F196" s="50">
        <f>IFERROR(VLOOKUP(B196,Plan1!B:D,3,0),"0,00")</f>
        <v>1856.81</v>
      </c>
      <c r="G196" s="103">
        <v>1618.89</v>
      </c>
      <c r="H196" s="35">
        <f t="shared" si="5"/>
        <v>3475.7</v>
      </c>
      <c r="I196" s="49" t="str">
        <f>VLOOKUP(B196,'FOLHA RESUMIDA'!C:D,2,0)</f>
        <v>ADELE GOMES DE SANTANA</v>
      </c>
    </row>
    <row r="197" spans="1:9">
      <c r="A197" s="96">
        <v>1</v>
      </c>
      <c r="B197" s="96">
        <v>2634</v>
      </c>
      <c r="C197" s="94" t="s">
        <v>399</v>
      </c>
      <c r="D197" s="98">
        <v>1981.2</v>
      </c>
      <c r="E197" s="35">
        <f t="shared" si="4"/>
        <v>388.78</v>
      </c>
      <c r="F197" s="50">
        <f>IFERROR(VLOOKUP(B197,Plan1!B:D,3,0),"0,00")</f>
        <v>673.61</v>
      </c>
      <c r="G197" s="103">
        <v>918.81</v>
      </c>
      <c r="H197" s="35">
        <f t="shared" si="5"/>
        <v>1592.42</v>
      </c>
      <c r="I197" s="49" t="str">
        <f>VLOOKUP(B197,'FOLHA RESUMIDA'!C:D,2,0)</f>
        <v>KATHYWSKY MELO PINHEIRO</v>
      </c>
    </row>
    <row r="198" spans="1:9">
      <c r="A198" s="96">
        <v>1</v>
      </c>
      <c r="B198" s="96">
        <v>2642</v>
      </c>
      <c r="C198" s="94" t="s">
        <v>170</v>
      </c>
      <c r="D198" s="98">
        <v>3159.65</v>
      </c>
      <c r="E198" s="35">
        <f t="shared" ref="E198:E261" si="6">D198-H198</f>
        <v>941.2199999999998</v>
      </c>
      <c r="F198" s="50">
        <f>IFERROR(VLOOKUP(B198,Plan1!B:D,3,0),"0,00")</f>
        <v>1074.28</v>
      </c>
      <c r="G198" s="103">
        <v>1144.1500000000001</v>
      </c>
      <c r="H198" s="35">
        <f t="shared" ref="H198:H261" si="7">F198+G198</f>
        <v>2218.4300000000003</v>
      </c>
      <c r="I198" s="49" t="str">
        <f>VLOOKUP(B198,'FOLHA RESUMIDA'!C:D,2,0)</f>
        <v>THAMIRYS CLAUDIA R  BATISTA</v>
      </c>
    </row>
    <row r="199" spans="1:9">
      <c r="A199" s="96">
        <v>48</v>
      </c>
      <c r="B199" s="96">
        <v>2644</v>
      </c>
      <c r="C199" s="94" t="s">
        <v>409</v>
      </c>
      <c r="D199" s="98">
        <v>5424.64</v>
      </c>
      <c r="E199" s="35">
        <f t="shared" si="6"/>
        <v>3054.7400000000007</v>
      </c>
      <c r="F199" s="50">
        <f>IFERROR(VLOOKUP(B199,Plan1!B:D,3,0),"0,00")</f>
        <v>1731.59</v>
      </c>
      <c r="G199" s="103">
        <v>638.30999999999995</v>
      </c>
      <c r="H199" s="35">
        <f t="shared" si="7"/>
        <v>2369.8999999999996</v>
      </c>
      <c r="I199" s="49" t="str">
        <f>VLOOKUP(B199,'FOLHA RESUMIDA'!C:D,2,0)</f>
        <v>FABRICIO MENEZES DE SOUSA MELO</v>
      </c>
    </row>
    <row r="200" spans="1:9">
      <c r="A200" s="96">
        <v>59</v>
      </c>
      <c r="B200" s="96">
        <v>2651</v>
      </c>
      <c r="C200" s="94" t="s">
        <v>410</v>
      </c>
      <c r="D200" s="98">
        <v>8819.91</v>
      </c>
      <c r="E200" s="35">
        <f t="shared" si="6"/>
        <v>7046.11</v>
      </c>
      <c r="F200" s="50" t="str">
        <f>IFERROR(VLOOKUP(B200,Plan1!B:D,3,0),"0,00")</f>
        <v>0,00</v>
      </c>
      <c r="G200" s="103">
        <v>1773.8</v>
      </c>
      <c r="H200" s="35">
        <f t="shared" si="7"/>
        <v>1773.8</v>
      </c>
      <c r="I200" s="49" t="str">
        <f>VLOOKUP(B200,'FOLHA RESUMIDA'!C:D,2,0)</f>
        <v>PAULO ANDRE R DOS SANTOS</v>
      </c>
    </row>
    <row r="201" spans="1:9">
      <c r="A201" s="96">
        <v>1</v>
      </c>
      <c r="B201" s="96">
        <v>2656</v>
      </c>
      <c r="C201" s="94" t="s">
        <v>171</v>
      </c>
      <c r="D201" s="98">
        <v>3291.06</v>
      </c>
      <c r="E201" s="35">
        <f t="shared" si="6"/>
        <v>2226.54</v>
      </c>
      <c r="F201" s="50">
        <f>IFERROR(VLOOKUP(B201,Plan1!B:D,3,0),"0,00")</f>
        <v>953.22</v>
      </c>
      <c r="G201" s="103">
        <v>111.3</v>
      </c>
      <c r="H201" s="35">
        <f t="shared" si="7"/>
        <v>1064.52</v>
      </c>
      <c r="I201" s="49" t="str">
        <f>VLOOKUP(B201,'FOLHA RESUMIDA'!C:D,2,0)</f>
        <v>RAFAELLA ALVES DE ARAUJO SILVA</v>
      </c>
    </row>
    <row r="202" spans="1:9">
      <c r="A202" s="96">
        <v>1</v>
      </c>
      <c r="B202" s="96">
        <v>2659</v>
      </c>
      <c r="C202" s="94" t="s">
        <v>172</v>
      </c>
      <c r="D202" s="98">
        <v>6198.71</v>
      </c>
      <c r="E202" s="35">
        <f t="shared" si="6"/>
        <v>2652.5699999999997</v>
      </c>
      <c r="F202" s="50">
        <f>IFERROR(VLOOKUP(B202,Plan1!B:D,3,0),"0,00")</f>
        <v>2075.84</v>
      </c>
      <c r="G202" s="103">
        <v>1470.3</v>
      </c>
      <c r="H202" s="35">
        <f t="shared" si="7"/>
        <v>3546.1400000000003</v>
      </c>
      <c r="I202" s="49" t="str">
        <f>VLOOKUP(B202,'FOLHA RESUMIDA'!C:D,2,0)</f>
        <v>THIAGO SANTOS DE OLIVEIRA</v>
      </c>
    </row>
    <row r="203" spans="1:9">
      <c r="A203" s="96">
        <v>1</v>
      </c>
      <c r="B203" s="96">
        <v>2665</v>
      </c>
      <c r="C203" s="94" t="s">
        <v>174</v>
      </c>
      <c r="D203" s="98">
        <v>5846.23</v>
      </c>
      <c r="E203" s="35">
        <f t="shared" si="6"/>
        <v>3284.6999999999994</v>
      </c>
      <c r="F203" s="50">
        <f>IFERROR(VLOOKUP(B203,Plan1!B:D,3,0),"0,00")</f>
        <v>196.25</v>
      </c>
      <c r="G203" s="103">
        <v>2365.2800000000002</v>
      </c>
      <c r="H203" s="35">
        <f t="shared" si="7"/>
        <v>2561.5300000000002</v>
      </c>
      <c r="I203" s="49" t="str">
        <f>VLOOKUP(B203,'FOLHA RESUMIDA'!C:D,2,0)</f>
        <v>MARCELO BARLAVENTO DAS C SILVA</v>
      </c>
    </row>
    <row r="204" spans="1:9">
      <c r="A204" s="96">
        <v>1</v>
      </c>
      <c r="B204" s="96">
        <v>2666</v>
      </c>
      <c r="C204" s="94" t="s">
        <v>175</v>
      </c>
      <c r="D204" s="98">
        <v>4625.88</v>
      </c>
      <c r="E204" s="35">
        <f t="shared" si="6"/>
        <v>2041.9300000000003</v>
      </c>
      <c r="F204" s="50">
        <f>IFERROR(VLOOKUP(B204,Plan1!B:D,3,0),"0,00")</f>
        <v>1460.01</v>
      </c>
      <c r="G204" s="103">
        <v>1123.94</v>
      </c>
      <c r="H204" s="35">
        <f t="shared" si="7"/>
        <v>2583.9499999999998</v>
      </c>
      <c r="I204" s="49" t="str">
        <f>VLOOKUP(B204,'FOLHA RESUMIDA'!C:D,2,0)</f>
        <v>RODRIGO VASCONCELOS DINIZ</v>
      </c>
    </row>
    <row r="205" spans="1:9">
      <c r="A205" s="96">
        <v>1</v>
      </c>
      <c r="B205" s="96">
        <v>2668</v>
      </c>
      <c r="C205" s="94" t="s">
        <v>176</v>
      </c>
      <c r="D205" s="98">
        <v>1981.2</v>
      </c>
      <c r="E205" s="35">
        <f t="shared" si="6"/>
        <v>214.76</v>
      </c>
      <c r="F205" s="50">
        <f>IFERROR(VLOOKUP(B205,Plan1!B:D,3,0),"0,00")</f>
        <v>673.61</v>
      </c>
      <c r="G205" s="103">
        <v>1092.83</v>
      </c>
      <c r="H205" s="35">
        <f t="shared" si="7"/>
        <v>1766.44</v>
      </c>
      <c r="I205" s="49" t="str">
        <f>VLOOKUP(B205,'FOLHA RESUMIDA'!C:D,2,0)</f>
        <v>CARLA BRANDAO DE C  FIGUEIREDO</v>
      </c>
    </row>
    <row r="206" spans="1:9">
      <c r="A206" s="96">
        <v>1</v>
      </c>
      <c r="B206" s="96">
        <v>2671</v>
      </c>
      <c r="C206" s="94" t="s">
        <v>177</v>
      </c>
      <c r="D206" s="98">
        <v>2000.52</v>
      </c>
      <c r="E206" s="35">
        <f t="shared" si="6"/>
        <v>1504.02</v>
      </c>
      <c r="F206" s="50" t="str">
        <f>IFERROR(VLOOKUP(B206,Plan1!B:D,3,0),"0,00")</f>
        <v>0,00</v>
      </c>
      <c r="G206" s="103">
        <v>496.5</v>
      </c>
      <c r="H206" s="35">
        <f t="shared" si="7"/>
        <v>496.5</v>
      </c>
      <c r="I206" s="49" t="str">
        <f>VLOOKUP(B206,'FOLHA RESUMIDA'!C:D,2,0)</f>
        <v>KATIA ADRIANA F D SILVA SOARES</v>
      </c>
    </row>
    <row r="207" spans="1:9">
      <c r="A207" s="96">
        <v>1</v>
      </c>
      <c r="B207" s="96">
        <v>2672</v>
      </c>
      <c r="C207" s="94" t="s">
        <v>178</v>
      </c>
      <c r="D207" s="98">
        <v>2066.41</v>
      </c>
      <c r="E207" s="35">
        <f t="shared" si="6"/>
        <v>1710.2499999999998</v>
      </c>
      <c r="F207" s="50" t="str">
        <f>IFERROR(VLOOKUP(B207,Plan1!B:D,3,0),"0,00")</f>
        <v>0,00</v>
      </c>
      <c r="G207" s="103">
        <v>356.16</v>
      </c>
      <c r="H207" s="35">
        <f t="shared" si="7"/>
        <v>356.16</v>
      </c>
      <c r="I207" s="49" t="str">
        <f>VLOOKUP(B207,'FOLHA RESUMIDA'!C:D,2,0)</f>
        <v>IVANISE VIANA ALBUQUERQUE</v>
      </c>
    </row>
    <row r="208" spans="1:9">
      <c r="A208" s="96">
        <v>1</v>
      </c>
      <c r="B208" s="96">
        <v>2675</v>
      </c>
      <c r="C208" s="94" t="s">
        <v>179</v>
      </c>
      <c r="D208" s="98">
        <v>2114.71</v>
      </c>
      <c r="E208" s="35">
        <f t="shared" si="6"/>
        <v>2114.71</v>
      </c>
      <c r="F208" s="50" t="str">
        <f>IFERROR(VLOOKUP(B208,Plan1!B:D,3,0),"0,00")</f>
        <v>0,00</v>
      </c>
      <c r="G208" s="103">
        <v>0</v>
      </c>
      <c r="H208" s="35">
        <f t="shared" si="7"/>
        <v>0</v>
      </c>
      <c r="I208" s="49" t="str">
        <f>VLOOKUP(B208,'FOLHA RESUMIDA'!C:D,2,0)</f>
        <v>RUTE FERNANDES BORBA</v>
      </c>
    </row>
    <row r="209" spans="1:9">
      <c r="A209" s="96">
        <v>1</v>
      </c>
      <c r="B209" s="96">
        <v>2682</v>
      </c>
      <c r="C209" s="94" t="s">
        <v>180</v>
      </c>
      <c r="D209" s="98">
        <v>1981.21</v>
      </c>
      <c r="E209" s="35">
        <f t="shared" si="6"/>
        <v>1340.8200000000002</v>
      </c>
      <c r="F209" s="50">
        <f>IFERROR(VLOOKUP(B209,Plan1!B:D,3,0),"0,00")</f>
        <v>297.18</v>
      </c>
      <c r="G209" s="103">
        <v>343.21</v>
      </c>
      <c r="H209" s="35">
        <f t="shared" si="7"/>
        <v>640.39</v>
      </c>
      <c r="I209" s="49" t="str">
        <f>VLOOKUP(B209,'FOLHA RESUMIDA'!C:D,2,0)</f>
        <v>JENARIO LUCENA DA SILVA</v>
      </c>
    </row>
    <row r="210" spans="1:9">
      <c r="A210" s="96">
        <v>1</v>
      </c>
      <c r="B210" s="96">
        <v>2684</v>
      </c>
      <c r="C210" s="94" t="s">
        <v>372</v>
      </c>
      <c r="D210" s="98">
        <v>12931.81</v>
      </c>
      <c r="E210" s="35">
        <f t="shared" si="6"/>
        <v>9608.43</v>
      </c>
      <c r="F210" s="50" t="str">
        <f>IFERROR(VLOOKUP(B210,Plan1!B:D,3,0),"0,00")</f>
        <v>0,00</v>
      </c>
      <c r="G210" s="103">
        <v>3323.38</v>
      </c>
      <c r="H210" s="35">
        <f t="shared" si="7"/>
        <v>3323.38</v>
      </c>
      <c r="I210" s="49" t="str">
        <f>VLOOKUP(B210,'FOLHA RESUMIDA'!C:D,2,0)</f>
        <v>DULCE NARIELE ANHAIA LEMES</v>
      </c>
    </row>
    <row r="211" spans="1:9">
      <c r="A211" s="96">
        <v>1</v>
      </c>
      <c r="B211" s="96">
        <v>2687</v>
      </c>
      <c r="C211" s="94" t="s">
        <v>181</v>
      </c>
      <c r="D211" s="98">
        <v>3392.31</v>
      </c>
      <c r="E211" s="35">
        <f t="shared" si="6"/>
        <v>666.96</v>
      </c>
      <c r="F211" s="50">
        <f>IFERROR(VLOOKUP(B211,Plan1!B:D,3,0),"0,00")</f>
        <v>1040.5999999999999</v>
      </c>
      <c r="G211" s="103">
        <v>1684.75</v>
      </c>
      <c r="H211" s="35">
        <f t="shared" si="7"/>
        <v>2725.35</v>
      </c>
      <c r="I211" s="49" t="str">
        <f>VLOOKUP(B211,'FOLHA RESUMIDA'!C:D,2,0)</f>
        <v>MONICA MARIA G R F DE OLIVEIRA</v>
      </c>
    </row>
    <row r="212" spans="1:9">
      <c r="A212" s="96">
        <v>1</v>
      </c>
      <c r="B212" s="96">
        <v>2689</v>
      </c>
      <c r="C212" s="94" t="s">
        <v>580</v>
      </c>
      <c r="D212" s="98">
        <v>1454.41</v>
      </c>
      <c r="E212" s="35">
        <f t="shared" si="6"/>
        <v>110.47000000000003</v>
      </c>
      <c r="F212" s="50">
        <f>IFERROR(VLOOKUP(B212,Plan1!B:D,3,0),"0,00")</f>
        <v>673.61</v>
      </c>
      <c r="G212" s="103">
        <v>670.33</v>
      </c>
      <c r="H212" s="35">
        <f t="shared" si="7"/>
        <v>1343.94</v>
      </c>
      <c r="I212" s="49" t="str">
        <f>VLOOKUP(B212,'FOLHA RESUMIDA'!C:D,2,0)</f>
        <v>ILMA DE ALBUQUERQUE P MAIA</v>
      </c>
    </row>
    <row r="213" spans="1:9">
      <c r="A213" s="96">
        <v>1</v>
      </c>
      <c r="B213" s="96">
        <v>2697</v>
      </c>
      <c r="C213" s="94" t="s">
        <v>182</v>
      </c>
      <c r="D213" s="98">
        <v>1981.2</v>
      </c>
      <c r="E213" s="35">
        <f t="shared" si="6"/>
        <v>1641.97</v>
      </c>
      <c r="F213" s="50">
        <f>IFERROR(VLOOKUP(B213,Plan1!B:D,3,0),"0,00")</f>
        <v>297.18</v>
      </c>
      <c r="G213" s="103">
        <v>42.05</v>
      </c>
      <c r="H213" s="35">
        <f t="shared" si="7"/>
        <v>339.23</v>
      </c>
      <c r="I213" s="49" t="str">
        <f>VLOOKUP(B213,'FOLHA RESUMIDA'!C:D,2,0)</f>
        <v>ELIANA BEZERRA CARVALHO</v>
      </c>
    </row>
    <row r="214" spans="1:9">
      <c r="A214" s="96">
        <v>1</v>
      </c>
      <c r="B214" s="96">
        <v>2701</v>
      </c>
      <c r="C214" s="94" t="s">
        <v>183</v>
      </c>
      <c r="D214" s="98">
        <v>3879.37</v>
      </c>
      <c r="E214" s="35">
        <f t="shared" si="6"/>
        <v>1588.1399999999999</v>
      </c>
      <c r="F214" s="50">
        <f>IFERROR(VLOOKUP(B214,Plan1!B:D,3,0),"0,00")</f>
        <v>1040.5999999999999</v>
      </c>
      <c r="G214" s="103">
        <v>1250.6300000000001</v>
      </c>
      <c r="H214" s="35">
        <f t="shared" si="7"/>
        <v>2291.23</v>
      </c>
      <c r="I214" s="49" t="str">
        <f>VLOOKUP(B214,'FOLHA RESUMIDA'!C:D,2,0)</f>
        <v>PETULLA DE MOURA E SILVA</v>
      </c>
    </row>
    <row r="215" spans="1:9">
      <c r="A215" s="96">
        <v>1</v>
      </c>
      <c r="B215" s="96">
        <v>2702</v>
      </c>
      <c r="C215" s="94" t="s">
        <v>400</v>
      </c>
      <c r="D215" s="98">
        <v>9051.61</v>
      </c>
      <c r="E215" s="35">
        <f t="shared" si="6"/>
        <v>7064.1600000000008</v>
      </c>
      <c r="F215" s="50" t="str">
        <f>IFERROR(VLOOKUP(B215,Plan1!B:D,3,0),"0,00")</f>
        <v>0,00</v>
      </c>
      <c r="G215" s="103">
        <v>1987.45</v>
      </c>
      <c r="H215" s="35">
        <f t="shared" si="7"/>
        <v>1987.45</v>
      </c>
      <c r="I215" s="49" t="str">
        <f>VLOOKUP(B215,'FOLHA RESUMIDA'!C:D,2,0)</f>
        <v>DANILO DAVI DA SILVA DIAS</v>
      </c>
    </row>
    <row r="216" spans="1:9">
      <c r="A216" s="96">
        <v>25</v>
      </c>
      <c r="B216" s="96">
        <v>2705</v>
      </c>
      <c r="C216" s="94" t="s">
        <v>401</v>
      </c>
      <c r="D216" s="98">
        <v>1981.2</v>
      </c>
      <c r="E216" s="35">
        <f t="shared" si="6"/>
        <v>466.69000000000005</v>
      </c>
      <c r="F216" s="50">
        <f>IFERROR(VLOOKUP(B216,Plan1!B:D,3,0),"0,00")</f>
        <v>673.61</v>
      </c>
      <c r="G216" s="103">
        <v>840.9</v>
      </c>
      <c r="H216" s="35">
        <f t="shared" si="7"/>
        <v>1514.51</v>
      </c>
      <c r="I216" s="49" t="str">
        <f>VLOOKUP(B216,'FOLHA RESUMIDA'!C:D,2,0)</f>
        <v>JOSINALDO OLIVEIRA DE ANDRADE</v>
      </c>
    </row>
    <row r="217" spans="1:9">
      <c r="A217" s="96">
        <v>50</v>
      </c>
      <c r="B217" s="96">
        <v>2706</v>
      </c>
      <c r="C217" s="94" t="s">
        <v>389</v>
      </c>
      <c r="D217" s="98">
        <v>5424.64</v>
      </c>
      <c r="E217" s="35">
        <f t="shared" si="6"/>
        <v>1953.67</v>
      </c>
      <c r="F217" s="50">
        <f>IFERROR(VLOOKUP(B217,Plan1!B:D,3,0),"0,00")</f>
        <v>1731.59</v>
      </c>
      <c r="G217" s="103">
        <v>1739.38</v>
      </c>
      <c r="H217" s="35">
        <f t="shared" si="7"/>
        <v>3470.9700000000003</v>
      </c>
      <c r="I217" s="49" t="str">
        <f>VLOOKUP(B217,'FOLHA RESUMIDA'!C:D,2,0)</f>
        <v>AMANDA FREITAS BASILIO</v>
      </c>
    </row>
    <row r="218" spans="1:9">
      <c r="A218" s="96">
        <v>1</v>
      </c>
      <c r="B218" s="96">
        <v>2707</v>
      </c>
      <c r="C218" s="94" t="s">
        <v>184</v>
      </c>
      <c r="D218" s="98">
        <v>3520.05</v>
      </c>
      <c r="E218" s="35">
        <f t="shared" si="6"/>
        <v>2995</v>
      </c>
      <c r="F218" s="50" t="str">
        <f>IFERROR(VLOOKUP(B218,Plan1!B:D,3,0),"0,00")</f>
        <v>0,00</v>
      </c>
      <c r="G218" s="103">
        <v>525.04999999999995</v>
      </c>
      <c r="H218" s="35">
        <f t="shared" si="7"/>
        <v>525.04999999999995</v>
      </c>
      <c r="I218" s="49" t="str">
        <f>VLOOKUP(B218,'FOLHA RESUMIDA'!C:D,2,0)</f>
        <v>ROMARIO LUIZ DO NASCIMENTO</v>
      </c>
    </row>
    <row r="219" spans="1:9">
      <c r="A219" s="96">
        <v>1</v>
      </c>
      <c r="B219" s="96">
        <v>2709</v>
      </c>
      <c r="C219" s="94" t="s">
        <v>185</v>
      </c>
      <c r="D219" s="98">
        <v>6480.48</v>
      </c>
      <c r="E219" s="35">
        <f t="shared" si="6"/>
        <v>5020.4699999999993</v>
      </c>
      <c r="F219" s="50">
        <f>IFERROR(VLOOKUP(B219,Plan1!B:D,3,0),"0,00")</f>
        <v>1460.01</v>
      </c>
      <c r="G219" s="103">
        <v>0</v>
      </c>
      <c r="H219" s="35">
        <f t="shared" si="7"/>
        <v>1460.01</v>
      </c>
      <c r="I219" s="49" t="str">
        <f>VLOOKUP(B219,'FOLHA RESUMIDA'!C:D,2,0)</f>
        <v>KATIA DA CONCEICAO DA SILVA</v>
      </c>
    </row>
    <row r="220" spans="1:9">
      <c r="A220" s="96">
        <v>1</v>
      </c>
      <c r="B220" s="96">
        <v>2710</v>
      </c>
      <c r="C220" s="94" t="s">
        <v>186</v>
      </c>
      <c r="D220" s="98">
        <v>2902.66</v>
      </c>
      <c r="E220" s="35">
        <f t="shared" si="6"/>
        <v>850.83999999999969</v>
      </c>
      <c r="F220" s="50">
        <f>IFERROR(VLOOKUP(B220,Plan1!B:D,3,0),"0,00")</f>
        <v>986.9</v>
      </c>
      <c r="G220" s="103">
        <v>1064.92</v>
      </c>
      <c r="H220" s="35">
        <f t="shared" si="7"/>
        <v>2051.8200000000002</v>
      </c>
      <c r="I220" s="49" t="str">
        <f>VLOOKUP(B220,'FOLHA RESUMIDA'!C:D,2,0)</f>
        <v>PAULA FRASSINETTI S L BELIAN</v>
      </c>
    </row>
    <row r="221" spans="1:9">
      <c r="A221" s="96">
        <v>1</v>
      </c>
      <c r="B221" s="96">
        <v>2712</v>
      </c>
      <c r="C221" s="94" t="s">
        <v>187</v>
      </c>
      <c r="D221" s="98">
        <v>5224.26</v>
      </c>
      <c r="E221" s="35">
        <f t="shared" si="6"/>
        <v>3600.1600000000003</v>
      </c>
      <c r="F221" s="50" t="str">
        <f>IFERROR(VLOOKUP(B221,Plan1!B:D,3,0),"0,00")</f>
        <v>0,00</v>
      </c>
      <c r="G221" s="103">
        <v>1624.1</v>
      </c>
      <c r="H221" s="35">
        <f t="shared" si="7"/>
        <v>1624.1</v>
      </c>
      <c r="I221" s="49" t="str">
        <f>VLOOKUP(B221,'FOLHA RESUMIDA'!C:D,2,0)</f>
        <v>AUGUSTO CESAR N  A  DA SILVA</v>
      </c>
    </row>
    <row r="222" spans="1:9">
      <c r="A222" s="96">
        <v>1</v>
      </c>
      <c r="B222" s="96">
        <v>2717</v>
      </c>
      <c r="C222" s="94" t="s">
        <v>188</v>
      </c>
      <c r="D222" s="98">
        <v>10302.42</v>
      </c>
      <c r="E222" s="35">
        <f t="shared" si="6"/>
        <v>2634.7200000000003</v>
      </c>
      <c r="F222" s="50">
        <f>IFERROR(VLOOKUP(B222,Plan1!B:D,3,0),"0,00")</f>
        <v>2517.9899999999998</v>
      </c>
      <c r="G222" s="103">
        <v>5149.71</v>
      </c>
      <c r="H222" s="35">
        <f t="shared" si="7"/>
        <v>7667.7</v>
      </c>
      <c r="I222" s="49" t="str">
        <f>VLOOKUP(B222,'FOLHA RESUMIDA'!C:D,2,0)</f>
        <v>MARCIA ANDREA F SECUNDINO</v>
      </c>
    </row>
    <row r="223" spans="1:9">
      <c r="A223" s="96">
        <v>1</v>
      </c>
      <c r="B223" s="96">
        <v>2718</v>
      </c>
      <c r="C223" s="94" t="s">
        <v>390</v>
      </c>
      <c r="D223" s="98">
        <v>3727.18</v>
      </c>
      <c r="E223" s="35">
        <f t="shared" si="6"/>
        <v>2484.6999999999998</v>
      </c>
      <c r="F223" s="50" t="str">
        <f>IFERROR(VLOOKUP(B223,Plan1!B:D,3,0),"0,00")</f>
        <v>0,00</v>
      </c>
      <c r="G223" s="103">
        <v>1242.48</v>
      </c>
      <c r="H223" s="35">
        <f t="shared" si="7"/>
        <v>1242.48</v>
      </c>
      <c r="I223" s="49" t="str">
        <f>VLOOKUP(B223,'FOLHA RESUMIDA'!C:D,2,0)</f>
        <v>PAULA SHEMILLY GALDINO SANTIAG</v>
      </c>
    </row>
    <row r="224" spans="1:9">
      <c r="A224" s="96">
        <v>1</v>
      </c>
      <c r="B224" s="96">
        <v>2719</v>
      </c>
      <c r="C224" s="94" t="s">
        <v>376</v>
      </c>
      <c r="D224" s="98">
        <v>4954.55</v>
      </c>
      <c r="E224" s="35">
        <f t="shared" si="6"/>
        <v>1910.5300000000002</v>
      </c>
      <c r="F224" s="50" t="str">
        <f>IFERROR(VLOOKUP(B224,Plan1!B:D,3,0),"0,00")</f>
        <v>0,00</v>
      </c>
      <c r="G224" s="103">
        <v>3044.02</v>
      </c>
      <c r="H224" s="35">
        <f t="shared" si="7"/>
        <v>3044.02</v>
      </c>
      <c r="I224" s="49" t="str">
        <f>VLOOKUP(B224,'FOLHA RESUMIDA'!C:D,2,0)</f>
        <v>DANIELLE MEDEIROS PONTES</v>
      </c>
    </row>
    <row r="225" spans="1:9">
      <c r="A225" s="96">
        <v>51</v>
      </c>
      <c r="B225" s="96">
        <v>2720</v>
      </c>
      <c r="C225" s="94" t="s">
        <v>402</v>
      </c>
      <c r="D225" s="98">
        <v>2727.53</v>
      </c>
      <c r="E225" s="35">
        <f t="shared" si="6"/>
        <v>2658.77</v>
      </c>
      <c r="F225" s="50" t="str">
        <f>IFERROR(VLOOKUP(B225,Plan1!B:D,3,0),"0,00")</f>
        <v>0,00</v>
      </c>
      <c r="G225" s="103">
        <v>68.760000000000005</v>
      </c>
      <c r="H225" s="35">
        <f t="shared" si="7"/>
        <v>68.760000000000005</v>
      </c>
      <c r="I225" s="49" t="str">
        <f>VLOOKUP(B225,'FOLHA RESUMIDA'!C:D,2,0)</f>
        <v>JONATAS BERNARDINO R  DA SILVA</v>
      </c>
    </row>
    <row r="226" spans="1:9">
      <c r="A226" s="96">
        <v>50</v>
      </c>
      <c r="B226" s="96">
        <v>2721</v>
      </c>
      <c r="C226" s="94" t="s">
        <v>412</v>
      </c>
      <c r="D226" s="98">
        <v>2195.9</v>
      </c>
      <c r="E226" s="35">
        <f t="shared" si="6"/>
        <v>475.8900000000001</v>
      </c>
      <c r="F226" s="50">
        <f>IFERROR(VLOOKUP(B226,Plan1!B:D,3,0),"0,00")</f>
        <v>746.61</v>
      </c>
      <c r="G226" s="103">
        <v>973.4</v>
      </c>
      <c r="H226" s="35">
        <f t="shared" si="7"/>
        <v>1720.01</v>
      </c>
      <c r="I226" s="49" t="str">
        <f>VLOOKUP(B226,'FOLHA RESUMIDA'!C:D,2,0)</f>
        <v>CLECIO JOSE DA SILVA</v>
      </c>
    </row>
    <row r="227" spans="1:9">
      <c r="A227" s="96">
        <v>1</v>
      </c>
      <c r="B227" s="96">
        <v>2726</v>
      </c>
      <c r="C227" s="94" t="s">
        <v>189</v>
      </c>
      <c r="D227" s="98">
        <v>4492.72</v>
      </c>
      <c r="E227" s="35">
        <f t="shared" si="6"/>
        <v>1226.2800000000002</v>
      </c>
      <c r="F227" s="50">
        <f>IFERROR(VLOOKUP(B227,Plan1!B:D,3,0),"0,00")</f>
        <v>1593.19</v>
      </c>
      <c r="G227" s="103">
        <v>1673.25</v>
      </c>
      <c r="H227" s="35">
        <f t="shared" si="7"/>
        <v>3266.44</v>
      </c>
      <c r="I227" s="49" t="str">
        <f>VLOOKUP(B227,'FOLHA RESUMIDA'!C:D,2,0)</f>
        <v>MARIA GILVANEIDE SANTOS LIMA</v>
      </c>
    </row>
    <row r="228" spans="1:9">
      <c r="A228" s="96">
        <v>1</v>
      </c>
      <c r="B228" s="96">
        <v>2732</v>
      </c>
      <c r="C228" s="94" t="s">
        <v>190</v>
      </c>
      <c r="D228" s="98">
        <v>1981.2</v>
      </c>
      <c r="E228" s="35">
        <f t="shared" si="6"/>
        <v>302.12000000000012</v>
      </c>
      <c r="F228" s="50">
        <f>IFERROR(VLOOKUP(B228,Plan1!B:D,3,0),"0,00")</f>
        <v>673.61</v>
      </c>
      <c r="G228" s="103">
        <v>1005.47</v>
      </c>
      <c r="H228" s="35">
        <f t="shared" si="7"/>
        <v>1679.08</v>
      </c>
      <c r="I228" s="49" t="str">
        <f>VLOOKUP(B228,'FOLHA RESUMIDA'!C:D,2,0)</f>
        <v>LILIANE DA SILVA SALVADOR</v>
      </c>
    </row>
    <row r="229" spans="1:9">
      <c r="A229" s="96">
        <v>47</v>
      </c>
      <c r="B229" s="96">
        <v>2736</v>
      </c>
      <c r="C229" s="94" t="s">
        <v>407</v>
      </c>
      <c r="D229" s="98">
        <v>2195.9</v>
      </c>
      <c r="E229" s="35">
        <f t="shared" si="6"/>
        <v>419.20000000000027</v>
      </c>
      <c r="F229" s="50">
        <f>IFERROR(VLOOKUP(B229,Plan1!B:D,3,0),"0,00")</f>
        <v>746.61</v>
      </c>
      <c r="G229" s="103">
        <v>1030.0899999999999</v>
      </c>
      <c r="H229" s="35">
        <f t="shared" si="7"/>
        <v>1776.6999999999998</v>
      </c>
      <c r="I229" s="49" t="str">
        <f>VLOOKUP(B229,'FOLHA RESUMIDA'!C:D,2,0)</f>
        <v>LUCENILDO JOSE DA SILVA</v>
      </c>
    </row>
    <row r="230" spans="1:9">
      <c r="A230" s="96">
        <v>1</v>
      </c>
      <c r="B230" s="96">
        <v>2748</v>
      </c>
      <c r="C230" s="94" t="s">
        <v>191</v>
      </c>
      <c r="D230" s="98">
        <v>1814.51</v>
      </c>
      <c r="E230" s="35">
        <f t="shared" si="6"/>
        <v>1502.31</v>
      </c>
      <c r="F230" s="50" t="str">
        <f>IFERROR(VLOOKUP(B230,Plan1!B:D,3,0),"0,00")</f>
        <v>0,00</v>
      </c>
      <c r="G230" s="103">
        <v>312.2</v>
      </c>
      <c r="H230" s="35">
        <f t="shared" si="7"/>
        <v>312.2</v>
      </c>
      <c r="I230" s="49" t="str">
        <f>VLOOKUP(B230,'FOLHA RESUMIDA'!C:D,2,0)</f>
        <v>LEONINO CLEMENTE DA SILVA</v>
      </c>
    </row>
    <row r="231" spans="1:9">
      <c r="A231" s="96">
        <v>1</v>
      </c>
      <c r="B231" s="96">
        <v>2751</v>
      </c>
      <c r="C231" s="94" t="s">
        <v>192</v>
      </c>
      <c r="D231" s="98">
        <v>3882.57</v>
      </c>
      <c r="E231" s="35">
        <f t="shared" si="6"/>
        <v>2598.04</v>
      </c>
      <c r="F231" s="50">
        <f>IFERROR(VLOOKUP(B231,Plan1!B:D,3,0),"0,00")</f>
        <v>613.55999999999995</v>
      </c>
      <c r="G231" s="103">
        <v>670.97</v>
      </c>
      <c r="H231" s="35">
        <f t="shared" si="7"/>
        <v>1284.53</v>
      </c>
      <c r="I231" s="49" t="str">
        <f>VLOOKUP(B231,'FOLHA RESUMIDA'!C:D,2,0)</f>
        <v>DENNYS RYAN GUILHERME PEREIRA</v>
      </c>
    </row>
    <row r="232" spans="1:9">
      <c r="A232" s="96">
        <v>1</v>
      </c>
      <c r="B232" s="96">
        <v>2757</v>
      </c>
      <c r="C232" s="94" t="s">
        <v>193</v>
      </c>
      <c r="D232" s="98">
        <v>4905.75</v>
      </c>
      <c r="E232" s="35">
        <f t="shared" si="6"/>
        <v>4349.24</v>
      </c>
      <c r="F232" s="50">
        <f>IFERROR(VLOOKUP(B232,Plan1!B:D,3,0),"0,00")</f>
        <v>556.51</v>
      </c>
      <c r="G232" s="103">
        <v>0</v>
      </c>
      <c r="H232" s="35">
        <f t="shared" si="7"/>
        <v>556.51</v>
      </c>
      <c r="I232" s="49" t="str">
        <f>VLOOKUP(B232,'FOLHA RESUMIDA'!C:D,2,0)</f>
        <v>CLAUDIA REGINA NEVES DE MELO</v>
      </c>
    </row>
    <row r="233" spans="1:9">
      <c r="A233" s="96">
        <v>1</v>
      </c>
      <c r="B233" s="96">
        <v>2766</v>
      </c>
      <c r="C233" s="94" t="s">
        <v>194</v>
      </c>
      <c r="D233" s="98">
        <v>3060.88</v>
      </c>
      <c r="E233" s="35">
        <f t="shared" si="6"/>
        <v>1805.5100000000002</v>
      </c>
      <c r="F233" s="50">
        <f>IFERROR(VLOOKUP(B233,Plan1!B:D,3,0),"0,00")</f>
        <v>641.53</v>
      </c>
      <c r="G233" s="103">
        <v>613.84</v>
      </c>
      <c r="H233" s="35">
        <f t="shared" si="7"/>
        <v>1255.3699999999999</v>
      </c>
      <c r="I233" s="49" t="str">
        <f>VLOOKUP(B233,'FOLHA RESUMIDA'!C:D,2,0)</f>
        <v>EMANOEL VIEIRA LAURIA</v>
      </c>
    </row>
    <row r="234" spans="1:9">
      <c r="A234" s="96">
        <v>1</v>
      </c>
      <c r="B234" s="96">
        <v>2768</v>
      </c>
      <c r="C234" s="94" t="s">
        <v>195</v>
      </c>
      <c r="D234" s="98">
        <v>2071.83</v>
      </c>
      <c r="E234" s="35">
        <f t="shared" si="6"/>
        <v>1701.98</v>
      </c>
      <c r="F234" s="50" t="str">
        <f>IFERROR(VLOOKUP(B234,Plan1!B:D,3,0),"0,00")</f>
        <v>0,00</v>
      </c>
      <c r="G234" s="103">
        <v>369.85</v>
      </c>
      <c r="H234" s="35">
        <f t="shared" si="7"/>
        <v>369.85</v>
      </c>
      <c r="I234" s="49" t="str">
        <f>VLOOKUP(B234,'FOLHA RESUMIDA'!C:D,2,0)</f>
        <v>IZABEL LUIZA SOARES DE SOUZA</v>
      </c>
    </row>
    <row r="235" spans="1:9">
      <c r="A235" s="96">
        <v>1</v>
      </c>
      <c r="B235" s="96">
        <v>2770</v>
      </c>
      <c r="C235" s="94" t="s">
        <v>196</v>
      </c>
      <c r="D235" s="98">
        <v>1814.56</v>
      </c>
      <c r="E235" s="35">
        <f t="shared" si="6"/>
        <v>1490.26</v>
      </c>
      <c r="F235" s="50" t="str">
        <f>IFERROR(VLOOKUP(B235,Plan1!B:D,3,0),"0,00")</f>
        <v>0,00</v>
      </c>
      <c r="G235" s="103">
        <v>324.3</v>
      </c>
      <c r="H235" s="35">
        <f t="shared" si="7"/>
        <v>324.3</v>
      </c>
      <c r="I235" s="49" t="str">
        <f>VLOOKUP(B235,'FOLHA RESUMIDA'!C:D,2,0)</f>
        <v>JOSE PIMENTEL SILVA</v>
      </c>
    </row>
    <row r="236" spans="1:9">
      <c r="A236" s="96">
        <v>1</v>
      </c>
      <c r="B236" s="96">
        <v>2772</v>
      </c>
      <c r="C236" s="94" t="s">
        <v>391</v>
      </c>
      <c r="D236" s="98">
        <v>1981.2</v>
      </c>
      <c r="E236" s="35">
        <f t="shared" si="6"/>
        <v>286.93000000000006</v>
      </c>
      <c r="F236" s="50">
        <f>IFERROR(VLOOKUP(B236,Plan1!B:D,3,0),"0,00")</f>
        <v>673.61</v>
      </c>
      <c r="G236" s="103">
        <v>1020.66</v>
      </c>
      <c r="H236" s="35">
        <f t="shared" si="7"/>
        <v>1694.27</v>
      </c>
      <c r="I236" s="49" t="str">
        <f>VLOOKUP(B236,'FOLHA RESUMIDA'!C:D,2,0)</f>
        <v>CARMEM ALUISIA LEITE DE ANDRAD</v>
      </c>
    </row>
    <row r="237" spans="1:9">
      <c r="A237" s="96">
        <v>1</v>
      </c>
      <c r="B237" s="96">
        <v>2773</v>
      </c>
      <c r="C237" s="94" t="s">
        <v>197</v>
      </c>
      <c r="D237" s="98">
        <v>1886.84</v>
      </c>
      <c r="E237" s="35">
        <f t="shared" si="6"/>
        <v>310.68000000000006</v>
      </c>
      <c r="F237" s="50">
        <f>IFERROR(VLOOKUP(B237,Plan1!B:D,3,0),"0,00")</f>
        <v>641.53</v>
      </c>
      <c r="G237" s="103">
        <v>934.63</v>
      </c>
      <c r="H237" s="35">
        <f t="shared" si="7"/>
        <v>1576.1599999999999</v>
      </c>
      <c r="I237" s="49" t="str">
        <f>VLOOKUP(B237,'FOLHA RESUMIDA'!C:D,2,0)</f>
        <v>WALDNER NERTAM F  DE ALENCAR</v>
      </c>
    </row>
    <row r="238" spans="1:9">
      <c r="A238" s="96">
        <v>1</v>
      </c>
      <c r="B238" s="96">
        <v>2775</v>
      </c>
      <c r="C238" s="94" t="s">
        <v>198</v>
      </c>
      <c r="D238" s="98">
        <v>3762.34</v>
      </c>
      <c r="E238" s="35">
        <f t="shared" si="6"/>
        <v>2146.0700000000002</v>
      </c>
      <c r="F238" s="50" t="str">
        <f>IFERROR(VLOOKUP(B238,Plan1!B:D,3,0),"0,00")</f>
        <v>0,00</v>
      </c>
      <c r="G238" s="103">
        <v>1616.27</v>
      </c>
      <c r="H238" s="35">
        <f t="shared" si="7"/>
        <v>1616.27</v>
      </c>
      <c r="I238" s="49" t="str">
        <f>VLOOKUP(B238,'FOLHA RESUMIDA'!C:D,2,0)</f>
        <v>MARCELA FREITAS DA C SALLES</v>
      </c>
    </row>
    <row r="239" spans="1:9">
      <c r="A239" s="96">
        <v>1</v>
      </c>
      <c r="B239" s="96">
        <v>2779</v>
      </c>
      <c r="C239" s="94" t="s">
        <v>199</v>
      </c>
      <c r="D239" s="98">
        <v>4899.43</v>
      </c>
      <c r="E239" s="35">
        <f t="shared" si="6"/>
        <v>4544.9400000000005</v>
      </c>
      <c r="F239" s="50" t="str">
        <f>IFERROR(VLOOKUP(B239,Plan1!B:D,3,0),"0,00")</f>
        <v>0,00</v>
      </c>
      <c r="G239" s="103">
        <v>354.49</v>
      </c>
      <c r="H239" s="35">
        <f t="shared" si="7"/>
        <v>354.49</v>
      </c>
      <c r="I239" s="49" t="str">
        <f>VLOOKUP(B239,'FOLHA RESUMIDA'!C:D,2,0)</f>
        <v>THAIS REGINA BORGES LOPES</v>
      </c>
    </row>
    <row r="240" spans="1:9">
      <c r="A240" s="96">
        <v>1</v>
      </c>
      <c r="B240" s="96">
        <v>2782</v>
      </c>
      <c r="C240" s="94" t="s">
        <v>200</v>
      </c>
      <c r="D240" s="98">
        <v>3430.33</v>
      </c>
      <c r="E240" s="35">
        <f t="shared" si="6"/>
        <v>1454.47</v>
      </c>
      <c r="F240" s="50">
        <f>IFERROR(VLOOKUP(B240,Plan1!B:D,3,0),"0,00")</f>
        <v>504.76</v>
      </c>
      <c r="G240" s="103">
        <v>1471.1</v>
      </c>
      <c r="H240" s="35">
        <f t="shared" si="7"/>
        <v>1975.86</v>
      </c>
      <c r="I240" s="49" t="str">
        <f>VLOOKUP(B240,'FOLHA RESUMIDA'!C:D,2,0)</f>
        <v>ELVIS ALVES DA COSTA</v>
      </c>
    </row>
    <row r="241" spans="1:9">
      <c r="A241" s="96">
        <v>1</v>
      </c>
      <c r="B241" s="96">
        <v>2784</v>
      </c>
      <c r="C241" s="94" t="s">
        <v>201</v>
      </c>
      <c r="D241" s="98">
        <v>3225.28</v>
      </c>
      <c r="E241" s="35">
        <f t="shared" si="6"/>
        <v>2210.4100000000003</v>
      </c>
      <c r="F241" s="50">
        <f>IFERROR(VLOOKUP(B241,Plan1!B:D,3,0),"0,00")</f>
        <v>530</v>
      </c>
      <c r="G241" s="103">
        <v>484.87</v>
      </c>
      <c r="H241" s="35">
        <f t="shared" si="7"/>
        <v>1014.87</v>
      </c>
      <c r="I241" s="49" t="str">
        <f>VLOOKUP(B241,'FOLHA RESUMIDA'!C:D,2,0)</f>
        <v>FERNANDO ALVES DO NASCIMENTO</v>
      </c>
    </row>
    <row r="242" spans="1:9">
      <c r="A242" s="96">
        <v>1</v>
      </c>
      <c r="B242" s="96">
        <v>2785</v>
      </c>
      <c r="C242" s="94" t="s">
        <v>202</v>
      </c>
      <c r="D242" s="98">
        <v>2159.83</v>
      </c>
      <c r="E242" s="35">
        <f t="shared" si="6"/>
        <v>2159.83</v>
      </c>
      <c r="F242" s="50" t="str">
        <f>IFERROR(VLOOKUP(B242,Plan1!B:D,3,0),"0,00")</f>
        <v>0,00</v>
      </c>
      <c r="G242" s="103">
        <v>0</v>
      </c>
      <c r="H242" s="35">
        <f t="shared" si="7"/>
        <v>0</v>
      </c>
      <c r="I242" s="49" t="str">
        <f>VLOOKUP(B242,'FOLHA RESUMIDA'!C:D,2,0)</f>
        <v>JEANNE D ARC PEDROSA PESSOA</v>
      </c>
    </row>
    <row r="243" spans="1:9">
      <c r="A243" s="96">
        <v>1</v>
      </c>
      <c r="B243" s="96">
        <v>2788</v>
      </c>
      <c r="C243" s="94" t="s">
        <v>203</v>
      </c>
      <c r="D243" s="98">
        <v>2051.4899999999998</v>
      </c>
      <c r="E243" s="35">
        <f t="shared" si="6"/>
        <v>1662.1299999999997</v>
      </c>
      <c r="F243" s="50" t="str">
        <f>IFERROR(VLOOKUP(B243,Plan1!B:D,3,0),"0,00")</f>
        <v>0,00</v>
      </c>
      <c r="G243" s="103">
        <v>389.36</v>
      </c>
      <c r="H243" s="35">
        <f t="shared" si="7"/>
        <v>389.36</v>
      </c>
      <c r="I243" s="49" t="str">
        <f>VLOOKUP(B243,'FOLHA RESUMIDA'!C:D,2,0)</f>
        <v>ROSANIA EMIDIA PEREIRA</v>
      </c>
    </row>
    <row r="244" spans="1:9">
      <c r="A244" s="96">
        <v>1</v>
      </c>
      <c r="B244" s="96">
        <v>2790</v>
      </c>
      <c r="C244" s="94" t="s">
        <v>204</v>
      </c>
      <c r="D244" s="98">
        <v>3591.6</v>
      </c>
      <c r="E244" s="35">
        <f t="shared" si="6"/>
        <v>2917.99</v>
      </c>
      <c r="F244" s="50">
        <f>IFERROR(VLOOKUP(B244,Plan1!B:D,3,0),"0,00")</f>
        <v>673.61</v>
      </c>
      <c r="G244" s="103">
        <v>0</v>
      </c>
      <c r="H244" s="35">
        <f t="shared" si="7"/>
        <v>673.61</v>
      </c>
      <c r="I244" s="49" t="str">
        <f>VLOOKUP(B244,'FOLHA RESUMIDA'!C:D,2,0)</f>
        <v>ROSANA DE FATIMA UCHOA  AREDE</v>
      </c>
    </row>
    <row r="245" spans="1:9">
      <c r="A245" s="96">
        <v>1</v>
      </c>
      <c r="B245" s="96">
        <v>2791</v>
      </c>
      <c r="C245" s="94" t="s">
        <v>205</v>
      </c>
      <c r="D245" s="98">
        <v>7156</v>
      </c>
      <c r="E245" s="35">
        <f t="shared" si="6"/>
        <v>5796.34</v>
      </c>
      <c r="F245" s="50" t="str">
        <f>IFERROR(VLOOKUP(B245,Plan1!B:D,3,0),"0,00")</f>
        <v>0,00</v>
      </c>
      <c r="G245" s="103">
        <v>1359.66</v>
      </c>
      <c r="H245" s="35">
        <f t="shared" si="7"/>
        <v>1359.66</v>
      </c>
      <c r="I245" s="49" t="str">
        <f>VLOOKUP(B245,'FOLHA RESUMIDA'!C:D,2,0)</f>
        <v>JOSIMAR SILVA</v>
      </c>
    </row>
    <row r="246" spans="1:9">
      <c r="A246" s="96">
        <v>1</v>
      </c>
      <c r="B246" s="96">
        <v>2797</v>
      </c>
      <c r="C246" s="94" t="s">
        <v>206</v>
      </c>
      <c r="D246" s="98">
        <v>4917.09</v>
      </c>
      <c r="E246" s="35">
        <f t="shared" si="6"/>
        <v>4444.7300000000005</v>
      </c>
      <c r="F246" s="50">
        <f>IFERROR(VLOOKUP(B246,Plan1!B:D,3,0),"0,00")</f>
        <v>472.36</v>
      </c>
      <c r="G246" s="103">
        <v>0</v>
      </c>
      <c r="H246" s="35">
        <f t="shared" si="7"/>
        <v>472.36</v>
      </c>
      <c r="I246" s="49" t="str">
        <f>VLOOKUP(B246,'FOLHA RESUMIDA'!C:D,2,0)</f>
        <v>JULIANA SILVA CEDRIM</v>
      </c>
    </row>
    <row r="247" spans="1:9">
      <c r="A247" s="96">
        <v>1</v>
      </c>
      <c r="B247" s="96">
        <v>2798</v>
      </c>
      <c r="C247" s="94" t="s">
        <v>207</v>
      </c>
      <c r="D247" s="98">
        <v>4294.1499999999996</v>
      </c>
      <c r="E247" s="35">
        <f t="shared" si="6"/>
        <v>1284.5199999999995</v>
      </c>
      <c r="F247" s="50">
        <f>IFERROR(VLOOKUP(B247,Plan1!B:D,3,0),"0,00")</f>
        <v>1460.01</v>
      </c>
      <c r="G247" s="103">
        <v>1549.62</v>
      </c>
      <c r="H247" s="35">
        <f t="shared" si="7"/>
        <v>3009.63</v>
      </c>
      <c r="I247" s="49" t="str">
        <f>VLOOKUP(B247,'FOLHA RESUMIDA'!C:D,2,0)</f>
        <v>MARCO ANDRE ANTUNES CORREIA</v>
      </c>
    </row>
    <row r="248" spans="1:9">
      <c r="A248" s="96">
        <v>20</v>
      </c>
      <c r="B248" s="96">
        <v>2799</v>
      </c>
      <c r="C248" s="94" t="s">
        <v>385</v>
      </c>
      <c r="D248" s="98">
        <v>2527.63</v>
      </c>
      <c r="E248" s="35">
        <f t="shared" si="6"/>
        <v>588.63000000000011</v>
      </c>
      <c r="F248" s="50">
        <f>IFERROR(VLOOKUP(B248,Plan1!B:D,3,0),"0,00")</f>
        <v>746.61</v>
      </c>
      <c r="G248" s="103">
        <v>1192.3900000000001</v>
      </c>
      <c r="H248" s="35">
        <f t="shared" si="7"/>
        <v>1939</v>
      </c>
      <c r="I248" s="49" t="str">
        <f>VLOOKUP(B248,'FOLHA RESUMIDA'!C:D,2,0)</f>
        <v>ALYSSON FABIO O FLORENCIO</v>
      </c>
    </row>
    <row r="249" spans="1:9">
      <c r="A249" s="96">
        <v>1</v>
      </c>
      <c r="B249" s="96">
        <v>2801</v>
      </c>
      <c r="C249" s="94" t="s">
        <v>208</v>
      </c>
      <c r="D249" s="98">
        <v>5520.15</v>
      </c>
      <c r="E249" s="35">
        <f t="shared" si="6"/>
        <v>2352.96</v>
      </c>
      <c r="F249" s="50">
        <f>IFERROR(VLOOKUP(B249,Plan1!B:D,3,0),"0,00")</f>
        <v>1876.85</v>
      </c>
      <c r="G249" s="103">
        <v>1290.3399999999999</v>
      </c>
      <c r="H249" s="35">
        <f t="shared" si="7"/>
        <v>3167.1899999999996</v>
      </c>
      <c r="I249" s="49" t="str">
        <f>VLOOKUP(B249,'FOLHA RESUMIDA'!C:D,2,0)</f>
        <v>VALERIA JALES DA SILVA</v>
      </c>
    </row>
    <row r="250" spans="1:9">
      <c r="A250" s="96">
        <v>1</v>
      </c>
      <c r="B250" s="96">
        <v>2806</v>
      </c>
      <c r="C250" s="94" t="s">
        <v>209</v>
      </c>
      <c r="D250" s="98">
        <v>7421.5</v>
      </c>
      <c r="E250" s="35">
        <f t="shared" si="6"/>
        <v>6877.83</v>
      </c>
      <c r="F250" s="50" t="str">
        <f>IFERROR(VLOOKUP(B250,Plan1!B:D,3,0),"0,00")</f>
        <v>0,00</v>
      </c>
      <c r="G250" s="103">
        <v>543.66999999999996</v>
      </c>
      <c r="H250" s="35">
        <f t="shared" si="7"/>
        <v>543.66999999999996</v>
      </c>
      <c r="I250" s="49" t="str">
        <f>VLOOKUP(B250,'FOLHA RESUMIDA'!C:D,2,0)</f>
        <v>ANA APARECIDA DE ANDRADE LIMA</v>
      </c>
    </row>
    <row r="251" spans="1:9">
      <c r="A251" s="96">
        <v>1</v>
      </c>
      <c r="B251" s="96">
        <v>2808</v>
      </c>
      <c r="C251" s="94" t="s">
        <v>392</v>
      </c>
      <c r="D251" s="98">
        <v>7518.67</v>
      </c>
      <c r="E251" s="35">
        <f t="shared" si="6"/>
        <v>3022.66</v>
      </c>
      <c r="F251" s="50" t="str">
        <f>IFERROR(VLOOKUP(B251,Plan1!B:D,3,0),"0,00")</f>
        <v>0,00</v>
      </c>
      <c r="G251" s="103">
        <v>4496.01</v>
      </c>
      <c r="H251" s="35">
        <f t="shared" si="7"/>
        <v>4496.01</v>
      </c>
      <c r="I251" s="49" t="str">
        <f>VLOOKUP(B251,'FOLHA RESUMIDA'!C:D,2,0)</f>
        <v>GABRIELA FERNANDA M  G  CEAN</v>
      </c>
    </row>
    <row r="252" spans="1:9">
      <c r="A252" s="96">
        <v>1</v>
      </c>
      <c r="B252" s="96">
        <v>2816</v>
      </c>
      <c r="C252" s="94" t="s">
        <v>210</v>
      </c>
      <c r="D252" s="98">
        <v>3130.43</v>
      </c>
      <c r="E252" s="35">
        <f t="shared" si="6"/>
        <v>2270.0699999999997</v>
      </c>
      <c r="F252" s="50" t="str">
        <f>IFERROR(VLOOKUP(B252,Plan1!B:D,3,0),"0,00")</f>
        <v>0,00</v>
      </c>
      <c r="G252" s="103">
        <v>860.36</v>
      </c>
      <c r="H252" s="35">
        <f t="shared" si="7"/>
        <v>860.36</v>
      </c>
      <c r="I252" s="49" t="str">
        <f>VLOOKUP(B252,'FOLHA RESUMIDA'!C:D,2,0)</f>
        <v>MIRIAM DA SILVA FONSECA</v>
      </c>
    </row>
    <row r="253" spans="1:9">
      <c r="A253" s="96">
        <v>1</v>
      </c>
      <c r="B253" s="96">
        <v>2819</v>
      </c>
      <c r="C253" s="94" t="s">
        <v>211</v>
      </c>
      <c r="D253" s="98">
        <v>8638.99</v>
      </c>
      <c r="E253" s="35">
        <f t="shared" si="6"/>
        <v>4150.7999999999993</v>
      </c>
      <c r="F253" s="50">
        <f>IFERROR(VLOOKUP(B253,Plan1!B:D,3,0),"0,00")</f>
        <v>2937.26</v>
      </c>
      <c r="G253" s="103">
        <v>1550.93</v>
      </c>
      <c r="H253" s="35">
        <f t="shared" si="7"/>
        <v>4488.1900000000005</v>
      </c>
      <c r="I253" s="49" t="str">
        <f>VLOOKUP(B253,'FOLHA RESUMIDA'!C:D,2,0)</f>
        <v>RAFAEL LEITAO DE A  G DA SILVA</v>
      </c>
    </row>
    <row r="254" spans="1:9">
      <c r="A254" s="96">
        <v>1</v>
      </c>
      <c r="B254" s="96">
        <v>2820</v>
      </c>
      <c r="C254" s="94" t="s">
        <v>212</v>
      </c>
      <c r="D254" s="98">
        <v>5461.2</v>
      </c>
      <c r="E254" s="35">
        <f t="shared" si="6"/>
        <v>2117.7599999999998</v>
      </c>
      <c r="F254" s="50">
        <f>IFERROR(VLOOKUP(B254,Plan1!B:D,3,0),"0,00")</f>
        <v>1856.81</v>
      </c>
      <c r="G254" s="103">
        <v>1486.63</v>
      </c>
      <c r="H254" s="35">
        <f t="shared" si="7"/>
        <v>3343.44</v>
      </c>
      <c r="I254" s="49" t="str">
        <f>VLOOKUP(B254,'FOLHA RESUMIDA'!C:D,2,0)</f>
        <v>ROSIANE SANTOS BRITO</v>
      </c>
    </row>
    <row r="255" spans="1:9">
      <c r="A255" s="96">
        <v>25</v>
      </c>
      <c r="B255" s="96">
        <v>2821</v>
      </c>
      <c r="C255" s="94" t="s">
        <v>393</v>
      </c>
      <c r="D255" s="98">
        <v>4850.3900000000003</v>
      </c>
      <c r="E255" s="35">
        <f t="shared" si="6"/>
        <v>845.46</v>
      </c>
      <c r="F255" s="50">
        <f>IFERROR(VLOOKUP(B255,Plan1!B:D,3,0),"0,00")</f>
        <v>1649.13</v>
      </c>
      <c r="G255" s="103">
        <v>2355.8000000000002</v>
      </c>
      <c r="H255" s="35">
        <f t="shared" si="7"/>
        <v>4004.9300000000003</v>
      </c>
      <c r="I255" s="49" t="str">
        <f>VLOOKUP(B255,'FOLHA RESUMIDA'!C:D,2,0)</f>
        <v>HERBET CANDEIA MAIA</v>
      </c>
    </row>
    <row r="256" spans="1:9">
      <c r="A256" s="96">
        <v>1</v>
      </c>
      <c r="B256" s="96">
        <v>2823</v>
      </c>
      <c r="C256" s="94" t="s">
        <v>377</v>
      </c>
      <c r="D256" s="98">
        <v>2233.41</v>
      </c>
      <c r="E256" s="35">
        <f t="shared" si="6"/>
        <v>1559.7999999999997</v>
      </c>
      <c r="F256" s="50">
        <f>IFERROR(VLOOKUP(B256,Plan1!B:D,3,0),"0,00")</f>
        <v>673.61</v>
      </c>
      <c r="G256" s="103">
        <v>0</v>
      </c>
      <c r="H256" s="35">
        <f t="shared" si="7"/>
        <v>673.61</v>
      </c>
      <c r="I256" s="49" t="str">
        <f>VLOOKUP(B256,'FOLHA RESUMIDA'!C:D,2,0)</f>
        <v>ADRIANA MARIA DA SILVA</v>
      </c>
    </row>
    <row r="257" spans="1:9">
      <c r="A257" s="96">
        <v>25</v>
      </c>
      <c r="B257" s="96">
        <v>2824</v>
      </c>
      <c r="C257" s="94" t="s">
        <v>432</v>
      </c>
      <c r="D257" s="98">
        <v>2021.59</v>
      </c>
      <c r="E257" s="35">
        <f t="shared" si="6"/>
        <v>2021.59</v>
      </c>
      <c r="F257" s="50" t="str">
        <f>IFERROR(VLOOKUP(B257,Plan1!B:D,3,0),"0,00")</f>
        <v>0,00</v>
      </c>
      <c r="G257" s="103">
        <v>0</v>
      </c>
      <c r="H257" s="35">
        <f t="shared" si="7"/>
        <v>0</v>
      </c>
      <c r="I257" s="49" t="str">
        <f>VLOOKUP(B257,'FOLHA RESUMIDA'!C:D,2,0)</f>
        <v>ANA PAULA BARBOSA CAVALCANTI</v>
      </c>
    </row>
    <row r="258" spans="1:9">
      <c r="A258" s="96">
        <v>16</v>
      </c>
      <c r="B258" s="96">
        <v>2827</v>
      </c>
      <c r="C258" s="94" t="s">
        <v>403</v>
      </c>
      <c r="D258" s="98">
        <v>3674.37</v>
      </c>
      <c r="E258" s="35">
        <f t="shared" si="6"/>
        <v>3011.94</v>
      </c>
      <c r="F258" s="50" t="str">
        <f>IFERROR(VLOOKUP(B258,Plan1!B:D,3,0),"0,00")</f>
        <v>0,00</v>
      </c>
      <c r="G258" s="103">
        <v>662.43</v>
      </c>
      <c r="H258" s="35">
        <f t="shared" si="7"/>
        <v>662.43</v>
      </c>
      <c r="I258" s="49" t="str">
        <f>VLOOKUP(B258,'FOLHA RESUMIDA'!C:D,2,0)</f>
        <v>FABIO BARBOSA S  DE LIMA</v>
      </c>
    </row>
    <row r="259" spans="1:9">
      <c r="A259" s="96">
        <v>1</v>
      </c>
      <c r="B259" s="96">
        <v>2831</v>
      </c>
      <c r="C259" s="94" t="s">
        <v>213</v>
      </c>
      <c r="D259" s="98">
        <v>6370.68</v>
      </c>
      <c r="E259" s="35">
        <f t="shared" si="6"/>
        <v>4892.72</v>
      </c>
      <c r="F259" s="50" t="str">
        <f>IFERROR(VLOOKUP(B259,Plan1!B:D,3,0),"0,00")</f>
        <v>0,00</v>
      </c>
      <c r="G259" s="103">
        <v>1477.96</v>
      </c>
      <c r="H259" s="35">
        <f t="shared" si="7"/>
        <v>1477.96</v>
      </c>
      <c r="I259" s="49" t="str">
        <f>VLOOKUP(B259,'FOLHA RESUMIDA'!C:D,2,0)</f>
        <v>AMANDA BEZERRA MASCARENHAS</v>
      </c>
    </row>
    <row r="260" spans="1:9">
      <c r="A260" s="96">
        <v>1</v>
      </c>
      <c r="B260" s="96">
        <v>2833</v>
      </c>
      <c r="C260" s="94" t="s">
        <v>214</v>
      </c>
      <c r="D260" s="98">
        <v>6514.54</v>
      </c>
      <c r="E260" s="35">
        <f t="shared" si="6"/>
        <v>2739.79</v>
      </c>
      <c r="F260" s="50">
        <f>IFERROR(VLOOKUP(B260,Plan1!B:D,3,0),"0,00")</f>
        <v>1382.53</v>
      </c>
      <c r="G260" s="103">
        <v>2392.2199999999998</v>
      </c>
      <c r="H260" s="35">
        <f t="shared" si="7"/>
        <v>3774.75</v>
      </c>
      <c r="I260" s="49" t="str">
        <f>VLOOKUP(B260,'FOLHA RESUMIDA'!C:D,2,0)</f>
        <v>JAMESSON AMANCIO DA ROCHA</v>
      </c>
    </row>
    <row r="261" spans="1:9">
      <c r="A261" s="96">
        <v>1</v>
      </c>
      <c r="B261" s="96">
        <v>2834</v>
      </c>
      <c r="C261" s="94" t="s">
        <v>215</v>
      </c>
      <c r="D261" s="98">
        <v>5198.53</v>
      </c>
      <c r="E261" s="35">
        <f t="shared" si="6"/>
        <v>4077.8599999999997</v>
      </c>
      <c r="F261" s="50" t="str">
        <f>IFERROR(VLOOKUP(B261,Plan1!B:D,3,0),"0,00")</f>
        <v>0,00</v>
      </c>
      <c r="G261" s="103">
        <v>1120.67</v>
      </c>
      <c r="H261" s="35">
        <f t="shared" si="7"/>
        <v>1120.67</v>
      </c>
      <c r="I261" s="49" t="str">
        <f>VLOOKUP(B261,'FOLHA RESUMIDA'!C:D,2,0)</f>
        <v>LUIZ F  DE LIMA CAVALCANTI</v>
      </c>
    </row>
    <row r="262" spans="1:9">
      <c r="A262" s="96">
        <v>1</v>
      </c>
      <c r="B262" s="96">
        <v>2835</v>
      </c>
      <c r="C262" s="94" t="s">
        <v>419</v>
      </c>
      <c r="D262" s="98">
        <v>1981.2</v>
      </c>
      <c r="E262" s="35">
        <f t="shared" ref="E262:E325" si="8">D262-H262</f>
        <v>824.33999999999992</v>
      </c>
      <c r="F262" s="50">
        <f>IFERROR(VLOOKUP(B262,Plan1!B:D,3,0),"0,00")</f>
        <v>673.61</v>
      </c>
      <c r="G262" s="103">
        <v>483.25</v>
      </c>
      <c r="H262" s="35">
        <f t="shared" ref="H262:H325" si="9">F262+G262</f>
        <v>1156.8600000000001</v>
      </c>
      <c r="I262" s="49" t="str">
        <f>VLOOKUP(B262,'FOLHA RESUMIDA'!C:D,2,0)</f>
        <v>JOSE MARCELO DE FRANCA MATOS</v>
      </c>
    </row>
    <row r="263" spans="1:9">
      <c r="A263" s="96">
        <v>50</v>
      </c>
      <c r="B263" s="96">
        <v>2836</v>
      </c>
      <c r="C263" s="94" t="s">
        <v>413</v>
      </c>
      <c r="D263" s="98">
        <v>2706.31</v>
      </c>
      <c r="E263" s="35">
        <f t="shared" si="8"/>
        <v>1091.33</v>
      </c>
      <c r="F263" s="50">
        <f>IFERROR(VLOOKUP(B263,Plan1!B:D,3,0),"0,00")</f>
        <v>1066.99</v>
      </c>
      <c r="G263" s="103">
        <v>547.99</v>
      </c>
      <c r="H263" s="35">
        <f t="shared" si="9"/>
        <v>1614.98</v>
      </c>
      <c r="I263" s="49" t="str">
        <f>VLOOKUP(B263,'FOLHA RESUMIDA'!C:D,2,0)</f>
        <v>MONALISA MARIA LEANDRO RIBEIRO</v>
      </c>
    </row>
    <row r="264" spans="1:9">
      <c r="A264" s="96">
        <v>1</v>
      </c>
      <c r="B264" s="96">
        <v>2837</v>
      </c>
      <c r="C264" s="94" t="s">
        <v>216</v>
      </c>
      <c r="D264" s="98">
        <v>4294.1499999999996</v>
      </c>
      <c r="E264" s="35">
        <f t="shared" si="8"/>
        <v>1195.4399999999996</v>
      </c>
      <c r="F264" s="50">
        <f>IFERROR(VLOOKUP(B264,Plan1!B:D,3,0),"0,00")</f>
        <v>1460.01</v>
      </c>
      <c r="G264" s="103">
        <v>1638.7</v>
      </c>
      <c r="H264" s="35">
        <f t="shared" si="9"/>
        <v>3098.71</v>
      </c>
      <c r="I264" s="49" t="str">
        <f>VLOOKUP(B264,'FOLHA RESUMIDA'!C:D,2,0)</f>
        <v>BEZALIEL ROSA DOS S JUNIOR</v>
      </c>
    </row>
    <row r="265" spans="1:9">
      <c r="A265" s="96">
        <v>51</v>
      </c>
      <c r="B265" s="96">
        <v>2838</v>
      </c>
      <c r="C265" s="94" t="s">
        <v>381</v>
      </c>
      <c r="D265" s="98">
        <v>2195.9</v>
      </c>
      <c r="E265" s="35">
        <f t="shared" si="8"/>
        <v>732.57999999999993</v>
      </c>
      <c r="F265" s="50">
        <f>IFERROR(VLOOKUP(B265,Plan1!B:D,3,0),"0,00")</f>
        <v>746.61</v>
      </c>
      <c r="G265" s="103">
        <v>716.71</v>
      </c>
      <c r="H265" s="35">
        <f t="shared" si="9"/>
        <v>1463.3200000000002</v>
      </c>
      <c r="I265" s="49" t="str">
        <f>VLOOKUP(B265,'FOLHA RESUMIDA'!C:D,2,0)</f>
        <v>CAIO CEZAR F  E  DO NASCIMENTO</v>
      </c>
    </row>
    <row r="266" spans="1:9">
      <c r="A266" s="96">
        <v>1</v>
      </c>
      <c r="B266" s="96">
        <v>2839</v>
      </c>
      <c r="C266" s="94" t="s">
        <v>217</v>
      </c>
      <c r="D266" s="98">
        <v>5427.58</v>
      </c>
      <c r="E266" s="35">
        <f t="shared" si="8"/>
        <v>3588.62</v>
      </c>
      <c r="F266" s="50" t="str">
        <f>IFERROR(VLOOKUP(B266,Plan1!B:D,3,0),"0,00")</f>
        <v>0,00</v>
      </c>
      <c r="G266" s="103">
        <v>1838.96</v>
      </c>
      <c r="H266" s="35">
        <f t="shared" si="9"/>
        <v>1838.96</v>
      </c>
      <c r="I266" s="49" t="str">
        <f>VLOOKUP(B266,'FOLHA RESUMIDA'!C:D,2,0)</f>
        <v>ANGELINA MEDEIROS VERONESE</v>
      </c>
    </row>
    <row r="267" spans="1:9">
      <c r="A267" s="96">
        <v>1</v>
      </c>
      <c r="B267" s="96">
        <v>2849</v>
      </c>
      <c r="C267" s="94" t="s">
        <v>218</v>
      </c>
      <c r="D267" s="98">
        <v>1655.26</v>
      </c>
      <c r="E267" s="35">
        <f t="shared" si="8"/>
        <v>1422.18</v>
      </c>
      <c r="F267" s="50" t="str">
        <f>IFERROR(VLOOKUP(B267,Plan1!B:D,3,0),"0,00")</f>
        <v>0,00</v>
      </c>
      <c r="G267" s="103">
        <v>233.08</v>
      </c>
      <c r="H267" s="35">
        <f t="shared" si="9"/>
        <v>233.08</v>
      </c>
      <c r="I267" s="49" t="str">
        <f>VLOOKUP(B267,'FOLHA RESUMIDA'!C:D,2,0)</f>
        <v>JULIANA CESAR MARTINS DE LIMA</v>
      </c>
    </row>
    <row r="268" spans="1:9">
      <c r="A268" s="96">
        <v>1</v>
      </c>
      <c r="B268" s="96">
        <v>2850</v>
      </c>
      <c r="C268" s="94" t="s">
        <v>219</v>
      </c>
      <c r="D268" s="98">
        <v>1645.82</v>
      </c>
      <c r="E268" s="35">
        <f t="shared" si="8"/>
        <v>1302.8399999999999</v>
      </c>
      <c r="F268" s="50" t="str">
        <f>IFERROR(VLOOKUP(B268,Plan1!B:D,3,0),"0,00")</f>
        <v>0,00</v>
      </c>
      <c r="G268" s="103">
        <v>342.98</v>
      </c>
      <c r="H268" s="35">
        <f t="shared" si="9"/>
        <v>342.98</v>
      </c>
      <c r="I268" s="49" t="str">
        <f>VLOOKUP(B268,'FOLHA RESUMIDA'!C:D,2,0)</f>
        <v>JAMERSON A  RAFAEL DE LIMA</v>
      </c>
    </row>
    <row r="269" spans="1:9">
      <c r="A269" s="96">
        <v>1</v>
      </c>
      <c r="B269" s="96">
        <v>2853</v>
      </c>
      <c r="C269" s="94" t="s">
        <v>220</v>
      </c>
      <c r="D269" s="98">
        <v>2155.0500000000002</v>
      </c>
      <c r="E269" s="35">
        <f t="shared" si="8"/>
        <v>1447.21</v>
      </c>
      <c r="F269" s="50" t="str">
        <f>IFERROR(VLOOKUP(B269,Plan1!B:D,3,0),"0,00")</f>
        <v>0,00</v>
      </c>
      <c r="G269" s="103">
        <v>707.84</v>
      </c>
      <c r="H269" s="35">
        <f t="shared" si="9"/>
        <v>707.84</v>
      </c>
      <c r="I269" s="49" t="str">
        <f>VLOOKUP(B269,'FOLHA RESUMIDA'!C:D,2,0)</f>
        <v>ALCILEIDE MONTE DA SILVA LIMA</v>
      </c>
    </row>
    <row r="270" spans="1:9">
      <c r="A270" s="96">
        <v>1</v>
      </c>
      <c r="B270" s="96">
        <v>2854</v>
      </c>
      <c r="C270" s="94" t="s">
        <v>221</v>
      </c>
      <c r="D270" s="98">
        <v>2602.2600000000002</v>
      </c>
      <c r="E270" s="35">
        <f t="shared" si="8"/>
        <v>1611.4400000000003</v>
      </c>
      <c r="F270" s="50">
        <f>IFERROR(VLOOKUP(B270,Plan1!B:D,3,0),"0,00")</f>
        <v>504.77</v>
      </c>
      <c r="G270" s="103">
        <v>486.05</v>
      </c>
      <c r="H270" s="35">
        <f t="shared" si="9"/>
        <v>990.81999999999994</v>
      </c>
      <c r="I270" s="49" t="str">
        <f>VLOOKUP(B270,'FOLHA RESUMIDA'!C:D,2,0)</f>
        <v>ANDRE RICARDO CAMARA TORRES</v>
      </c>
    </row>
    <row r="271" spans="1:9">
      <c r="A271" s="96">
        <v>1</v>
      </c>
      <c r="B271" s="96">
        <v>2856</v>
      </c>
      <c r="C271" s="94" t="s">
        <v>222</v>
      </c>
      <c r="D271" s="98">
        <v>2519.35</v>
      </c>
      <c r="E271" s="35">
        <f t="shared" si="8"/>
        <v>1956.44</v>
      </c>
      <c r="F271" s="50" t="str">
        <f>IFERROR(VLOOKUP(B271,Plan1!B:D,3,0),"0,00")</f>
        <v>0,00</v>
      </c>
      <c r="G271" s="103">
        <v>562.91</v>
      </c>
      <c r="H271" s="35">
        <f t="shared" si="9"/>
        <v>562.91</v>
      </c>
      <c r="I271" s="49" t="str">
        <f>VLOOKUP(B271,'FOLHA RESUMIDA'!C:D,2,0)</f>
        <v>ALEXSANDRA DA SILVA M  CABRAL</v>
      </c>
    </row>
    <row r="272" spans="1:9">
      <c r="A272" s="96">
        <v>1</v>
      </c>
      <c r="B272" s="96">
        <v>2857</v>
      </c>
      <c r="C272" s="94" t="s">
        <v>223</v>
      </c>
      <c r="D272" s="98">
        <v>5767.19</v>
      </c>
      <c r="E272" s="35">
        <f t="shared" si="8"/>
        <v>5442.0099999999993</v>
      </c>
      <c r="F272" s="50" t="str">
        <f>IFERROR(VLOOKUP(B272,Plan1!B:D,3,0),"0,00")</f>
        <v>0,00</v>
      </c>
      <c r="G272" s="103">
        <v>325.18</v>
      </c>
      <c r="H272" s="35">
        <f t="shared" si="9"/>
        <v>325.18</v>
      </c>
      <c r="I272" s="49" t="str">
        <f>VLOOKUP(B272,'FOLHA RESUMIDA'!C:D,2,0)</f>
        <v>CAROLINE ALVES LEAL</v>
      </c>
    </row>
    <row r="273" spans="1:9">
      <c r="A273" s="96">
        <v>1</v>
      </c>
      <c r="B273" s="96">
        <v>2860</v>
      </c>
      <c r="C273" s="94" t="s">
        <v>224</v>
      </c>
      <c r="D273" s="98">
        <v>1985.56</v>
      </c>
      <c r="E273" s="35">
        <f t="shared" si="8"/>
        <v>1872.46</v>
      </c>
      <c r="F273" s="50" t="str">
        <f>IFERROR(VLOOKUP(B273,Plan1!B:D,3,0),"0,00")</f>
        <v>0,00</v>
      </c>
      <c r="G273" s="103">
        <v>113.1</v>
      </c>
      <c r="H273" s="35">
        <f t="shared" si="9"/>
        <v>113.1</v>
      </c>
      <c r="I273" s="49" t="str">
        <f>VLOOKUP(B273,'FOLHA RESUMIDA'!C:D,2,0)</f>
        <v>ADRIANA MAYO DE SOUZA E SILVA</v>
      </c>
    </row>
    <row r="274" spans="1:9">
      <c r="A274" s="96">
        <v>1</v>
      </c>
      <c r="B274" s="96">
        <v>2864</v>
      </c>
      <c r="C274" s="94" t="s">
        <v>225</v>
      </c>
      <c r="D274" s="98">
        <v>2712.94</v>
      </c>
      <c r="E274" s="35">
        <f t="shared" si="8"/>
        <v>1048.6500000000001</v>
      </c>
      <c r="F274" s="50">
        <f>IFERROR(VLOOKUP(B274,Plan1!B:D,3,0),"0,00")</f>
        <v>809.61</v>
      </c>
      <c r="G274" s="103">
        <v>854.68</v>
      </c>
      <c r="H274" s="35">
        <f t="shared" si="9"/>
        <v>1664.29</v>
      </c>
      <c r="I274" s="49" t="str">
        <f>VLOOKUP(B274,'FOLHA RESUMIDA'!C:D,2,0)</f>
        <v>DULCE HELENA PEREIRA</v>
      </c>
    </row>
    <row r="275" spans="1:9">
      <c r="A275" s="96">
        <v>1</v>
      </c>
      <c r="B275" s="96">
        <v>2866</v>
      </c>
      <c r="C275" s="94" t="s">
        <v>226</v>
      </c>
      <c r="D275" s="98">
        <v>5013.6400000000003</v>
      </c>
      <c r="E275" s="35">
        <f t="shared" si="8"/>
        <v>3354.4300000000003</v>
      </c>
      <c r="F275" s="50">
        <f>IFERROR(VLOOKUP(B275,Plan1!B:D,3,0),"0,00")</f>
        <v>824.83</v>
      </c>
      <c r="G275" s="103">
        <v>834.38</v>
      </c>
      <c r="H275" s="35">
        <f t="shared" si="9"/>
        <v>1659.21</v>
      </c>
      <c r="I275" s="49" t="str">
        <f>VLOOKUP(B275,'FOLHA RESUMIDA'!C:D,2,0)</f>
        <v>LUCICLEIDE M  DE A  CAMPOS</v>
      </c>
    </row>
    <row r="276" spans="1:9">
      <c r="A276" s="96">
        <v>1</v>
      </c>
      <c r="B276" s="96">
        <v>2869</v>
      </c>
      <c r="C276" s="94" t="s">
        <v>227</v>
      </c>
      <c r="D276" s="98">
        <v>2184.4499999999998</v>
      </c>
      <c r="E276" s="35">
        <f t="shared" si="8"/>
        <v>1587.6499999999999</v>
      </c>
      <c r="F276" s="50">
        <f>IFERROR(VLOOKUP(B276,Plan1!B:D,3,0),"0,00")</f>
        <v>457.84</v>
      </c>
      <c r="G276" s="103">
        <v>138.96</v>
      </c>
      <c r="H276" s="35">
        <f t="shared" si="9"/>
        <v>596.79999999999995</v>
      </c>
      <c r="I276" s="49" t="str">
        <f>VLOOKUP(B276,'FOLHA RESUMIDA'!C:D,2,0)</f>
        <v>RICARDO J FERNANDES DA CUNHA</v>
      </c>
    </row>
    <row r="277" spans="1:9">
      <c r="A277" s="96">
        <v>1</v>
      </c>
      <c r="B277" s="96">
        <v>2870</v>
      </c>
      <c r="C277" s="94" t="s">
        <v>228</v>
      </c>
      <c r="D277" s="98">
        <v>1814.55</v>
      </c>
      <c r="E277" s="35">
        <f t="shared" si="8"/>
        <v>1477.53</v>
      </c>
      <c r="F277" s="50" t="str">
        <f>IFERROR(VLOOKUP(B277,Plan1!B:D,3,0),"0,00")</f>
        <v>0,00</v>
      </c>
      <c r="G277" s="103">
        <v>337.02</v>
      </c>
      <c r="H277" s="35">
        <f t="shared" si="9"/>
        <v>337.02</v>
      </c>
      <c r="I277" s="49" t="str">
        <f>VLOOKUP(B277,'FOLHA RESUMIDA'!C:D,2,0)</f>
        <v>SUZANA VALERIA PINHEIRO</v>
      </c>
    </row>
    <row r="278" spans="1:9">
      <c r="A278" s="96">
        <v>1</v>
      </c>
      <c r="B278" s="96">
        <v>2871</v>
      </c>
      <c r="C278" s="94" t="s">
        <v>229</v>
      </c>
      <c r="D278" s="98">
        <v>1886.14</v>
      </c>
      <c r="E278" s="35">
        <f t="shared" si="8"/>
        <v>1517.46</v>
      </c>
      <c r="F278" s="50" t="str">
        <f>IFERROR(VLOOKUP(B278,Plan1!B:D,3,0),"0,00")</f>
        <v>0,00</v>
      </c>
      <c r="G278" s="103">
        <v>368.68</v>
      </c>
      <c r="H278" s="35">
        <f t="shared" si="9"/>
        <v>368.68</v>
      </c>
      <c r="I278" s="49" t="str">
        <f>VLOOKUP(B278,'FOLHA RESUMIDA'!C:D,2,0)</f>
        <v>SUZELY ARANTES DA S MELO</v>
      </c>
    </row>
    <row r="279" spans="1:9">
      <c r="A279" s="96">
        <v>16</v>
      </c>
      <c r="B279" s="96">
        <v>2873</v>
      </c>
      <c r="C279" s="94" t="s">
        <v>382</v>
      </c>
      <c r="D279" s="98">
        <v>4850.38</v>
      </c>
      <c r="E279" s="35">
        <f t="shared" si="8"/>
        <v>1176.6199999999999</v>
      </c>
      <c r="F279" s="50">
        <f>IFERROR(VLOOKUP(B279,Plan1!B:D,3,0),"0,00")</f>
        <v>1649.13</v>
      </c>
      <c r="G279" s="103">
        <v>2024.63</v>
      </c>
      <c r="H279" s="35">
        <f t="shared" si="9"/>
        <v>3673.76</v>
      </c>
      <c r="I279" s="49" t="str">
        <f>VLOOKUP(B279,'FOLHA RESUMIDA'!C:D,2,0)</f>
        <v>AURELIA RODRIGUES TORREIRO</v>
      </c>
    </row>
    <row r="280" spans="1:9">
      <c r="A280" s="96">
        <v>25</v>
      </c>
      <c r="B280" s="96">
        <v>2878</v>
      </c>
      <c r="C280" s="94" t="s">
        <v>394</v>
      </c>
      <c r="D280" s="98">
        <v>2195.9</v>
      </c>
      <c r="E280" s="35">
        <f t="shared" si="8"/>
        <v>1011.1200000000001</v>
      </c>
      <c r="F280" s="50">
        <f>IFERROR(VLOOKUP(B280,Plan1!B:D,3,0),"0,00")</f>
        <v>746.61</v>
      </c>
      <c r="G280" s="103">
        <v>438.17</v>
      </c>
      <c r="H280" s="35">
        <f t="shared" si="9"/>
        <v>1184.78</v>
      </c>
      <c r="I280" s="49" t="str">
        <f>VLOOKUP(B280,'FOLHA RESUMIDA'!C:D,2,0)</f>
        <v>JAMSON ALESSANDRO DA SILVA</v>
      </c>
    </row>
    <row r="281" spans="1:9">
      <c r="A281" s="96">
        <v>1</v>
      </c>
      <c r="B281" s="96">
        <v>2887</v>
      </c>
      <c r="C281" s="94" t="s">
        <v>230</v>
      </c>
      <c r="D281" s="98">
        <v>3266.18</v>
      </c>
      <c r="E281" s="35">
        <f t="shared" si="8"/>
        <v>748.71</v>
      </c>
      <c r="F281" s="50">
        <f>IFERROR(VLOOKUP(B281,Plan1!B:D,3,0),"0,00")</f>
        <v>673.61</v>
      </c>
      <c r="G281" s="103">
        <v>1843.86</v>
      </c>
      <c r="H281" s="35">
        <f t="shared" si="9"/>
        <v>2517.4699999999998</v>
      </c>
      <c r="I281" s="49" t="str">
        <f>VLOOKUP(B281,'FOLHA RESUMIDA'!C:D,2,0)</f>
        <v>MARIA EUZENI DA SILVA GARCEZ</v>
      </c>
    </row>
    <row r="282" spans="1:9">
      <c r="A282" s="96">
        <v>1</v>
      </c>
      <c r="B282" s="96">
        <v>2889</v>
      </c>
      <c r="C282" s="94" t="s">
        <v>231</v>
      </c>
      <c r="D282" s="98">
        <v>2293.4899999999998</v>
      </c>
      <c r="E282" s="35">
        <f t="shared" si="8"/>
        <v>959.23999999999978</v>
      </c>
      <c r="F282" s="50">
        <f>IFERROR(VLOOKUP(B282,Plan1!B:D,3,0),"0,00")</f>
        <v>779.79</v>
      </c>
      <c r="G282" s="103">
        <v>554.46</v>
      </c>
      <c r="H282" s="35">
        <f t="shared" si="9"/>
        <v>1334.25</v>
      </c>
      <c r="I282" s="49" t="str">
        <f>VLOOKUP(B282,'FOLHA RESUMIDA'!C:D,2,0)</f>
        <v>EJANE FERREIRA TEXEIRA</v>
      </c>
    </row>
    <row r="283" spans="1:9">
      <c r="A283" s="96">
        <v>1</v>
      </c>
      <c r="B283" s="96">
        <v>2890</v>
      </c>
      <c r="C283" s="94" t="s">
        <v>232</v>
      </c>
      <c r="D283" s="98">
        <v>1650.29</v>
      </c>
      <c r="E283" s="35">
        <f t="shared" si="8"/>
        <v>1267.3899999999999</v>
      </c>
      <c r="F283" s="50" t="str">
        <f>IFERROR(VLOOKUP(B283,Plan1!B:D,3,0),"0,00")</f>
        <v>0,00</v>
      </c>
      <c r="G283" s="103">
        <v>382.9</v>
      </c>
      <c r="H283" s="35">
        <f t="shared" si="9"/>
        <v>382.9</v>
      </c>
      <c r="I283" s="49" t="str">
        <f>VLOOKUP(B283,'FOLHA RESUMIDA'!C:D,2,0)</f>
        <v>CLELIO FIRMINO SILVA</v>
      </c>
    </row>
    <row r="284" spans="1:9">
      <c r="A284" s="96">
        <v>1</v>
      </c>
      <c r="B284" s="96">
        <v>2891</v>
      </c>
      <c r="C284" s="94" t="s">
        <v>233</v>
      </c>
      <c r="D284" s="98">
        <v>1772.48</v>
      </c>
      <c r="E284" s="35">
        <f t="shared" si="8"/>
        <v>1345.41</v>
      </c>
      <c r="F284" s="50" t="str">
        <f>IFERROR(VLOOKUP(B284,Plan1!B:D,3,0),"0,00")</f>
        <v>0,00</v>
      </c>
      <c r="G284" s="103">
        <v>427.07</v>
      </c>
      <c r="H284" s="35">
        <f t="shared" si="9"/>
        <v>427.07</v>
      </c>
      <c r="I284" s="49" t="str">
        <f>VLOOKUP(B284,'FOLHA RESUMIDA'!C:D,2,0)</f>
        <v>ERICK MEDEIROS</v>
      </c>
    </row>
    <row r="285" spans="1:9">
      <c r="A285" s="96">
        <v>1</v>
      </c>
      <c r="B285" s="96">
        <v>2894</v>
      </c>
      <c r="C285" s="94" t="s">
        <v>234</v>
      </c>
      <c r="D285" s="98">
        <v>3354.93</v>
      </c>
      <c r="E285" s="35">
        <f t="shared" si="8"/>
        <v>1749.4399999999998</v>
      </c>
      <c r="F285" s="50" t="str">
        <f>IFERROR(VLOOKUP(B285,Plan1!B:D,3,0),"0,00")</f>
        <v>0,00</v>
      </c>
      <c r="G285" s="103">
        <v>1605.49</v>
      </c>
      <c r="H285" s="35">
        <f t="shared" si="9"/>
        <v>1605.49</v>
      </c>
      <c r="I285" s="49" t="str">
        <f>VLOOKUP(B285,'FOLHA RESUMIDA'!C:D,2,0)</f>
        <v>JOELNA DINIZ PEREIRA DE SOUSA</v>
      </c>
    </row>
    <row r="286" spans="1:9">
      <c r="A286" s="96">
        <v>1</v>
      </c>
      <c r="B286" s="96">
        <v>2895</v>
      </c>
      <c r="C286" s="94" t="s">
        <v>235</v>
      </c>
      <c r="D286" s="98">
        <v>2184.4499999999998</v>
      </c>
      <c r="E286" s="35">
        <f t="shared" si="8"/>
        <v>1297.9299999999998</v>
      </c>
      <c r="F286" s="50">
        <f>IFERROR(VLOOKUP(B286,Plan1!B:D,3,0),"0,00")</f>
        <v>457.84</v>
      </c>
      <c r="G286" s="103">
        <v>428.68</v>
      </c>
      <c r="H286" s="35">
        <f t="shared" si="9"/>
        <v>886.52</v>
      </c>
      <c r="I286" s="49" t="str">
        <f>VLOOKUP(B286,'FOLHA RESUMIDA'!C:D,2,0)</f>
        <v>KLEBER DE OLIVEIRA GALDINO</v>
      </c>
    </row>
    <row r="287" spans="1:9">
      <c r="A287" s="96">
        <v>47</v>
      </c>
      <c r="B287" s="96">
        <v>2904</v>
      </c>
      <c r="C287" s="94" t="s">
        <v>408</v>
      </c>
      <c r="D287" s="98">
        <v>1981.21</v>
      </c>
      <c r="E287" s="35">
        <f t="shared" si="8"/>
        <v>431.34000000000015</v>
      </c>
      <c r="F287" s="50">
        <f>IFERROR(VLOOKUP(B287,Plan1!B:D,3,0),"0,00")</f>
        <v>673.61</v>
      </c>
      <c r="G287" s="103">
        <v>876.26</v>
      </c>
      <c r="H287" s="35">
        <f t="shared" si="9"/>
        <v>1549.87</v>
      </c>
      <c r="I287" s="49" t="str">
        <f>VLOOKUP(B287,'FOLHA RESUMIDA'!C:D,2,0)</f>
        <v>ANTONIO S ALVES DE O JUNIOR</v>
      </c>
    </row>
    <row r="288" spans="1:9">
      <c r="A288" s="96">
        <v>3</v>
      </c>
      <c r="B288" s="96">
        <v>2906</v>
      </c>
      <c r="C288" s="94" t="s">
        <v>378</v>
      </c>
      <c r="D288" s="98">
        <v>6716.26</v>
      </c>
      <c r="E288" s="35">
        <f t="shared" si="8"/>
        <v>6580.41</v>
      </c>
      <c r="F288" s="50" t="str">
        <f>IFERROR(VLOOKUP(B288,Plan1!B:D,3,0),"0,00")</f>
        <v>0,00</v>
      </c>
      <c r="G288" s="103">
        <v>135.85</v>
      </c>
      <c r="H288" s="35">
        <f t="shared" si="9"/>
        <v>135.85</v>
      </c>
      <c r="I288" s="49" t="str">
        <f>VLOOKUP(B288,'FOLHA RESUMIDA'!C:D,2,0)</f>
        <v>ARTHUR A SANTOS WANDERLEY</v>
      </c>
    </row>
    <row r="289" spans="1:9">
      <c r="A289" s="96">
        <v>1</v>
      </c>
      <c r="B289" s="96">
        <v>2907</v>
      </c>
      <c r="C289" s="94" t="s">
        <v>236</v>
      </c>
      <c r="D289" s="98">
        <v>4630.03</v>
      </c>
      <c r="E289" s="35">
        <f t="shared" si="8"/>
        <v>3976.2299999999996</v>
      </c>
      <c r="F289" s="50">
        <f>IFERROR(VLOOKUP(B289,Plan1!B:D,3,0),"0,00")</f>
        <v>653.79999999999995</v>
      </c>
      <c r="G289" s="103">
        <v>0</v>
      </c>
      <c r="H289" s="35">
        <f t="shared" si="9"/>
        <v>653.79999999999995</v>
      </c>
      <c r="I289" s="49" t="str">
        <f>VLOOKUP(B289,'FOLHA RESUMIDA'!C:D,2,0)</f>
        <v>JOELINE LIMA DO NASCIMENTO</v>
      </c>
    </row>
    <row r="290" spans="1:9">
      <c r="A290" s="96">
        <v>1</v>
      </c>
      <c r="B290" s="96">
        <v>2909</v>
      </c>
      <c r="C290" s="94" t="s">
        <v>237</v>
      </c>
      <c r="D290" s="98">
        <v>2707.65</v>
      </c>
      <c r="E290" s="35">
        <f t="shared" si="8"/>
        <v>2638.9700000000003</v>
      </c>
      <c r="F290" s="50" t="str">
        <f>IFERROR(VLOOKUP(B290,Plan1!B:D,3,0),"0,00")</f>
        <v>0,00</v>
      </c>
      <c r="G290" s="103">
        <v>68.680000000000007</v>
      </c>
      <c r="H290" s="35">
        <f t="shared" si="9"/>
        <v>68.680000000000007</v>
      </c>
      <c r="I290" s="49" t="str">
        <f>VLOOKUP(B290,'FOLHA RESUMIDA'!C:D,2,0)</f>
        <v>ROBSON CARNEIRO DA SILVA</v>
      </c>
    </row>
    <row r="291" spans="1:9">
      <c r="A291" s="96">
        <v>1</v>
      </c>
      <c r="B291" s="96">
        <v>2910</v>
      </c>
      <c r="C291" s="94" t="s">
        <v>238</v>
      </c>
      <c r="D291" s="98">
        <v>5843.22</v>
      </c>
      <c r="E291" s="35">
        <f t="shared" si="8"/>
        <v>1234.5600000000004</v>
      </c>
      <c r="F291" s="50">
        <f>IFERROR(VLOOKUP(B291,Plan1!B:D,3,0),"0,00")</f>
        <v>1986.69</v>
      </c>
      <c r="G291" s="103">
        <v>2621.97</v>
      </c>
      <c r="H291" s="35">
        <f t="shared" si="9"/>
        <v>4608.66</v>
      </c>
      <c r="I291" s="49" t="str">
        <f>VLOOKUP(B291,'FOLHA RESUMIDA'!C:D,2,0)</f>
        <v>JOSE VITAL DUARTE JUNIOR</v>
      </c>
    </row>
    <row r="292" spans="1:9">
      <c r="A292" s="96">
        <v>1</v>
      </c>
      <c r="B292" s="96">
        <v>2911</v>
      </c>
      <c r="C292" s="94" t="s">
        <v>239</v>
      </c>
      <c r="D292" s="98">
        <v>2527.71</v>
      </c>
      <c r="E292" s="35">
        <f t="shared" si="8"/>
        <v>1466.69</v>
      </c>
      <c r="F292" s="50">
        <f>IFERROR(VLOOKUP(B292,Plan1!B:D,3,0),"0,00")</f>
        <v>504.76</v>
      </c>
      <c r="G292" s="103">
        <v>556.26</v>
      </c>
      <c r="H292" s="35">
        <f t="shared" si="9"/>
        <v>1061.02</v>
      </c>
      <c r="I292" s="49" t="str">
        <f>VLOOKUP(B292,'FOLHA RESUMIDA'!C:D,2,0)</f>
        <v>ALDJANE MARIA DOS SANTOS</v>
      </c>
    </row>
    <row r="293" spans="1:9">
      <c r="A293" s="96">
        <v>1</v>
      </c>
      <c r="B293" s="96">
        <v>2915</v>
      </c>
      <c r="C293" s="94" t="s">
        <v>240</v>
      </c>
      <c r="D293" s="98">
        <v>1484.6</v>
      </c>
      <c r="E293" s="35">
        <f t="shared" si="8"/>
        <v>429.6099999999999</v>
      </c>
      <c r="F293" s="50">
        <f>IFERROR(VLOOKUP(B293,Plan1!B:D,3,0),"0,00")</f>
        <v>504.76</v>
      </c>
      <c r="G293" s="103">
        <v>550.23</v>
      </c>
      <c r="H293" s="35">
        <f t="shared" si="9"/>
        <v>1054.99</v>
      </c>
      <c r="I293" s="49" t="str">
        <f>VLOOKUP(B293,'FOLHA RESUMIDA'!C:D,2,0)</f>
        <v>HAMILTON LINO ALVES</v>
      </c>
    </row>
    <row r="294" spans="1:9">
      <c r="A294" s="96">
        <v>1</v>
      </c>
      <c r="B294" s="96">
        <v>2917</v>
      </c>
      <c r="C294" s="94" t="s">
        <v>241</v>
      </c>
      <c r="D294" s="98">
        <v>1905.24</v>
      </c>
      <c r="E294" s="35">
        <f t="shared" si="8"/>
        <v>1518.13</v>
      </c>
      <c r="F294" s="50" t="str">
        <f>IFERROR(VLOOKUP(B294,Plan1!B:D,3,0),"0,00")</f>
        <v>0,00</v>
      </c>
      <c r="G294" s="103">
        <v>387.11</v>
      </c>
      <c r="H294" s="35">
        <f t="shared" si="9"/>
        <v>387.11</v>
      </c>
      <c r="I294" s="49" t="str">
        <f>VLOOKUP(B294,'FOLHA RESUMIDA'!C:D,2,0)</f>
        <v>LUCICLEIDE PEREIRA DEODATO</v>
      </c>
    </row>
    <row r="295" spans="1:9">
      <c r="A295" s="96">
        <v>1</v>
      </c>
      <c r="B295" s="96">
        <v>2918</v>
      </c>
      <c r="C295" s="94" t="s">
        <v>242</v>
      </c>
      <c r="D295" s="98">
        <v>2184.4499999999998</v>
      </c>
      <c r="E295" s="35">
        <f t="shared" si="8"/>
        <v>1305.83</v>
      </c>
      <c r="F295" s="50">
        <f>IFERROR(VLOOKUP(B295,Plan1!B:D,3,0),"0,00")</f>
        <v>457.84</v>
      </c>
      <c r="G295" s="103">
        <v>420.78</v>
      </c>
      <c r="H295" s="35">
        <f t="shared" si="9"/>
        <v>878.61999999999989</v>
      </c>
      <c r="I295" s="49" t="str">
        <f>VLOOKUP(B295,'FOLHA RESUMIDA'!C:D,2,0)</f>
        <v>MARIA DAS NEVES DE BARROS</v>
      </c>
    </row>
    <row r="296" spans="1:9">
      <c r="A296" s="96">
        <v>1</v>
      </c>
      <c r="B296" s="96">
        <v>2921</v>
      </c>
      <c r="C296" s="94" t="s">
        <v>243</v>
      </c>
      <c r="D296" s="98">
        <v>1843.27</v>
      </c>
      <c r="E296" s="35">
        <f t="shared" si="8"/>
        <v>1441.81</v>
      </c>
      <c r="F296" s="50" t="str">
        <f>IFERROR(VLOOKUP(B296,Plan1!B:D,3,0),"0,00")</f>
        <v>0,00</v>
      </c>
      <c r="G296" s="103">
        <v>401.46</v>
      </c>
      <c r="H296" s="35">
        <f t="shared" si="9"/>
        <v>401.46</v>
      </c>
      <c r="I296" s="49" t="str">
        <f>VLOOKUP(B296,'FOLHA RESUMIDA'!C:D,2,0)</f>
        <v>TIAGO MANOEL DE SOUSA LEITE</v>
      </c>
    </row>
    <row r="297" spans="1:9">
      <c r="A297" s="96">
        <v>1</v>
      </c>
      <c r="B297" s="96">
        <v>2922</v>
      </c>
      <c r="C297" s="94" t="s">
        <v>244</v>
      </c>
      <c r="D297" s="98">
        <v>2528.7600000000002</v>
      </c>
      <c r="E297" s="35">
        <f t="shared" si="8"/>
        <v>1413.6800000000003</v>
      </c>
      <c r="F297" s="50">
        <f>IFERROR(VLOOKUP(B297,Plan1!B:D,3,0),"0,00")</f>
        <v>530</v>
      </c>
      <c r="G297" s="103">
        <v>585.08000000000004</v>
      </c>
      <c r="H297" s="35">
        <f t="shared" si="9"/>
        <v>1115.08</v>
      </c>
      <c r="I297" s="49" t="str">
        <f>VLOOKUP(B297,'FOLHA RESUMIDA'!C:D,2,0)</f>
        <v>XENIA KELY VERISSIMO DINIZ</v>
      </c>
    </row>
    <row r="298" spans="1:9">
      <c r="A298" s="96">
        <v>1</v>
      </c>
      <c r="B298" s="96">
        <v>2926</v>
      </c>
      <c r="C298" s="94" t="s">
        <v>245</v>
      </c>
      <c r="D298" s="98">
        <v>2929.82</v>
      </c>
      <c r="E298" s="35">
        <f t="shared" si="8"/>
        <v>2515.13</v>
      </c>
      <c r="F298" s="50" t="str">
        <f>IFERROR(VLOOKUP(B298,Plan1!B:D,3,0),"0,00")</f>
        <v>0,00</v>
      </c>
      <c r="G298" s="103">
        <v>414.69</v>
      </c>
      <c r="H298" s="35">
        <f t="shared" si="9"/>
        <v>414.69</v>
      </c>
      <c r="I298" s="49" t="str">
        <f>VLOOKUP(B298,'FOLHA RESUMIDA'!C:D,2,0)</f>
        <v>ANTONIO CARLOS DE LUNA MATOS</v>
      </c>
    </row>
    <row r="299" spans="1:9">
      <c r="A299" s="96">
        <v>1</v>
      </c>
      <c r="B299" s="96">
        <v>2927</v>
      </c>
      <c r="C299" s="94" t="s">
        <v>246</v>
      </c>
      <c r="D299" s="98">
        <v>1863.15</v>
      </c>
      <c r="E299" s="35">
        <f t="shared" si="8"/>
        <v>1519.96</v>
      </c>
      <c r="F299" s="50" t="str">
        <f>IFERROR(VLOOKUP(B299,Plan1!B:D,3,0),"0,00")</f>
        <v>0,00</v>
      </c>
      <c r="G299" s="103">
        <v>343.19</v>
      </c>
      <c r="H299" s="35">
        <f t="shared" si="9"/>
        <v>343.19</v>
      </c>
      <c r="I299" s="49" t="str">
        <f>VLOOKUP(B299,'FOLHA RESUMIDA'!C:D,2,0)</f>
        <v>DEYVISON MACHADO DA SILVA</v>
      </c>
    </row>
    <row r="300" spans="1:9">
      <c r="A300" s="96">
        <v>1</v>
      </c>
      <c r="B300" s="96">
        <v>2930</v>
      </c>
      <c r="C300" s="94" t="s">
        <v>247</v>
      </c>
      <c r="D300" s="98">
        <v>2006.03</v>
      </c>
      <c r="E300" s="35">
        <f t="shared" si="8"/>
        <v>1591.35</v>
      </c>
      <c r="F300" s="50" t="str">
        <f>IFERROR(VLOOKUP(B300,Plan1!B:D,3,0),"0,00")</f>
        <v>0,00</v>
      </c>
      <c r="G300" s="103">
        <v>414.68</v>
      </c>
      <c r="H300" s="35">
        <f t="shared" si="9"/>
        <v>414.68</v>
      </c>
      <c r="I300" s="49" t="str">
        <f>VLOOKUP(B300,'FOLHA RESUMIDA'!C:D,2,0)</f>
        <v>JOSE AURICELIO C DE ARAUJO</v>
      </c>
    </row>
    <row r="301" spans="1:9">
      <c r="A301" s="96">
        <v>1</v>
      </c>
      <c r="B301" s="96">
        <v>2931</v>
      </c>
      <c r="C301" s="94" t="s">
        <v>248</v>
      </c>
      <c r="D301" s="98">
        <v>5414.09</v>
      </c>
      <c r="E301" s="35">
        <f t="shared" si="8"/>
        <v>3625.1000000000004</v>
      </c>
      <c r="F301" s="50">
        <f>IFERROR(VLOOKUP(B301,Plan1!B:D,3,0),"0,00")</f>
        <v>893.17</v>
      </c>
      <c r="G301" s="103">
        <v>895.82</v>
      </c>
      <c r="H301" s="35">
        <f t="shared" si="9"/>
        <v>1788.99</v>
      </c>
      <c r="I301" s="49" t="str">
        <f>VLOOKUP(B301,'FOLHA RESUMIDA'!C:D,2,0)</f>
        <v>JOSILENE FARIAS DOS SANTOS ALM</v>
      </c>
    </row>
    <row r="302" spans="1:9">
      <c r="A302" s="96">
        <v>1</v>
      </c>
      <c r="B302" s="96">
        <v>2933</v>
      </c>
      <c r="C302" s="94" t="s">
        <v>249</v>
      </c>
      <c r="D302" s="98">
        <v>1484.58</v>
      </c>
      <c r="E302" s="35">
        <f t="shared" si="8"/>
        <v>619.79</v>
      </c>
      <c r="F302" s="50" t="str">
        <f>IFERROR(VLOOKUP(B302,Plan1!B:D,3,0),"0,00")</f>
        <v>0,00</v>
      </c>
      <c r="G302" s="103">
        <v>864.79</v>
      </c>
      <c r="H302" s="35">
        <f t="shared" si="9"/>
        <v>864.79</v>
      </c>
      <c r="I302" s="49" t="str">
        <f>VLOOKUP(B302,'FOLHA RESUMIDA'!C:D,2,0)</f>
        <v>LUCY DIAS DE ANDRADE</v>
      </c>
    </row>
    <row r="303" spans="1:9">
      <c r="A303" s="96">
        <v>1</v>
      </c>
      <c r="B303" s="96">
        <v>2936</v>
      </c>
      <c r="C303" s="94" t="s">
        <v>250</v>
      </c>
      <c r="D303" s="98">
        <v>1825.9</v>
      </c>
      <c r="E303" s="35">
        <f t="shared" si="8"/>
        <v>1562.2</v>
      </c>
      <c r="F303" s="50" t="str">
        <f>IFERROR(VLOOKUP(B303,Plan1!B:D,3,0),"0,00")</f>
        <v>0,00</v>
      </c>
      <c r="G303" s="103">
        <v>263.7</v>
      </c>
      <c r="H303" s="35">
        <f t="shared" si="9"/>
        <v>263.7</v>
      </c>
      <c r="I303" s="49" t="str">
        <f>VLOOKUP(B303,'FOLHA RESUMIDA'!C:D,2,0)</f>
        <v>ROSIMERE SOARES DA SILVA</v>
      </c>
    </row>
    <row r="304" spans="1:9">
      <c r="A304" s="96">
        <v>1</v>
      </c>
      <c r="B304" s="96">
        <v>2937</v>
      </c>
      <c r="C304" s="94" t="s">
        <v>251</v>
      </c>
      <c r="D304" s="98">
        <v>2258.35</v>
      </c>
      <c r="E304" s="35">
        <f t="shared" si="8"/>
        <v>1364.4299999999998</v>
      </c>
      <c r="F304" s="50">
        <f>IFERROR(VLOOKUP(B304,Plan1!B:D,3,0),"0,00")</f>
        <v>457.84</v>
      </c>
      <c r="G304" s="103">
        <v>436.08</v>
      </c>
      <c r="H304" s="35">
        <f t="shared" si="9"/>
        <v>893.92</v>
      </c>
      <c r="I304" s="49" t="str">
        <f>VLOOKUP(B304,'FOLHA RESUMIDA'!C:D,2,0)</f>
        <v>SANDRA REGINA V DOS SANTOS</v>
      </c>
    </row>
    <row r="305" spans="1:9">
      <c r="A305" s="96">
        <v>1</v>
      </c>
      <c r="B305" s="96">
        <v>2941</v>
      </c>
      <c r="C305" s="94" t="s">
        <v>252</v>
      </c>
      <c r="D305" s="98">
        <v>4828.53</v>
      </c>
      <c r="E305" s="35">
        <f t="shared" si="8"/>
        <v>2585.4299999999998</v>
      </c>
      <c r="F305" s="50">
        <f>IFERROR(VLOOKUP(B305,Plan1!B:D,3,0),"0,00")</f>
        <v>1073.54</v>
      </c>
      <c r="G305" s="103">
        <v>1169.56</v>
      </c>
      <c r="H305" s="35">
        <f t="shared" si="9"/>
        <v>2243.1</v>
      </c>
      <c r="I305" s="49" t="str">
        <f>VLOOKUP(B305,'FOLHA RESUMIDA'!C:D,2,0)</f>
        <v>DANIELLE MARIA P NASCIMENTO</v>
      </c>
    </row>
    <row r="306" spans="1:9">
      <c r="A306" s="96">
        <v>1</v>
      </c>
      <c r="B306" s="96">
        <v>2942</v>
      </c>
      <c r="C306" s="94" t="s">
        <v>253</v>
      </c>
      <c r="D306" s="98">
        <v>2425.5300000000002</v>
      </c>
      <c r="E306" s="35">
        <f t="shared" si="8"/>
        <v>1452.0300000000002</v>
      </c>
      <c r="F306" s="50">
        <f>IFERROR(VLOOKUP(B306,Plan1!B:D,3,0),"0,00")</f>
        <v>504.77</v>
      </c>
      <c r="G306" s="103">
        <v>468.73</v>
      </c>
      <c r="H306" s="35">
        <f t="shared" si="9"/>
        <v>973.5</v>
      </c>
      <c r="I306" s="49" t="str">
        <f>VLOOKUP(B306,'FOLHA RESUMIDA'!C:D,2,0)</f>
        <v>ELIDIANE BARROS DA CRUZ</v>
      </c>
    </row>
    <row r="307" spans="1:9">
      <c r="A307" s="96">
        <v>1</v>
      </c>
      <c r="B307" s="96">
        <v>2943</v>
      </c>
      <c r="C307" s="94" t="s">
        <v>254</v>
      </c>
      <c r="D307" s="98">
        <v>1764.82</v>
      </c>
      <c r="E307" s="35">
        <f t="shared" si="8"/>
        <v>1327.2199999999998</v>
      </c>
      <c r="F307" s="50" t="str">
        <f>IFERROR(VLOOKUP(B307,Plan1!B:D,3,0),"0,00")</f>
        <v>0,00</v>
      </c>
      <c r="G307" s="103">
        <v>437.6</v>
      </c>
      <c r="H307" s="35">
        <f t="shared" si="9"/>
        <v>437.6</v>
      </c>
      <c r="I307" s="49" t="str">
        <f>VLOOKUP(B307,'FOLHA RESUMIDA'!C:D,2,0)</f>
        <v>MARIA JOSE GUILHERME</v>
      </c>
    </row>
    <row r="308" spans="1:9">
      <c r="A308" s="96">
        <v>59</v>
      </c>
      <c r="B308" s="96">
        <v>2962</v>
      </c>
      <c r="C308" s="94" t="s">
        <v>426</v>
      </c>
      <c r="D308" s="98">
        <v>2433.27</v>
      </c>
      <c r="E308" s="35">
        <f t="shared" si="8"/>
        <v>859.23</v>
      </c>
      <c r="F308" s="50">
        <f>IFERROR(VLOOKUP(B308,Plan1!B:D,3,0),"0,00")</f>
        <v>714.52</v>
      </c>
      <c r="G308" s="103">
        <v>859.52</v>
      </c>
      <c r="H308" s="35">
        <f t="shared" si="9"/>
        <v>1574.04</v>
      </c>
      <c r="I308" s="49" t="str">
        <f>VLOOKUP(B308,'FOLHA RESUMIDA'!C:D,2,0)</f>
        <v>GYSELLE SANTOS AZEVEDO</v>
      </c>
    </row>
    <row r="309" spans="1:9">
      <c r="A309" s="96">
        <v>1</v>
      </c>
      <c r="B309" s="96">
        <v>2969</v>
      </c>
      <c r="C309" s="94" t="s">
        <v>255</v>
      </c>
      <c r="D309" s="98">
        <v>4681.96</v>
      </c>
      <c r="E309" s="35">
        <f t="shared" si="8"/>
        <v>3673.29</v>
      </c>
      <c r="F309" s="50">
        <f>IFERROR(VLOOKUP(B309,Plan1!B:D,3,0),"0,00")</f>
        <v>1008.52</v>
      </c>
      <c r="G309" s="103">
        <v>0.15</v>
      </c>
      <c r="H309" s="35">
        <f t="shared" si="9"/>
        <v>1008.67</v>
      </c>
      <c r="I309" s="49" t="str">
        <f>VLOOKUP(B309,'FOLHA RESUMIDA'!C:D,2,0)</f>
        <v>LEYRIANE TELMA V FARIAS</v>
      </c>
    </row>
    <row r="310" spans="1:9">
      <c r="A310" s="96">
        <v>3</v>
      </c>
      <c r="B310" s="96">
        <v>2970</v>
      </c>
      <c r="C310" s="94" t="s">
        <v>364</v>
      </c>
      <c r="D310" s="98">
        <v>2218.5700000000002</v>
      </c>
      <c r="E310" s="35">
        <f t="shared" si="8"/>
        <v>1042.9300000000003</v>
      </c>
      <c r="F310" s="50">
        <f>IFERROR(VLOOKUP(B310,Plan1!B:D,3,0),"0,00")</f>
        <v>641.53</v>
      </c>
      <c r="G310" s="103">
        <v>534.11</v>
      </c>
      <c r="H310" s="35">
        <f t="shared" si="9"/>
        <v>1175.6399999999999</v>
      </c>
      <c r="I310" s="49" t="str">
        <f>VLOOKUP(B310,'FOLHA RESUMIDA'!C:D,2,0)</f>
        <v>DAYANE M VALENCA DE OLIVEIRA</v>
      </c>
    </row>
    <row r="311" spans="1:9">
      <c r="A311" s="96">
        <v>10</v>
      </c>
      <c r="B311" s="96">
        <v>2971</v>
      </c>
      <c r="C311" s="94" t="s">
        <v>417</v>
      </c>
      <c r="D311" s="98">
        <v>1886.84</v>
      </c>
      <c r="E311" s="35">
        <f t="shared" si="8"/>
        <v>579.68999999999983</v>
      </c>
      <c r="F311" s="50">
        <f>IFERROR(VLOOKUP(B311,Plan1!B:D,3,0),"0,00")</f>
        <v>641.53</v>
      </c>
      <c r="G311" s="103">
        <v>665.62</v>
      </c>
      <c r="H311" s="35">
        <f t="shared" si="9"/>
        <v>1307.1500000000001</v>
      </c>
      <c r="I311" s="49" t="str">
        <f>VLOOKUP(B311,'FOLHA RESUMIDA'!C:D,2,0)</f>
        <v>LETYCIA THAISA V FARIAS</v>
      </c>
    </row>
    <row r="312" spans="1:9">
      <c r="A312" s="96">
        <v>3</v>
      </c>
      <c r="B312" s="96">
        <v>2973</v>
      </c>
      <c r="C312" s="94" t="s">
        <v>373</v>
      </c>
      <c r="D312" s="98">
        <v>2101.54</v>
      </c>
      <c r="E312" s="35">
        <f t="shared" si="8"/>
        <v>1171.08</v>
      </c>
      <c r="F312" s="50">
        <f>IFERROR(VLOOKUP(B312,Plan1!B:D,3,0),"0,00")</f>
        <v>714.52</v>
      </c>
      <c r="G312" s="103">
        <v>215.94</v>
      </c>
      <c r="H312" s="35">
        <f t="shared" si="9"/>
        <v>930.46</v>
      </c>
      <c r="I312" s="49" t="str">
        <f>VLOOKUP(B312,'FOLHA RESUMIDA'!C:D,2,0)</f>
        <v>ELDERSON GOMES DA CUNHA</v>
      </c>
    </row>
    <row r="313" spans="1:9">
      <c r="A313" s="96">
        <v>3</v>
      </c>
      <c r="B313" s="96">
        <v>2974</v>
      </c>
      <c r="C313" s="94" t="s">
        <v>374</v>
      </c>
      <c r="D313" s="98">
        <v>1886.84</v>
      </c>
      <c r="E313" s="35">
        <f t="shared" si="8"/>
        <v>994.70999999999992</v>
      </c>
      <c r="F313" s="50">
        <f>IFERROR(VLOOKUP(B313,Plan1!B:D,3,0),"0,00")</f>
        <v>641.53</v>
      </c>
      <c r="G313" s="103">
        <v>250.6</v>
      </c>
      <c r="H313" s="35">
        <f t="shared" si="9"/>
        <v>892.13</v>
      </c>
      <c r="I313" s="49" t="str">
        <f>VLOOKUP(B313,'FOLHA RESUMIDA'!C:D,2,0)</f>
        <v>MARCELO DIEDERICHS PRATES</v>
      </c>
    </row>
    <row r="314" spans="1:9">
      <c r="A314" s="96">
        <v>23</v>
      </c>
      <c r="B314" s="96">
        <v>2977</v>
      </c>
      <c r="C314" s="94" t="s">
        <v>387</v>
      </c>
      <c r="D314" s="98">
        <v>5726.22</v>
      </c>
      <c r="E314" s="35">
        <f t="shared" si="8"/>
        <v>5580.04</v>
      </c>
      <c r="F314" s="50" t="str">
        <f>IFERROR(VLOOKUP(B314,Plan1!B:D,3,0),"0,00")</f>
        <v>0,00</v>
      </c>
      <c r="G314" s="103">
        <v>146.18</v>
      </c>
      <c r="H314" s="35">
        <f t="shared" si="9"/>
        <v>146.18</v>
      </c>
      <c r="I314" s="49" t="str">
        <f>VLOOKUP(B314,'FOLHA RESUMIDA'!C:D,2,0)</f>
        <v>VENILTON CARLOS M CARDOSO</v>
      </c>
    </row>
    <row r="315" spans="1:9">
      <c r="A315" s="96">
        <v>23</v>
      </c>
      <c r="B315" s="96">
        <v>2978</v>
      </c>
      <c r="C315" s="94" t="s">
        <v>388</v>
      </c>
      <c r="D315" s="98">
        <v>2433.27</v>
      </c>
      <c r="E315" s="35">
        <f t="shared" si="8"/>
        <v>1235.44</v>
      </c>
      <c r="F315" s="50">
        <f>IFERROR(VLOOKUP(B315,Plan1!B:D,3,0),"0,00")</f>
        <v>714.52</v>
      </c>
      <c r="G315" s="103">
        <v>483.31</v>
      </c>
      <c r="H315" s="35">
        <f t="shared" si="9"/>
        <v>1197.83</v>
      </c>
      <c r="I315" s="49" t="str">
        <f>VLOOKUP(B315,'FOLHA RESUMIDA'!C:D,2,0)</f>
        <v>CARLOS BRUNO GOMES MACEDO</v>
      </c>
    </row>
    <row r="316" spans="1:9">
      <c r="A316" s="96">
        <v>1</v>
      </c>
      <c r="B316" s="96">
        <v>2982</v>
      </c>
      <c r="C316" s="94" t="s">
        <v>256</v>
      </c>
      <c r="D316" s="98">
        <v>3721.49</v>
      </c>
      <c r="E316" s="35">
        <f t="shared" si="8"/>
        <v>1937.6799999999998</v>
      </c>
      <c r="F316" s="50">
        <f>IFERROR(VLOOKUP(B316,Plan1!B:D,3,0),"0,00")</f>
        <v>1116.18</v>
      </c>
      <c r="G316" s="103">
        <v>667.63</v>
      </c>
      <c r="H316" s="35">
        <f t="shared" si="9"/>
        <v>1783.81</v>
      </c>
      <c r="I316" s="49" t="str">
        <f>VLOOKUP(B316,'FOLHA RESUMIDA'!C:D,2,0)</f>
        <v>CINTIA MARIA LEITE DO N AVELAR</v>
      </c>
    </row>
    <row r="317" spans="1:9">
      <c r="A317" s="96">
        <v>1</v>
      </c>
      <c r="B317" s="96">
        <v>2983</v>
      </c>
      <c r="C317" s="94" t="s">
        <v>257</v>
      </c>
      <c r="D317" s="98">
        <v>3040.95</v>
      </c>
      <c r="E317" s="35">
        <f t="shared" si="8"/>
        <v>817.9399999999996</v>
      </c>
      <c r="F317" s="50">
        <f>IFERROR(VLOOKUP(B317,Plan1!B:D,3,0),"0,00")</f>
        <v>921.13</v>
      </c>
      <c r="G317" s="103">
        <v>1301.8800000000001</v>
      </c>
      <c r="H317" s="35">
        <f t="shared" si="9"/>
        <v>2223.0100000000002</v>
      </c>
      <c r="I317" s="49" t="str">
        <f>VLOOKUP(B317,'FOLHA RESUMIDA'!C:D,2,0)</f>
        <v>EMILLY INOCENCIO DA SILVA</v>
      </c>
    </row>
    <row r="318" spans="1:9">
      <c r="A318" s="96">
        <v>1</v>
      </c>
      <c r="B318" s="96">
        <v>2988</v>
      </c>
      <c r="C318" s="94" t="s">
        <v>258</v>
      </c>
      <c r="D318" s="98">
        <v>3694.08</v>
      </c>
      <c r="E318" s="35">
        <f t="shared" si="8"/>
        <v>1834.4299999999998</v>
      </c>
      <c r="F318" s="50">
        <f>IFERROR(VLOOKUP(B318,Plan1!B:D,3,0),"0,00")</f>
        <v>1116.18</v>
      </c>
      <c r="G318" s="103">
        <v>743.47</v>
      </c>
      <c r="H318" s="35">
        <f t="shared" si="9"/>
        <v>1859.65</v>
      </c>
      <c r="I318" s="49" t="str">
        <f>VLOOKUP(B318,'FOLHA RESUMIDA'!C:D,2,0)</f>
        <v>GERALDO CRISTOVAO DE O FILHO</v>
      </c>
    </row>
    <row r="319" spans="1:9">
      <c r="A319" s="96">
        <v>1</v>
      </c>
      <c r="B319" s="96">
        <v>2991</v>
      </c>
      <c r="C319" s="94" t="s">
        <v>259</v>
      </c>
      <c r="D319" s="98">
        <v>3311.28</v>
      </c>
      <c r="E319" s="35">
        <f t="shared" si="8"/>
        <v>2555.63</v>
      </c>
      <c r="F319" s="50" t="str">
        <f>IFERROR(VLOOKUP(B319,Plan1!B:D,3,0),"0,00")</f>
        <v>0,00</v>
      </c>
      <c r="G319" s="103">
        <v>755.65</v>
      </c>
      <c r="H319" s="35">
        <f t="shared" si="9"/>
        <v>755.65</v>
      </c>
      <c r="I319" s="49" t="str">
        <f>VLOOKUP(B319,'FOLHA RESUMIDA'!C:D,2,0)</f>
        <v>MARILENE ARRUDA DE BARROS</v>
      </c>
    </row>
    <row r="320" spans="1:9">
      <c r="A320" s="96">
        <v>1</v>
      </c>
      <c r="B320" s="96">
        <v>2996</v>
      </c>
      <c r="C320" s="94" t="s">
        <v>260</v>
      </c>
      <c r="D320" s="98">
        <v>9905.5300000000007</v>
      </c>
      <c r="E320" s="35">
        <f t="shared" si="8"/>
        <v>9794.24</v>
      </c>
      <c r="F320" s="50" t="str">
        <f>IFERROR(VLOOKUP(B320,Plan1!B:D,3,0),"0,00")</f>
        <v>0,00</v>
      </c>
      <c r="G320" s="103">
        <v>111.29</v>
      </c>
      <c r="H320" s="35">
        <f t="shared" si="9"/>
        <v>111.29</v>
      </c>
      <c r="I320" s="49" t="str">
        <f>VLOOKUP(B320,'FOLHA RESUMIDA'!C:D,2,0)</f>
        <v>LUCIANO BARROS COSTA</v>
      </c>
    </row>
    <row r="321" spans="1:9">
      <c r="A321" s="96">
        <v>1</v>
      </c>
      <c r="B321" s="96">
        <v>2998</v>
      </c>
      <c r="C321" s="94" t="s">
        <v>261</v>
      </c>
      <c r="D321" s="98">
        <v>7267.67</v>
      </c>
      <c r="E321" s="35">
        <f t="shared" si="8"/>
        <v>5324.66</v>
      </c>
      <c r="F321" s="50">
        <f>IFERROR(VLOOKUP(B321,Plan1!B:D,3,0),"0,00")</f>
        <v>1943.01</v>
      </c>
      <c r="G321" s="103">
        <v>0</v>
      </c>
      <c r="H321" s="35">
        <f t="shared" si="9"/>
        <v>1943.01</v>
      </c>
      <c r="I321" s="49" t="str">
        <f>VLOOKUP(B321,'FOLHA RESUMIDA'!C:D,2,0)</f>
        <v>MIGUEL WILSON REGUEIRA RIBEIRO</v>
      </c>
    </row>
    <row r="322" spans="1:9">
      <c r="A322" s="96">
        <v>1</v>
      </c>
      <c r="B322" s="96">
        <v>3003</v>
      </c>
      <c r="C322" s="94" t="s">
        <v>262</v>
      </c>
      <c r="D322" s="98">
        <v>4105.2700000000004</v>
      </c>
      <c r="E322" s="35">
        <f t="shared" si="8"/>
        <v>601.25000000000045</v>
      </c>
      <c r="F322" s="50">
        <f>IFERROR(VLOOKUP(B322,Plan1!B:D,3,0),"0,00")</f>
        <v>1395.79</v>
      </c>
      <c r="G322" s="103">
        <v>2108.23</v>
      </c>
      <c r="H322" s="35">
        <f t="shared" si="9"/>
        <v>3504.02</v>
      </c>
      <c r="I322" s="49" t="str">
        <f>VLOOKUP(B322,'FOLHA RESUMIDA'!C:D,2,0)</f>
        <v>CAETANO SILVA DIAS</v>
      </c>
    </row>
    <row r="323" spans="1:9">
      <c r="A323" s="96">
        <v>1</v>
      </c>
      <c r="B323" s="96">
        <v>3004</v>
      </c>
      <c r="C323" s="94" t="s">
        <v>263</v>
      </c>
      <c r="D323" s="98">
        <v>4900.7700000000004</v>
      </c>
      <c r="E323" s="35">
        <f t="shared" si="8"/>
        <v>973.23000000000047</v>
      </c>
      <c r="F323" s="50">
        <f>IFERROR(VLOOKUP(B323,Plan1!B:D,3,0),"0,00")</f>
        <v>1395.79</v>
      </c>
      <c r="G323" s="103">
        <v>2531.75</v>
      </c>
      <c r="H323" s="35">
        <f t="shared" si="9"/>
        <v>3927.54</v>
      </c>
      <c r="I323" s="49" t="str">
        <f>VLOOKUP(B323,'FOLHA RESUMIDA'!C:D,2,0)</f>
        <v>ITHALO IGOR DANTAS E SILVA</v>
      </c>
    </row>
    <row r="324" spans="1:9">
      <c r="A324" s="96">
        <v>1</v>
      </c>
      <c r="B324" s="96">
        <v>3012</v>
      </c>
      <c r="C324" s="94" t="s">
        <v>264</v>
      </c>
      <c r="D324" s="98">
        <v>3060.88</v>
      </c>
      <c r="E324" s="35">
        <f t="shared" si="8"/>
        <v>1829.3400000000001</v>
      </c>
      <c r="F324" s="50">
        <f>IFERROR(VLOOKUP(B324,Plan1!B:D,3,0),"0,00")</f>
        <v>641.53</v>
      </c>
      <c r="G324" s="103">
        <v>590.01</v>
      </c>
      <c r="H324" s="35">
        <f t="shared" si="9"/>
        <v>1231.54</v>
      </c>
      <c r="I324" s="49" t="str">
        <f>VLOOKUP(B324,'FOLHA RESUMIDA'!C:D,2,0)</f>
        <v>ESTELA FELIPE DE OLIVEIRA</v>
      </c>
    </row>
    <row r="325" spans="1:9">
      <c r="A325" s="96">
        <v>1</v>
      </c>
      <c r="B325" s="96">
        <v>3015</v>
      </c>
      <c r="C325" s="94" t="s">
        <v>265</v>
      </c>
      <c r="D325" s="98">
        <v>3060.88</v>
      </c>
      <c r="E325" s="35">
        <f t="shared" si="8"/>
        <v>1805.5100000000002</v>
      </c>
      <c r="F325" s="50">
        <f>IFERROR(VLOOKUP(B325,Plan1!B:D,3,0),"0,00")</f>
        <v>641.53</v>
      </c>
      <c r="G325" s="103">
        <v>613.84</v>
      </c>
      <c r="H325" s="35">
        <f t="shared" si="9"/>
        <v>1255.3699999999999</v>
      </c>
      <c r="I325" s="49" t="str">
        <f>VLOOKUP(B325,'FOLHA RESUMIDA'!C:D,2,0)</f>
        <v>MARIA DANIELLE DE SOUZA SANTOS</v>
      </c>
    </row>
    <row r="326" spans="1:9">
      <c r="A326" s="96">
        <v>1</v>
      </c>
      <c r="B326" s="96">
        <v>3016</v>
      </c>
      <c r="C326" s="94" t="s">
        <v>266</v>
      </c>
      <c r="D326" s="98">
        <v>2218.5700000000002</v>
      </c>
      <c r="E326" s="35">
        <f t="shared" ref="E326:E389" si="10">D326-H326</f>
        <v>1111.1400000000003</v>
      </c>
      <c r="F326" s="50">
        <f>IFERROR(VLOOKUP(B326,Plan1!B:D,3,0),"0,00")</f>
        <v>641.53</v>
      </c>
      <c r="G326" s="103">
        <v>465.9</v>
      </c>
      <c r="H326" s="35">
        <f t="shared" ref="H326:H389" si="11">F326+G326</f>
        <v>1107.4299999999998</v>
      </c>
      <c r="I326" s="49" t="str">
        <f>VLOOKUP(B326,'FOLHA RESUMIDA'!C:D,2,0)</f>
        <v>MARIANA SILVA MONTEIRO</v>
      </c>
    </row>
    <row r="327" spans="1:9">
      <c r="A327" s="96">
        <v>10</v>
      </c>
      <c r="B327" s="96">
        <v>3023</v>
      </c>
      <c r="C327" s="94" t="s">
        <v>383</v>
      </c>
      <c r="D327" s="98">
        <v>6057.95</v>
      </c>
      <c r="E327" s="35">
        <f t="shared" si="10"/>
        <v>5580.04</v>
      </c>
      <c r="F327" s="50" t="str">
        <f>IFERROR(VLOOKUP(B327,Plan1!B:D,3,0),"0,00")</f>
        <v>0,00</v>
      </c>
      <c r="G327" s="103">
        <v>477.91</v>
      </c>
      <c r="H327" s="35">
        <f t="shared" si="11"/>
        <v>477.91</v>
      </c>
      <c r="I327" s="49" t="str">
        <f>VLOOKUP(B327,'FOLHA RESUMIDA'!C:D,2,0)</f>
        <v>SERGIO ARAUJO DE OLIVEIRA</v>
      </c>
    </row>
    <row r="328" spans="1:9">
      <c r="A328" s="96">
        <v>3</v>
      </c>
      <c r="B328" s="96">
        <v>3025</v>
      </c>
      <c r="C328" s="94" t="s">
        <v>420</v>
      </c>
      <c r="D328" s="98">
        <v>4521.6499999999996</v>
      </c>
      <c r="E328" s="35">
        <f t="shared" si="10"/>
        <v>1868.7699999999995</v>
      </c>
      <c r="F328" s="50">
        <f>IFERROR(VLOOKUP(B328,Plan1!B:D,3,0),"0,00")</f>
        <v>1424.57</v>
      </c>
      <c r="G328" s="103">
        <v>1228.31</v>
      </c>
      <c r="H328" s="35">
        <f t="shared" si="11"/>
        <v>2652.88</v>
      </c>
      <c r="I328" s="49" t="str">
        <f>VLOOKUP(B328,'FOLHA RESUMIDA'!C:D,2,0)</f>
        <v>MARIANA KAROLYNE G DE SOUZA</v>
      </c>
    </row>
    <row r="329" spans="1:9">
      <c r="A329" s="96">
        <v>48</v>
      </c>
      <c r="B329" s="96">
        <v>3027</v>
      </c>
      <c r="C329" s="94" t="s">
        <v>267</v>
      </c>
      <c r="D329" s="98">
        <v>7314.93</v>
      </c>
      <c r="E329" s="35">
        <f t="shared" si="10"/>
        <v>5847.39</v>
      </c>
      <c r="F329" s="50" t="str">
        <f>IFERROR(VLOOKUP(B329,Plan1!B:D,3,0),"0,00")</f>
        <v>0,00</v>
      </c>
      <c r="G329" s="103">
        <v>1467.54</v>
      </c>
      <c r="H329" s="35">
        <f t="shared" si="11"/>
        <v>1467.54</v>
      </c>
      <c r="I329" s="49" t="str">
        <f>VLOOKUP(B329,'FOLHA RESUMIDA'!C:D,2,0)</f>
        <v>MARILIA MILENA R PIRES</v>
      </c>
    </row>
    <row r="330" spans="1:9">
      <c r="A330" s="96">
        <v>51</v>
      </c>
      <c r="B330" s="96">
        <v>3029</v>
      </c>
      <c r="C330" s="94" t="s">
        <v>418</v>
      </c>
      <c r="D330" s="98">
        <v>4189.92</v>
      </c>
      <c r="E330" s="35">
        <f t="shared" si="10"/>
        <v>616.07999999999993</v>
      </c>
      <c r="F330" s="50">
        <f>IFERROR(VLOOKUP(B330,Plan1!B:D,3,0),"0,00")</f>
        <v>1424.57</v>
      </c>
      <c r="G330" s="103">
        <v>2149.27</v>
      </c>
      <c r="H330" s="35">
        <f t="shared" si="11"/>
        <v>3573.84</v>
      </c>
      <c r="I330" s="49" t="str">
        <f>VLOOKUP(B330,'FOLHA RESUMIDA'!C:D,2,0)</f>
        <v>RISOALDO DUARTE DA S JUNIOR</v>
      </c>
    </row>
    <row r="331" spans="1:9">
      <c r="A331" s="96">
        <v>1</v>
      </c>
      <c r="B331" s="96">
        <v>3031</v>
      </c>
      <c r="C331" s="94" t="s">
        <v>268</v>
      </c>
      <c r="D331" s="98">
        <v>7270.31</v>
      </c>
      <c r="E331" s="35">
        <f t="shared" si="10"/>
        <v>1698.5100000000011</v>
      </c>
      <c r="F331" s="50">
        <f>IFERROR(VLOOKUP(B331,Plan1!B:D,3,0),"0,00")</f>
        <v>2209.9899999999998</v>
      </c>
      <c r="G331" s="103">
        <v>3361.81</v>
      </c>
      <c r="H331" s="35">
        <f t="shared" si="11"/>
        <v>5571.7999999999993</v>
      </c>
      <c r="I331" s="49" t="str">
        <f>VLOOKUP(B331,'FOLHA RESUMIDA'!C:D,2,0)</f>
        <v>DENNYS LAPENDA FAGUNDES</v>
      </c>
    </row>
    <row r="332" spans="1:9">
      <c r="A332" s="96">
        <v>1</v>
      </c>
      <c r="B332" s="96">
        <v>3032</v>
      </c>
      <c r="C332" s="94" t="s">
        <v>362</v>
      </c>
      <c r="D332" s="98">
        <v>4189.92</v>
      </c>
      <c r="E332" s="35">
        <f t="shared" si="10"/>
        <v>898.69999999999982</v>
      </c>
      <c r="F332" s="50">
        <f>IFERROR(VLOOKUP(B332,Plan1!B:D,3,0),"0,00")</f>
        <v>1424.57</v>
      </c>
      <c r="G332" s="103">
        <v>1866.65</v>
      </c>
      <c r="H332" s="35">
        <f t="shared" si="11"/>
        <v>3291.2200000000003</v>
      </c>
      <c r="I332" s="49" t="str">
        <f>VLOOKUP(B332,'FOLHA RESUMIDA'!C:D,2,0)</f>
        <v>KELEN CRISTINA DE AL F E SILVA</v>
      </c>
    </row>
    <row r="333" spans="1:9">
      <c r="A333" s="96">
        <v>1</v>
      </c>
      <c r="B333" s="96">
        <v>3036</v>
      </c>
      <c r="C333" s="94" t="s">
        <v>269</v>
      </c>
      <c r="D333" s="98">
        <v>3060.88</v>
      </c>
      <c r="E333" s="35">
        <f t="shared" si="10"/>
        <v>1718.64</v>
      </c>
      <c r="F333" s="50">
        <f>IFERROR(VLOOKUP(B333,Plan1!B:D,3,0),"0,00")</f>
        <v>641.53</v>
      </c>
      <c r="G333" s="103">
        <v>700.71</v>
      </c>
      <c r="H333" s="35">
        <f t="shared" si="11"/>
        <v>1342.24</v>
      </c>
      <c r="I333" s="49" t="str">
        <f>VLOOKUP(B333,'FOLHA RESUMIDA'!C:D,2,0)</f>
        <v>CECILIA REGINA DO N S CABRAL</v>
      </c>
    </row>
    <row r="334" spans="1:9">
      <c r="A334" s="96">
        <v>1</v>
      </c>
      <c r="B334" s="96">
        <v>3037</v>
      </c>
      <c r="C334" s="94" t="s">
        <v>270</v>
      </c>
      <c r="D334" s="98">
        <v>2199.98</v>
      </c>
      <c r="E334" s="35">
        <f t="shared" si="10"/>
        <v>365.09000000000015</v>
      </c>
      <c r="F334" s="50">
        <f>IFERROR(VLOOKUP(B334,Plan1!B:D,3,0),"0,00")</f>
        <v>437.65</v>
      </c>
      <c r="G334" s="103">
        <v>1397.24</v>
      </c>
      <c r="H334" s="35">
        <f t="shared" si="11"/>
        <v>1834.8899999999999</v>
      </c>
      <c r="I334" s="49" t="str">
        <f>VLOOKUP(B334,'FOLHA RESUMIDA'!C:D,2,0)</f>
        <v>JADON JORGE OLIVEIRA DA SILVA</v>
      </c>
    </row>
    <row r="335" spans="1:9">
      <c r="A335" s="96">
        <v>1</v>
      </c>
      <c r="B335" s="96">
        <v>3040</v>
      </c>
      <c r="C335" s="94" t="s">
        <v>271</v>
      </c>
      <c r="D335" s="98">
        <v>3691.48</v>
      </c>
      <c r="E335" s="35">
        <f t="shared" si="10"/>
        <v>1857.65</v>
      </c>
      <c r="F335" s="50" t="str">
        <f>IFERROR(VLOOKUP(B335,Plan1!B:D,3,0),"0,00")</f>
        <v>0,00</v>
      </c>
      <c r="G335" s="103">
        <v>1833.83</v>
      </c>
      <c r="H335" s="35">
        <f t="shared" si="11"/>
        <v>1833.83</v>
      </c>
      <c r="I335" s="49" t="str">
        <f>VLOOKUP(B335,'FOLHA RESUMIDA'!C:D,2,0)</f>
        <v>LORENA ESTHER L M CAVALCANTI</v>
      </c>
    </row>
    <row r="336" spans="1:9">
      <c r="A336" s="96">
        <v>1</v>
      </c>
      <c r="B336" s="96">
        <v>3044</v>
      </c>
      <c r="C336" s="94" t="s">
        <v>370</v>
      </c>
      <c r="D336" s="98">
        <v>4189.92</v>
      </c>
      <c r="E336" s="35">
        <f t="shared" si="10"/>
        <v>1006.0700000000002</v>
      </c>
      <c r="F336" s="50">
        <f>IFERROR(VLOOKUP(B336,Plan1!B:D,3,0),"0,00")</f>
        <v>1424.57</v>
      </c>
      <c r="G336" s="103">
        <v>1759.28</v>
      </c>
      <c r="H336" s="35">
        <f t="shared" si="11"/>
        <v>3183.85</v>
      </c>
      <c r="I336" s="49" t="str">
        <f>VLOOKUP(B336,'FOLHA RESUMIDA'!C:D,2,0)</f>
        <v>THIANE NASCIMENTO PAIXAO</v>
      </c>
    </row>
    <row r="337" spans="1:9">
      <c r="A337" s="96">
        <v>1</v>
      </c>
      <c r="B337" s="96">
        <v>3046</v>
      </c>
      <c r="C337" s="94" t="s">
        <v>422</v>
      </c>
      <c r="D337" s="98">
        <v>4521.6499999999996</v>
      </c>
      <c r="E337" s="35">
        <f t="shared" si="10"/>
        <v>794.15999999999985</v>
      </c>
      <c r="F337" s="50">
        <f>IFERROR(VLOOKUP(B337,Plan1!B:D,3,0),"0,00")</f>
        <v>1424.57</v>
      </c>
      <c r="G337" s="103">
        <v>2302.92</v>
      </c>
      <c r="H337" s="35">
        <f t="shared" si="11"/>
        <v>3727.49</v>
      </c>
      <c r="I337" s="49" t="str">
        <f>VLOOKUP(B337,'FOLHA RESUMIDA'!C:D,2,0)</f>
        <v>RONALDO GOMINHO BISPO FILHO</v>
      </c>
    </row>
    <row r="338" spans="1:9">
      <c r="A338" s="96">
        <v>1</v>
      </c>
      <c r="B338" s="96">
        <v>3047</v>
      </c>
      <c r="C338" s="94" t="s">
        <v>272</v>
      </c>
      <c r="D338" s="98">
        <v>3631.39</v>
      </c>
      <c r="E338" s="35">
        <f t="shared" si="10"/>
        <v>2390.0500000000002</v>
      </c>
      <c r="F338" s="50">
        <f>IFERROR(VLOOKUP(B338,Plan1!B:D,3,0),"0,00")</f>
        <v>1008.51</v>
      </c>
      <c r="G338" s="103">
        <v>232.83</v>
      </c>
      <c r="H338" s="35">
        <f t="shared" si="11"/>
        <v>1241.3399999999999</v>
      </c>
      <c r="I338" s="49" t="str">
        <f>VLOOKUP(B338,'FOLHA RESUMIDA'!C:D,2,0)</f>
        <v>SWEET GALLEGHER CAETANO COSTA</v>
      </c>
    </row>
    <row r="339" spans="1:9">
      <c r="A339" s="96">
        <v>1</v>
      </c>
      <c r="B339" s="96">
        <v>3049</v>
      </c>
      <c r="C339" s="94" t="s">
        <v>273</v>
      </c>
      <c r="D339" s="98">
        <v>5595.84</v>
      </c>
      <c r="E339" s="35">
        <f t="shared" si="10"/>
        <v>3665.87</v>
      </c>
      <c r="F339" s="50">
        <f>IFERROR(VLOOKUP(B339,Plan1!B:D,3,0),"0,00")</f>
        <v>1902.59</v>
      </c>
      <c r="G339" s="103">
        <v>27.38</v>
      </c>
      <c r="H339" s="35">
        <f t="shared" si="11"/>
        <v>1929.97</v>
      </c>
      <c r="I339" s="49" t="str">
        <f>VLOOKUP(B339,'FOLHA RESUMIDA'!C:D,2,0)</f>
        <v>DEBORA GUEDES NERES</v>
      </c>
    </row>
    <row r="340" spans="1:9">
      <c r="A340" s="96">
        <v>50</v>
      </c>
      <c r="B340" s="96">
        <v>3055</v>
      </c>
      <c r="C340" s="94" t="s">
        <v>414</v>
      </c>
      <c r="D340" s="98">
        <v>4189.92</v>
      </c>
      <c r="E340" s="35">
        <f t="shared" si="10"/>
        <v>944.40999999999985</v>
      </c>
      <c r="F340" s="50">
        <f>IFERROR(VLOOKUP(B340,Plan1!B:D,3,0),"0,00")</f>
        <v>1424.57</v>
      </c>
      <c r="G340" s="103">
        <v>1820.94</v>
      </c>
      <c r="H340" s="35">
        <f t="shared" si="11"/>
        <v>3245.51</v>
      </c>
      <c r="I340" s="49" t="str">
        <f>VLOOKUP(B340,'FOLHA RESUMIDA'!C:D,2,0)</f>
        <v>ANA PAULA SABINO L DE SOUZA</v>
      </c>
    </row>
    <row r="341" spans="1:9">
      <c r="A341" s="96">
        <v>1</v>
      </c>
      <c r="B341" s="96">
        <v>3057</v>
      </c>
      <c r="C341" s="94" t="s">
        <v>274</v>
      </c>
      <c r="D341" s="98">
        <v>1886.84</v>
      </c>
      <c r="E341" s="35">
        <f t="shared" si="10"/>
        <v>153.1099999999999</v>
      </c>
      <c r="F341" s="50">
        <f>IFERROR(VLOOKUP(B341,Plan1!B:D,3,0),"0,00")</f>
        <v>641.53</v>
      </c>
      <c r="G341" s="103">
        <v>1092.2</v>
      </c>
      <c r="H341" s="35">
        <f t="shared" si="11"/>
        <v>1733.73</v>
      </c>
      <c r="I341" s="49" t="str">
        <f>VLOOKUP(B341,'FOLHA RESUMIDA'!C:D,2,0)</f>
        <v>YANNE TALITA PEREIRA CALIXTO</v>
      </c>
    </row>
    <row r="342" spans="1:9">
      <c r="A342" s="96">
        <v>1</v>
      </c>
      <c r="B342" s="96">
        <v>3062</v>
      </c>
      <c r="C342" s="94" t="s">
        <v>275</v>
      </c>
      <c r="D342" s="98">
        <v>2863.04</v>
      </c>
      <c r="E342" s="35">
        <f t="shared" si="10"/>
        <v>1773.5</v>
      </c>
      <c r="F342" s="50" t="str">
        <f>IFERROR(VLOOKUP(B342,Plan1!B:D,3,0),"0,00")</f>
        <v>0,00</v>
      </c>
      <c r="G342" s="103">
        <v>1089.54</v>
      </c>
      <c r="H342" s="35">
        <f t="shared" si="11"/>
        <v>1089.54</v>
      </c>
      <c r="I342" s="49" t="str">
        <f>VLOOKUP(B342,'FOLHA RESUMIDA'!C:D,2,0)</f>
        <v>GRAZIELE MARIA DA SILVA</v>
      </c>
    </row>
    <row r="343" spans="1:9">
      <c r="A343" s="96">
        <v>1</v>
      </c>
      <c r="B343" s="96">
        <v>3063</v>
      </c>
      <c r="C343" s="94" t="s">
        <v>276</v>
      </c>
      <c r="D343" s="98">
        <v>2218.58</v>
      </c>
      <c r="E343" s="35">
        <f t="shared" si="10"/>
        <v>708.67999999999984</v>
      </c>
      <c r="F343" s="50">
        <f>IFERROR(VLOOKUP(B343,Plan1!B:D,3,0),"0,00")</f>
        <v>641.53</v>
      </c>
      <c r="G343" s="103">
        <v>868.37</v>
      </c>
      <c r="H343" s="35">
        <f t="shared" si="11"/>
        <v>1509.9</v>
      </c>
      <c r="I343" s="49" t="str">
        <f>VLOOKUP(B343,'FOLHA RESUMIDA'!C:D,2,0)</f>
        <v>DEYBISON AFONSO PEREIRA</v>
      </c>
    </row>
    <row r="344" spans="1:9">
      <c r="A344" s="96">
        <v>1</v>
      </c>
      <c r="B344" s="96">
        <v>3066</v>
      </c>
      <c r="C344" s="94" t="s">
        <v>277</v>
      </c>
      <c r="D344" s="98">
        <v>259.56</v>
      </c>
      <c r="E344" s="35">
        <f t="shared" si="10"/>
        <v>259.56</v>
      </c>
      <c r="F344" s="50" t="str">
        <f>IFERROR(VLOOKUP(B344,Plan1!B:D,3,0),"0,00")</f>
        <v>0,00</v>
      </c>
      <c r="G344" s="103">
        <v>0</v>
      </c>
      <c r="H344" s="35">
        <f t="shared" si="11"/>
        <v>0</v>
      </c>
      <c r="I344" s="49" t="str">
        <f>VLOOKUP(B344,'FOLHA RESUMIDA'!C:D,2,0)</f>
        <v>GENIVAL F DA SILVA JUNIOR</v>
      </c>
    </row>
    <row r="345" spans="1:9">
      <c r="A345" s="96">
        <v>1</v>
      </c>
      <c r="B345" s="96">
        <v>3067</v>
      </c>
      <c r="C345" s="94" t="s">
        <v>278</v>
      </c>
      <c r="D345" s="98">
        <v>2709.22</v>
      </c>
      <c r="E345" s="35">
        <f t="shared" si="10"/>
        <v>1177.5099999999998</v>
      </c>
      <c r="F345" s="50">
        <f>IFERROR(VLOOKUP(B345,Plan1!B:D,3,0),"0,00")</f>
        <v>921.13</v>
      </c>
      <c r="G345" s="103">
        <v>610.58000000000004</v>
      </c>
      <c r="H345" s="35">
        <f t="shared" si="11"/>
        <v>1531.71</v>
      </c>
      <c r="I345" s="49" t="str">
        <f>VLOOKUP(B345,'FOLHA RESUMIDA'!C:D,2,0)</f>
        <v>EMANUELA AMELIA DE A  AGUIAR</v>
      </c>
    </row>
    <row r="346" spans="1:9">
      <c r="A346" s="96">
        <v>16</v>
      </c>
      <c r="B346" s="96">
        <v>3069</v>
      </c>
      <c r="C346" s="94" t="s">
        <v>365</v>
      </c>
      <c r="D346" s="98">
        <v>2693.43</v>
      </c>
      <c r="E346" s="35">
        <f t="shared" si="10"/>
        <v>1012.05</v>
      </c>
      <c r="F346" s="50">
        <f>IFERROR(VLOOKUP(B346,Plan1!B:D,3,0),"0,00")</f>
        <v>641.53</v>
      </c>
      <c r="G346" s="103">
        <v>1039.8499999999999</v>
      </c>
      <c r="H346" s="35">
        <f t="shared" si="11"/>
        <v>1681.3799999999999</v>
      </c>
      <c r="I346" s="49" t="str">
        <f>VLOOKUP(B346,'FOLHA RESUMIDA'!C:D,2,0)</f>
        <v>ANDRE LUIS MOTA PIRES</v>
      </c>
    </row>
    <row r="347" spans="1:9">
      <c r="A347" s="96">
        <v>1</v>
      </c>
      <c r="B347" s="96">
        <v>3081</v>
      </c>
      <c r="C347" s="94" t="s">
        <v>279</v>
      </c>
      <c r="D347" s="98">
        <v>1468.53</v>
      </c>
      <c r="E347" s="35">
        <f t="shared" si="10"/>
        <v>316.74</v>
      </c>
      <c r="F347" s="50">
        <f>IFERROR(VLOOKUP(B347,Plan1!B:D,3,0),"0,00")</f>
        <v>499.3</v>
      </c>
      <c r="G347" s="103">
        <v>652.49</v>
      </c>
      <c r="H347" s="35">
        <f t="shared" si="11"/>
        <v>1151.79</v>
      </c>
      <c r="I347" s="49" t="str">
        <f>VLOOKUP(B347,'FOLHA RESUMIDA'!C:D,2,0)</f>
        <v>MAILTON NOBRE DE MEDEIROS</v>
      </c>
    </row>
    <row r="348" spans="1:9">
      <c r="A348" s="96">
        <v>1</v>
      </c>
      <c r="B348" s="96">
        <v>3086</v>
      </c>
      <c r="C348" s="94" t="s">
        <v>366</v>
      </c>
      <c r="D348" s="98">
        <v>5731.89</v>
      </c>
      <c r="E348" s="35">
        <f t="shared" si="10"/>
        <v>2318.34</v>
      </c>
      <c r="F348" s="50">
        <f>IFERROR(VLOOKUP(B348,Plan1!B:D,3,0),"0,00")</f>
        <v>1424.57</v>
      </c>
      <c r="G348" s="103">
        <v>1988.98</v>
      </c>
      <c r="H348" s="35">
        <f t="shared" si="11"/>
        <v>3413.55</v>
      </c>
      <c r="I348" s="49" t="str">
        <f>VLOOKUP(B348,'FOLHA RESUMIDA'!C:D,2,0)</f>
        <v>DIMAS CARDOSO CAMPOS</v>
      </c>
    </row>
    <row r="349" spans="1:9">
      <c r="A349" s="96">
        <v>1</v>
      </c>
      <c r="B349" s="96">
        <v>3092</v>
      </c>
      <c r="C349" s="94" t="s">
        <v>587</v>
      </c>
      <c r="D349" s="98">
        <v>34968.51</v>
      </c>
      <c r="E349" s="35">
        <f t="shared" si="10"/>
        <v>28867.910000000003</v>
      </c>
      <c r="F349" s="50" t="str">
        <f>IFERROR(VLOOKUP(B349,Plan1!B:D,3,0),"0,00")</f>
        <v>0,00</v>
      </c>
      <c r="G349" s="103">
        <v>6100.6</v>
      </c>
      <c r="H349" s="35">
        <f t="shared" si="11"/>
        <v>6100.6</v>
      </c>
      <c r="I349" s="49" t="str">
        <f>VLOOKUP(B349,'FOLHA RESUMIDA'!C:D,2,0)</f>
        <v>BETY ANNE DE A SENNA</v>
      </c>
    </row>
    <row r="350" spans="1:9">
      <c r="A350" s="96">
        <v>1</v>
      </c>
      <c r="B350" s="96">
        <v>3112</v>
      </c>
      <c r="C350" s="94" t="s">
        <v>280</v>
      </c>
      <c r="D350" s="98">
        <v>3454.51</v>
      </c>
      <c r="E350" s="35">
        <f t="shared" si="10"/>
        <v>607.01000000000022</v>
      </c>
      <c r="F350" s="50">
        <f>IFERROR(VLOOKUP(B350,Plan1!B:D,3,0),"0,00")</f>
        <v>921.13</v>
      </c>
      <c r="G350" s="103">
        <v>1926.37</v>
      </c>
      <c r="H350" s="35">
        <f t="shared" si="11"/>
        <v>2847.5</v>
      </c>
      <c r="I350" s="49" t="str">
        <f>VLOOKUP(B350,'FOLHA RESUMIDA'!C:D,2,0)</f>
        <v>DIEGO SCHMITH OLIVEIRA DE LIMA</v>
      </c>
    </row>
    <row r="351" spans="1:9">
      <c r="A351" s="96">
        <v>1</v>
      </c>
      <c r="B351" s="96">
        <v>3113</v>
      </c>
      <c r="C351" s="94" t="s">
        <v>281</v>
      </c>
      <c r="D351" s="98">
        <v>1970.7</v>
      </c>
      <c r="E351" s="35">
        <f t="shared" si="10"/>
        <v>899.42000000000007</v>
      </c>
      <c r="F351" s="50">
        <f>IFERROR(VLOOKUP(B351,Plan1!B:D,3,0),"0,00")</f>
        <v>641.53</v>
      </c>
      <c r="G351" s="103">
        <v>429.75</v>
      </c>
      <c r="H351" s="35">
        <f t="shared" si="11"/>
        <v>1071.28</v>
      </c>
      <c r="I351" s="49" t="str">
        <f>VLOOKUP(B351,'FOLHA RESUMIDA'!C:D,2,0)</f>
        <v>CYNTHIA MARIA REGIS SIQUEIRA</v>
      </c>
    </row>
    <row r="352" spans="1:9">
      <c r="A352" s="96">
        <v>1</v>
      </c>
      <c r="B352" s="96">
        <v>3132</v>
      </c>
      <c r="C352" s="94" t="s">
        <v>282</v>
      </c>
      <c r="D352" s="98">
        <v>3040.95</v>
      </c>
      <c r="E352" s="35">
        <f t="shared" si="10"/>
        <v>793.4399999999996</v>
      </c>
      <c r="F352" s="50">
        <f>IFERROR(VLOOKUP(B352,Plan1!B:D,3,0),"0,00")</f>
        <v>921.13</v>
      </c>
      <c r="G352" s="103">
        <v>1326.38</v>
      </c>
      <c r="H352" s="35">
        <f t="shared" si="11"/>
        <v>2247.5100000000002</v>
      </c>
      <c r="I352" s="49" t="str">
        <f>VLOOKUP(B352,'FOLHA RESUMIDA'!C:D,2,0)</f>
        <v>TALITA ANDREIA MARTINS GONZAGA</v>
      </c>
    </row>
    <row r="353" spans="1:9">
      <c r="A353" s="96">
        <v>1</v>
      </c>
      <c r="B353" s="96">
        <v>3134</v>
      </c>
      <c r="C353" s="94" t="s">
        <v>283</v>
      </c>
      <c r="D353" s="98">
        <v>3130.43</v>
      </c>
      <c r="E353" s="35">
        <f t="shared" si="10"/>
        <v>2175.7299999999996</v>
      </c>
      <c r="F353" s="50" t="str">
        <f>IFERROR(VLOOKUP(B353,Plan1!B:D,3,0),"0,00")</f>
        <v>0,00</v>
      </c>
      <c r="G353" s="103">
        <v>954.7</v>
      </c>
      <c r="H353" s="35">
        <f t="shared" si="11"/>
        <v>954.7</v>
      </c>
      <c r="I353" s="49" t="str">
        <f>VLOOKUP(B353,'FOLHA RESUMIDA'!C:D,2,0)</f>
        <v>ESTEVAN DE ALMEIDA FALCAO</v>
      </c>
    </row>
    <row r="354" spans="1:9">
      <c r="A354" s="96">
        <v>1</v>
      </c>
      <c r="B354" s="96">
        <v>3135</v>
      </c>
      <c r="C354" s="94" t="s">
        <v>284</v>
      </c>
      <c r="D354" s="98">
        <v>8824.1299999999992</v>
      </c>
      <c r="E354" s="35">
        <f t="shared" si="10"/>
        <v>2218.4899999999989</v>
      </c>
      <c r="F354" s="50">
        <f>IFERROR(VLOOKUP(B354,Plan1!B:D,3,0),"0,00")</f>
        <v>1902.59</v>
      </c>
      <c r="G354" s="103">
        <v>4703.05</v>
      </c>
      <c r="H354" s="35">
        <f t="shared" si="11"/>
        <v>6605.64</v>
      </c>
      <c r="I354" s="49" t="str">
        <f>VLOOKUP(B354,'FOLHA RESUMIDA'!C:D,2,0)</f>
        <v>RAFAEL DE MENEZES E S PIRES</v>
      </c>
    </row>
    <row r="355" spans="1:9">
      <c r="A355" s="96">
        <v>1</v>
      </c>
      <c r="B355" s="96">
        <v>3136</v>
      </c>
      <c r="C355" s="94" t="s">
        <v>285</v>
      </c>
      <c r="D355" s="98">
        <v>3171.81</v>
      </c>
      <c r="E355" s="35">
        <f t="shared" si="10"/>
        <v>586.07000000000016</v>
      </c>
      <c r="F355" s="50">
        <f>IFERROR(VLOOKUP(B355,Plan1!B:D,3,0),"0,00")</f>
        <v>1078.42</v>
      </c>
      <c r="G355" s="103">
        <v>1507.32</v>
      </c>
      <c r="H355" s="35">
        <f t="shared" si="11"/>
        <v>2585.7399999999998</v>
      </c>
      <c r="I355" s="49" t="str">
        <f>VLOOKUP(B355,'FOLHA RESUMIDA'!C:D,2,0)</f>
        <v>ALEXANDER BEZERRA</v>
      </c>
    </row>
    <row r="356" spans="1:9">
      <c r="A356" s="96">
        <v>1</v>
      </c>
      <c r="B356" s="96">
        <v>3138</v>
      </c>
      <c r="C356" s="94" t="s">
        <v>286</v>
      </c>
      <c r="D356" s="98">
        <v>5027.71</v>
      </c>
      <c r="E356" s="35">
        <f t="shared" si="10"/>
        <v>3582.49</v>
      </c>
      <c r="F356" s="50" t="str">
        <f>IFERROR(VLOOKUP(B356,Plan1!B:D,3,0),"0,00")</f>
        <v>0,00</v>
      </c>
      <c r="G356" s="103">
        <v>1445.22</v>
      </c>
      <c r="H356" s="35">
        <f t="shared" si="11"/>
        <v>1445.22</v>
      </c>
      <c r="I356" s="49" t="str">
        <f>VLOOKUP(B356,'FOLHA RESUMIDA'!C:D,2,0)</f>
        <v>MANUELA SILVA DE LIMA B DA PAZ</v>
      </c>
    </row>
    <row r="357" spans="1:9">
      <c r="A357" s="96">
        <v>1</v>
      </c>
      <c r="B357" s="96">
        <v>3139</v>
      </c>
      <c r="C357" s="94" t="s">
        <v>287</v>
      </c>
      <c r="D357" s="98">
        <v>2307.02</v>
      </c>
      <c r="E357" s="35">
        <f t="shared" si="10"/>
        <v>1828.87</v>
      </c>
      <c r="F357" s="50" t="str">
        <f>IFERROR(VLOOKUP(B357,Plan1!B:D,3,0),"0,00")</f>
        <v>0,00</v>
      </c>
      <c r="G357" s="103">
        <v>478.15</v>
      </c>
      <c r="H357" s="35">
        <f t="shared" si="11"/>
        <v>478.15</v>
      </c>
      <c r="I357" s="49" t="str">
        <f>VLOOKUP(B357,'FOLHA RESUMIDA'!C:D,2,0)</f>
        <v>JOAO ROBERTO  MACHADO ARAUJO</v>
      </c>
    </row>
    <row r="358" spans="1:9">
      <c r="A358" s="96">
        <v>1</v>
      </c>
      <c r="B358" s="96">
        <v>3141</v>
      </c>
      <c r="C358" s="94" t="s">
        <v>288</v>
      </c>
      <c r="D358" s="98">
        <v>2410.96</v>
      </c>
      <c r="E358" s="35">
        <f t="shared" si="10"/>
        <v>2170.2200000000003</v>
      </c>
      <c r="F358" s="50" t="str">
        <f>IFERROR(VLOOKUP(B358,Plan1!B:D,3,0),"0,00")</f>
        <v>0,00</v>
      </c>
      <c r="G358" s="103">
        <v>240.74</v>
      </c>
      <c r="H358" s="35">
        <f t="shared" si="11"/>
        <v>240.74</v>
      </c>
      <c r="I358" s="49" t="str">
        <f>VLOOKUP(B358,'FOLHA RESUMIDA'!C:D,2,0)</f>
        <v>LIVIA QUEIROZ DE OLIVEIRA</v>
      </c>
    </row>
    <row r="359" spans="1:9">
      <c r="A359" s="96">
        <v>1</v>
      </c>
      <c r="B359" s="96">
        <v>3147</v>
      </c>
      <c r="C359" s="94" t="s">
        <v>289</v>
      </c>
      <c r="D359" s="98">
        <v>2281.92</v>
      </c>
      <c r="E359" s="35">
        <f t="shared" si="10"/>
        <v>1902.98</v>
      </c>
      <c r="F359" s="50" t="str">
        <f>IFERROR(VLOOKUP(B359,Plan1!B:D,3,0),"0,00")</f>
        <v>0,00</v>
      </c>
      <c r="G359" s="103">
        <v>378.94</v>
      </c>
      <c r="H359" s="35">
        <f t="shared" si="11"/>
        <v>378.94</v>
      </c>
      <c r="I359" s="49" t="str">
        <f>VLOOKUP(B359,'FOLHA RESUMIDA'!C:D,2,0)</f>
        <v>ALZENIRA PEREIRA DA SILVA</v>
      </c>
    </row>
    <row r="360" spans="1:9">
      <c r="A360" s="96">
        <v>1</v>
      </c>
      <c r="B360" s="96">
        <v>3152</v>
      </c>
      <c r="C360" s="94" t="s">
        <v>290</v>
      </c>
      <c r="D360" s="98">
        <v>1540</v>
      </c>
      <c r="E360" s="35">
        <f t="shared" si="10"/>
        <v>976.95</v>
      </c>
      <c r="F360" s="50" t="str">
        <f>IFERROR(VLOOKUP(B360,Plan1!B:D,3,0),"0,00")</f>
        <v>0,00</v>
      </c>
      <c r="G360" s="103">
        <v>563.04999999999995</v>
      </c>
      <c r="H360" s="35">
        <f t="shared" si="11"/>
        <v>563.04999999999995</v>
      </c>
      <c r="I360" s="49" t="str">
        <f>VLOOKUP(B360,'FOLHA RESUMIDA'!C:D,2,0)</f>
        <v>DANIEL CIRILO DOS SANTOS</v>
      </c>
    </row>
    <row r="361" spans="1:9">
      <c r="A361" s="96">
        <v>1</v>
      </c>
      <c r="B361" s="96">
        <v>3154</v>
      </c>
      <c r="C361" s="94" t="s">
        <v>291</v>
      </c>
      <c r="D361" s="98">
        <v>1320</v>
      </c>
      <c r="E361" s="35">
        <f t="shared" si="10"/>
        <v>157.53999999999996</v>
      </c>
      <c r="F361" s="50">
        <f>IFERROR(VLOOKUP(B361,Plan1!B:D,3,0),"0,00")</f>
        <v>437.65</v>
      </c>
      <c r="G361" s="103">
        <v>724.81</v>
      </c>
      <c r="H361" s="35">
        <f t="shared" si="11"/>
        <v>1162.46</v>
      </c>
      <c r="I361" s="49" t="str">
        <f>VLOOKUP(B361,'FOLHA RESUMIDA'!C:D,2,0)</f>
        <v>DANIELLE D O A DE MIRANDA</v>
      </c>
    </row>
    <row r="362" spans="1:9">
      <c r="A362" s="96">
        <v>1</v>
      </c>
      <c r="B362" s="96">
        <v>3156</v>
      </c>
      <c r="C362" s="94" t="s">
        <v>292</v>
      </c>
      <c r="D362" s="98">
        <v>2128.2199999999998</v>
      </c>
      <c r="E362" s="35">
        <f t="shared" si="10"/>
        <v>1232.6999999999998</v>
      </c>
      <c r="F362" s="50">
        <f>IFERROR(VLOOKUP(B362,Plan1!B:D,3,0),"0,00")</f>
        <v>128.72</v>
      </c>
      <c r="G362" s="103">
        <v>766.8</v>
      </c>
      <c r="H362" s="35">
        <f t="shared" si="11"/>
        <v>895.52</v>
      </c>
      <c r="I362" s="49" t="str">
        <f>VLOOKUP(B362,'FOLHA RESUMIDA'!C:D,2,0)</f>
        <v>GILVANEIDE LAURENTINO MARTINS</v>
      </c>
    </row>
    <row r="363" spans="1:9">
      <c r="A363" s="96">
        <v>1</v>
      </c>
      <c r="B363" s="96">
        <v>3160</v>
      </c>
      <c r="C363" s="94" t="s">
        <v>293</v>
      </c>
      <c r="D363" s="98">
        <v>3060.88</v>
      </c>
      <c r="E363" s="35">
        <f t="shared" si="10"/>
        <v>2067.67</v>
      </c>
      <c r="F363" s="50">
        <f>IFERROR(VLOOKUP(B363,Plan1!B:D,3,0),"0,00")</f>
        <v>641.53</v>
      </c>
      <c r="G363" s="103">
        <v>351.68</v>
      </c>
      <c r="H363" s="35">
        <f t="shared" si="11"/>
        <v>993.21</v>
      </c>
      <c r="I363" s="49" t="str">
        <f>VLOOKUP(B363,'FOLHA RESUMIDA'!C:D,2,0)</f>
        <v>LUCIANNA NUNES LIRA</v>
      </c>
    </row>
    <row r="364" spans="1:9">
      <c r="A364" s="96">
        <v>1</v>
      </c>
      <c r="B364" s="96">
        <v>3164</v>
      </c>
      <c r="C364" s="94" t="s">
        <v>294</v>
      </c>
      <c r="D364" s="98">
        <v>3060.88</v>
      </c>
      <c r="E364" s="35">
        <f t="shared" si="10"/>
        <v>1711.46</v>
      </c>
      <c r="F364" s="50">
        <f>IFERROR(VLOOKUP(B364,Plan1!B:D,3,0),"0,00")</f>
        <v>641.53</v>
      </c>
      <c r="G364" s="103">
        <v>707.89</v>
      </c>
      <c r="H364" s="35">
        <f t="shared" si="11"/>
        <v>1349.42</v>
      </c>
      <c r="I364" s="49" t="str">
        <f>VLOOKUP(B364,'FOLHA RESUMIDA'!C:D,2,0)</f>
        <v>MONIQUE FERRAZ PEREIRA</v>
      </c>
    </row>
    <row r="365" spans="1:9">
      <c r="A365" s="96">
        <v>1</v>
      </c>
      <c r="B365" s="96">
        <v>3165</v>
      </c>
      <c r="C365" s="94" t="s">
        <v>295</v>
      </c>
      <c r="D365" s="98">
        <v>3900</v>
      </c>
      <c r="E365" s="35">
        <f t="shared" si="10"/>
        <v>2239.5500000000002</v>
      </c>
      <c r="F365" s="50">
        <f>IFERROR(VLOOKUP(B365,Plan1!B:D,3,0),"0,00")</f>
        <v>641.53</v>
      </c>
      <c r="G365" s="103">
        <v>1018.92</v>
      </c>
      <c r="H365" s="35">
        <f t="shared" si="11"/>
        <v>1660.4499999999998</v>
      </c>
      <c r="I365" s="49" t="str">
        <f>VLOOKUP(B365,'FOLHA RESUMIDA'!C:D,2,0)</f>
        <v>PATRICIA SERPA PEIXOTO</v>
      </c>
    </row>
    <row r="366" spans="1:9">
      <c r="A366" s="96">
        <v>1</v>
      </c>
      <c r="B366" s="96">
        <v>3167</v>
      </c>
      <c r="C366" s="94" t="s">
        <v>296</v>
      </c>
      <c r="D366" s="98">
        <v>30959.15</v>
      </c>
      <c r="E366" s="35">
        <f t="shared" si="10"/>
        <v>8103.7000000000044</v>
      </c>
      <c r="F366" s="50">
        <f>IFERROR(VLOOKUP(B366,Plan1!B:D,3,0),"0,00")</f>
        <v>1943.01</v>
      </c>
      <c r="G366" s="103">
        <v>20912.439999999999</v>
      </c>
      <c r="H366" s="35">
        <f t="shared" si="11"/>
        <v>22855.449999999997</v>
      </c>
      <c r="I366" s="49" t="str">
        <f>VLOOKUP(B366,'FOLHA RESUMIDA'!C:D,2,0)</f>
        <v>POLYANA BEZERRA SOUTO SANTOS</v>
      </c>
    </row>
    <row r="367" spans="1:9">
      <c r="A367" s="96">
        <v>1</v>
      </c>
      <c r="B367" s="96">
        <v>3169</v>
      </c>
      <c r="C367" s="94" t="s">
        <v>297</v>
      </c>
      <c r="D367" s="98">
        <v>2625</v>
      </c>
      <c r="E367" s="35">
        <f t="shared" si="10"/>
        <v>570.96</v>
      </c>
      <c r="F367" s="50">
        <f>IFERROR(VLOOKUP(B367,Plan1!B:D,3,0),"0,00")</f>
        <v>437.65</v>
      </c>
      <c r="G367" s="103">
        <v>1616.39</v>
      </c>
      <c r="H367" s="35">
        <f t="shared" si="11"/>
        <v>2054.04</v>
      </c>
      <c r="I367" s="49" t="str">
        <f>VLOOKUP(B367,'FOLHA RESUMIDA'!C:D,2,0)</f>
        <v>RENATA BEZERRA DA SILVA</v>
      </c>
    </row>
    <row r="368" spans="1:9">
      <c r="A368" s="96">
        <v>1</v>
      </c>
      <c r="B368" s="96">
        <v>3172</v>
      </c>
      <c r="C368" s="94" t="s">
        <v>299</v>
      </c>
      <c r="D368" s="98">
        <v>1613.33</v>
      </c>
      <c r="E368" s="35">
        <f t="shared" si="10"/>
        <v>1429.94</v>
      </c>
      <c r="F368" s="50" t="str">
        <f>IFERROR(VLOOKUP(B368,Plan1!B:D,3,0),"0,00")</f>
        <v>0,00</v>
      </c>
      <c r="G368" s="103">
        <v>183.39</v>
      </c>
      <c r="H368" s="35">
        <f t="shared" si="11"/>
        <v>183.39</v>
      </c>
      <c r="I368" s="49" t="str">
        <f>VLOOKUP(B368,'FOLHA RESUMIDA'!C:D,2,0)</f>
        <v>SAVIO BARCELOS DE MELO</v>
      </c>
    </row>
    <row r="369" spans="1:9">
      <c r="A369" s="96">
        <v>1</v>
      </c>
      <c r="B369" s="96">
        <v>3175</v>
      </c>
      <c r="C369" s="94" t="s">
        <v>300</v>
      </c>
      <c r="D369" s="98">
        <v>11947.41</v>
      </c>
      <c r="E369" s="35">
        <f t="shared" si="10"/>
        <v>7741.3899999999994</v>
      </c>
      <c r="F369" s="50" t="str">
        <f>IFERROR(VLOOKUP(B369,Plan1!B:D,3,0),"0,00")</f>
        <v>0,00</v>
      </c>
      <c r="G369" s="103">
        <v>4206.0200000000004</v>
      </c>
      <c r="H369" s="35">
        <f t="shared" si="11"/>
        <v>4206.0200000000004</v>
      </c>
      <c r="I369" s="49" t="str">
        <f>VLOOKUP(B369,'FOLHA RESUMIDA'!C:D,2,0)</f>
        <v>VIVIANE SOARES DE JESUS</v>
      </c>
    </row>
    <row r="370" spans="1:9">
      <c r="A370" s="96">
        <v>1</v>
      </c>
      <c r="B370" s="96">
        <v>3177</v>
      </c>
      <c r="C370" s="94" t="s">
        <v>301</v>
      </c>
      <c r="D370" s="98">
        <v>8359.41</v>
      </c>
      <c r="E370" s="35">
        <f t="shared" si="10"/>
        <v>2377.1000000000004</v>
      </c>
      <c r="F370" s="50">
        <f>IFERROR(VLOOKUP(B370,Plan1!B:D,3,0),"0,00")</f>
        <v>2729.41</v>
      </c>
      <c r="G370" s="103">
        <v>3252.9</v>
      </c>
      <c r="H370" s="35">
        <f t="shared" si="11"/>
        <v>5982.3099999999995</v>
      </c>
      <c r="I370" s="49" t="str">
        <f>VLOOKUP(B370,'FOLHA RESUMIDA'!C:D,2,0)</f>
        <v>DEMOSTENES FIGUEIREDO DE SOUSA</v>
      </c>
    </row>
    <row r="371" spans="1:9">
      <c r="A371" s="96">
        <v>1</v>
      </c>
      <c r="B371" s="96">
        <v>3178</v>
      </c>
      <c r="C371" s="94" t="s">
        <v>302</v>
      </c>
      <c r="D371" s="98">
        <v>13949.18</v>
      </c>
      <c r="E371" s="35">
        <f t="shared" si="10"/>
        <v>8353.3700000000008</v>
      </c>
      <c r="F371" s="50">
        <f>IFERROR(VLOOKUP(B371,Plan1!B:D,3,0),"0,00")</f>
        <v>2729.41</v>
      </c>
      <c r="G371" s="103">
        <v>2866.4</v>
      </c>
      <c r="H371" s="35">
        <f t="shared" si="11"/>
        <v>5595.8099999999995</v>
      </c>
      <c r="I371" s="49" t="str">
        <f>VLOOKUP(B371,'FOLHA RESUMIDA'!C:D,2,0)</f>
        <v>HOSANA SUELEM S DE MIRANDA</v>
      </c>
    </row>
    <row r="372" spans="1:9">
      <c r="A372" s="96">
        <v>1</v>
      </c>
      <c r="B372" s="96">
        <v>3180</v>
      </c>
      <c r="C372" s="94" t="s">
        <v>303</v>
      </c>
      <c r="D372" s="98">
        <v>10259.780000000001</v>
      </c>
      <c r="E372" s="35">
        <f t="shared" si="10"/>
        <v>7432.130000000001</v>
      </c>
      <c r="F372" s="50" t="str">
        <f>IFERROR(VLOOKUP(B372,Plan1!B:D,3,0),"0,00")</f>
        <v>0,00</v>
      </c>
      <c r="G372" s="103">
        <v>2827.65</v>
      </c>
      <c r="H372" s="35">
        <f t="shared" si="11"/>
        <v>2827.65</v>
      </c>
      <c r="I372" s="49" t="str">
        <f>VLOOKUP(B372,'FOLHA RESUMIDA'!C:D,2,0)</f>
        <v>CAIO CESAR DE A R SILVA</v>
      </c>
    </row>
    <row r="373" spans="1:9">
      <c r="A373" s="96">
        <v>1</v>
      </c>
      <c r="B373" s="96">
        <v>3182</v>
      </c>
      <c r="C373" s="94" t="s">
        <v>304</v>
      </c>
      <c r="D373" s="98">
        <v>3600.68</v>
      </c>
      <c r="E373" s="35">
        <f t="shared" si="10"/>
        <v>2013.0699999999997</v>
      </c>
      <c r="F373" s="50">
        <f>IFERROR(VLOOKUP(B373,Plan1!B:D,3,0),"0,00")</f>
        <v>471.71</v>
      </c>
      <c r="G373" s="103">
        <v>1115.9000000000001</v>
      </c>
      <c r="H373" s="35">
        <f t="shared" si="11"/>
        <v>1587.6100000000001</v>
      </c>
      <c r="I373" s="49" t="str">
        <f>VLOOKUP(B373,'FOLHA RESUMIDA'!C:D,2,0)</f>
        <v>VANELLY FERREIRA DE SOUZA</v>
      </c>
    </row>
    <row r="374" spans="1:9">
      <c r="A374" s="96">
        <v>1</v>
      </c>
      <c r="B374" s="96">
        <v>3183</v>
      </c>
      <c r="C374" s="94" t="s">
        <v>305</v>
      </c>
      <c r="D374" s="98">
        <v>2325.44</v>
      </c>
      <c r="E374" s="35">
        <f t="shared" si="10"/>
        <v>542.80000000000018</v>
      </c>
      <c r="F374" s="50">
        <f>IFERROR(VLOOKUP(B374,Plan1!B:D,3,0),"0,00")</f>
        <v>641.53</v>
      </c>
      <c r="G374" s="103">
        <v>1141.1099999999999</v>
      </c>
      <c r="H374" s="35">
        <f t="shared" si="11"/>
        <v>1782.6399999999999</v>
      </c>
      <c r="I374" s="49" t="str">
        <f>VLOOKUP(B374,'FOLHA RESUMIDA'!C:D,2,0)</f>
        <v>DALETE VICENTE DE LIMA</v>
      </c>
    </row>
    <row r="375" spans="1:9">
      <c r="A375" s="96">
        <v>1</v>
      </c>
      <c r="B375" s="96">
        <v>3194</v>
      </c>
      <c r="C375" s="94" t="s">
        <v>306</v>
      </c>
      <c r="D375" s="98">
        <v>20430.310000000001</v>
      </c>
      <c r="E375" s="35">
        <f t="shared" si="10"/>
        <v>13220.59</v>
      </c>
      <c r="F375" s="50" t="str">
        <f>IFERROR(VLOOKUP(B375,Plan1!B:D,3,0),"0,00")</f>
        <v>0,00</v>
      </c>
      <c r="G375" s="103">
        <v>7209.72</v>
      </c>
      <c r="H375" s="35">
        <f t="shared" si="11"/>
        <v>7209.72</v>
      </c>
      <c r="I375" s="49" t="str">
        <f>VLOOKUP(B375,'FOLHA RESUMIDA'!C:D,2,0)</f>
        <v>ODAYANNA KESSY F MONTEIRO</v>
      </c>
    </row>
    <row r="376" spans="1:9">
      <c r="A376" s="96">
        <v>1</v>
      </c>
      <c r="B376" s="96">
        <v>3201</v>
      </c>
      <c r="C376" s="94" t="s">
        <v>307</v>
      </c>
      <c r="D376" s="98">
        <v>1468.53</v>
      </c>
      <c r="E376" s="35">
        <f t="shared" si="10"/>
        <v>480.82999999999993</v>
      </c>
      <c r="F376" s="50">
        <f>IFERROR(VLOOKUP(B376,Plan1!B:D,3,0),"0,00")</f>
        <v>499.3</v>
      </c>
      <c r="G376" s="103">
        <v>488.4</v>
      </c>
      <c r="H376" s="35">
        <f t="shared" si="11"/>
        <v>987.7</v>
      </c>
      <c r="I376" s="49" t="str">
        <f>VLOOKUP(B376,'FOLHA RESUMIDA'!C:D,2,0)</f>
        <v>LUCIENE TORRES GALINDO DE MELO</v>
      </c>
    </row>
    <row r="377" spans="1:9">
      <c r="A377" s="96">
        <v>1</v>
      </c>
      <c r="B377" s="96">
        <v>3208</v>
      </c>
      <c r="C377" s="94" t="s">
        <v>308</v>
      </c>
      <c r="D377" s="98">
        <v>4405.6099999999997</v>
      </c>
      <c r="E377" s="35">
        <f t="shared" si="10"/>
        <v>682.11999999999989</v>
      </c>
      <c r="F377" s="50">
        <f>IFERROR(VLOOKUP(B377,Plan1!B:D,3,0),"0,00")</f>
        <v>1497.91</v>
      </c>
      <c r="G377" s="103">
        <v>2225.58</v>
      </c>
      <c r="H377" s="35">
        <f t="shared" si="11"/>
        <v>3723.49</v>
      </c>
      <c r="I377" s="49" t="str">
        <f>VLOOKUP(B377,'FOLHA RESUMIDA'!C:D,2,0)</f>
        <v>FABIOLA LAPORTE DE A TRINDADE</v>
      </c>
    </row>
    <row r="378" spans="1:9">
      <c r="A378" s="96">
        <v>1</v>
      </c>
      <c r="B378" s="96">
        <v>3220</v>
      </c>
      <c r="C378" s="94" t="s">
        <v>309</v>
      </c>
      <c r="D378" s="98">
        <v>8322.24</v>
      </c>
      <c r="E378" s="35">
        <f t="shared" si="10"/>
        <v>2042.54</v>
      </c>
      <c r="F378" s="50">
        <f>IFERROR(VLOOKUP(B378,Plan1!B:D,3,0),"0,00")</f>
        <v>2829.56</v>
      </c>
      <c r="G378" s="103">
        <v>3450.14</v>
      </c>
      <c r="H378" s="35">
        <f t="shared" si="11"/>
        <v>6279.7</v>
      </c>
      <c r="I378" s="49" t="str">
        <f>VLOOKUP(B378,'FOLHA RESUMIDA'!C:D,2,0)</f>
        <v>RENATA RODRIGUES C DE MELO</v>
      </c>
    </row>
    <row r="379" spans="1:9">
      <c r="A379" s="96">
        <v>1</v>
      </c>
      <c r="B379" s="96">
        <v>3221</v>
      </c>
      <c r="C379" s="94" t="s">
        <v>310</v>
      </c>
      <c r="D379" s="98">
        <v>3507.54</v>
      </c>
      <c r="E379" s="35">
        <f t="shared" si="10"/>
        <v>1714.4099999999999</v>
      </c>
      <c r="F379" s="50">
        <f>IFERROR(VLOOKUP(B379,Plan1!B:D,3,0),"0,00")</f>
        <v>1258.23</v>
      </c>
      <c r="G379" s="103">
        <v>534.9</v>
      </c>
      <c r="H379" s="35">
        <f t="shared" si="11"/>
        <v>1793.13</v>
      </c>
      <c r="I379" s="49" t="str">
        <f>VLOOKUP(B379,'FOLHA RESUMIDA'!C:D,2,0)</f>
        <v>MARIA ERLANI BARBOSA SILVA</v>
      </c>
    </row>
    <row r="380" spans="1:9">
      <c r="A380" s="96">
        <v>1</v>
      </c>
      <c r="B380" s="96">
        <v>3228</v>
      </c>
      <c r="C380" s="94" t="s">
        <v>421</v>
      </c>
      <c r="D380" s="98">
        <v>2298.0300000000002</v>
      </c>
      <c r="E380" s="35">
        <f t="shared" si="10"/>
        <v>413.15000000000032</v>
      </c>
      <c r="F380" s="50">
        <f>IFERROR(VLOOKUP(B380,Plan1!B:D,3,0),"0,00")</f>
        <v>641.53</v>
      </c>
      <c r="G380" s="103">
        <v>1243.3499999999999</v>
      </c>
      <c r="H380" s="35">
        <f t="shared" si="11"/>
        <v>1884.8799999999999</v>
      </c>
      <c r="I380" s="49" t="str">
        <f>VLOOKUP(B380,'FOLHA RESUMIDA'!C:D,2,0)</f>
        <v>RENATO VELOSO LINO DE OLIVEIRA</v>
      </c>
    </row>
    <row r="381" spans="1:9">
      <c r="A381" s="96">
        <v>1</v>
      </c>
      <c r="B381" s="96">
        <v>3229</v>
      </c>
      <c r="C381" s="94" t="s">
        <v>311</v>
      </c>
      <c r="D381" s="98">
        <v>2709.22</v>
      </c>
      <c r="E381" s="35">
        <f t="shared" si="10"/>
        <v>1425.7699999999998</v>
      </c>
      <c r="F381" s="50">
        <f>IFERROR(VLOOKUP(B381,Plan1!B:D,3,0),"0,00")</f>
        <v>921.13</v>
      </c>
      <c r="G381" s="103">
        <v>362.32</v>
      </c>
      <c r="H381" s="35">
        <f t="shared" si="11"/>
        <v>1283.45</v>
      </c>
      <c r="I381" s="49" t="str">
        <f>VLOOKUP(B381,'FOLHA RESUMIDA'!C:D,2,0)</f>
        <v>WELTON FERNANDES DE PAULA</v>
      </c>
    </row>
    <row r="382" spans="1:9">
      <c r="A382" s="96">
        <v>1</v>
      </c>
      <c r="B382" s="96">
        <v>3232</v>
      </c>
      <c r="C382" s="94" t="s">
        <v>312</v>
      </c>
      <c r="D382" s="98">
        <v>1886.84</v>
      </c>
      <c r="E382" s="35">
        <f t="shared" si="10"/>
        <v>476.93000000000006</v>
      </c>
      <c r="F382" s="50">
        <f>IFERROR(VLOOKUP(B382,Plan1!B:D,3,0),"0,00")</f>
        <v>641.53</v>
      </c>
      <c r="G382" s="103">
        <v>768.38</v>
      </c>
      <c r="H382" s="35">
        <f t="shared" si="11"/>
        <v>1409.9099999999999</v>
      </c>
      <c r="I382" s="49" t="str">
        <f>VLOOKUP(B382,'FOLHA RESUMIDA'!C:D,2,0)</f>
        <v>MARCOS ANTONIO SILVA DE LIMA</v>
      </c>
    </row>
    <row r="383" spans="1:9">
      <c r="A383" s="96">
        <v>1</v>
      </c>
      <c r="B383" s="96">
        <v>3233</v>
      </c>
      <c r="C383" s="94" t="s">
        <v>313</v>
      </c>
      <c r="D383" s="98">
        <v>559.12</v>
      </c>
      <c r="E383" s="35">
        <f t="shared" si="10"/>
        <v>559.12</v>
      </c>
      <c r="F383" s="50" t="str">
        <f>IFERROR(VLOOKUP(B383,Plan1!B:D,3,0),"0,00")</f>
        <v>0,00</v>
      </c>
      <c r="G383" s="103">
        <v>0</v>
      </c>
      <c r="H383" s="35">
        <f t="shared" si="11"/>
        <v>0</v>
      </c>
      <c r="I383" s="49" t="str">
        <f>VLOOKUP(B383,'FOLHA RESUMIDA'!C:D,2,0)</f>
        <v>MARIANA JOYCE BEZERRA DA SILVA</v>
      </c>
    </row>
    <row r="384" spans="1:9">
      <c r="A384" s="96">
        <v>1</v>
      </c>
      <c r="B384" s="96">
        <v>3234</v>
      </c>
      <c r="C384" s="94" t="s">
        <v>314</v>
      </c>
      <c r="D384" s="98">
        <v>6580.71</v>
      </c>
      <c r="E384" s="35">
        <f t="shared" si="10"/>
        <v>1732.7599999999993</v>
      </c>
      <c r="F384" s="50">
        <f>IFERROR(VLOOKUP(B384,Plan1!B:D,3,0),"0,00")</f>
        <v>2473.36</v>
      </c>
      <c r="G384" s="103">
        <v>2374.59</v>
      </c>
      <c r="H384" s="35">
        <f t="shared" si="11"/>
        <v>4847.9500000000007</v>
      </c>
      <c r="I384" s="49" t="str">
        <f>VLOOKUP(B384,'FOLHA RESUMIDA'!C:D,2,0)</f>
        <v>SANDRO FERREIRA BEZERRA</v>
      </c>
    </row>
    <row r="385" spans="1:9">
      <c r="A385" s="96">
        <v>1</v>
      </c>
      <c r="B385" s="96">
        <v>3237</v>
      </c>
      <c r="C385" s="94" t="s">
        <v>315</v>
      </c>
      <c r="D385" s="98">
        <v>3192.21</v>
      </c>
      <c r="E385" s="35">
        <f t="shared" si="10"/>
        <v>603.73</v>
      </c>
      <c r="F385" s="50">
        <f>IFERROR(VLOOKUP(B385,Plan1!B:D,3,0),"0,00")</f>
        <v>641.53</v>
      </c>
      <c r="G385" s="103">
        <v>1946.95</v>
      </c>
      <c r="H385" s="35">
        <f t="shared" si="11"/>
        <v>2588.48</v>
      </c>
      <c r="I385" s="49" t="str">
        <f>VLOOKUP(B385,'FOLHA RESUMIDA'!C:D,2,0)</f>
        <v>LIVIA MARIA DE MORAES</v>
      </c>
    </row>
    <row r="386" spans="1:9">
      <c r="A386" s="96">
        <v>1</v>
      </c>
      <c r="B386" s="96">
        <v>3241</v>
      </c>
      <c r="C386" s="94" t="s">
        <v>316</v>
      </c>
      <c r="D386" s="98">
        <v>1886.84</v>
      </c>
      <c r="E386" s="35">
        <f t="shared" si="10"/>
        <v>714.82999999999993</v>
      </c>
      <c r="F386" s="50">
        <f>IFERROR(VLOOKUP(B386,Plan1!B:D,3,0),"0,00")</f>
        <v>641.53</v>
      </c>
      <c r="G386" s="103">
        <v>530.48</v>
      </c>
      <c r="H386" s="35">
        <f t="shared" si="11"/>
        <v>1172.01</v>
      </c>
      <c r="I386" s="49" t="str">
        <f>VLOOKUP(B386,'FOLHA RESUMIDA'!C:D,2,0)</f>
        <v>EDNALDO LUIZ TRAJANO</v>
      </c>
    </row>
    <row r="387" spans="1:9">
      <c r="A387" s="96">
        <v>1</v>
      </c>
      <c r="B387" s="96">
        <v>3242</v>
      </c>
      <c r="C387" s="94" t="s">
        <v>317</v>
      </c>
      <c r="D387" s="98">
        <v>3740.46</v>
      </c>
      <c r="E387" s="35">
        <f t="shared" si="10"/>
        <v>894.34000000000015</v>
      </c>
      <c r="F387" s="50">
        <f>IFERROR(VLOOKUP(B387,Plan1!B:D,3,0),"0,00")</f>
        <v>921.13</v>
      </c>
      <c r="G387" s="103">
        <v>1924.99</v>
      </c>
      <c r="H387" s="35">
        <f t="shared" si="11"/>
        <v>2846.12</v>
      </c>
      <c r="I387" s="49" t="str">
        <f>VLOOKUP(B387,'FOLHA RESUMIDA'!C:D,2,0)</f>
        <v>CLAUDIO HENRIQUE G DE OLIVEIRA</v>
      </c>
    </row>
    <row r="388" spans="1:9">
      <c r="A388" s="96">
        <v>1</v>
      </c>
      <c r="B388" s="96">
        <v>3245</v>
      </c>
      <c r="C388" s="94" t="s">
        <v>318</v>
      </c>
      <c r="D388" s="98">
        <v>10506.55</v>
      </c>
      <c r="E388" s="35">
        <f t="shared" si="10"/>
        <v>3402.2599999999993</v>
      </c>
      <c r="F388" s="50">
        <f>IFERROR(VLOOKUP(B388,Plan1!B:D,3,0),"0,00")</f>
        <v>3572.23</v>
      </c>
      <c r="G388" s="103">
        <v>3532.06</v>
      </c>
      <c r="H388" s="35">
        <f t="shared" si="11"/>
        <v>7104.29</v>
      </c>
      <c r="I388" s="49" t="str">
        <f>VLOOKUP(B388,'FOLHA RESUMIDA'!C:D,2,0)</f>
        <v>EUGENIO PACELLI R DE ARAUJO</v>
      </c>
    </row>
    <row r="389" spans="1:9">
      <c r="A389" s="96">
        <v>1</v>
      </c>
      <c r="B389" s="96">
        <v>3247</v>
      </c>
      <c r="C389" s="94" t="s">
        <v>319</v>
      </c>
      <c r="D389" s="98">
        <v>10506.55</v>
      </c>
      <c r="E389" s="35">
        <f t="shared" si="10"/>
        <v>2605</v>
      </c>
      <c r="F389" s="50">
        <f>IFERROR(VLOOKUP(B389,Plan1!B:D,3,0),"0,00")</f>
        <v>3572.23</v>
      </c>
      <c r="G389" s="103">
        <v>4329.32</v>
      </c>
      <c r="H389" s="35">
        <f t="shared" si="11"/>
        <v>7901.5499999999993</v>
      </c>
      <c r="I389" s="49" t="str">
        <f>VLOOKUP(B389,'FOLHA RESUMIDA'!C:D,2,0)</f>
        <v>LEONARDO ARAUJO PAES BARRETO</v>
      </c>
    </row>
    <row r="390" spans="1:9">
      <c r="A390" s="96">
        <v>1</v>
      </c>
      <c r="B390" s="96">
        <v>3249</v>
      </c>
      <c r="C390" s="94" t="s">
        <v>320</v>
      </c>
      <c r="D390" s="98">
        <v>5510.97</v>
      </c>
      <c r="E390" s="35">
        <f t="shared" ref="E390:E453" si="12">D390-H390</f>
        <v>3566.3200000000006</v>
      </c>
      <c r="F390" s="50">
        <f>IFERROR(VLOOKUP(B390,Plan1!B:D,3,0),"0,00")</f>
        <v>1664.34</v>
      </c>
      <c r="G390" s="103">
        <v>280.31</v>
      </c>
      <c r="H390" s="35">
        <f t="shared" ref="H390:H454" si="13">F390+G390</f>
        <v>1944.6499999999999</v>
      </c>
      <c r="I390" s="49" t="str">
        <f>VLOOKUP(B390,'FOLHA RESUMIDA'!C:D,2,0)</f>
        <v>LUCIANA MARIA BASTO DE AQUINO</v>
      </c>
    </row>
    <row r="391" spans="1:9">
      <c r="A391" s="96">
        <v>1</v>
      </c>
      <c r="B391" s="96">
        <v>3250</v>
      </c>
      <c r="C391" s="94" t="s">
        <v>321</v>
      </c>
      <c r="D391" s="98">
        <v>5841.71</v>
      </c>
      <c r="E391" s="35">
        <f t="shared" si="12"/>
        <v>1461.9899999999998</v>
      </c>
      <c r="F391" s="50">
        <f>IFERROR(VLOOKUP(B391,Plan1!B:D,3,0),"0,00")</f>
        <v>1497.91</v>
      </c>
      <c r="G391" s="103">
        <v>2881.81</v>
      </c>
      <c r="H391" s="35">
        <f t="shared" si="13"/>
        <v>4379.72</v>
      </c>
      <c r="I391" s="49" t="str">
        <f>VLOOKUP(B391,'FOLHA RESUMIDA'!C:D,2,0)</f>
        <v>GERMANA DE MELO LOBO FREIRE</v>
      </c>
    </row>
    <row r="392" spans="1:9">
      <c r="A392" s="96">
        <v>1</v>
      </c>
      <c r="B392" s="96">
        <v>3256</v>
      </c>
      <c r="C392" s="94" t="s">
        <v>322</v>
      </c>
      <c r="D392" s="98">
        <v>7125.13</v>
      </c>
      <c r="E392" s="35">
        <f t="shared" si="12"/>
        <v>4030.6000000000004</v>
      </c>
      <c r="F392" s="50">
        <f>IFERROR(VLOOKUP(B392,Plan1!B:D,3,0),"0,00")</f>
        <v>1664.34</v>
      </c>
      <c r="G392" s="103">
        <v>1430.19</v>
      </c>
      <c r="H392" s="35">
        <f t="shared" si="13"/>
        <v>3094.5299999999997</v>
      </c>
      <c r="I392" s="49" t="str">
        <f>VLOOKUP(B392,'FOLHA RESUMIDA'!C:D,2,0)</f>
        <v>JOAO ALFREDO SOARES DE AVELLAR</v>
      </c>
    </row>
    <row r="393" spans="1:9">
      <c r="A393" s="96">
        <v>1</v>
      </c>
      <c r="B393" s="96">
        <v>3263</v>
      </c>
      <c r="C393" s="94" t="s">
        <v>323</v>
      </c>
      <c r="D393" s="98">
        <v>8322.24</v>
      </c>
      <c r="E393" s="35">
        <f t="shared" si="12"/>
        <v>2147.1499999999996</v>
      </c>
      <c r="F393" s="50">
        <f>IFERROR(VLOOKUP(B393,Plan1!B:D,3,0),"0,00")</f>
        <v>2829.56</v>
      </c>
      <c r="G393" s="103">
        <v>3345.53</v>
      </c>
      <c r="H393" s="35">
        <f t="shared" si="13"/>
        <v>6175.09</v>
      </c>
      <c r="I393" s="49" t="str">
        <f>VLOOKUP(B393,'FOLHA RESUMIDA'!C:D,2,0)</f>
        <v>ANA CECILIA DE SENA T SOUZA</v>
      </c>
    </row>
    <row r="394" spans="1:9">
      <c r="A394" s="96">
        <v>1</v>
      </c>
      <c r="B394" s="96">
        <v>3281</v>
      </c>
      <c r="C394" s="94" t="s">
        <v>324</v>
      </c>
      <c r="D394" s="98">
        <v>4062.85</v>
      </c>
      <c r="E394" s="35">
        <f t="shared" si="12"/>
        <v>3741.18</v>
      </c>
      <c r="F394" s="50" t="str">
        <f>IFERROR(VLOOKUP(B394,Plan1!B:D,3,0),"0,00")</f>
        <v>0,00</v>
      </c>
      <c r="G394" s="103">
        <v>321.67</v>
      </c>
      <c r="H394" s="35">
        <f t="shared" si="13"/>
        <v>321.67</v>
      </c>
      <c r="I394" s="49" t="str">
        <f>VLOOKUP(B394,'FOLHA RESUMIDA'!C:D,2,0)</f>
        <v>PAULO AUGUSTO DA SILVA</v>
      </c>
    </row>
    <row r="395" spans="1:9">
      <c r="A395" s="96">
        <v>1</v>
      </c>
      <c r="B395" s="96">
        <v>3283</v>
      </c>
      <c r="C395" s="94" t="s">
        <v>325</v>
      </c>
      <c r="D395" s="98">
        <v>9339.4</v>
      </c>
      <c r="E395" s="35">
        <f t="shared" si="12"/>
        <v>4972.4799999999996</v>
      </c>
      <c r="F395" s="50">
        <f>IFERROR(VLOOKUP(B395,Plan1!B:D,3,0),"0,00")</f>
        <v>2829.56</v>
      </c>
      <c r="G395" s="103">
        <v>1537.36</v>
      </c>
      <c r="H395" s="35">
        <f t="shared" si="13"/>
        <v>4366.92</v>
      </c>
      <c r="I395" s="49" t="str">
        <f>VLOOKUP(B395,'FOLHA RESUMIDA'!C:D,2,0)</f>
        <v>MANUELA A DE SENA L VENTURA</v>
      </c>
    </row>
    <row r="396" spans="1:9">
      <c r="A396" s="96">
        <v>1</v>
      </c>
      <c r="B396" s="96">
        <v>3289</v>
      </c>
      <c r="C396" s="94" t="s">
        <v>326</v>
      </c>
      <c r="D396" s="98">
        <v>20981.1</v>
      </c>
      <c r="E396" s="35">
        <f t="shared" si="12"/>
        <v>5523.73</v>
      </c>
      <c r="F396" s="50">
        <f>IFERROR(VLOOKUP(B396,Plan1!B:D,3,0),"0,00")</f>
        <v>7133.57</v>
      </c>
      <c r="G396" s="103">
        <v>8323.7999999999993</v>
      </c>
      <c r="H396" s="35">
        <f t="shared" si="13"/>
        <v>15457.369999999999</v>
      </c>
      <c r="I396" s="49" t="str">
        <f>VLOOKUP(B396,'FOLHA RESUMIDA'!C:D,2,0)</f>
        <v>JOSE NIVALDO BRAYNER DE ARAUJO</v>
      </c>
    </row>
    <row r="397" spans="1:9">
      <c r="A397" s="96">
        <v>1</v>
      </c>
      <c r="B397" s="96">
        <v>3312</v>
      </c>
      <c r="C397" s="94" t="s">
        <v>327</v>
      </c>
      <c r="D397" s="98">
        <v>8322.24</v>
      </c>
      <c r="E397" s="35">
        <f t="shared" si="12"/>
        <v>2042.54</v>
      </c>
      <c r="F397" s="50">
        <f>IFERROR(VLOOKUP(B397,Plan1!B:D,3,0),"0,00")</f>
        <v>2829.56</v>
      </c>
      <c r="G397" s="103">
        <v>3450.14</v>
      </c>
      <c r="H397" s="35">
        <f t="shared" si="13"/>
        <v>6279.7</v>
      </c>
      <c r="I397" s="49" t="str">
        <f>VLOOKUP(B397,'FOLHA RESUMIDA'!C:D,2,0)</f>
        <v>DIMAS PEREIRA DANTAS</v>
      </c>
    </row>
    <row r="398" spans="1:9">
      <c r="A398" s="96">
        <v>1</v>
      </c>
      <c r="B398" s="96">
        <v>3314</v>
      </c>
      <c r="C398" s="94" t="s">
        <v>328</v>
      </c>
      <c r="D398" s="98">
        <v>6690.01</v>
      </c>
      <c r="E398" s="35">
        <f t="shared" si="12"/>
        <v>6519.2300000000005</v>
      </c>
      <c r="F398" s="50" t="str">
        <f>IFERROR(VLOOKUP(B398,Plan1!B:D,3,0),"0,00")</f>
        <v>0,00</v>
      </c>
      <c r="G398" s="103">
        <v>170.78</v>
      </c>
      <c r="H398" s="35">
        <f t="shared" si="13"/>
        <v>170.78</v>
      </c>
      <c r="I398" s="49" t="str">
        <f>VLOOKUP(B398,'FOLHA RESUMIDA'!C:D,2,0)</f>
        <v>LUIZ ANTONIO GRANJA DE MENEZES</v>
      </c>
    </row>
    <row r="399" spans="1:9">
      <c r="A399" s="96">
        <v>1</v>
      </c>
      <c r="B399" s="96">
        <v>3316</v>
      </c>
      <c r="C399" s="94" t="s">
        <v>329</v>
      </c>
      <c r="D399" s="98">
        <v>1468.53</v>
      </c>
      <c r="E399" s="35">
        <f t="shared" si="12"/>
        <v>115.46000000000004</v>
      </c>
      <c r="F399" s="50">
        <f>IFERROR(VLOOKUP(B399,Plan1!B:D,3,0),"0,00")</f>
        <v>499.3</v>
      </c>
      <c r="G399" s="103">
        <v>853.77</v>
      </c>
      <c r="H399" s="35">
        <f t="shared" si="13"/>
        <v>1353.07</v>
      </c>
      <c r="I399" s="49" t="str">
        <f>VLOOKUP(B399,'FOLHA RESUMIDA'!C:D,2,0)</f>
        <v>MAYARA CRISTINA NUNES DE LIRA</v>
      </c>
    </row>
    <row r="400" spans="1:9">
      <c r="A400" s="96">
        <v>1</v>
      </c>
      <c r="B400" s="96">
        <v>3317</v>
      </c>
      <c r="C400" s="94" t="s">
        <v>330</v>
      </c>
      <c r="D400" s="98">
        <v>1886.86</v>
      </c>
      <c r="E400" s="35">
        <f t="shared" si="12"/>
        <v>575.20999999999981</v>
      </c>
      <c r="F400" s="50">
        <f>IFERROR(VLOOKUP(B400,Plan1!B:D,3,0),"0,00")</f>
        <v>641.53</v>
      </c>
      <c r="G400" s="103">
        <v>670.12</v>
      </c>
      <c r="H400" s="35">
        <f t="shared" si="13"/>
        <v>1311.65</v>
      </c>
      <c r="I400" s="49" t="str">
        <f>VLOOKUP(B400,'FOLHA RESUMIDA'!C:D,2,0)</f>
        <v>KATIA CRISTINA B DA SILVA</v>
      </c>
    </row>
    <row r="401" spans="1:13">
      <c r="A401" s="96">
        <v>1</v>
      </c>
      <c r="B401" s="96">
        <v>3322</v>
      </c>
      <c r="C401" s="94" t="s">
        <v>331</v>
      </c>
      <c r="D401" s="98">
        <v>2635.57</v>
      </c>
      <c r="E401" s="35">
        <f t="shared" si="12"/>
        <v>633.63000000000011</v>
      </c>
      <c r="F401" s="50">
        <f>IFERROR(VLOOKUP(B401,Plan1!B:D,3,0),"0,00")</f>
        <v>641.53</v>
      </c>
      <c r="G401" s="103">
        <v>1360.41</v>
      </c>
      <c r="H401" s="35">
        <f t="shared" si="13"/>
        <v>2001.94</v>
      </c>
      <c r="I401" s="49" t="str">
        <f>VLOOKUP(B401,'FOLHA RESUMIDA'!C:D,2,0)</f>
        <v>JOSEFINA DA SILVA RODRIGUES</v>
      </c>
    </row>
    <row r="402" spans="1:13">
      <c r="A402" s="96">
        <v>1</v>
      </c>
      <c r="B402" s="96">
        <v>3324</v>
      </c>
      <c r="C402" s="94" t="s">
        <v>332</v>
      </c>
      <c r="D402" s="98">
        <v>25861.49</v>
      </c>
      <c r="E402" s="35">
        <f t="shared" si="12"/>
        <v>9342.2800000000025</v>
      </c>
      <c r="F402" s="50">
        <f>IFERROR(VLOOKUP(B402,Plan1!B:D,3,0),"0,00")</f>
        <v>3079.23</v>
      </c>
      <c r="G402" s="103">
        <v>13439.98</v>
      </c>
      <c r="H402" s="35">
        <f t="shared" si="13"/>
        <v>16519.21</v>
      </c>
      <c r="I402" s="49" t="str">
        <f>VLOOKUP(B402,'FOLHA RESUMIDA'!C:D,2,0)</f>
        <v>ANDRE LUIZ DE MOURA MELO</v>
      </c>
    </row>
    <row r="403" spans="1:13">
      <c r="A403" s="96">
        <v>1</v>
      </c>
      <c r="B403" s="96">
        <v>3325</v>
      </c>
      <c r="C403" s="94" t="s">
        <v>333</v>
      </c>
      <c r="D403" s="98">
        <v>8322.24</v>
      </c>
      <c r="E403" s="35">
        <f t="shared" si="12"/>
        <v>4202.4799999999996</v>
      </c>
      <c r="F403" s="50">
        <f>IFERROR(VLOOKUP(B403,Plan1!B:D,3,0),"0,00")</f>
        <v>2829.56</v>
      </c>
      <c r="G403" s="103">
        <v>1290.2</v>
      </c>
      <c r="H403" s="35">
        <f t="shared" si="13"/>
        <v>4119.76</v>
      </c>
      <c r="I403" s="49" t="str">
        <f>VLOOKUP(B403,'FOLHA RESUMIDA'!C:D,2,0)</f>
        <v>MANOEL DE LIMA BARBOSA</v>
      </c>
    </row>
    <row r="404" spans="1:13">
      <c r="A404" s="96">
        <v>1</v>
      </c>
      <c r="B404" s="96">
        <v>3327</v>
      </c>
      <c r="C404" s="94" t="s">
        <v>334</v>
      </c>
      <c r="D404" s="98">
        <v>8322.24</v>
      </c>
      <c r="E404" s="35">
        <f t="shared" si="12"/>
        <v>1990.3999999999996</v>
      </c>
      <c r="F404" s="50">
        <f>IFERROR(VLOOKUP(B404,Plan1!B:D,3,0),"0,00")</f>
        <v>2829.56</v>
      </c>
      <c r="G404" s="103">
        <v>3502.28</v>
      </c>
      <c r="H404" s="35">
        <f t="shared" si="13"/>
        <v>6331.84</v>
      </c>
      <c r="I404" s="49" t="str">
        <f>VLOOKUP(B404,'FOLHA RESUMIDA'!C:D,2,0)</f>
        <v>NATALIA DOURADO DA FONTE</v>
      </c>
    </row>
    <row r="405" spans="1:13">
      <c r="A405" s="96">
        <v>1</v>
      </c>
      <c r="B405" s="96">
        <v>3328</v>
      </c>
      <c r="C405" s="94" t="s">
        <v>335</v>
      </c>
      <c r="D405" s="98">
        <v>13053.68</v>
      </c>
      <c r="E405" s="35">
        <f t="shared" si="12"/>
        <v>6755.2800000000007</v>
      </c>
      <c r="F405" s="50" t="str">
        <f>IFERROR(VLOOKUP(B405,Plan1!B:D,3,0),"0,00")</f>
        <v>0,00</v>
      </c>
      <c r="G405" s="103">
        <v>6298.4</v>
      </c>
      <c r="H405" s="35">
        <f t="shared" si="13"/>
        <v>6298.4</v>
      </c>
      <c r="I405" s="49" t="str">
        <f>VLOOKUP(B405,'FOLHA RESUMIDA'!C:D,2,0)</f>
        <v>VINICIUS JOSE OLIVEIRA D SOUSA</v>
      </c>
    </row>
    <row r="406" spans="1:13">
      <c r="A406" s="96">
        <v>1</v>
      </c>
      <c r="B406" s="96">
        <v>3333</v>
      </c>
      <c r="C406" s="94" t="s">
        <v>336</v>
      </c>
      <c r="D406" s="98">
        <v>2716.44</v>
      </c>
      <c r="E406" s="35">
        <f t="shared" si="12"/>
        <v>1438</v>
      </c>
      <c r="F406" s="50">
        <f>IFERROR(VLOOKUP(B406,Plan1!B:D,3,0),"0,00")</f>
        <v>480.73</v>
      </c>
      <c r="G406" s="103">
        <v>797.71</v>
      </c>
      <c r="H406" s="35">
        <f t="shared" si="13"/>
        <v>1278.44</v>
      </c>
      <c r="I406" s="49" t="str">
        <f>VLOOKUP(B406,'FOLHA RESUMIDA'!C:D,2,0)</f>
        <v>JOSE HIGO MARQUES RENER</v>
      </c>
    </row>
    <row r="407" spans="1:13">
      <c r="A407" s="96">
        <v>1</v>
      </c>
      <c r="B407" s="96">
        <v>3336</v>
      </c>
      <c r="C407" s="94" t="s">
        <v>337</v>
      </c>
      <c r="D407" s="98">
        <v>2059.9499999999998</v>
      </c>
      <c r="E407" s="35">
        <f t="shared" si="12"/>
        <v>1369.02</v>
      </c>
      <c r="F407" s="50" t="str">
        <f>IFERROR(VLOOKUP(B407,Plan1!B:D,3,0),"0,00")</f>
        <v>0,00</v>
      </c>
      <c r="G407" s="103">
        <v>690.93</v>
      </c>
      <c r="H407" s="35">
        <f t="shared" si="13"/>
        <v>690.93</v>
      </c>
      <c r="I407" s="49" t="str">
        <f>VLOOKUP(B407,'FOLHA RESUMIDA'!C:D,2,0)</f>
        <v>MICHELLI HELENA LIMA DA SILVA</v>
      </c>
    </row>
    <row r="408" spans="1:13">
      <c r="A408" s="96">
        <v>1</v>
      </c>
      <c r="B408" s="96">
        <v>3338</v>
      </c>
      <c r="C408" s="94" t="s">
        <v>338</v>
      </c>
      <c r="D408" s="98">
        <v>4895.13</v>
      </c>
      <c r="E408" s="35">
        <f t="shared" si="12"/>
        <v>958.27999999999975</v>
      </c>
      <c r="F408" s="50">
        <f>IFERROR(VLOOKUP(B408,Plan1!B:D,3,0),"0,00")</f>
        <v>1664.34</v>
      </c>
      <c r="G408" s="103">
        <v>2272.5100000000002</v>
      </c>
      <c r="H408" s="35">
        <f t="shared" si="13"/>
        <v>3936.8500000000004</v>
      </c>
      <c r="I408" s="49" t="str">
        <f>VLOOKUP(B408,'FOLHA RESUMIDA'!C:D,2,0)</f>
        <v>IAN THIAGO DE LIMA BARBOSA</v>
      </c>
    </row>
    <row r="409" spans="1:13">
      <c r="A409" s="96">
        <v>1</v>
      </c>
      <c r="B409" s="96">
        <v>3339</v>
      </c>
      <c r="C409" s="94" t="s">
        <v>339</v>
      </c>
      <c r="D409" s="98">
        <v>4875.1499999999996</v>
      </c>
      <c r="E409" s="35">
        <f t="shared" si="12"/>
        <v>3089.1799999999994</v>
      </c>
      <c r="F409" s="50" t="str">
        <f>IFERROR(VLOOKUP(B409,Plan1!B:D,3,0),"0,00")</f>
        <v>0,00</v>
      </c>
      <c r="G409" s="103">
        <v>1785.97</v>
      </c>
      <c r="H409" s="35">
        <f t="shared" si="13"/>
        <v>1785.97</v>
      </c>
      <c r="I409" s="49" t="str">
        <f>VLOOKUP(B409,'FOLHA RESUMIDA'!C:D,2,0)</f>
        <v>ANA CAROLINA CALLAND ROSA</v>
      </c>
    </row>
    <row r="410" spans="1:13">
      <c r="A410" s="96">
        <v>1</v>
      </c>
      <c r="B410" s="96">
        <v>3340</v>
      </c>
      <c r="C410" s="94" t="s">
        <v>340</v>
      </c>
      <c r="D410" s="98">
        <v>22524.37</v>
      </c>
      <c r="E410" s="35">
        <f t="shared" si="12"/>
        <v>11146.64</v>
      </c>
      <c r="F410" s="50" t="str">
        <f>IFERROR(VLOOKUP(B410,Plan1!B:D,3,0),"0,00")</f>
        <v>0,00</v>
      </c>
      <c r="G410" s="103">
        <v>11377.73</v>
      </c>
      <c r="H410" s="35">
        <f t="shared" si="13"/>
        <v>11377.73</v>
      </c>
      <c r="I410" s="49" t="str">
        <f>VLOOKUP(B410,'FOLHA RESUMIDA'!C:D,2,0)</f>
        <v>SANDRO MARQUES TEIXEIRA</v>
      </c>
    </row>
    <row r="411" spans="1:13">
      <c r="A411" s="96">
        <v>1</v>
      </c>
      <c r="B411" s="96">
        <v>3341</v>
      </c>
      <c r="C411" s="94" t="s">
        <v>341</v>
      </c>
      <c r="D411" s="98">
        <v>4405.6099999999997</v>
      </c>
      <c r="E411" s="35">
        <f t="shared" si="12"/>
        <v>763.32999999999993</v>
      </c>
      <c r="F411" s="50">
        <f>IFERROR(VLOOKUP(B411,Plan1!B:D,3,0),"0,00")</f>
        <v>1497.91</v>
      </c>
      <c r="G411" s="103">
        <v>2144.37</v>
      </c>
      <c r="H411" s="35">
        <f t="shared" si="13"/>
        <v>3642.2799999999997</v>
      </c>
      <c r="I411" s="49" t="str">
        <f>VLOOKUP(B411,'FOLHA RESUMIDA'!C:D,2,0)</f>
        <v>JOSE VICTOR M A BARBOSA</v>
      </c>
    </row>
    <row r="412" spans="1:13">
      <c r="A412" s="96">
        <v>1</v>
      </c>
      <c r="B412" s="96">
        <v>3343</v>
      </c>
      <c r="C412" s="94" t="s">
        <v>342</v>
      </c>
      <c r="D412" s="98">
        <v>3275.51</v>
      </c>
      <c r="E412" s="35">
        <f t="shared" si="12"/>
        <v>3219.53</v>
      </c>
      <c r="F412" s="50" t="str">
        <f>IFERROR(VLOOKUP(B412,Plan1!B:D,3,0),"0,00")</f>
        <v>0,00</v>
      </c>
      <c r="G412" s="103">
        <v>55.98</v>
      </c>
      <c r="H412" s="35">
        <f t="shared" si="13"/>
        <v>55.98</v>
      </c>
      <c r="I412" s="49" t="str">
        <f>VLOOKUP(B412,'FOLHA RESUMIDA'!C:D,2,0)</f>
        <v>MARCELO MONTEIRO DE C. FILHO</v>
      </c>
    </row>
    <row r="413" spans="1:13">
      <c r="A413" s="96">
        <v>1</v>
      </c>
      <c r="B413" s="96">
        <v>3344</v>
      </c>
      <c r="C413" s="94" t="s">
        <v>343</v>
      </c>
      <c r="D413" s="98">
        <v>1739.24</v>
      </c>
      <c r="E413" s="35">
        <f t="shared" si="12"/>
        <v>1313.42</v>
      </c>
      <c r="F413" s="50" t="str">
        <f>IFERROR(VLOOKUP(B413,Plan1!B:D,3,0),"0,00")</f>
        <v>0,00</v>
      </c>
      <c r="G413" s="103">
        <v>425.82</v>
      </c>
      <c r="H413" s="35">
        <f t="shared" si="13"/>
        <v>425.82</v>
      </c>
      <c r="I413" s="49" t="str">
        <f>VLOOKUP(B413,'FOLHA RESUMIDA'!C:D,2,0)</f>
        <v>JEANE DE ALMEIDA C REVOREDO</v>
      </c>
    </row>
    <row r="414" spans="1:13">
      <c r="A414" s="96">
        <v>1</v>
      </c>
      <c r="B414" s="96">
        <v>3345</v>
      </c>
      <c r="C414" s="94" t="s">
        <v>344</v>
      </c>
      <c r="D414" s="98">
        <v>5188.22</v>
      </c>
      <c r="E414" s="35">
        <f t="shared" si="12"/>
        <v>2174.6800000000003</v>
      </c>
      <c r="F414" s="50" t="str">
        <f>IFERROR(VLOOKUP(B414,Plan1!B:D,3,0),"0,00")</f>
        <v>0,00</v>
      </c>
      <c r="G414" s="103">
        <v>3013.54</v>
      </c>
      <c r="H414" s="35">
        <f t="shared" si="13"/>
        <v>3013.54</v>
      </c>
      <c r="I414" s="49" t="str">
        <f>VLOOKUP(B414,'FOLHA RESUMIDA'!C:D,2,0)</f>
        <v>ELIZABETE BARBOSA W D OLIVEIRA</v>
      </c>
    </row>
    <row r="415" spans="1:13">
      <c r="A415" s="96">
        <v>1</v>
      </c>
      <c r="B415" s="96">
        <v>3346</v>
      </c>
      <c r="C415" s="94" t="s">
        <v>345</v>
      </c>
      <c r="D415" s="98">
        <v>2820.76</v>
      </c>
      <c r="E415" s="35">
        <f t="shared" si="12"/>
        <v>1836.4500000000003</v>
      </c>
      <c r="F415" s="50" t="str">
        <f>IFERROR(VLOOKUP(B415,Plan1!B:D,3,0),"0,00")</f>
        <v>0,00</v>
      </c>
      <c r="G415" s="103">
        <v>984.31</v>
      </c>
      <c r="H415" s="35">
        <f t="shared" si="13"/>
        <v>984.31</v>
      </c>
      <c r="I415" s="49" t="str">
        <f>VLOOKUP(B415,'FOLHA RESUMIDA'!C:D,2,0)</f>
        <v>EMANOELLA RAFAELA D S A SILVA</v>
      </c>
    </row>
    <row r="416" spans="1:13" s="9" customFormat="1">
      <c r="A416" s="96">
        <v>1</v>
      </c>
      <c r="B416" s="96">
        <v>3348</v>
      </c>
      <c r="C416" s="94" t="s">
        <v>346</v>
      </c>
      <c r="D416" s="98">
        <v>2985.9</v>
      </c>
      <c r="E416" s="35">
        <f t="shared" si="12"/>
        <v>2053.58</v>
      </c>
      <c r="F416" s="50">
        <f>IFERROR(VLOOKUP(B416,Plan1!B:D,3,0),"0,00")</f>
        <v>282.77999999999997</v>
      </c>
      <c r="G416" s="103">
        <v>649.54</v>
      </c>
      <c r="H416" s="35">
        <f t="shared" si="13"/>
        <v>932.31999999999994</v>
      </c>
      <c r="I416" s="49" t="str">
        <f>VLOOKUP(B416,'FOLHA RESUMIDA'!C:D,2,0)</f>
        <v>KARLA FERREIRA DA SILVA</v>
      </c>
      <c r="L416" s="10"/>
      <c r="M416" s="10"/>
    </row>
    <row r="417" spans="1:9">
      <c r="A417" s="96">
        <v>1</v>
      </c>
      <c r="B417" s="96">
        <v>3349</v>
      </c>
      <c r="C417" s="94" t="s">
        <v>347</v>
      </c>
      <c r="D417" s="98">
        <v>1616.86</v>
      </c>
      <c r="E417" s="35">
        <f t="shared" si="12"/>
        <v>1251.73</v>
      </c>
      <c r="F417" s="50" t="str">
        <f>IFERROR(VLOOKUP(B417,Plan1!B:D,3,0),"0,00")</f>
        <v>0,00</v>
      </c>
      <c r="G417" s="103">
        <v>365.13</v>
      </c>
      <c r="H417" s="35">
        <f t="shared" si="13"/>
        <v>365.13</v>
      </c>
      <c r="I417" s="49" t="str">
        <f>VLOOKUP(B417,'FOLHA RESUMIDA'!C:D,2,0)</f>
        <v>NILZA PEREIRA DA SILVA</v>
      </c>
    </row>
    <row r="418" spans="1:9">
      <c r="A418" s="96">
        <v>1</v>
      </c>
      <c r="B418" s="96">
        <v>3351</v>
      </c>
      <c r="C418" s="94" t="s">
        <v>348</v>
      </c>
      <c r="D418" s="98">
        <v>2276.79</v>
      </c>
      <c r="E418" s="35">
        <f t="shared" si="12"/>
        <v>1248.1299999999999</v>
      </c>
      <c r="F418" s="50" t="str">
        <f>IFERROR(VLOOKUP(B418,Plan1!B:D,3,0),"0,00")</f>
        <v>0,00</v>
      </c>
      <c r="G418" s="103">
        <v>1028.6600000000001</v>
      </c>
      <c r="H418" s="35">
        <f t="shared" si="13"/>
        <v>1028.6600000000001</v>
      </c>
      <c r="I418" s="49" t="str">
        <f>VLOOKUP(B418,'FOLHA RESUMIDA'!C:D,2,0)</f>
        <v>SIMONE ARAUJO DE ALMEIDA</v>
      </c>
    </row>
    <row r="419" spans="1:9">
      <c r="A419" s="96">
        <v>1</v>
      </c>
      <c r="B419" s="96">
        <v>3352</v>
      </c>
      <c r="C419" s="94" t="s">
        <v>349</v>
      </c>
      <c r="D419" s="98">
        <v>2329.5100000000002</v>
      </c>
      <c r="E419" s="35">
        <f t="shared" si="12"/>
        <v>960.73000000000025</v>
      </c>
      <c r="F419" s="50">
        <f>IFERROR(VLOOKUP(B419,Plan1!B:D,3,0),"0,00")</f>
        <v>641.53</v>
      </c>
      <c r="G419" s="103">
        <v>727.25</v>
      </c>
      <c r="H419" s="35">
        <f t="shared" si="13"/>
        <v>1368.78</v>
      </c>
      <c r="I419" s="49" t="str">
        <f>VLOOKUP(B419,'FOLHA RESUMIDA'!C:D,2,0)</f>
        <v>CARLA SABRINA DE FREITAS LIMA</v>
      </c>
    </row>
    <row r="420" spans="1:9">
      <c r="A420" s="96">
        <v>1</v>
      </c>
      <c r="B420" s="96">
        <v>3353</v>
      </c>
      <c r="C420" s="94" t="s">
        <v>350</v>
      </c>
      <c r="D420" s="98">
        <v>2293.69</v>
      </c>
      <c r="E420" s="35">
        <f t="shared" si="12"/>
        <v>1352.02</v>
      </c>
      <c r="F420" s="50">
        <f>IFERROR(VLOOKUP(B420,Plan1!B:D,3,0),"0,00")</f>
        <v>480.73</v>
      </c>
      <c r="G420" s="103">
        <v>460.94</v>
      </c>
      <c r="H420" s="35">
        <f t="shared" si="13"/>
        <v>941.67000000000007</v>
      </c>
      <c r="I420" s="49" t="str">
        <f>VLOOKUP(B420,'FOLHA RESUMIDA'!C:D,2,0)</f>
        <v>LUCIO ANDRE DA SILVA</v>
      </c>
    </row>
    <row r="421" spans="1:9">
      <c r="A421" s="96">
        <v>1</v>
      </c>
      <c r="B421" s="96">
        <v>3355</v>
      </c>
      <c r="C421" s="94" t="s">
        <v>351</v>
      </c>
      <c r="D421" s="98">
        <v>2370.29</v>
      </c>
      <c r="E421" s="35">
        <f t="shared" si="12"/>
        <v>1436.1599999999999</v>
      </c>
      <c r="F421" s="50">
        <f>IFERROR(VLOOKUP(B421,Plan1!B:D,3,0),"0,00")</f>
        <v>480.73</v>
      </c>
      <c r="G421" s="103">
        <v>453.4</v>
      </c>
      <c r="H421" s="35">
        <f t="shared" si="13"/>
        <v>934.13</v>
      </c>
      <c r="I421" s="49" t="str">
        <f>VLOOKUP(B421,'FOLHA RESUMIDA'!C:D,2,0)</f>
        <v>ANA CAROLINE GOMES PEREIRA</v>
      </c>
    </row>
    <row r="422" spans="1:9">
      <c r="A422" s="96">
        <v>1</v>
      </c>
      <c r="B422" s="96">
        <v>3356</v>
      </c>
      <c r="C422" s="94" t="s">
        <v>352</v>
      </c>
      <c r="D422" s="98">
        <v>2182.33</v>
      </c>
      <c r="E422" s="35">
        <f t="shared" si="12"/>
        <v>1299.5999999999999</v>
      </c>
      <c r="F422" s="50">
        <f>IFERROR(VLOOKUP(B422,Plan1!B:D,3,0),"0,00")</f>
        <v>437.65</v>
      </c>
      <c r="G422" s="103">
        <v>445.08</v>
      </c>
      <c r="H422" s="35">
        <f t="shared" si="13"/>
        <v>882.73</v>
      </c>
      <c r="I422" s="49" t="str">
        <f>VLOOKUP(B422,'FOLHA RESUMIDA'!C:D,2,0)</f>
        <v>MARIA GABRIELLY DE S SANTOS</v>
      </c>
    </row>
    <row r="423" spans="1:9">
      <c r="A423" s="96">
        <v>1</v>
      </c>
      <c r="B423" s="96">
        <v>3358</v>
      </c>
      <c r="C423" s="94" t="s">
        <v>353</v>
      </c>
      <c r="D423" s="98">
        <v>20981.1</v>
      </c>
      <c r="E423" s="35">
        <f t="shared" si="12"/>
        <v>5921.5299999999988</v>
      </c>
      <c r="F423" s="50">
        <f>IFERROR(VLOOKUP(B423,Plan1!B:D,3,0),"0,00")</f>
        <v>7133.57</v>
      </c>
      <c r="G423" s="103">
        <v>7926</v>
      </c>
      <c r="H423" s="35">
        <f t="shared" si="13"/>
        <v>15059.57</v>
      </c>
      <c r="I423" s="49" t="str">
        <f>VLOOKUP(B423,'FOLHA RESUMIDA'!C:D,2,0)</f>
        <v>SERGIO LUIZ DE NORONHA</v>
      </c>
    </row>
    <row r="424" spans="1:9">
      <c r="A424" s="96">
        <v>1</v>
      </c>
      <c r="B424" s="96">
        <v>3359</v>
      </c>
      <c r="C424" s="94" t="s">
        <v>354</v>
      </c>
      <c r="D424" s="98">
        <v>8322.24</v>
      </c>
      <c r="E424" s="35">
        <f t="shared" si="12"/>
        <v>2042.54</v>
      </c>
      <c r="F424" s="50">
        <f>IFERROR(VLOOKUP(B424,Plan1!B:D,3,0),"0,00")</f>
        <v>2829.56</v>
      </c>
      <c r="G424" s="103">
        <v>3450.14</v>
      </c>
      <c r="H424" s="35">
        <f t="shared" si="13"/>
        <v>6279.7</v>
      </c>
      <c r="I424" s="49" t="str">
        <f>VLOOKUP(B424,'FOLHA RESUMIDA'!C:D,2,0)</f>
        <v>ALICE ANA BARBOSA ROSENDO</v>
      </c>
    </row>
    <row r="425" spans="1:9">
      <c r="A425" s="96">
        <v>1</v>
      </c>
      <c r="B425" s="96">
        <v>3361</v>
      </c>
      <c r="C425" s="94" t="s">
        <v>355</v>
      </c>
      <c r="D425" s="98">
        <v>4090.05</v>
      </c>
      <c r="E425" s="35">
        <f t="shared" si="12"/>
        <v>922.83000000000038</v>
      </c>
      <c r="F425" s="50">
        <f>IFERROR(VLOOKUP(B425,Plan1!B:D,3,0),"0,00")</f>
        <v>665.73</v>
      </c>
      <c r="G425" s="103">
        <v>2501.4899999999998</v>
      </c>
      <c r="H425" s="35">
        <f t="shared" si="13"/>
        <v>3167.22</v>
      </c>
      <c r="I425" s="49" t="str">
        <f>VLOOKUP(B425,'FOLHA RESUMIDA'!C:D,2,0)</f>
        <v>DANIELLY C. DO NASCIMENTO</v>
      </c>
    </row>
    <row r="426" spans="1:9">
      <c r="A426" s="96">
        <v>1</v>
      </c>
      <c r="B426" s="96">
        <v>3362</v>
      </c>
      <c r="C426" s="94" t="s">
        <v>356</v>
      </c>
      <c r="D426" s="98">
        <v>4405.6099999999997</v>
      </c>
      <c r="E426" s="35">
        <f t="shared" si="12"/>
        <v>898.21999999999935</v>
      </c>
      <c r="F426" s="50">
        <f>IFERROR(VLOOKUP(B426,Plan1!B:D,3,0),"0,00")</f>
        <v>1497.91</v>
      </c>
      <c r="G426" s="103">
        <v>2009.48</v>
      </c>
      <c r="H426" s="35">
        <f t="shared" si="13"/>
        <v>3507.3900000000003</v>
      </c>
      <c r="I426" s="49" t="str">
        <f>VLOOKUP(B426,'FOLHA RESUMIDA'!C:D,2,0)</f>
        <v>LEANDRA NASCIMENTO ESTEFANIO</v>
      </c>
    </row>
    <row r="427" spans="1:9">
      <c r="A427" s="96">
        <v>1</v>
      </c>
      <c r="B427" s="96">
        <v>3364</v>
      </c>
      <c r="C427" s="94" t="s">
        <v>357</v>
      </c>
      <c r="D427" s="98">
        <v>2099.9</v>
      </c>
      <c r="E427" s="35">
        <f t="shared" si="12"/>
        <v>1448.14</v>
      </c>
      <c r="F427" s="50" t="str">
        <f>IFERROR(VLOOKUP(B427,Plan1!B:D,3,0),"0,00")</f>
        <v>0,00</v>
      </c>
      <c r="G427" s="103">
        <v>651.76</v>
      </c>
      <c r="H427" s="35">
        <f t="shared" si="13"/>
        <v>651.76</v>
      </c>
      <c r="I427" s="49" t="str">
        <f>VLOOKUP(B427,'FOLHA RESUMIDA'!C:D,2,0)</f>
        <v>ADRIANO JOSE MARTINS DA SILVA</v>
      </c>
    </row>
    <row r="428" spans="1:9">
      <c r="A428" s="96">
        <v>1</v>
      </c>
      <c r="B428" s="96">
        <v>3366</v>
      </c>
      <c r="C428" s="94" t="s">
        <v>358</v>
      </c>
      <c r="D428" s="98">
        <v>8322.24</v>
      </c>
      <c r="E428" s="35">
        <f t="shared" si="12"/>
        <v>2736.0599999999995</v>
      </c>
      <c r="F428" s="50">
        <f>IFERROR(VLOOKUP(B428,Plan1!B:D,3,0),"0,00")</f>
        <v>2829.56</v>
      </c>
      <c r="G428" s="103">
        <v>2756.62</v>
      </c>
      <c r="H428" s="35">
        <f t="shared" si="13"/>
        <v>5586.18</v>
      </c>
      <c r="I428" s="49" t="str">
        <f>VLOOKUP(B428,'FOLHA RESUMIDA'!C:D,2,0)</f>
        <v>JOSE RICARDO OLIVEIRA CHAGAS</v>
      </c>
    </row>
    <row r="429" spans="1:9">
      <c r="A429" s="96">
        <v>1</v>
      </c>
      <c r="B429" s="96">
        <v>3367</v>
      </c>
      <c r="C429" s="94" t="s">
        <v>476</v>
      </c>
      <c r="D429" s="98">
        <v>11379.04</v>
      </c>
      <c r="E429" s="35">
        <f t="shared" si="12"/>
        <v>4748.9100000000008</v>
      </c>
      <c r="F429" s="50" t="str">
        <f>IFERROR(VLOOKUP(B429,Plan1!B:D,3,0),"0,00")</f>
        <v>0,00</v>
      </c>
      <c r="G429" s="103">
        <v>6630.13</v>
      </c>
      <c r="H429" s="35">
        <f t="shared" si="13"/>
        <v>6630.13</v>
      </c>
      <c r="I429" s="49" t="str">
        <f>VLOOKUP(B429,'FOLHA RESUMIDA'!C:D,2,0)</f>
        <v>ROBERTA BARBOSA  DE A PACHECO</v>
      </c>
    </row>
    <row r="430" spans="1:9">
      <c r="A430" s="96">
        <v>1</v>
      </c>
      <c r="B430" s="96">
        <v>3370</v>
      </c>
      <c r="C430" s="94" t="s">
        <v>475</v>
      </c>
      <c r="D430" s="98">
        <v>9056.5499999999993</v>
      </c>
      <c r="E430" s="35">
        <f t="shared" si="12"/>
        <v>2244.4799999999996</v>
      </c>
      <c r="F430" s="50">
        <f>IFERROR(VLOOKUP(B430,Plan1!B:D,3,0),"0,00")</f>
        <v>3079.23</v>
      </c>
      <c r="G430" s="103">
        <v>3732.84</v>
      </c>
      <c r="H430" s="35">
        <f t="shared" si="13"/>
        <v>6812.07</v>
      </c>
      <c r="I430" s="49" t="str">
        <f>VLOOKUP(B430,'FOLHA RESUMIDA'!C:D,2,0)</f>
        <v>LITIO TADEU C R  DOS SANTOS</v>
      </c>
    </row>
    <row r="431" spans="1:9">
      <c r="A431" s="96">
        <v>1</v>
      </c>
      <c r="B431" s="96">
        <v>3373</v>
      </c>
      <c r="C431" s="94" t="s">
        <v>482</v>
      </c>
      <c r="D431" s="98">
        <v>8322.24</v>
      </c>
      <c r="E431" s="35">
        <f t="shared" si="12"/>
        <v>2961.7999999999993</v>
      </c>
      <c r="F431" s="50">
        <f>IFERROR(VLOOKUP(B431,Plan1!B:D,3,0),"0,00")</f>
        <v>2829.56</v>
      </c>
      <c r="G431" s="103">
        <v>2530.88</v>
      </c>
      <c r="H431" s="35">
        <f t="shared" si="13"/>
        <v>5360.4400000000005</v>
      </c>
      <c r="I431" s="49" t="str">
        <f>VLOOKUP(B431,'FOLHA RESUMIDA'!C:D,2,0)</f>
        <v>LEANDRO RAMOS M DE ANDRADE</v>
      </c>
    </row>
    <row r="432" spans="1:9">
      <c r="A432" s="96">
        <v>1</v>
      </c>
      <c r="B432" s="96">
        <v>3376</v>
      </c>
      <c r="C432" s="94" t="s">
        <v>486</v>
      </c>
      <c r="D432" s="98">
        <v>1624.84</v>
      </c>
      <c r="E432" s="35">
        <f t="shared" si="12"/>
        <v>1258.83</v>
      </c>
      <c r="F432" s="50" t="str">
        <f>IFERROR(VLOOKUP(B432,Plan1!B:D,3,0),"0,00")</f>
        <v>0,00</v>
      </c>
      <c r="G432" s="103">
        <v>366.01</v>
      </c>
      <c r="H432" s="35">
        <f t="shared" si="13"/>
        <v>366.01</v>
      </c>
      <c r="I432" s="49" t="str">
        <f>VLOOKUP(B432,'FOLHA RESUMIDA'!C:D,2,0)</f>
        <v>SILVIA LUIZA DE SOUZA E SILVA</v>
      </c>
    </row>
    <row r="433" spans="1:9">
      <c r="A433" s="96">
        <v>1</v>
      </c>
      <c r="B433" s="96">
        <v>3378</v>
      </c>
      <c r="C433" s="94" t="s">
        <v>489</v>
      </c>
      <c r="D433" s="98">
        <v>8322.24</v>
      </c>
      <c r="E433" s="35">
        <f t="shared" si="12"/>
        <v>3648.8899999999994</v>
      </c>
      <c r="F433" s="50">
        <f>IFERROR(VLOOKUP(B433,Plan1!B:D,3,0),"0,00")</f>
        <v>2829.56</v>
      </c>
      <c r="G433" s="103">
        <v>1843.79</v>
      </c>
      <c r="H433" s="35">
        <f t="shared" si="13"/>
        <v>4673.3500000000004</v>
      </c>
      <c r="I433" s="49" t="str">
        <f>VLOOKUP(B433,'FOLHA RESUMIDA'!C:D,2,0)</f>
        <v>EDIVALDO MANOEL DA SILVA FILHO</v>
      </c>
    </row>
    <row r="434" spans="1:9">
      <c r="A434" s="96">
        <v>1</v>
      </c>
      <c r="B434" s="96">
        <v>3379</v>
      </c>
      <c r="C434" s="94" t="s">
        <v>490</v>
      </c>
      <c r="D434" s="98">
        <v>5806.2</v>
      </c>
      <c r="E434" s="35">
        <f t="shared" si="12"/>
        <v>3691.31</v>
      </c>
      <c r="F434" s="50" t="str">
        <f>IFERROR(VLOOKUP(B434,Plan1!B:D,3,0),"0,00")</f>
        <v>0,00</v>
      </c>
      <c r="G434" s="103">
        <v>2114.89</v>
      </c>
      <c r="H434" s="35">
        <f t="shared" si="13"/>
        <v>2114.89</v>
      </c>
      <c r="I434" s="49" t="str">
        <f>VLOOKUP(B434,'FOLHA RESUMIDA'!C:D,2,0)</f>
        <v>ITAMAR XAVIER DE SA</v>
      </c>
    </row>
    <row r="435" spans="1:9">
      <c r="A435" s="96">
        <v>1</v>
      </c>
      <c r="B435" s="96">
        <v>3381</v>
      </c>
      <c r="C435" s="94" t="s">
        <v>491</v>
      </c>
      <c r="D435" s="98">
        <v>3205.4</v>
      </c>
      <c r="E435" s="35">
        <f t="shared" si="12"/>
        <v>1748.27</v>
      </c>
      <c r="F435" s="50">
        <f>IFERROR(VLOOKUP(B435,Plan1!B:D,3,0),"0,00")</f>
        <v>499.3</v>
      </c>
      <c r="G435" s="103">
        <v>957.83</v>
      </c>
      <c r="H435" s="35">
        <f t="shared" si="13"/>
        <v>1457.13</v>
      </c>
      <c r="I435" s="49" t="str">
        <f>VLOOKUP(B435,'FOLHA RESUMIDA'!C:D,2,0)</f>
        <v>MARIA VITORIA ALVES VILA NOVA</v>
      </c>
    </row>
    <row r="436" spans="1:9">
      <c r="A436" s="96">
        <v>1</v>
      </c>
      <c r="B436" s="96">
        <v>3382</v>
      </c>
      <c r="C436" s="94" t="s">
        <v>492</v>
      </c>
      <c r="D436" s="98">
        <v>9056.5499999999993</v>
      </c>
      <c r="E436" s="35">
        <f t="shared" si="12"/>
        <v>2431.2599999999993</v>
      </c>
      <c r="F436" s="50">
        <f>IFERROR(VLOOKUP(B436,Plan1!B:D,3,0),"0,00")</f>
        <v>3079.23</v>
      </c>
      <c r="G436" s="103">
        <v>3546.06</v>
      </c>
      <c r="H436" s="35">
        <f t="shared" si="13"/>
        <v>6625.29</v>
      </c>
      <c r="I436" s="49" t="str">
        <f>VLOOKUP(B436,'FOLHA RESUMIDA'!C:D,2,0)</f>
        <v>FERNANDA DA SILVA P DE ANDRADE</v>
      </c>
    </row>
    <row r="437" spans="1:9">
      <c r="A437" s="96">
        <v>1</v>
      </c>
      <c r="B437" s="96">
        <v>3383</v>
      </c>
      <c r="C437" s="94" t="s">
        <v>494</v>
      </c>
      <c r="D437" s="98">
        <v>37592.28</v>
      </c>
      <c r="E437" s="35">
        <f t="shared" si="12"/>
        <v>31111.239999999998</v>
      </c>
      <c r="F437" s="50" t="str">
        <f>IFERROR(VLOOKUP(B437,Plan1!B:D,3,0),"0,00")</f>
        <v>0,00</v>
      </c>
      <c r="G437" s="103">
        <v>6481.04</v>
      </c>
      <c r="H437" s="35">
        <f t="shared" si="13"/>
        <v>6481.04</v>
      </c>
      <c r="I437" s="49" t="str">
        <f>VLOOKUP(B437,'FOLHA RESUMIDA'!C:D,2,0)</f>
        <v>PLINIO ANTONIO L P FILHO</v>
      </c>
    </row>
    <row r="438" spans="1:9">
      <c r="A438" s="96">
        <v>1</v>
      </c>
      <c r="B438" s="96">
        <v>3384</v>
      </c>
      <c r="C438" s="94" t="s">
        <v>497</v>
      </c>
      <c r="D438" s="98">
        <v>8322.24</v>
      </c>
      <c r="E438" s="35">
        <f t="shared" si="12"/>
        <v>1938.2700000000004</v>
      </c>
      <c r="F438" s="50">
        <f>IFERROR(VLOOKUP(B438,Plan1!B:D,3,0),"0,00")</f>
        <v>2829.56</v>
      </c>
      <c r="G438" s="103">
        <v>3554.41</v>
      </c>
      <c r="H438" s="35">
        <f t="shared" si="13"/>
        <v>6383.9699999999993</v>
      </c>
      <c r="I438" s="49" t="str">
        <f>VLOOKUP(B438,'FOLHA RESUMIDA'!C:D,2,0)</f>
        <v>ADRIANA LOPES NOBREGA F BARROS</v>
      </c>
    </row>
    <row r="439" spans="1:9">
      <c r="A439" s="96">
        <v>1</v>
      </c>
      <c r="B439" s="96">
        <v>3386</v>
      </c>
      <c r="C439" s="94" t="s">
        <v>499</v>
      </c>
      <c r="D439" s="98">
        <v>2137.5300000000002</v>
      </c>
      <c r="E439" s="35">
        <f t="shared" si="12"/>
        <v>1017.6900000000003</v>
      </c>
      <c r="F439" s="50">
        <f>IFERROR(VLOOKUP(B439,Plan1!B:D,3,0),"0,00")</f>
        <v>499.3</v>
      </c>
      <c r="G439" s="103">
        <v>620.54</v>
      </c>
      <c r="H439" s="35">
        <f t="shared" si="13"/>
        <v>1119.8399999999999</v>
      </c>
      <c r="I439" s="49" t="str">
        <f>VLOOKUP(B439,'FOLHA RESUMIDA'!C:D,2,0)</f>
        <v>EWERTON RODRIGO PAZ DE SANTANA</v>
      </c>
    </row>
    <row r="440" spans="1:9">
      <c r="A440" s="96">
        <v>1</v>
      </c>
      <c r="B440" s="96">
        <v>3387</v>
      </c>
      <c r="C440" s="94" t="s">
        <v>500</v>
      </c>
      <c r="D440" s="98">
        <v>10171.629999999999</v>
      </c>
      <c r="E440" s="35">
        <f t="shared" si="12"/>
        <v>8373.1799999999985</v>
      </c>
      <c r="F440" s="50" t="str">
        <f>IFERROR(VLOOKUP(B440,Plan1!B:D,3,0),"0,00")</f>
        <v>0,00</v>
      </c>
      <c r="G440" s="103">
        <v>1798.45</v>
      </c>
      <c r="H440" s="35">
        <f t="shared" si="13"/>
        <v>1798.45</v>
      </c>
      <c r="I440" s="49" t="str">
        <f>VLOOKUP(B440,'FOLHA RESUMIDA'!C:D,2,0)</f>
        <v>ELHO WENIO DA SILVA</v>
      </c>
    </row>
    <row r="441" spans="1:9">
      <c r="A441" s="96">
        <v>1</v>
      </c>
      <c r="B441" s="96">
        <v>3388</v>
      </c>
      <c r="C441" s="94" t="s">
        <v>503</v>
      </c>
      <c r="D441" s="98">
        <v>13031.46</v>
      </c>
      <c r="E441" s="35">
        <f t="shared" si="12"/>
        <v>4848.1299999999992</v>
      </c>
      <c r="F441" s="50">
        <f>IFERROR(VLOOKUP(B441,Plan1!B:D,3,0),"0,00")</f>
        <v>1664.34</v>
      </c>
      <c r="G441" s="103">
        <v>6518.99</v>
      </c>
      <c r="H441" s="35">
        <f t="shared" si="13"/>
        <v>8183.33</v>
      </c>
      <c r="I441" s="49" t="str">
        <f>VLOOKUP(B441,'FOLHA RESUMIDA'!C:D,2,0)</f>
        <v>SERGIO GOUVEIA LOYO</v>
      </c>
    </row>
    <row r="442" spans="1:9">
      <c r="A442" s="96">
        <v>1</v>
      </c>
      <c r="B442" s="96">
        <v>3389</v>
      </c>
      <c r="C442" s="94" t="s">
        <v>505</v>
      </c>
      <c r="D442" s="98">
        <v>4405.6099999999997</v>
      </c>
      <c r="E442" s="35">
        <f t="shared" si="12"/>
        <v>1850.12</v>
      </c>
      <c r="F442" s="50">
        <f>IFERROR(VLOOKUP(B442,Plan1!B:D,3,0),"0,00")</f>
        <v>1497.91</v>
      </c>
      <c r="G442" s="103">
        <v>1057.58</v>
      </c>
      <c r="H442" s="35">
        <f t="shared" si="13"/>
        <v>2555.4899999999998</v>
      </c>
      <c r="I442" s="49" t="str">
        <f>VLOOKUP(B442,'FOLHA RESUMIDA'!C:D,2,0)</f>
        <v>ALBERTO AFFONSO F M  TRINDADE</v>
      </c>
    </row>
    <row r="443" spans="1:9">
      <c r="A443" s="96">
        <v>1</v>
      </c>
      <c r="B443" s="96">
        <v>3390</v>
      </c>
      <c r="C443" s="94" t="s">
        <v>504</v>
      </c>
      <c r="D443" s="98">
        <v>1617.38</v>
      </c>
      <c r="E443" s="35">
        <f t="shared" si="12"/>
        <v>1193.8600000000001</v>
      </c>
      <c r="F443" s="50" t="str">
        <f>IFERROR(VLOOKUP(B443,Plan1!B:D,3,0),"0,00")</f>
        <v>0,00</v>
      </c>
      <c r="G443" s="103">
        <v>423.52</v>
      </c>
      <c r="H443" s="35">
        <f t="shared" si="13"/>
        <v>423.52</v>
      </c>
      <c r="I443" s="49" t="str">
        <f>VLOOKUP(B443,'FOLHA RESUMIDA'!C:D,2,0)</f>
        <v>ELISABETH DE ARAUJO LOPES</v>
      </c>
    </row>
    <row r="444" spans="1:9">
      <c r="A444" s="96">
        <v>1</v>
      </c>
      <c r="B444" s="96">
        <v>3392</v>
      </c>
      <c r="C444" s="94" t="s">
        <v>551</v>
      </c>
      <c r="D444" s="98">
        <v>8322.24</v>
      </c>
      <c r="E444" s="35">
        <f t="shared" si="12"/>
        <v>2140.0299999999997</v>
      </c>
      <c r="F444" s="50">
        <f>IFERROR(VLOOKUP(B444,Plan1!B:D,3,0),"0,00")</f>
        <v>2829.56</v>
      </c>
      <c r="G444" s="103">
        <v>3352.65</v>
      </c>
      <c r="H444" s="35">
        <f t="shared" si="13"/>
        <v>6182.21</v>
      </c>
      <c r="I444" s="49" t="str">
        <f>VLOOKUP(B444,'FOLHA RESUMIDA'!C:D,2,0)</f>
        <v>MARCILIO BATISTA M MOURA</v>
      </c>
    </row>
    <row r="445" spans="1:9">
      <c r="A445" s="96">
        <v>1</v>
      </c>
      <c r="B445" s="96">
        <v>3393</v>
      </c>
      <c r="C445" s="94" t="s">
        <v>552</v>
      </c>
      <c r="D445" s="98">
        <v>8322.24</v>
      </c>
      <c r="E445" s="35">
        <f t="shared" si="12"/>
        <v>2509.21</v>
      </c>
      <c r="F445" s="50">
        <f>IFERROR(VLOOKUP(B445,Plan1!B:D,3,0),"0,00")</f>
        <v>2829.56</v>
      </c>
      <c r="G445" s="103">
        <v>2983.47</v>
      </c>
      <c r="H445" s="35">
        <f t="shared" si="13"/>
        <v>5813.03</v>
      </c>
      <c r="I445" s="49" t="str">
        <f>VLOOKUP(B445,'FOLHA RESUMIDA'!C:D,2,0)</f>
        <v>STEFANI FARIAS DA SILVA</v>
      </c>
    </row>
    <row r="446" spans="1:9">
      <c r="A446" s="96">
        <v>1</v>
      </c>
      <c r="B446" s="96">
        <v>3394</v>
      </c>
      <c r="C446" s="94" t="s">
        <v>553</v>
      </c>
      <c r="D446" s="98">
        <v>4895.13</v>
      </c>
      <c r="E446" s="35">
        <f t="shared" si="12"/>
        <v>2447.5500000000002</v>
      </c>
      <c r="F446" s="50">
        <f>IFERROR(VLOOKUP(B446,Plan1!B:D,3,0),"0,00")</f>
        <v>1664.34</v>
      </c>
      <c r="G446" s="103">
        <v>783.24</v>
      </c>
      <c r="H446" s="35">
        <f t="shared" si="13"/>
        <v>2447.58</v>
      </c>
      <c r="I446" s="49" t="str">
        <f>VLOOKUP(B446,'FOLHA RESUMIDA'!C:D,2,0)</f>
        <v>EMANOEL ESTANISLAU GOUVEIA</v>
      </c>
    </row>
    <row r="447" spans="1:9">
      <c r="A447" s="96">
        <v>1</v>
      </c>
      <c r="B447" s="96">
        <v>3395</v>
      </c>
      <c r="C447" s="94" t="s">
        <v>554</v>
      </c>
      <c r="D447" s="98">
        <v>3513.56</v>
      </c>
      <c r="E447" s="35">
        <f t="shared" si="12"/>
        <v>1647.37</v>
      </c>
      <c r="F447" s="50">
        <f>IFERROR(VLOOKUP(B447,Plan1!B:D,3,0),"0,00")</f>
        <v>1081.82</v>
      </c>
      <c r="G447" s="103">
        <v>784.37</v>
      </c>
      <c r="H447" s="35">
        <f t="shared" si="13"/>
        <v>1866.19</v>
      </c>
      <c r="I447" s="49" t="str">
        <f>VLOOKUP(B447,'FOLHA RESUMIDA'!C:D,2,0)</f>
        <v>ALBERTO ANACLETO BARBOSA</v>
      </c>
    </row>
    <row r="448" spans="1:9">
      <c r="A448" s="96">
        <v>1</v>
      </c>
      <c r="B448" s="96">
        <v>3396</v>
      </c>
      <c r="C448" s="94" t="s">
        <v>555</v>
      </c>
      <c r="D448" s="98">
        <v>3181.83</v>
      </c>
      <c r="E448" s="35">
        <f t="shared" si="12"/>
        <v>676.09000000000015</v>
      </c>
      <c r="F448" s="50">
        <f>IFERROR(VLOOKUP(B448,Plan1!B:D,3,0),"0,00")</f>
        <v>1081.82</v>
      </c>
      <c r="G448" s="103">
        <v>1423.92</v>
      </c>
      <c r="H448" s="35">
        <f t="shared" si="13"/>
        <v>2505.7399999999998</v>
      </c>
      <c r="I448" s="49" t="str">
        <f>VLOOKUP(B448,'FOLHA RESUMIDA'!C:D,2,0)</f>
        <v>SUYANE KELLY DE SOUZA</v>
      </c>
    </row>
    <row r="449" spans="1:13">
      <c r="A449" s="96">
        <v>1</v>
      </c>
      <c r="B449" s="96">
        <v>3397</v>
      </c>
      <c r="C449" s="94" t="s">
        <v>556</v>
      </c>
      <c r="D449" s="98">
        <v>1468.53</v>
      </c>
      <c r="E449" s="35">
        <f t="shared" si="12"/>
        <v>115.46000000000004</v>
      </c>
      <c r="F449" s="50">
        <f>IFERROR(VLOOKUP(B449,Plan1!B:D,3,0),"0,00")</f>
        <v>499.3</v>
      </c>
      <c r="G449" s="103">
        <v>853.77</v>
      </c>
      <c r="H449" s="35">
        <f t="shared" si="13"/>
        <v>1353.07</v>
      </c>
      <c r="I449" s="49" t="str">
        <f>VLOOKUP(B449,'FOLHA RESUMIDA'!C:D,2,0)</f>
        <v>GENIMAR TAVARES GANDOLFO</v>
      </c>
    </row>
    <row r="450" spans="1:13">
      <c r="A450" s="96">
        <v>1</v>
      </c>
      <c r="B450" s="96">
        <v>3398</v>
      </c>
      <c r="C450" s="94" t="s">
        <v>579</v>
      </c>
      <c r="D450" s="98">
        <v>2383.85</v>
      </c>
      <c r="E450" s="35">
        <f t="shared" si="12"/>
        <v>1406.1</v>
      </c>
      <c r="F450" s="50">
        <f>IFERROR(VLOOKUP(B450,Plan1!B:D,3,0),"0,00")</f>
        <v>499.3</v>
      </c>
      <c r="G450" s="103">
        <v>478.45</v>
      </c>
      <c r="H450" s="35">
        <f t="shared" si="13"/>
        <v>977.75</v>
      </c>
      <c r="I450" s="49" t="str">
        <f>VLOOKUP(B450,'FOLHA RESUMIDA'!C:D,2,0)</f>
        <v>RINALDO SOARES DE BARROS</v>
      </c>
    </row>
    <row r="451" spans="1:13">
      <c r="A451" s="96">
        <v>1</v>
      </c>
      <c r="B451" s="96">
        <v>3400</v>
      </c>
      <c r="C451" s="94" t="s">
        <v>581</v>
      </c>
      <c r="D451" s="98">
        <v>4405.6099999999997</v>
      </c>
      <c r="E451" s="35">
        <f t="shared" si="12"/>
        <v>817.96999999999935</v>
      </c>
      <c r="F451" s="50">
        <f>IFERROR(VLOOKUP(B451,Plan1!B:D,3,0),"0,00")</f>
        <v>1497.91</v>
      </c>
      <c r="G451" s="103">
        <v>2089.73</v>
      </c>
      <c r="H451" s="35">
        <f t="shared" si="13"/>
        <v>3587.6400000000003</v>
      </c>
      <c r="I451" s="49" t="str">
        <f>VLOOKUP(B451,'FOLHA RESUMIDA'!C:D,2,0)</f>
        <v>LUCIANO ALVES DE S JUNIOR</v>
      </c>
    </row>
    <row r="452" spans="1:13">
      <c r="A452" s="96">
        <v>1</v>
      </c>
      <c r="B452" s="96">
        <v>3401</v>
      </c>
      <c r="C452" s="94" t="s">
        <v>582</v>
      </c>
      <c r="D452" s="98">
        <v>1616.85</v>
      </c>
      <c r="E452" s="35">
        <f t="shared" si="12"/>
        <v>1258.1599999999999</v>
      </c>
      <c r="F452" s="50" t="str">
        <f>IFERROR(VLOOKUP(B452,Plan1!B:D,3,0),"0,00")</f>
        <v>0,00</v>
      </c>
      <c r="G452" s="103">
        <v>358.69</v>
      </c>
      <c r="H452" s="35">
        <f t="shared" si="13"/>
        <v>358.69</v>
      </c>
      <c r="I452" s="49" t="str">
        <f>VLOOKUP(B452,'FOLHA RESUMIDA'!C:D,2,0)</f>
        <v>TATIANE RAPHAELLA S DA SILVA N</v>
      </c>
    </row>
    <row r="453" spans="1:13">
      <c r="A453" s="96">
        <v>1</v>
      </c>
      <c r="B453" s="96">
        <v>3403</v>
      </c>
      <c r="C453" s="94" t="s">
        <v>583</v>
      </c>
      <c r="D453" s="98">
        <v>4405.6099999999997</v>
      </c>
      <c r="E453" s="35">
        <f t="shared" si="12"/>
        <v>1642.1499999999996</v>
      </c>
      <c r="F453" s="50">
        <f>IFERROR(VLOOKUP(B453,Plan1!B:D,3,0),"0,00")</f>
        <v>1497.91</v>
      </c>
      <c r="G453" s="103">
        <v>1265.55</v>
      </c>
      <c r="H453" s="35">
        <f t="shared" si="13"/>
        <v>2763.46</v>
      </c>
      <c r="I453" s="49" t="str">
        <f>VLOOKUP(B453,'FOLHA RESUMIDA'!C:D,2,0)</f>
        <v>ITAMAR MARIA SILVA DE MELO</v>
      </c>
    </row>
    <row r="454" spans="1:13">
      <c r="A454" s="96">
        <v>1</v>
      </c>
      <c r="B454" s="96">
        <v>3408</v>
      </c>
      <c r="C454" s="94" t="s">
        <v>584</v>
      </c>
      <c r="D454" s="98">
        <v>8322.24</v>
      </c>
      <c r="E454" s="35">
        <f t="shared" ref="E454:E467" si="14">D454-H454</f>
        <v>2375.1499999999996</v>
      </c>
      <c r="F454" s="50">
        <f>IFERROR(VLOOKUP(B454,Plan1!B:D,3,0),"0,00")</f>
        <v>2829.56</v>
      </c>
      <c r="G454" s="103">
        <v>3117.53</v>
      </c>
      <c r="H454" s="35">
        <f t="shared" si="13"/>
        <v>5947.09</v>
      </c>
      <c r="I454" s="49" t="str">
        <f>VLOOKUP(B454,'FOLHA RESUMIDA'!C:D,2,0)</f>
        <v>POLYANA KARINE G BARREIROS</v>
      </c>
    </row>
    <row r="455" spans="1:13">
      <c r="A455" s="96">
        <v>1</v>
      </c>
      <c r="B455" s="96">
        <v>3409</v>
      </c>
      <c r="C455" s="94" t="s">
        <v>585</v>
      </c>
      <c r="D455" s="98">
        <v>8322.24</v>
      </c>
      <c r="E455" s="35">
        <f t="shared" si="14"/>
        <v>2041.4400000000005</v>
      </c>
      <c r="F455" s="50">
        <f>IFERROR(VLOOKUP(B455,Plan1!B:D,3,0),"0,00")</f>
        <v>2829.56</v>
      </c>
      <c r="G455" s="103">
        <v>3451.24</v>
      </c>
      <c r="H455" s="35">
        <f t="shared" ref="H455:H456" si="15">F455+G455</f>
        <v>6280.7999999999993</v>
      </c>
      <c r="I455" s="49" t="str">
        <f>VLOOKUP(B455,'FOLHA RESUMIDA'!C:D,2,0)</f>
        <v>SIMONE CARLA ALVES PEREIRA</v>
      </c>
    </row>
    <row r="456" spans="1:13">
      <c r="A456" s="96">
        <v>1</v>
      </c>
      <c r="B456" s="96">
        <v>3410</v>
      </c>
      <c r="C456" s="94" t="s">
        <v>586</v>
      </c>
      <c r="D456" s="98">
        <v>1468.53</v>
      </c>
      <c r="E456" s="35">
        <f t="shared" si="14"/>
        <v>343.08999999999992</v>
      </c>
      <c r="F456" s="50">
        <f>IFERROR(VLOOKUP(B456,Plan1!B:D,3,0),"0,00")</f>
        <v>499.3</v>
      </c>
      <c r="G456" s="103">
        <v>626.14</v>
      </c>
      <c r="H456" s="35">
        <f t="shared" si="15"/>
        <v>1125.44</v>
      </c>
      <c r="I456" s="49" t="str">
        <f>VLOOKUP(B456,'FOLHA RESUMIDA'!C:D,2,0)</f>
        <v>SARA MEDEIROS C CABRAL</v>
      </c>
    </row>
    <row r="457" spans="1:13" s="48" customFormat="1">
      <c r="A457" s="96">
        <v>1</v>
      </c>
      <c r="B457" s="96">
        <v>3411</v>
      </c>
      <c r="C457" s="94" t="s">
        <v>593</v>
      </c>
      <c r="D457" s="98">
        <v>9056.5499999999993</v>
      </c>
      <c r="E457" s="35">
        <f t="shared" si="14"/>
        <v>2244.4799999999996</v>
      </c>
      <c r="F457" s="50">
        <f>IFERROR(VLOOKUP(B457,Plan1!B:D,3,0),"0,00")</f>
        <v>3079.23</v>
      </c>
      <c r="G457" s="103">
        <v>3732.84</v>
      </c>
      <c r="H457" s="35">
        <f>F457+G457</f>
        <v>6812.07</v>
      </c>
      <c r="I457" s="49" t="str">
        <f>VLOOKUP(B457,'FOLHA RESUMIDA'!C:D,2,0)</f>
        <v>THALES ETELVAN CABRAL OLIVEIRA</v>
      </c>
      <c r="L457" s="6"/>
      <c r="M457" s="6"/>
    </row>
    <row r="458" spans="1:13">
      <c r="A458" s="96">
        <v>1</v>
      </c>
      <c r="B458" s="96">
        <v>3412</v>
      </c>
      <c r="C458" s="94" t="s">
        <v>594</v>
      </c>
      <c r="D458" s="98">
        <v>9056.5499999999993</v>
      </c>
      <c r="E458" s="35">
        <f t="shared" si="14"/>
        <v>2244.4799999999996</v>
      </c>
      <c r="F458" s="50">
        <f>IFERROR(VLOOKUP(B458,Plan1!B:D,3,0),"0,00")</f>
        <v>3079.23</v>
      </c>
      <c r="G458" s="103">
        <v>3732.84</v>
      </c>
      <c r="H458" s="35">
        <f t="shared" ref="H458:H467" si="16">F458+G458</f>
        <v>6812.07</v>
      </c>
      <c r="I458" s="49" t="str">
        <f>VLOOKUP(B458,'FOLHA RESUMIDA'!C:D,2,0)</f>
        <v>CARLOS EDUARDO MIRANDA D SOUSA</v>
      </c>
    </row>
    <row r="459" spans="1:13">
      <c r="A459" s="96">
        <v>1</v>
      </c>
      <c r="B459" s="96">
        <v>3413</v>
      </c>
      <c r="C459" s="94" t="s">
        <v>598</v>
      </c>
      <c r="D459" s="98">
        <v>4161.13</v>
      </c>
      <c r="E459" s="35">
        <f t="shared" si="14"/>
        <v>516.74000000000024</v>
      </c>
      <c r="F459" s="50" t="str">
        <f>IFERROR(VLOOKUP(B459,Plan1!B:D,3,0),"0,00")</f>
        <v>0,00</v>
      </c>
      <c r="G459" s="103">
        <v>3644.39</v>
      </c>
      <c r="H459" s="35">
        <f t="shared" si="16"/>
        <v>3644.39</v>
      </c>
      <c r="I459" s="49" t="str">
        <f>VLOOKUP(B459,'FOLHA RESUMIDA'!C:D,2,0)</f>
        <v>RONALDO FRANCISCO DOS SANTOS</v>
      </c>
    </row>
    <row r="460" spans="1:13">
      <c r="A460" s="96">
        <v>1</v>
      </c>
      <c r="B460" s="96">
        <v>3414</v>
      </c>
      <c r="C460" s="94" t="s">
        <v>600</v>
      </c>
      <c r="D460" s="98">
        <v>4161.13</v>
      </c>
      <c r="E460" s="35">
        <f t="shared" si="14"/>
        <v>584.11999999999989</v>
      </c>
      <c r="F460" s="50" t="str">
        <f>IFERROR(VLOOKUP(B460,Plan1!B:D,3,0),"0,00")</f>
        <v>0,00</v>
      </c>
      <c r="G460" s="103">
        <v>3577.01</v>
      </c>
      <c r="H460" s="35">
        <f t="shared" si="16"/>
        <v>3577.01</v>
      </c>
      <c r="I460" s="49" t="str">
        <f>VLOOKUP(B460,'FOLHA RESUMIDA'!C:D,2,0)</f>
        <v>FERNANDA DE LOURDES M G ALONZO</v>
      </c>
    </row>
    <row r="461" spans="1:13">
      <c r="A461" s="96">
        <v>1</v>
      </c>
      <c r="B461" s="96">
        <v>7001</v>
      </c>
      <c r="C461" s="94" t="s">
        <v>588</v>
      </c>
      <c r="D461" s="98">
        <v>5189.0600000000004</v>
      </c>
      <c r="E461" s="35">
        <f t="shared" si="14"/>
        <v>412.60000000000036</v>
      </c>
      <c r="F461" s="50">
        <f>IFERROR(VLOOKUP(B461,Plan1!B:D,3,0),"0,00")</f>
        <v>532.59</v>
      </c>
      <c r="G461" s="103">
        <v>4243.87</v>
      </c>
      <c r="H461" s="35">
        <f t="shared" si="16"/>
        <v>4776.46</v>
      </c>
      <c r="I461" s="49" t="str">
        <f>VLOOKUP(B461,'FOLHA RESUMIDA'!C:D,2,0)</f>
        <v>VICTOR ALEXANDER A VIEIRA</v>
      </c>
    </row>
    <row r="462" spans="1:13">
      <c r="A462" s="96">
        <v>1</v>
      </c>
      <c r="B462" s="96">
        <v>7002</v>
      </c>
      <c r="C462" s="94" t="s">
        <v>591</v>
      </c>
      <c r="D462" s="98">
        <v>6657.79</v>
      </c>
      <c r="E462" s="35">
        <f t="shared" si="14"/>
        <v>800.73000000000047</v>
      </c>
      <c r="F462" s="50">
        <f>IFERROR(VLOOKUP(B462,Plan1!B:D,3,0),"0,00")</f>
        <v>2263.65</v>
      </c>
      <c r="G462" s="103">
        <v>3593.41</v>
      </c>
      <c r="H462" s="35">
        <f t="shared" si="16"/>
        <v>5857.0599999999995</v>
      </c>
      <c r="I462" s="49" t="str">
        <f>VLOOKUP(B462,'FOLHA RESUMIDA'!C:D,2,0)</f>
        <v>ANTONIO LUIZ DOLIVEIRA AZEVEDO</v>
      </c>
    </row>
    <row r="463" spans="1:13">
      <c r="A463" s="96">
        <v>1</v>
      </c>
      <c r="B463" s="96">
        <v>8249</v>
      </c>
      <c r="C463" s="94" t="s">
        <v>359</v>
      </c>
      <c r="D463" s="98">
        <v>4324.03</v>
      </c>
      <c r="E463" s="35">
        <f t="shared" si="14"/>
        <v>2065.2699999999995</v>
      </c>
      <c r="F463" s="112">
        <f>IFERROR(VLOOKUP(B463,Plan1!B:D,3,0),"0,00")</f>
        <v>1081.82</v>
      </c>
      <c r="G463" s="103">
        <v>1176.94</v>
      </c>
      <c r="H463" s="35">
        <f t="shared" si="16"/>
        <v>2258.7600000000002</v>
      </c>
      <c r="I463" s="49" t="str">
        <f>VLOOKUP(B463,'FOLHA RESUMIDA'!C:D,2,0)</f>
        <v>SELMA BEZERRA DE CARVALHO</v>
      </c>
    </row>
    <row r="464" spans="1:13" s="48" customFormat="1">
      <c r="A464" s="110">
        <v>1</v>
      </c>
      <c r="B464" s="110">
        <v>2664</v>
      </c>
      <c r="C464" s="108" t="s">
        <v>173</v>
      </c>
      <c r="D464" s="112">
        <v>0</v>
      </c>
      <c r="E464" s="35">
        <v>0</v>
      </c>
      <c r="F464" s="112">
        <f>IFERROR(VLOOKUP(B464,Plan1!B:D,3,0),"0,00")</f>
        <v>2729.41</v>
      </c>
      <c r="G464" s="112">
        <v>0</v>
      </c>
      <c r="H464" s="35">
        <f t="shared" si="16"/>
        <v>2729.41</v>
      </c>
      <c r="I464" s="49" t="str">
        <f>VLOOKUP(B464,'FOLHA RESUMIDA'!C:D,2,0)</f>
        <v>BRUNO AIRES DOS SANTOS</v>
      </c>
      <c r="L464" s="6"/>
      <c r="M464" s="6"/>
    </row>
    <row r="465" spans="1:13" s="48" customFormat="1">
      <c r="A465" s="110">
        <v>1</v>
      </c>
      <c r="B465" s="110">
        <v>3375</v>
      </c>
      <c r="C465" s="108" t="s">
        <v>483</v>
      </c>
      <c r="D465" s="112">
        <v>0</v>
      </c>
      <c r="E465" s="35">
        <v>0</v>
      </c>
      <c r="F465" s="112">
        <f>IFERROR(VLOOKUP(B465,Plan1!B:D,3,0),"0,00")</f>
        <v>2829.56</v>
      </c>
      <c r="G465" s="112">
        <v>0</v>
      </c>
      <c r="H465" s="35">
        <f t="shared" si="16"/>
        <v>2829.56</v>
      </c>
      <c r="I465" s="49" t="str">
        <f>VLOOKUP(B465,'FOLHA RESUMIDA'!C:D,2,0)</f>
        <v>LETICIA LIRA DE SOUSA</v>
      </c>
      <c r="L465" s="6"/>
      <c r="M465" s="6"/>
    </row>
    <row r="466" spans="1:13">
      <c r="A466" s="95" t="s">
        <v>427</v>
      </c>
      <c r="B466" s="95"/>
      <c r="C466" s="95"/>
      <c r="D466" s="99">
        <v>2429964.5599999959</v>
      </c>
      <c r="E466" s="35">
        <f t="shared" si="14"/>
        <v>1284008.1299999957</v>
      </c>
      <c r="F466" s="50">
        <f>SUM(F4:F465)</f>
        <v>439966.58000000007</v>
      </c>
      <c r="G466" s="104">
        <v>705989.85000000021</v>
      </c>
      <c r="H466" s="35">
        <f t="shared" si="16"/>
        <v>1145956.4300000002</v>
      </c>
      <c r="I466" s="49" t="e">
        <f>VLOOKUP(B466,'FOLHA RESUMIDA'!C:D,2,0)</f>
        <v>#N/A</v>
      </c>
    </row>
    <row r="467" spans="1:13" s="48" customFormat="1">
      <c r="A467" s="55"/>
      <c r="B467" s="55"/>
      <c r="C467" s="60"/>
      <c r="D467" s="100">
        <v>2429964.56</v>
      </c>
      <c r="E467" s="35">
        <f t="shared" si="14"/>
        <v>1723974.71</v>
      </c>
      <c r="F467" s="50" t="str">
        <f>IFERROR(VLOOKUP(B467,Plan1!B:D,3,0),"0,00")</f>
        <v>0,00</v>
      </c>
      <c r="G467" s="105">
        <v>705989.85</v>
      </c>
      <c r="H467" s="35">
        <f t="shared" si="16"/>
        <v>705989.85</v>
      </c>
      <c r="I467" s="49" t="e">
        <f>VLOOKUP(B467,'FOLHA RESUMIDA'!C:D,2,0)</f>
        <v>#N/A</v>
      </c>
      <c r="L467" s="6"/>
      <c r="M467" s="6"/>
    </row>
    <row r="468" spans="1:13" s="48" customFormat="1">
      <c r="A468" s="49"/>
      <c r="B468" s="49"/>
      <c r="C468" s="49"/>
      <c r="D468" s="53"/>
      <c r="E468" s="35"/>
      <c r="F468" s="50"/>
      <c r="G468" s="53"/>
      <c r="H468" s="35"/>
      <c r="I468" s="49"/>
      <c r="L468" s="6"/>
      <c r="M468" s="6"/>
    </row>
    <row r="469" spans="1:13">
      <c r="D469" s="54"/>
      <c r="E469" s="35"/>
      <c r="F469" s="43"/>
      <c r="G469" s="54"/>
      <c r="H469" s="35"/>
      <c r="I469" s="49"/>
    </row>
    <row r="470" spans="1:13">
      <c r="E470" s="35"/>
      <c r="F470" s="43"/>
      <c r="H470" s="35"/>
      <c r="I470" s="49"/>
    </row>
    <row r="471" spans="1:13">
      <c r="E471" s="35"/>
      <c r="F471" s="43"/>
      <c r="H471" s="35"/>
      <c r="I471" s="49"/>
    </row>
    <row r="472" spans="1:13" s="48" customFormat="1">
      <c r="D472" s="18"/>
      <c r="E472" s="35"/>
      <c r="F472" s="52"/>
      <c r="G472" s="18"/>
      <c r="H472" s="35"/>
      <c r="I472" s="49"/>
      <c r="L472" s="6"/>
      <c r="M472" s="6"/>
    </row>
    <row r="473" spans="1:13" s="48" customFormat="1">
      <c r="D473" s="18"/>
      <c r="E473" s="35"/>
      <c r="F473" s="52"/>
      <c r="G473" s="18"/>
      <c r="H473" s="35"/>
      <c r="I473" s="49"/>
      <c r="L473" s="6"/>
      <c r="M473" s="6"/>
    </row>
    <row r="474" spans="1:13" s="48" customFormat="1">
      <c r="D474" s="18"/>
      <c r="E474" s="35"/>
      <c r="F474" s="52"/>
      <c r="G474" s="18"/>
      <c r="H474" s="35"/>
      <c r="I474" s="49"/>
      <c r="L474" s="6"/>
      <c r="M474" s="6"/>
    </row>
    <row r="475" spans="1:13" s="48" customFormat="1">
      <c r="D475" s="18"/>
      <c r="E475" s="35"/>
      <c r="F475" s="52"/>
      <c r="G475" s="18"/>
      <c r="H475" s="35"/>
      <c r="I475" s="49"/>
      <c r="L475" s="6"/>
      <c r="M475" s="6"/>
    </row>
    <row r="476" spans="1:13">
      <c r="E476" s="53"/>
      <c r="F476" s="53"/>
      <c r="H476" s="53"/>
    </row>
    <row r="477" spans="1:13">
      <c r="E477" s="35"/>
      <c r="F477" s="43"/>
      <c r="H477" s="35"/>
    </row>
    <row r="478" spans="1:13">
      <c r="E478" s="35"/>
      <c r="F478" s="43"/>
      <c r="H478" s="35"/>
    </row>
    <row r="479" spans="1:13">
      <c r="E479" s="35"/>
      <c r="F479" s="43"/>
      <c r="H479" s="35"/>
      <c r="I479" s="49"/>
    </row>
    <row r="480" spans="1:13" s="48" customFormat="1">
      <c r="D480" s="18"/>
      <c r="E480" s="35"/>
      <c r="F480" s="50"/>
      <c r="G480" s="18"/>
      <c r="H480" s="35"/>
      <c r="I480" s="49"/>
      <c r="L480" s="6"/>
      <c r="M480" s="6"/>
    </row>
    <row r="481" spans="4:13" s="48" customFormat="1">
      <c r="D481" s="18"/>
      <c r="E481" s="35"/>
      <c r="F481" s="50"/>
      <c r="G481" s="18"/>
      <c r="H481" s="35"/>
      <c r="I481" s="49"/>
      <c r="L481" s="6"/>
      <c r="M481" s="6"/>
    </row>
    <row r="482" spans="4:13">
      <c r="E482" s="35"/>
      <c r="F482" s="50"/>
      <c r="H482" s="35"/>
    </row>
    <row r="483" spans="4:13">
      <c r="E483" s="35"/>
      <c r="F483" s="43"/>
      <c r="H483" s="35"/>
    </row>
    <row r="484" spans="4:13">
      <c r="E484" s="35"/>
      <c r="F484" s="43"/>
      <c r="H484" s="35"/>
    </row>
    <row r="485" spans="4:13">
      <c r="E485" s="35"/>
      <c r="F485" s="43"/>
      <c r="H485" s="35"/>
    </row>
  </sheetData>
  <autoFilter ref="A4:I485"/>
  <sortState ref="A5:H666">
    <sortCondition ref="B5:B666"/>
  </sortState>
  <conditionalFormatting sqref="B1:B1048576">
    <cfRule type="duplicateValues" dxfId="4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337"/>
  <sheetViews>
    <sheetView workbookViewId="0"/>
  </sheetViews>
  <sheetFormatPr defaultRowHeight="12"/>
  <cols>
    <col min="1" max="1" width="4.7109375" style="48" customWidth="1"/>
    <col min="2" max="2" width="7.42578125" style="48" bestFit="1" customWidth="1"/>
    <col min="3" max="3" width="32.42578125" style="48" bestFit="1" customWidth="1"/>
    <col min="4" max="4" width="16.42578125" style="48" bestFit="1" customWidth="1"/>
    <col min="5" max="5" width="31.7109375" style="21" bestFit="1" customWidth="1"/>
    <col min="6" max="16384" width="9.140625" style="21"/>
  </cols>
  <sheetData>
    <row r="2" spans="1:5">
      <c r="A2" s="107" t="s">
        <v>667</v>
      </c>
      <c r="B2" s="106"/>
      <c r="C2" s="106"/>
      <c r="D2" s="106"/>
    </row>
    <row r="4" spans="1:5">
      <c r="A4" s="107" t="s">
        <v>0</v>
      </c>
      <c r="B4" s="107" t="s">
        <v>1</v>
      </c>
      <c r="C4" s="107" t="s">
        <v>2</v>
      </c>
      <c r="D4" s="111" t="s">
        <v>498</v>
      </c>
    </row>
    <row r="5" spans="1:5">
      <c r="A5" s="110">
        <v>1</v>
      </c>
      <c r="B5" s="110">
        <v>2664</v>
      </c>
      <c r="C5" s="108" t="s">
        <v>173</v>
      </c>
      <c r="D5" s="112">
        <v>2729.41</v>
      </c>
      <c r="E5" s="21" t="str">
        <f>IFERROR(VLOOKUP(B5,JULHO!B:C,2,0),"")</f>
        <v>BRUNO AIRES DOS SANTOS</v>
      </c>
    </row>
    <row r="6" spans="1:5">
      <c r="A6" s="110">
        <v>1</v>
      </c>
      <c r="B6" s="110">
        <v>3375</v>
      </c>
      <c r="C6" s="108" t="s">
        <v>483</v>
      </c>
      <c r="D6" s="112">
        <v>2829.56</v>
      </c>
      <c r="E6" s="21" t="str">
        <f>IFERROR(VLOOKUP(B6,JULHO!B:C,2,0),"")</f>
        <v>LETICIA LIRA DE SOUSA</v>
      </c>
    </row>
    <row r="7" spans="1:5">
      <c r="A7" s="110">
        <v>1</v>
      </c>
      <c r="B7" s="110">
        <v>2308</v>
      </c>
      <c r="C7" s="108" t="s">
        <v>119</v>
      </c>
      <c r="D7" s="112">
        <v>1081.82</v>
      </c>
      <c r="E7" s="21" t="str">
        <f>IFERROR(VLOOKUP(B7,JULHO!B:C,2,0),"")</f>
        <v>ADEILDO CARLOS DIAS BEZERRA</v>
      </c>
    </row>
    <row r="8" spans="1:5">
      <c r="A8" s="110">
        <v>1</v>
      </c>
      <c r="B8" s="110">
        <v>2628</v>
      </c>
      <c r="C8" s="108" t="s">
        <v>169</v>
      </c>
      <c r="D8" s="112">
        <v>1856.81</v>
      </c>
      <c r="E8" s="21" t="str">
        <f>IFERROR(VLOOKUP(B8,JULHO!B:C,2,0),"")</f>
        <v>ADELE GOMES DE SANTANA</v>
      </c>
    </row>
    <row r="9" spans="1:5">
      <c r="A9" s="110">
        <v>1</v>
      </c>
      <c r="B9" s="110">
        <v>3384</v>
      </c>
      <c r="C9" s="108" t="s">
        <v>497</v>
      </c>
      <c r="D9" s="112">
        <v>2829.56</v>
      </c>
      <c r="E9" s="21" t="str">
        <f>IFERROR(VLOOKUP(B9,JULHO!B:C,2,0),"")</f>
        <v>ADRIANA LOPES NOBREGA F BARROS</v>
      </c>
    </row>
    <row r="10" spans="1:5">
      <c r="A10" s="110">
        <v>1</v>
      </c>
      <c r="B10" s="110">
        <v>2823</v>
      </c>
      <c r="C10" s="108" t="s">
        <v>377</v>
      </c>
      <c r="D10" s="112">
        <v>673.61</v>
      </c>
      <c r="E10" s="21" t="str">
        <f>IFERROR(VLOOKUP(B10,JULHO!B:C,2,0),"")</f>
        <v>ADRIANA MARIA DA SILVA</v>
      </c>
    </row>
    <row r="11" spans="1:5">
      <c r="A11" s="110">
        <v>1</v>
      </c>
      <c r="B11" s="110">
        <v>2382</v>
      </c>
      <c r="C11" s="108" t="s">
        <v>129</v>
      </c>
      <c r="D11" s="112">
        <v>4206.66</v>
      </c>
      <c r="E11" s="21" t="str">
        <f>IFERROR(VLOOKUP(B11,JULHO!B:C,2,0),"")</f>
        <v>AILA KARLA MOTA SANTANA</v>
      </c>
    </row>
    <row r="12" spans="1:5">
      <c r="A12" s="110">
        <v>1</v>
      </c>
      <c r="B12" s="110">
        <v>3389</v>
      </c>
      <c r="C12" s="108" t="s">
        <v>505</v>
      </c>
      <c r="D12" s="112">
        <v>1497.91</v>
      </c>
      <c r="E12" s="21" t="str">
        <f>IFERROR(VLOOKUP(B12,JULHO!B:C,2,0),"")</f>
        <v>ALBERTO AFFONSO F M  TRINDADE</v>
      </c>
    </row>
    <row r="13" spans="1:5">
      <c r="A13" s="110">
        <v>1</v>
      </c>
      <c r="B13" s="110">
        <v>3395</v>
      </c>
      <c r="C13" s="108" t="s">
        <v>554</v>
      </c>
      <c r="D13" s="112">
        <v>1081.82</v>
      </c>
      <c r="E13" s="21" t="str">
        <f>IFERROR(VLOOKUP(B13,JULHO!B:C,2,0),"")</f>
        <v>ALBERTO ANACLETO BARBOSA</v>
      </c>
    </row>
    <row r="14" spans="1:5">
      <c r="A14" s="110">
        <v>1</v>
      </c>
      <c r="B14" s="110">
        <v>2911</v>
      </c>
      <c r="C14" s="108" t="s">
        <v>239</v>
      </c>
      <c r="D14" s="112">
        <v>504.76</v>
      </c>
      <c r="E14" s="21" t="str">
        <f>IFERROR(VLOOKUP(B14,JULHO!B:C,2,0),"")</f>
        <v>ALDJANE MARIA DOS SANTOS</v>
      </c>
    </row>
    <row r="15" spans="1:5">
      <c r="A15" s="110">
        <v>1</v>
      </c>
      <c r="B15" s="110">
        <v>3136</v>
      </c>
      <c r="C15" s="108" t="s">
        <v>285</v>
      </c>
      <c r="D15" s="112">
        <v>1078.42</v>
      </c>
      <c r="E15" s="21" t="str">
        <f>IFERROR(VLOOKUP(B15,JULHO!B:C,2,0),"")</f>
        <v>ALEXANDER BEZERRA</v>
      </c>
    </row>
    <row r="16" spans="1:5">
      <c r="A16" s="110">
        <v>1</v>
      </c>
      <c r="B16" s="110">
        <v>2131</v>
      </c>
      <c r="C16" s="108" t="s">
        <v>100</v>
      </c>
      <c r="D16" s="112">
        <v>918.76</v>
      </c>
      <c r="E16" s="21" t="str">
        <f>IFERROR(VLOOKUP(B16,JULHO!B:C,2,0),"")</f>
        <v>ALEXANDRE BARBOSA DA SILVA</v>
      </c>
    </row>
    <row r="17" spans="1:5">
      <c r="A17" s="110">
        <v>1</v>
      </c>
      <c r="B17" s="110">
        <v>3359</v>
      </c>
      <c r="C17" s="108" t="s">
        <v>354</v>
      </c>
      <c r="D17" s="112">
        <v>2829.56</v>
      </c>
      <c r="E17" s="21" t="str">
        <f>IFERROR(VLOOKUP(B17,JULHO!B:C,2,0),"")</f>
        <v>ALICE ANA BARBOSA ROSENDO</v>
      </c>
    </row>
    <row r="18" spans="1:5">
      <c r="A18" s="110">
        <v>1</v>
      </c>
      <c r="B18" s="110">
        <v>1126</v>
      </c>
      <c r="C18" s="108" t="s">
        <v>21</v>
      </c>
      <c r="D18" s="112">
        <v>2189.44</v>
      </c>
      <c r="E18" s="21" t="str">
        <f>IFERROR(VLOOKUP(B18,JULHO!B:C,2,0),"")</f>
        <v>ALUISIO GOMES FERREIRA FILHO</v>
      </c>
    </row>
    <row r="19" spans="1:5">
      <c r="A19" s="110">
        <v>20</v>
      </c>
      <c r="B19" s="110">
        <v>2799</v>
      </c>
      <c r="C19" s="108" t="s">
        <v>385</v>
      </c>
      <c r="D19" s="112">
        <v>746.61</v>
      </c>
      <c r="E19" s="21" t="str">
        <f>IFERROR(VLOOKUP(B19,JULHO!B:C,2,0),"")</f>
        <v>ALYSSON FABIO O FLORENCIO</v>
      </c>
    </row>
    <row r="20" spans="1:5">
      <c r="A20" s="110">
        <v>50</v>
      </c>
      <c r="B20" s="110">
        <v>2706</v>
      </c>
      <c r="C20" s="108" t="s">
        <v>389</v>
      </c>
      <c r="D20" s="112">
        <v>1731.59</v>
      </c>
      <c r="E20" s="21" t="str">
        <f>IFERROR(VLOOKUP(B20,JULHO!B:C,2,0),"")</f>
        <v>AMANDA FREITAS BASILIO</v>
      </c>
    </row>
    <row r="21" spans="1:5">
      <c r="A21" s="110">
        <v>1</v>
      </c>
      <c r="B21" s="110">
        <v>2008</v>
      </c>
      <c r="C21" s="108" t="s">
        <v>81</v>
      </c>
      <c r="D21" s="112">
        <v>1214.8</v>
      </c>
      <c r="E21" s="21" t="str">
        <f>IFERROR(VLOOKUP(B21,JULHO!B:C,2,0),"")</f>
        <v>AMAURI GONCALO DA SILVA</v>
      </c>
    </row>
    <row r="22" spans="1:5">
      <c r="A22" s="110">
        <v>1</v>
      </c>
      <c r="B22" s="110">
        <v>3355</v>
      </c>
      <c r="C22" s="108" t="s">
        <v>351</v>
      </c>
      <c r="D22" s="112">
        <v>480.73</v>
      </c>
      <c r="E22" s="21" t="str">
        <f>IFERROR(VLOOKUP(B22,JULHO!B:C,2,0),"")</f>
        <v>ANA CAROLINE GOMES PEREIRA</v>
      </c>
    </row>
    <row r="23" spans="1:5">
      <c r="A23" s="110">
        <v>1</v>
      </c>
      <c r="B23" s="110">
        <v>3263</v>
      </c>
      <c r="C23" s="108" t="s">
        <v>323</v>
      </c>
      <c r="D23" s="112">
        <v>2829.56</v>
      </c>
      <c r="E23" s="21" t="str">
        <f>IFERROR(VLOOKUP(B23,JULHO!B:C,2,0),"")</f>
        <v>ANA CECILIA DE SENA T SOUZA</v>
      </c>
    </row>
    <row r="24" spans="1:5">
      <c r="A24" s="110">
        <v>1</v>
      </c>
      <c r="B24" s="110">
        <v>2421</v>
      </c>
      <c r="C24" s="108" t="s">
        <v>136</v>
      </c>
      <c r="D24" s="112">
        <v>2017.01</v>
      </c>
      <c r="E24" s="21" t="str">
        <f>IFERROR(VLOOKUP(B24,JULHO!B:C,2,0),"")</f>
        <v>ANA CLAUDIA NUNES DE MOURA</v>
      </c>
    </row>
    <row r="25" spans="1:5">
      <c r="A25" s="110">
        <v>1</v>
      </c>
      <c r="B25" s="110">
        <v>542</v>
      </c>
      <c r="C25" s="108" t="s">
        <v>7</v>
      </c>
      <c r="D25" s="112">
        <v>673.61</v>
      </c>
      <c r="E25" s="21" t="str">
        <f>IFERROR(VLOOKUP(B25,JULHO!B:C,2,0),"")</f>
        <v>ANA MARTA MARCELINO DA SILVA</v>
      </c>
    </row>
    <row r="26" spans="1:5">
      <c r="A26" s="110">
        <v>50</v>
      </c>
      <c r="B26" s="110">
        <v>3055</v>
      </c>
      <c r="C26" s="108" t="s">
        <v>414</v>
      </c>
      <c r="D26" s="112">
        <v>1424.57</v>
      </c>
      <c r="E26" s="21" t="str">
        <f>IFERROR(VLOOKUP(B26,JULHO!B:C,2,0),"")</f>
        <v>ANA PAULA SABINO L DE SOUZA</v>
      </c>
    </row>
    <row r="27" spans="1:5">
      <c r="A27" s="110">
        <v>1</v>
      </c>
      <c r="B27" s="110">
        <v>2507</v>
      </c>
      <c r="C27" s="108" t="s">
        <v>150</v>
      </c>
      <c r="D27" s="112">
        <v>499.3</v>
      </c>
      <c r="E27" s="21" t="str">
        <f>IFERROR(VLOOKUP(B27,JULHO!B:C,2,0),"")</f>
        <v>ANANIAS TEIXEIRA DE LIMA</v>
      </c>
    </row>
    <row r="28" spans="1:5">
      <c r="A28" s="110">
        <v>1</v>
      </c>
      <c r="B28" s="110">
        <v>2574</v>
      </c>
      <c r="C28" s="108" t="s">
        <v>161</v>
      </c>
      <c r="D28" s="112">
        <v>1493.69</v>
      </c>
      <c r="E28" s="21" t="str">
        <f>IFERROR(VLOOKUP(B28,JULHO!B:C,2,0),"")</f>
        <v>ANDERSON SANTOS DE LIMA FARIAS</v>
      </c>
    </row>
    <row r="29" spans="1:5">
      <c r="A29" s="110">
        <v>16</v>
      </c>
      <c r="B29" s="110">
        <v>3069</v>
      </c>
      <c r="C29" s="108" t="s">
        <v>365</v>
      </c>
      <c r="D29" s="112">
        <v>641.53</v>
      </c>
      <c r="E29" s="21" t="str">
        <f>IFERROR(VLOOKUP(B29,JULHO!B:C,2,0),"")</f>
        <v>ANDRE LUIS MOTA PIRES</v>
      </c>
    </row>
    <row r="30" spans="1:5">
      <c r="A30" s="110">
        <v>1</v>
      </c>
      <c r="B30" s="110">
        <v>3324</v>
      </c>
      <c r="C30" s="108" t="s">
        <v>332</v>
      </c>
      <c r="D30" s="112">
        <v>3079.23</v>
      </c>
      <c r="E30" s="21" t="str">
        <f>IFERROR(VLOOKUP(B30,JULHO!B:C,2,0),"")</f>
        <v>ANDRE LUIZ DE MOURA MELO</v>
      </c>
    </row>
    <row r="31" spans="1:5">
      <c r="A31" s="110">
        <v>1</v>
      </c>
      <c r="B31" s="110">
        <v>2854</v>
      </c>
      <c r="C31" s="108" t="s">
        <v>221</v>
      </c>
      <c r="D31" s="112">
        <v>504.77</v>
      </c>
      <c r="E31" s="21" t="str">
        <f>IFERROR(VLOOKUP(B31,JULHO!B:C,2,0),"")</f>
        <v>ANDRE RICARDO CAMARA TORRES</v>
      </c>
    </row>
    <row r="32" spans="1:5">
      <c r="A32" s="110">
        <v>1</v>
      </c>
      <c r="B32" s="110">
        <v>7002</v>
      </c>
      <c r="C32" s="108" t="s">
        <v>591</v>
      </c>
      <c r="D32" s="112">
        <v>2263.65</v>
      </c>
      <c r="E32" s="21" t="str">
        <f>IFERROR(VLOOKUP(B32,JULHO!B:C,2,0),"")</f>
        <v>ANTONIO LUIZ DOLIVEIRA AZEVEDO</v>
      </c>
    </row>
    <row r="33" spans="1:5">
      <c r="A33" s="110">
        <v>10</v>
      </c>
      <c r="B33" s="110">
        <v>1135</v>
      </c>
      <c r="C33" s="108" t="s">
        <v>360</v>
      </c>
      <c r="D33" s="112">
        <v>1152.1099999999999</v>
      </c>
      <c r="E33" s="21" t="str">
        <f>IFERROR(VLOOKUP(B33,JULHO!B:C,2,0),"")</f>
        <v>ANTONIO LUIZ DOS SANTOS</v>
      </c>
    </row>
    <row r="34" spans="1:5">
      <c r="A34" s="110">
        <v>47</v>
      </c>
      <c r="B34" s="110">
        <v>2904</v>
      </c>
      <c r="C34" s="108" t="s">
        <v>408</v>
      </c>
      <c r="D34" s="112">
        <v>673.61</v>
      </c>
      <c r="E34" s="21" t="str">
        <f>IFERROR(VLOOKUP(B34,JULHO!B:C,2,0),"")</f>
        <v>ANTONIO S ALVES DE O JUNIOR</v>
      </c>
    </row>
    <row r="35" spans="1:5">
      <c r="A35" s="110">
        <v>1</v>
      </c>
      <c r="B35" s="110">
        <v>2120</v>
      </c>
      <c r="C35" s="108" t="s">
        <v>93</v>
      </c>
      <c r="D35" s="112">
        <v>832.43</v>
      </c>
      <c r="E35" s="21" t="str">
        <f>IFERROR(VLOOKUP(B35,JULHO!B:C,2,0),"")</f>
        <v>ANTONIO SOARES DE MELO</v>
      </c>
    </row>
    <row r="36" spans="1:5">
      <c r="A36" s="110">
        <v>1</v>
      </c>
      <c r="B36" s="110">
        <v>2530</v>
      </c>
      <c r="C36" s="108" t="s">
        <v>155</v>
      </c>
      <c r="D36" s="112">
        <v>556.51</v>
      </c>
      <c r="E36" s="21" t="str">
        <f>IFERROR(VLOOKUP(B36,JULHO!B:C,2,0),"")</f>
        <v>ARLEILDA MENDES DA SILVA</v>
      </c>
    </row>
    <row r="37" spans="1:5">
      <c r="A37" s="110">
        <v>16</v>
      </c>
      <c r="B37" s="110">
        <v>2873</v>
      </c>
      <c r="C37" s="108" t="s">
        <v>382</v>
      </c>
      <c r="D37" s="112">
        <v>1649.13</v>
      </c>
      <c r="E37" s="21" t="str">
        <f>IFERROR(VLOOKUP(B37,JULHO!B:C,2,0),"")</f>
        <v>AURELIA RODRIGUES TORREIRO</v>
      </c>
    </row>
    <row r="38" spans="1:5">
      <c r="A38" s="110">
        <v>1</v>
      </c>
      <c r="B38" s="110">
        <v>2837</v>
      </c>
      <c r="C38" s="108" t="s">
        <v>216</v>
      </c>
      <c r="D38" s="112">
        <v>1460.01</v>
      </c>
      <c r="E38" s="21" t="str">
        <f>IFERROR(VLOOKUP(B38,JULHO!B:C,2,0),"")</f>
        <v>BEZALIEL ROSA DOS S JUNIOR</v>
      </c>
    </row>
    <row r="39" spans="1:5">
      <c r="A39" s="110">
        <v>1</v>
      </c>
      <c r="B39" s="110">
        <v>3003</v>
      </c>
      <c r="C39" s="108" t="s">
        <v>262</v>
      </c>
      <c r="D39" s="112">
        <v>1395.79</v>
      </c>
      <c r="E39" s="21" t="str">
        <f>IFERROR(VLOOKUP(B39,JULHO!B:C,2,0),"")</f>
        <v>CAETANO SILVA DIAS</v>
      </c>
    </row>
    <row r="40" spans="1:5">
      <c r="A40" s="110">
        <v>51</v>
      </c>
      <c r="B40" s="110">
        <v>2838</v>
      </c>
      <c r="C40" s="108" t="s">
        <v>381</v>
      </c>
      <c r="D40" s="112">
        <v>746.61</v>
      </c>
      <c r="E40" s="21" t="str">
        <f>IFERROR(VLOOKUP(B40,JULHO!B:C,2,0),"")</f>
        <v>CAIO CEZAR F  E  DO NASCIMENTO</v>
      </c>
    </row>
    <row r="41" spans="1:5">
      <c r="A41" s="110">
        <v>1</v>
      </c>
      <c r="B41" s="110">
        <v>2668</v>
      </c>
      <c r="C41" s="108" t="s">
        <v>176</v>
      </c>
      <c r="D41" s="112">
        <v>673.61</v>
      </c>
      <c r="E41" s="21" t="str">
        <f>IFERROR(VLOOKUP(B41,JULHO!B:C,2,0),"")</f>
        <v>CARLA BRANDAO DE C  FIGUEIREDO</v>
      </c>
    </row>
    <row r="42" spans="1:5">
      <c r="A42" s="110">
        <v>1</v>
      </c>
      <c r="B42" s="110">
        <v>2577</v>
      </c>
      <c r="C42" s="108" t="s">
        <v>162</v>
      </c>
      <c r="D42" s="112">
        <v>953.22</v>
      </c>
      <c r="E42" s="21" t="str">
        <f>IFERROR(VLOOKUP(B42,JULHO!B:C,2,0),"")</f>
        <v>CARLA CRISTINA OLIVEIRA MATOS</v>
      </c>
    </row>
    <row r="43" spans="1:5">
      <c r="A43" s="110">
        <v>1</v>
      </c>
      <c r="B43" s="110">
        <v>3352</v>
      </c>
      <c r="C43" s="108" t="s">
        <v>349</v>
      </c>
      <c r="D43" s="112">
        <v>641.53</v>
      </c>
      <c r="E43" s="21" t="str">
        <f>IFERROR(VLOOKUP(B43,JULHO!B:C,2,0),"")</f>
        <v>CARLA SABRINA DE FREITAS LIMA</v>
      </c>
    </row>
    <row r="44" spans="1:5">
      <c r="A44" s="110">
        <v>1</v>
      </c>
      <c r="B44" s="110">
        <v>2149</v>
      </c>
      <c r="C44" s="108" t="s">
        <v>108</v>
      </c>
      <c r="D44" s="112">
        <v>999.41</v>
      </c>
      <c r="E44" s="21" t="str">
        <f>IFERROR(VLOOKUP(B44,JULHO!B:C,2,0),"")</f>
        <v>CARLOS AUGUSTO O  DA SILVA</v>
      </c>
    </row>
    <row r="45" spans="1:5">
      <c r="A45" s="110">
        <v>23</v>
      </c>
      <c r="B45" s="110">
        <v>2978</v>
      </c>
      <c r="C45" s="108" t="s">
        <v>388</v>
      </c>
      <c r="D45" s="112">
        <v>714.52</v>
      </c>
      <c r="E45" s="21" t="str">
        <f>IFERROR(VLOOKUP(B45,JULHO!B:C,2,0),"")</f>
        <v>CARLOS BRUNO GOMES MACEDO</v>
      </c>
    </row>
    <row r="46" spans="1:5">
      <c r="A46" s="110">
        <v>1</v>
      </c>
      <c r="B46" s="110">
        <v>3412</v>
      </c>
      <c r="C46" s="108" t="s">
        <v>594</v>
      </c>
      <c r="D46" s="112">
        <v>3079.23</v>
      </c>
      <c r="E46" s="21" t="str">
        <f>IFERROR(VLOOKUP(B46,JULHO!B:C,2,0),"")</f>
        <v>CARLOS EDUARDO MIRANDA D SOUSA</v>
      </c>
    </row>
    <row r="47" spans="1:5">
      <c r="A47" s="110">
        <v>1</v>
      </c>
      <c r="B47" s="110">
        <v>1924</v>
      </c>
      <c r="C47" s="108" t="s">
        <v>74</v>
      </c>
      <c r="D47" s="112">
        <v>2464.12</v>
      </c>
      <c r="E47" s="21" t="str">
        <f>IFERROR(VLOOKUP(B47,JULHO!B:C,2,0),"")</f>
        <v>CARLOS HENRIQUE LIMA DE MELO</v>
      </c>
    </row>
    <row r="48" spans="1:5">
      <c r="A48" s="110">
        <v>1</v>
      </c>
      <c r="B48" s="110">
        <v>2772</v>
      </c>
      <c r="C48" s="108" t="s">
        <v>391</v>
      </c>
      <c r="D48" s="112">
        <v>673.61</v>
      </c>
      <c r="E48" s="21" t="str">
        <f>IFERROR(VLOOKUP(B48,JULHO!B:C,2,0),"")</f>
        <v>CARMEM ALUISIA LEITE DE ANDRAD</v>
      </c>
    </row>
    <row r="49" spans="1:5">
      <c r="A49" s="110">
        <v>50</v>
      </c>
      <c r="B49" s="110">
        <v>2568</v>
      </c>
      <c r="C49" s="108" t="s">
        <v>423</v>
      </c>
      <c r="D49" s="112">
        <v>1731.59</v>
      </c>
      <c r="E49" s="21" t="str">
        <f>IFERROR(VLOOKUP(B49,JULHO!B:C,2,0),"")</f>
        <v>CATARINA DANIELLE DA S AMORIM</v>
      </c>
    </row>
    <row r="50" spans="1:5">
      <c r="A50" s="110">
        <v>1</v>
      </c>
      <c r="B50" s="110">
        <v>3036</v>
      </c>
      <c r="C50" s="108" t="s">
        <v>269</v>
      </c>
      <c r="D50" s="112">
        <v>641.53</v>
      </c>
      <c r="E50" s="21" t="str">
        <f>IFERROR(VLOOKUP(B50,JULHO!B:C,2,0),"")</f>
        <v>CECILIA REGINA DO N S CABRAL</v>
      </c>
    </row>
    <row r="51" spans="1:5">
      <c r="A51" s="110">
        <v>1</v>
      </c>
      <c r="B51" s="110">
        <v>2982</v>
      </c>
      <c r="C51" s="108" t="s">
        <v>256</v>
      </c>
      <c r="D51" s="112">
        <v>1116.18</v>
      </c>
      <c r="E51" s="21" t="str">
        <f>IFERROR(VLOOKUP(B51,JULHO!B:C,2,0),"")</f>
        <v>CINTIA MARIA LEITE DO N AVELAR</v>
      </c>
    </row>
    <row r="52" spans="1:5">
      <c r="A52" s="110">
        <v>1</v>
      </c>
      <c r="B52" s="110">
        <v>2757</v>
      </c>
      <c r="C52" s="108" t="s">
        <v>193</v>
      </c>
      <c r="D52" s="112">
        <v>556.51</v>
      </c>
      <c r="E52" s="21" t="str">
        <f>IFERROR(VLOOKUP(B52,JULHO!B:C,2,0),"")</f>
        <v>CLAUDIA REGINA NEVES DE MELO</v>
      </c>
    </row>
    <row r="53" spans="1:5">
      <c r="A53" s="110">
        <v>1</v>
      </c>
      <c r="B53" s="110">
        <v>2351</v>
      </c>
      <c r="C53" s="108" t="s">
        <v>125</v>
      </c>
      <c r="D53" s="112">
        <v>81.84</v>
      </c>
      <c r="E53" s="21" t="str">
        <f>IFERROR(VLOOKUP(B53,JULHO!B:C,2,0),"")</f>
        <v>CLAUDIA SALVINA DE SANTANA</v>
      </c>
    </row>
    <row r="54" spans="1:5">
      <c r="A54" s="110">
        <v>1</v>
      </c>
      <c r="B54" s="110">
        <v>3242</v>
      </c>
      <c r="C54" s="108" t="s">
        <v>317</v>
      </c>
      <c r="D54" s="112">
        <v>921.13</v>
      </c>
      <c r="E54" s="21" t="str">
        <f>IFERROR(VLOOKUP(B54,JULHO!B:C,2,0),"")</f>
        <v>CLAUDIO HENRIQUE G DE OLIVEIRA</v>
      </c>
    </row>
    <row r="55" spans="1:5">
      <c r="A55" s="110">
        <v>50</v>
      </c>
      <c r="B55" s="110">
        <v>2721</v>
      </c>
      <c r="C55" s="108" t="s">
        <v>412</v>
      </c>
      <c r="D55" s="112">
        <v>746.61</v>
      </c>
      <c r="E55" s="21" t="str">
        <f>IFERROR(VLOOKUP(B55,JULHO!B:C,2,0),"")</f>
        <v>CLECIO JOSE DA SILVA</v>
      </c>
    </row>
    <row r="56" spans="1:5">
      <c r="A56" s="110">
        <v>1</v>
      </c>
      <c r="B56" s="110">
        <v>2493</v>
      </c>
      <c r="C56" s="108" t="s">
        <v>144</v>
      </c>
      <c r="D56" s="112">
        <v>673.61</v>
      </c>
      <c r="E56" s="21" t="str">
        <f>IFERROR(VLOOKUP(B56,JULHO!B:C,2,0),"")</f>
        <v>CRISTIANE R  DE O  GONCALVES</v>
      </c>
    </row>
    <row r="57" spans="1:5">
      <c r="A57" s="110">
        <v>1</v>
      </c>
      <c r="B57" s="110">
        <v>3113</v>
      </c>
      <c r="C57" s="108" t="s">
        <v>281</v>
      </c>
      <c r="D57" s="112">
        <v>641.53</v>
      </c>
      <c r="E57" s="21" t="str">
        <f>IFERROR(VLOOKUP(B57,JULHO!B:C,2,0),"")</f>
        <v>CYNTHIA MARIA REGIS SIQUEIRA</v>
      </c>
    </row>
    <row r="58" spans="1:5">
      <c r="A58" s="110">
        <v>1</v>
      </c>
      <c r="B58" s="110">
        <v>3183</v>
      </c>
      <c r="C58" s="108" t="s">
        <v>305</v>
      </c>
      <c r="D58" s="112">
        <v>641.53</v>
      </c>
      <c r="E58" s="21" t="str">
        <f>IFERROR(VLOOKUP(B58,JULHO!B:C,2,0),"")</f>
        <v>DALETE VICENTE DE LIMA</v>
      </c>
    </row>
    <row r="59" spans="1:5">
      <c r="A59" s="110">
        <v>1</v>
      </c>
      <c r="B59" s="110">
        <v>3154</v>
      </c>
      <c r="C59" s="108" t="s">
        <v>291</v>
      </c>
      <c r="D59" s="112">
        <v>437.65</v>
      </c>
      <c r="E59" s="21" t="str">
        <f>IFERROR(VLOOKUP(B59,JULHO!B:C,2,0),"")</f>
        <v>DANIELLE D O A DE MIRANDA</v>
      </c>
    </row>
    <row r="60" spans="1:5">
      <c r="A60" s="110">
        <v>1</v>
      </c>
      <c r="B60" s="110">
        <v>2941</v>
      </c>
      <c r="C60" s="108" t="s">
        <v>252</v>
      </c>
      <c r="D60" s="112">
        <v>1073.54</v>
      </c>
      <c r="E60" s="21" t="str">
        <f>IFERROR(VLOOKUP(B60,JULHO!B:C,2,0),"")</f>
        <v>DANIELLE MARIA P NASCIMENTO</v>
      </c>
    </row>
    <row r="61" spans="1:5">
      <c r="A61" s="110">
        <v>1</v>
      </c>
      <c r="B61" s="110">
        <v>3361</v>
      </c>
      <c r="C61" s="108" t="s">
        <v>355</v>
      </c>
      <c r="D61" s="112">
        <v>665.73</v>
      </c>
      <c r="E61" s="21" t="str">
        <f>IFERROR(VLOOKUP(B61,JULHO!B:C,2,0),"")</f>
        <v>DANIELLY C. DO NASCIMENTO</v>
      </c>
    </row>
    <row r="62" spans="1:5">
      <c r="A62" s="110">
        <v>1</v>
      </c>
      <c r="B62" s="110">
        <v>1037</v>
      </c>
      <c r="C62" s="108" t="s">
        <v>15</v>
      </c>
      <c r="D62" s="112">
        <v>1275.54</v>
      </c>
      <c r="E62" s="21" t="str">
        <f>IFERROR(VLOOKUP(B62,JULHO!B:C,2,0),"")</f>
        <v>DAVI INACIO FILHO</v>
      </c>
    </row>
    <row r="63" spans="1:5">
      <c r="A63" s="110">
        <v>3</v>
      </c>
      <c r="B63" s="110">
        <v>2970</v>
      </c>
      <c r="C63" s="108" t="s">
        <v>364</v>
      </c>
      <c r="D63" s="112">
        <v>641.53</v>
      </c>
      <c r="E63" s="21" t="str">
        <f>IFERROR(VLOOKUP(B63,JULHO!B:C,2,0),"")</f>
        <v>DAYANE M VALENCA DE OLIVEIRA</v>
      </c>
    </row>
    <row r="64" spans="1:5">
      <c r="A64" s="110">
        <v>1</v>
      </c>
      <c r="B64" s="110">
        <v>3049</v>
      </c>
      <c r="C64" s="108" t="s">
        <v>273</v>
      </c>
      <c r="D64" s="112">
        <v>1902.59</v>
      </c>
      <c r="E64" s="21" t="str">
        <f>IFERROR(VLOOKUP(B64,JULHO!B:C,2,0),"")</f>
        <v>DEBORA GUEDES NERES</v>
      </c>
    </row>
    <row r="65" spans="1:5">
      <c r="A65" s="110">
        <v>1</v>
      </c>
      <c r="B65" s="110">
        <v>2339</v>
      </c>
      <c r="C65" s="108" t="s">
        <v>122</v>
      </c>
      <c r="D65" s="112">
        <v>3216.25</v>
      </c>
      <c r="E65" s="21" t="str">
        <f>IFERROR(VLOOKUP(B65,JULHO!B:C,2,0),"")</f>
        <v>DEBORAH BEZERRA MONTEIRO</v>
      </c>
    </row>
    <row r="66" spans="1:5">
      <c r="A66" s="110">
        <v>1</v>
      </c>
      <c r="B66" s="110">
        <v>3177</v>
      </c>
      <c r="C66" s="108" t="s">
        <v>301</v>
      </c>
      <c r="D66" s="112">
        <v>2729.41</v>
      </c>
      <c r="E66" s="21" t="str">
        <f>IFERROR(VLOOKUP(B66,JULHO!B:C,2,0),"")</f>
        <v>DEMOSTENES FIGUEIREDO DE SOUSA</v>
      </c>
    </row>
    <row r="67" spans="1:5">
      <c r="A67" s="110">
        <v>1</v>
      </c>
      <c r="B67" s="110">
        <v>3031</v>
      </c>
      <c r="C67" s="108" t="s">
        <v>268</v>
      </c>
      <c r="D67" s="112">
        <v>2209.9899999999998</v>
      </c>
      <c r="E67" s="21" t="str">
        <f>IFERROR(VLOOKUP(B67,JULHO!B:C,2,0),"")</f>
        <v>DENNYS LAPENDA FAGUNDES</v>
      </c>
    </row>
    <row r="68" spans="1:5">
      <c r="A68" s="110">
        <v>1</v>
      </c>
      <c r="B68" s="110">
        <v>2751</v>
      </c>
      <c r="C68" s="108" t="s">
        <v>192</v>
      </c>
      <c r="D68" s="112">
        <v>613.55999999999995</v>
      </c>
      <c r="E68" s="21" t="str">
        <f>IFERROR(VLOOKUP(B68,JULHO!B:C,2,0),"")</f>
        <v>DENNYS RYAN GUILHERME PEREIRA</v>
      </c>
    </row>
    <row r="69" spans="1:5">
      <c r="A69" s="110">
        <v>1</v>
      </c>
      <c r="B69" s="110">
        <v>3063</v>
      </c>
      <c r="C69" s="108" t="s">
        <v>276</v>
      </c>
      <c r="D69" s="112">
        <v>641.53</v>
      </c>
      <c r="E69" s="21" t="str">
        <f>IFERROR(VLOOKUP(B69,JULHO!B:C,2,0),"")</f>
        <v>DEYBISON AFONSO PEREIRA</v>
      </c>
    </row>
    <row r="70" spans="1:5">
      <c r="A70" s="110">
        <v>1</v>
      </c>
      <c r="B70" s="110">
        <v>2406</v>
      </c>
      <c r="C70" s="108" t="s">
        <v>132</v>
      </c>
      <c r="D70" s="112">
        <v>504.77</v>
      </c>
      <c r="E70" s="21" t="str">
        <f>IFERROR(VLOOKUP(B70,JULHO!B:C,2,0),"")</f>
        <v>DEYSE MARIA DOS SANTOS SILVA</v>
      </c>
    </row>
    <row r="71" spans="1:5">
      <c r="A71" s="110">
        <v>47</v>
      </c>
      <c r="B71" s="110">
        <v>2602</v>
      </c>
      <c r="C71" s="108" t="s">
        <v>406</v>
      </c>
      <c r="D71" s="112">
        <v>1731.59</v>
      </c>
      <c r="E71" s="21" t="str">
        <f>IFERROR(VLOOKUP(B71,JULHO!B:C,2,0),"")</f>
        <v>DIANA ATALECIA NEVES DE SA</v>
      </c>
    </row>
    <row r="72" spans="1:5">
      <c r="A72" s="110">
        <v>1</v>
      </c>
      <c r="B72" s="110">
        <v>3112</v>
      </c>
      <c r="C72" s="108" t="s">
        <v>280</v>
      </c>
      <c r="D72" s="112">
        <v>921.13</v>
      </c>
      <c r="E72" s="21" t="str">
        <f>IFERROR(VLOOKUP(B72,JULHO!B:C,2,0),"")</f>
        <v>DIEGO SCHMITH OLIVEIRA DE LIMA</v>
      </c>
    </row>
    <row r="73" spans="1:5">
      <c r="A73" s="110">
        <v>1</v>
      </c>
      <c r="B73" s="110">
        <v>3086</v>
      </c>
      <c r="C73" s="108" t="s">
        <v>366</v>
      </c>
      <c r="D73" s="112">
        <v>1424.57</v>
      </c>
      <c r="E73" s="21" t="str">
        <f>IFERROR(VLOOKUP(B73,JULHO!B:C,2,0),"")</f>
        <v>DIMAS CARDOSO CAMPOS</v>
      </c>
    </row>
    <row r="74" spans="1:5">
      <c r="A74" s="110">
        <v>1</v>
      </c>
      <c r="B74" s="110">
        <v>3312</v>
      </c>
      <c r="C74" s="108" t="s">
        <v>327</v>
      </c>
      <c r="D74" s="112">
        <v>2829.56</v>
      </c>
      <c r="E74" s="21" t="str">
        <f>IFERROR(VLOOKUP(B74,JULHO!B:C,2,0),"")</f>
        <v>DIMAS PEREIRA DANTAS</v>
      </c>
    </row>
    <row r="75" spans="1:5">
      <c r="A75" s="110">
        <v>1</v>
      </c>
      <c r="B75" s="110">
        <v>2274</v>
      </c>
      <c r="C75" s="108" t="s">
        <v>115</v>
      </c>
      <c r="D75" s="112">
        <v>5706.86</v>
      </c>
      <c r="E75" s="21" t="str">
        <f>IFERROR(VLOOKUP(B75,JULHO!B:C,2,0),"")</f>
        <v>DJALMA LIMA DE OLIVEIRA DANTAS</v>
      </c>
    </row>
    <row r="76" spans="1:5">
      <c r="A76" s="110">
        <v>1</v>
      </c>
      <c r="B76" s="110">
        <v>2864</v>
      </c>
      <c r="C76" s="108" t="s">
        <v>225</v>
      </c>
      <c r="D76" s="112">
        <v>809.61</v>
      </c>
      <c r="E76" s="21" t="str">
        <f>IFERROR(VLOOKUP(B76,JULHO!B:C,2,0),"")</f>
        <v>DULCE HELENA PEREIRA</v>
      </c>
    </row>
    <row r="77" spans="1:5">
      <c r="A77" s="110">
        <v>1</v>
      </c>
      <c r="B77" s="110">
        <v>3378</v>
      </c>
      <c r="C77" s="108" t="s">
        <v>489</v>
      </c>
      <c r="D77" s="112">
        <v>2829.56</v>
      </c>
      <c r="E77" s="21" t="str">
        <f>IFERROR(VLOOKUP(B77,JULHO!B:C,2,0),"")</f>
        <v>EDIVALDO MANOEL DA SILVA FILHO</v>
      </c>
    </row>
    <row r="78" spans="1:5">
      <c r="A78" s="110">
        <v>1</v>
      </c>
      <c r="B78" s="110">
        <v>2156</v>
      </c>
      <c r="C78" s="108" t="s">
        <v>111</v>
      </c>
      <c r="D78" s="112">
        <v>1152.1099999999999</v>
      </c>
      <c r="E78" s="21" t="str">
        <f>IFERROR(VLOOKUP(B78,JULHO!B:C,2,0),"")</f>
        <v>EDLEUSA LUCIA BATISTA DA SILVA</v>
      </c>
    </row>
    <row r="79" spans="1:5">
      <c r="A79" s="110">
        <v>1</v>
      </c>
      <c r="B79" s="110">
        <v>3241</v>
      </c>
      <c r="C79" s="108" t="s">
        <v>316</v>
      </c>
      <c r="D79" s="112">
        <v>641.53</v>
      </c>
      <c r="E79" s="21" t="str">
        <f>IFERROR(VLOOKUP(B79,JULHO!B:C,2,0),"")</f>
        <v>EDNALDO LUIZ TRAJANO</v>
      </c>
    </row>
    <row r="80" spans="1:5">
      <c r="A80" s="110">
        <v>1</v>
      </c>
      <c r="B80" s="110">
        <v>2889</v>
      </c>
      <c r="C80" s="108" t="s">
        <v>231</v>
      </c>
      <c r="D80" s="112">
        <v>779.79</v>
      </c>
      <c r="E80" s="21" t="str">
        <f>IFERROR(VLOOKUP(B80,JULHO!B:C,2,0),"")</f>
        <v>EJANE FERREIRA TEXEIRA</v>
      </c>
    </row>
    <row r="81" spans="1:5">
      <c r="A81" s="110">
        <v>1</v>
      </c>
      <c r="B81" s="110">
        <v>2181</v>
      </c>
      <c r="C81" s="108" t="s">
        <v>114</v>
      </c>
      <c r="D81" s="112">
        <v>3935.81</v>
      </c>
      <c r="E81" s="21" t="str">
        <f>IFERROR(VLOOKUP(B81,JULHO!B:C,2,0),"")</f>
        <v>ELCY SILVA DE ARAUJO</v>
      </c>
    </row>
    <row r="82" spans="1:5">
      <c r="A82" s="110">
        <v>3</v>
      </c>
      <c r="B82" s="110">
        <v>2973</v>
      </c>
      <c r="C82" s="108" t="s">
        <v>373</v>
      </c>
      <c r="D82" s="112">
        <v>714.52</v>
      </c>
      <c r="E82" s="21" t="str">
        <f>IFERROR(VLOOKUP(B82,JULHO!B:C,2,0),"")</f>
        <v>ELDERSON GOMES DA CUNHA</v>
      </c>
    </row>
    <row r="83" spans="1:5">
      <c r="A83" s="110">
        <v>1</v>
      </c>
      <c r="B83" s="110">
        <v>2697</v>
      </c>
      <c r="C83" s="108" t="s">
        <v>182</v>
      </c>
      <c r="D83" s="112">
        <v>297.18</v>
      </c>
      <c r="E83" s="21" t="str">
        <f>IFERROR(VLOOKUP(B83,JULHO!B:C,2,0),"")</f>
        <v>ELIANA BEZERRA CARVALHO</v>
      </c>
    </row>
    <row r="84" spans="1:5">
      <c r="A84" s="110">
        <v>1</v>
      </c>
      <c r="B84" s="110">
        <v>2548</v>
      </c>
      <c r="C84" s="108" t="s">
        <v>159</v>
      </c>
      <c r="D84" s="112">
        <v>1239.8800000000001</v>
      </c>
      <c r="E84" s="21" t="str">
        <f>IFERROR(VLOOKUP(B84,JULHO!B:C,2,0),"")</f>
        <v>ELIANA PEREIRA SANTANA</v>
      </c>
    </row>
    <row r="85" spans="1:5">
      <c r="A85" s="110">
        <v>1</v>
      </c>
      <c r="B85" s="110">
        <v>1369</v>
      </c>
      <c r="C85" s="108" t="s">
        <v>37</v>
      </c>
      <c r="D85" s="112">
        <v>859.72</v>
      </c>
      <c r="E85" s="21" t="str">
        <f>IFERROR(VLOOKUP(B85,JULHO!B:C,2,0),"")</f>
        <v>ELIANE BATISTA DE CASTILHO</v>
      </c>
    </row>
    <row r="86" spans="1:5">
      <c r="A86" s="110">
        <v>1</v>
      </c>
      <c r="B86" s="110">
        <v>2440</v>
      </c>
      <c r="C86" s="108" t="s">
        <v>138</v>
      </c>
      <c r="D86" s="112">
        <v>1113.3399999999999</v>
      </c>
      <c r="E86" s="21" t="str">
        <f>IFERROR(VLOOKUP(B86,JULHO!B:C,2,0),"")</f>
        <v>ELIANE MOREIRA DE SOUZA</v>
      </c>
    </row>
    <row r="87" spans="1:5">
      <c r="A87" s="110">
        <v>1</v>
      </c>
      <c r="B87" s="110">
        <v>1999</v>
      </c>
      <c r="C87" s="108" t="s">
        <v>80</v>
      </c>
      <c r="D87" s="112">
        <v>902.7</v>
      </c>
      <c r="E87" s="21" t="str">
        <f>IFERROR(VLOOKUP(B87,JULHO!B:C,2,0),"")</f>
        <v>ELIAS RIBEIRO DA SILVA FILHO</v>
      </c>
    </row>
    <row r="88" spans="1:5">
      <c r="A88" s="110">
        <v>1</v>
      </c>
      <c r="B88" s="110">
        <v>2942</v>
      </c>
      <c r="C88" s="108" t="s">
        <v>253</v>
      </c>
      <c r="D88" s="112">
        <v>504.77</v>
      </c>
      <c r="E88" s="21" t="str">
        <f>IFERROR(VLOOKUP(B88,JULHO!B:C,2,0),"")</f>
        <v>ELIDIANE BARROS DA CRUZ</v>
      </c>
    </row>
    <row r="89" spans="1:5">
      <c r="A89" s="110">
        <v>1</v>
      </c>
      <c r="B89" s="110">
        <v>2782</v>
      </c>
      <c r="C89" s="108" t="s">
        <v>200</v>
      </c>
      <c r="D89" s="112">
        <v>504.76</v>
      </c>
      <c r="E89" s="21" t="str">
        <f>IFERROR(VLOOKUP(B89,JULHO!B:C,2,0),"")</f>
        <v>ELVIS ALVES DA COSTA</v>
      </c>
    </row>
    <row r="90" spans="1:5">
      <c r="A90" s="110">
        <v>1</v>
      </c>
      <c r="B90" s="110">
        <v>1418</v>
      </c>
      <c r="C90" s="108" t="s">
        <v>40</v>
      </c>
      <c r="D90" s="112">
        <v>2036.94</v>
      </c>
      <c r="E90" s="21" t="str">
        <f>IFERROR(VLOOKUP(B90,JULHO!B:C,2,0),"")</f>
        <v>ELVIS GOMES PEREIRA</v>
      </c>
    </row>
    <row r="91" spans="1:5">
      <c r="A91" s="110">
        <v>1</v>
      </c>
      <c r="B91" s="110">
        <v>3394</v>
      </c>
      <c r="C91" s="108" t="s">
        <v>553</v>
      </c>
      <c r="D91" s="112">
        <v>1664.34</v>
      </c>
      <c r="E91" s="21" t="str">
        <f>IFERROR(VLOOKUP(B91,JULHO!B:C,2,0),"")</f>
        <v>EMANOEL ESTANISLAU GOUVEIA</v>
      </c>
    </row>
    <row r="92" spans="1:5">
      <c r="A92" s="110">
        <v>1</v>
      </c>
      <c r="B92" s="110">
        <v>2766</v>
      </c>
      <c r="C92" s="108" t="s">
        <v>194</v>
      </c>
      <c r="D92" s="112">
        <v>641.53</v>
      </c>
      <c r="E92" s="21" t="str">
        <f>IFERROR(VLOOKUP(B92,JULHO!B:C,2,0),"")</f>
        <v>EMANOEL VIEIRA LAURIA</v>
      </c>
    </row>
    <row r="93" spans="1:5">
      <c r="A93" s="110">
        <v>1</v>
      </c>
      <c r="B93" s="110">
        <v>2534</v>
      </c>
      <c r="C93" s="108" t="s">
        <v>156</v>
      </c>
      <c r="D93" s="112">
        <v>556.51</v>
      </c>
      <c r="E93" s="21" t="str">
        <f>IFERROR(VLOOKUP(B93,JULHO!B:C,2,0),"")</f>
        <v>EMANUEL MESSIAS RIBEIRO COSTA</v>
      </c>
    </row>
    <row r="94" spans="1:5">
      <c r="A94" s="110">
        <v>1</v>
      </c>
      <c r="B94" s="110">
        <v>3067</v>
      </c>
      <c r="C94" s="108" t="s">
        <v>278</v>
      </c>
      <c r="D94" s="112">
        <v>921.13</v>
      </c>
      <c r="E94" s="21" t="str">
        <f>IFERROR(VLOOKUP(B94,JULHO!B:C,2,0),"")</f>
        <v>EMANUELA AMELIA DE A  AGUIAR</v>
      </c>
    </row>
    <row r="95" spans="1:5">
      <c r="A95" s="110">
        <v>1</v>
      </c>
      <c r="B95" s="110">
        <v>2983</v>
      </c>
      <c r="C95" s="108" t="s">
        <v>257</v>
      </c>
      <c r="D95" s="112">
        <v>921.13</v>
      </c>
      <c r="E95" s="21" t="str">
        <f>IFERROR(VLOOKUP(B95,JULHO!B:C,2,0),"")</f>
        <v>EMILLY INOCENCIO DA SILVA</v>
      </c>
    </row>
    <row r="96" spans="1:5">
      <c r="A96" s="110">
        <v>1</v>
      </c>
      <c r="B96" s="110">
        <v>2562</v>
      </c>
      <c r="C96" s="108" t="s">
        <v>386</v>
      </c>
      <c r="D96" s="112">
        <v>1731.59</v>
      </c>
      <c r="E96" s="21" t="str">
        <f>IFERROR(VLOOKUP(B96,JULHO!B:C,2,0),"")</f>
        <v>ERIKA MARQUES BEZERRA</v>
      </c>
    </row>
    <row r="97" spans="1:5">
      <c r="A97" s="110">
        <v>1</v>
      </c>
      <c r="B97" s="110">
        <v>3012</v>
      </c>
      <c r="C97" s="108" t="s">
        <v>264</v>
      </c>
      <c r="D97" s="112">
        <v>641.53</v>
      </c>
      <c r="E97" s="21" t="str">
        <f>IFERROR(VLOOKUP(B97,JULHO!B:C,2,0),"")</f>
        <v>ESTELA FELIPE DE OLIVEIRA</v>
      </c>
    </row>
    <row r="98" spans="1:5">
      <c r="A98" s="110">
        <v>1</v>
      </c>
      <c r="B98" s="110">
        <v>3245</v>
      </c>
      <c r="C98" s="108" t="s">
        <v>318</v>
      </c>
      <c r="D98" s="112">
        <v>3572.23</v>
      </c>
      <c r="E98" s="21" t="str">
        <f>IFERROR(VLOOKUP(B98,JULHO!B:C,2,0),"")</f>
        <v>EUGENIO PACELLI R DE ARAUJO</v>
      </c>
    </row>
    <row r="99" spans="1:5">
      <c r="A99" s="110">
        <v>1</v>
      </c>
      <c r="B99" s="110">
        <v>897</v>
      </c>
      <c r="C99" s="108" t="s">
        <v>12</v>
      </c>
      <c r="D99" s="112">
        <v>189.48</v>
      </c>
      <c r="E99" s="21" t="str">
        <f>IFERROR(VLOOKUP(B99,JULHO!B:C,2,0),"")</f>
        <v>EUNICE DE ASSIS CALIXTO</v>
      </c>
    </row>
    <row r="100" spans="1:5">
      <c r="A100" s="110">
        <v>1</v>
      </c>
      <c r="B100" s="110">
        <v>3386</v>
      </c>
      <c r="C100" s="108" t="s">
        <v>499</v>
      </c>
      <c r="D100" s="112">
        <v>499.3</v>
      </c>
      <c r="E100" s="21" t="str">
        <f>IFERROR(VLOOKUP(B100,JULHO!B:C,2,0),"")</f>
        <v>EWERTON RODRIGO PAZ DE SANTANA</v>
      </c>
    </row>
    <row r="101" spans="1:5">
      <c r="A101" s="110">
        <v>10</v>
      </c>
      <c r="B101" s="110">
        <v>2525</v>
      </c>
      <c r="C101" s="108" t="s">
        <v>361</v>
      </c>
      <c r="D101" s="112">
        <v>746.61</v>
      </c>
      <c r="E101" s="21" t="str">
        <f>IFERROR(VLOOKUP(B101,JULHO!B:C,2,0),"")</f>
        <v>FABIANE TAVARES DE SOUZA</v>
      </c>
    </row>
    <row r="102" spans="1:5">
      <c r="A102" s="110">
        <v>1</v>
      </c>
      <c r="B102" s="110">
        <v>1916</v>
      </c>
      <c r="C102" s="108" t="s">
        <v>375</v>
      </c>
      <c r="D102" s="112">
        <v>964.04</v>
      </c>
      <c r="E102" s="21" t="str">
        <f>IFERROR(VLOOKUP(B102,JULHO!B:C,2,0),"")</f>
        <v>FABIOLA ALBUQUERQUE PINHEIRO</v>
      </c>
    </row>
    <row r="103" spans="1:5">
      <c r="A103" s="110">
        <v>1</v>
      </c>
      <c r="B103" s="110">
        <v>3208</v>
      </c>
      <c r="C103" s="108" t="s">
        <v>308</v>
      </c>
      <c r="D103" s="112">
        <v>1497.91</v>
      </c>
      <c r="E103" s="21" t="str">
        <f>IFERROR(VLOOKUP(B103,JULHO!B:C,2,0),"")</f>
        <v>FABIOLA LAPORTE DE A TRINDADE</v>
      </c>
    </row>
    <row r="104" spans="1:5">
      <c r="A104" s="110">
        <v>48</v>
      </c>
      <c r="B104" s="110">
        <v>2644</v>
      </c>
      <c r="C104" s="108" t="s">
        <v>409</v>
      </c>
      <c r="D104" s="112">
        <v>1731.59</v>
      </c>
      <c r="E104" s="21" t="str">
        <f>IFERROR(VLOOKUP(B104,JULHO!B:C,2,0),"")</f>
        <v>FABRICIO MENEZES DE SOUSA MELO</v>
      </c>
    </row>
    <row r="105" spans="1:5">
      <c r="A105" s="110">
        <v>1</v>
      </c>
      <c r="B105" s="110">
        <v>3382</v>
      </c>
      <c r="C105" s="108" t="s">
        <v>492</v>
      </c>
      <c r="D105" s="112">
        <v>3079.23</v>
      </c>
      <c r="E105" s="21" t="str">
        <f>IFERROR(VLOOKUP(B105,JULHO!B:C,2,0),"")</f>
        <v>FERNANDA DA SILVA P DE ANDRADE</v>
      </c>
    </row>
    <row r="106" spans="1:5">
      <c r="A106" s="110">
        <v>1</v>
      </c>
      <c r="B106" s="110">
        <v>2784</v>
      </c>
      <c r="C106" s="108" t="s">
        <v>201</v>
      </c>
      <c r="D106" s="112">
        <v>530</v>
      </c>
      <c r="E106" s="21" t="str">
        <f>IFERROR(VLOOKUP(B106,JULHO!B:C,2,0),"")</f>
        <v>FERNANDO ALVES DO NASCIMENTO</v>
      </c>
    </row>
    <row r="107" spans="1:5">
      <c r="A107" s="110">
        <v>1</v>
      </c>
      <c r="B107" s="110">
        <v>996</v>
      </c>
      <c r="C107" s="108" t="s">
        <v>13</v>
      </c>
      <c r="D107" s="112">
        <v>1339.32</v>
      </c>
      <c r="E107" s="21" t="str">
        <f>IFERROR(VLOOKUP(B107,JULHO!B:C,2,0),"")</f>
        <v>FIRMINO SIQUEIRA DA SILVA</v>
      </c>
    </row>
    <row r="108" spans="1:5">
      <c r="A108" s="110">
        <v>1</v>
      </c>
      <c r="B108" s="110">
        <v>1774</v>
      </c>
      <c r="C108" s="108" t="s">
        <v>65</v>
      </c>
      <c r="D108" s="112">
        <v>822.23</v>
      </c>
      <c r="E108" s="21" t="str">
        <f>IFERROR(VLOOKUP(B108,JULHO!B:C,2,0),"")</f>
        <v>FRANCISCO DE ASSIS BEZERRA</v>
      </c>
    </row>
    <row r="109" spans="1:5">
      <c r="A109" s="110">
        <v>1</v>
      </c>
      <c r="B109" s="110">
        <v>2137</v>
      </c>
      <c r="C109" s="108" t="s">
        <v>103</v>
      </c>
      <c r="D109" s="112">
        <v>2901.79</v>
      </c>
      <c r="E109" s="21" t="str">
        <f>IFERROR(VLOOKUP(B109,JULHO!B:C,2,0),"")</f>
        <v>FRANCISCO DE ASSIS DE OLIVEIRA</v>
      </c>
    </row>
    <row r="110" spans="1:5">
      <c r="A110" s="110">
        <v>1</v>
      </c>
      <c r="B110" s="110">
        <v>510</v>
      </c>
      <c r="C110" s="108" t="s">
        <v>6</v>
      </c>
      <c r="D110" s="112">
        <v>1400.4</v>
      </c>
      <c r="E110" s="21" t="str">
        <f>IFERROR(VLOOKUP(B110,JULHO!B:C,2,0),"")</f>
        <v>FRANCISCO FERREIRA DE SOUSA</v>
      </c>
    </row>
    <row r="111" spans="1:5">
      <c r="A111" s="110">
        <v>1</v>
      </c>
      <c r="B111" s="110">
        <v>2159</v>
      </c>
      <c r="C111" s="108" t="s">
        <v>112</v>
      </c>
      <c r="D111" s="112">
        <v>2155.9699999999998</v>
      </c>
      <c r="E111" s="21" t="str">
        <f>IFERROR(VLOOKUP(B111,JULHO!B:C,2,0),"")</f>
        <v>FREDERICO JOSE C  DA NOBREGA</v>
      </c>
    </row>
    <row r="112" spans="1:5">
      <c r="A112" s="110">
        <v>1</v>
      </c>
      <c r="B112" s="110">
        <v>3397</v>
      </c>
      <c r="C112" s="108" t="s">
        <v>556</v>
      </c>
      <c r="D112" s="112">
        <v>499.3</v>
      </c>
      <c r="E112" s="21" t="str">
        <f>IFERROR(VLOOKUP(B112,JULHO!B:C,2,0),"")</f>
        <v>GENIMAR TAVARES GANDOLFO</v>
      </c>
    </row>
    <row r="113" spans="1:5">
      <c r="A113" s="110">
        <v>1</v>
      </c>
      <c r="B113" s="110">
        <v>1051</v>
      </c>
      <c r="C113" s="108" t="s">
        <v>16</v>
      </c>
      <c r="D113" s="112">
        <v>6858.44</v>
      </c>
      <c r="E113" s="21" t="str">
        <f>IFERROR(VLOOKUP(B113,JULHO!B:C,2,0),"")</f>
        <v>GEORGE HAROLD DE B  WALMSLEY</v>
      </c>
    </row>
    <row r="114" spans="1:5">
      <c r="A114" s="110">
        <v>1</v>
      </c>
      <c r="B114" s="110">
        <v>2988</v>
      </c>
      <c r="C114" s="108" t="s">
        <v>258</v>
      </c>
      <c r="D114" s="112">
        <v>1116.18</v>
      </c>
      <c r="E114" s="21" t="str">
        <f>IFERROR(VLOOKUP(B114,JULHO!B:C,2,0),"")</f>
        <v>GERALDO CRISTOVAO DE O FILHO</v>
      </c>
    </row>
    <row r="115" spans="1:5">
      <c r="A115" s="110">
        <v>1</v>
      </c>
      <c r="B115" s="110">
        <v>3250</v>
      </c>
      <c r="C115" s="108" t="s">
        <v>321</v>
      </c>
      <c r="D115" s="112">
        <v>1497.91</v>
      </c>
      <c r="E115" s="21" t="str">
        <f>IFERROR(VLOOKUP(B115,JULHO!B:C,2,0),"")</f>
        <v>GERMANA DE MELO LOBO FREIRE</v>
      </c>
    </row>
    <row r="116" spans="1:5">
      <c r="A116" s="110">
        <v>1</v>
      </c>
      <c r="B116" s="110">
        <v>1631</v>
      </c>
      <c r="C116" s="108" t="s">
        <v>57</v>
      </c>
      <c r="D116" s="112">
        <v>783.07</v>
      </c>
      <c r="E116" s="21" t="str">
        <f>IFERROR(VLOOKUP(B116,JULHO!B:C,2,0),"")</f>
        <v>GERSON MARTINS DA SILVA</v>
      </c>
    </row>
    <row r="117" spans="1:5">
      <c r="A117" s="110">
        <v>1</v>
      </c>
      <c r="B117" s="110">
        <v>2093</v>
      </c>
      <c r="C117" s="108" t="s">
        <v>90</v>
      </c>
      <c r="D117" s="112">
        <v>742.65</v>
      </c>
      <c r="E117" s="21" t="str">
        <f>IFERROR(VLOOKUP(B117,JULHO!B:C,2,0),"")</f>
        <v>GILBERTO RIBEIRO DA SILVA</v>
      </c>
    </row>
    <row r="118" spans="1:5">
      <c r="A118" s="110">
        <v>1</v>
      </c>
      <c r="B118" s="110">
        <v>1822</v>
      </c>
      <c r="C118" s="108" t="s">
        <v>70</v>
      </c>
      <c r="D118" s="112">
        <v>584.33000000000004</v>
      </c>
      <c r="E118" s="21" t="str">
        <f>IFERROR(VLOOKUP(B118,JULHO!B:C,2,0),"")</f>
        <v>GILMAR BEZERRA DE OLIVEIRA</v>
      </c>
    </row>
    <row r="119" spans="1:5">
      <c r="A119" s="110">
        <v>1</v>
      </c>
      <c r="B119" s="110">
        <v>2125</v>
      </c>
      <c r="C119" s="108" t="s">
        <v>95</v>
      </c>
      <c r="D119" s="112">
        <v>1436.56</v>
      </c>
      <c r="E119" s="21" t="str">
        <f>IFERROR(VLOOKUP(B119,JULHO!B:C,2,0),"")</f>
        <v>GILMAR GALVAO SANTANA</v>
      </c>
    </row>
    <row r="120" spans="1:5">
      <c r="A120" s="110">
        <v>1</v>
      </c>
      <c r="B120" s="110">
        <v>3156</v>
      </c>
      <c r="C120" s="108" t="s">
        <v>292</v>
      </c>
      <c r="D120" s="112">
        <v>128.72</v>
      </c>
      <c r="E120" s="21" t="str">
        <f>IFERROR(VLOOKUP(B120,JULHO!B:C,2,0),"")</f>
        <v>GILVANEIDE LAURENTINO MARTINS</v>
      </c>
    </row>
    <row r="121" spans="1:5">
      <c r="A121" s="110">
        <v>59</v>
      </c>
      <c r="B121" s="110">
        <v>2962</v>
      </c>
      <c r="C121" s="108" t="s">
        <v>426</v>
      </c>
      <c r="D121" s="112">
        <v>714.52</v>
      </c>
      <c r="E121" s="21" t="str">
        <f>IFERROR(VLOOKUP(B121,JULHO!B:C,2,0),"")</f>
        <v>GYSELLE SANTOS AZEVEDO</v>
      </c>
    </row>
    <row r="122" spans="1:5">
      <c r="A122" s="110">
        <v>1</v>
      </c>
      <c r="B122" s="110">
        <v>2915</v>
      </c>
      <c r="C122" s="108" t="s">
        <v>240</v>
      </c>
      <c r="D122" s="112">
        <v>504.76</v>
      </c>
      <c r="E122" s="21" t="str">
        <f>IFERROR(VLOOKUP(B122,JULHO!B:C,2,0),"")</f>
        <v>HAMILTON LINO ALVES</v>
      </c>
    </row>
    <row r="123" spans="1:5">
      <c r="A123" s="110">
        <v>1</v>
      </c>
      <c r="B123" s="110">
        <v>2584</v>
      </c>
      <c r="C123" s="108" t="s">
        <v>163</v>
      </c>
      <c r="D123" s="112">
        <v>673.61</v>
      </c>
      <c r="E123" s="21" t="str">
        <f>IFERROR(VLOOKUP(B123,JULHO!B:C,2,0),"")</f>
        <v>HELIA MARIA ALEXANDRE DE SOUZA</v>
      </c>
    </row>
    <row r="124" spans="1:5">
      <c r="A124" s="110">
        <v>1</v>
      </c>
      <c r="B124" s="110">
        <v>2585</v>
      </c>
      <c r="C124" s="108" t="s">
        <v>164</v>
      </c>
      <c r="D124" s="112">
        <v>673.61</v>
      </c>
      <c r="E124" s="21" t="str">
        <f>IFERROR(VLOOKUP(B124,JULHO!B:C,2,0),"")</f>
        <v>HELIO DO N BARBOZA JUNIOR</v>
      </c>
    </row>
    <row r="125" spans="1:5">
      <c r="A125" s="110">
        <v>1</v>
      </c>
      <c r="B125" s="110">
        <v>2130</v>
      </c>
      <c r="C125" s="108" t="s">
        <v>99</v>
      </c>
      <c r="D125" s="112">
        <v>673.61</v>
      </c>
      <c r="E125" s="21" t="str">
        <f>IFERROR(VLOOKUP(B125,JULHO!B:C,2,0),"")</f>
        <v>HELVIO MOZART MONTENEGRO</v>
      </c>
    </row>
    <row r="126" spans="1:5">
      <c r="A126" s="110">
        <v>25</v>
      </c>
      <c r="B126" s="110">
        <v>2821</v>
      </c>
      <c r="C126" s="108" t="s">
        <v>393</v>
      </c>
      <c r="D126" s="112">
        <v>1649.13</v>
      </c>
      <c r="E126" s="21" t="str">
        <f>IFERROR(VLOOKUP(B126,JULHO!B:C,2,0),"")</f>
        <v>HERBET CANDEIA MAIA</v>
      </c>
    </row>
    <row r="127" spans="1:5">
      <c r="A127" s="110">
        <v>1</v>
      </c>
      <c r="B127" s="110">
        <v>3178</v>
      </c>
      <c r="C127" s="108" t="s">
        <v>302</v>
      </c>
      <c r="D127" s="112">
        <v>2729.41</v>
      </c>
      <c r="E127" s="21" t="str">
        <f>IFERROR(VLOOKUP(B127,JULHO!B:C,2,0),"")</f>
        <v>HOSANA SUELEM S DE MIRANDA</v>
      </c>
    </row>
    <row r="128" spans="1:5">
      <c r="A128" s="110">
        <v>1</v>
      </c>
      <c r="B128" s="110">
        <v>3338</v>
      </c>
      <c r="C128" s="108" t="s">
        <v>338</v>
      </c>
      <c r="D128" s="112">
        <v>1664.34</v>
      </c>
      <c r="E128" s="21" t="str">
        <f>IFERROR(VLOOKUP(B128,JULHO!B:C,2,0),"")</f>
        <v>IAN THIAGO DE LIMA BARBOSA</v>
      </c>
    </row>
    <row r="129" spans="1:5">
      <c r="A129" s="110">
        <v>1</v>
      </c>
      <c r="B129" s="110">
        <v>2689</v>
      </c>
      <c r="C129" s="108" t="s">
        <v>580</v>
      </c>
      <c r="D129" s="112">
        <v>673.61</v>
      </c>
      <c r="E129" s="21" t="str">
        <f>IFERROR(VLOOKUP(B129,JULHO!B:C,2,0),"")</f>
        <v>ILMA DE ALBUQUERQUE P MAIA</v>
      </c>
    </row>
    <row r="130" spans="1:5">
      <c r="A130" s="110">
        <v>1</v>
      </c>
      <c r="B130" s="110">
        <v>2038</v>
      </c>
      <c r="C130" s="108" t="s">
        <v>84</v>
      </c>
      <c r="D130" s="112">
        <v>1252.29</v>
      </c>
      <c r="E130" s="21" t="str">
        <f>IFERROR(VLOOKUP(B130,JULHO!B:C,2,0),"")</f>
        <v>IRONILDA FERREIRA DA SILVA</v>
      </c>
    </row>
    <row r="131" spans="1:5">
      <c r="A131" s="110">
        <v>1</v>
      </c>
      <c r="B131" s="110">
        <v>3403</v>
      </c>
      <c r="C131" s="108" t="s">
        <v>583</v>
      </c>
      <c r="D131" s="112">
        <v>1497.91</v>
      </c>
      <c r="E131" s="21" t="str">
        <f>IFERROR(VLOOKUP(B131,JULHO!B:C,2,0),"")</f>
        <v>ITAMAR MARIA SILVA DE MELO</v>
      </c>
    </row>
    <row r="132" spans="1:5">
      <c r="A132" s="110">
        <v>1</v>
      </c>
      <c r="B132" s="110">
        <v>3004</v>
      </c>
      <c r="C132" s="108" t="s">
        <v>263</v>
      </c>
      <c r="D132" s="112">
        <v>1395.79</v>
      </c>
      <c r="E132" s="21" t="str">
        <f>IFERROR(VLOOKUP(B132,JULHO!B:C,2,0),"")</f>
        <v>ITHALO IGOR DANTAS E SILVA</v>
      </c>
    </row>
    <row r="133" spans="1:5">
      <c r="A133" s="110">
        <v>1</v>
      </c>
      <c r="B133" s="110">
        <v>1596</v>
      </c>
      <c r="C133" s="108" t="s">
        <v>55</v>
      </c>
      <c r="D133" s="112">
        <v>863.33</v>
      </c>
      <c r="E133" s="21" t="str">
        <f>IFERROR(VLOOKUP(B133,JULHO!B:C,2,0),"")</f>
        <v>IVANE FRANCISCO DE AZEVEDO</v>
      </c>
    </row>
    <row r="134" spans="1:5">
      <c r="A134" s="110">
        <v>1</v>
      </c>
      <c r="B134" s="110">
        <v>2506</v>
      </c>
      <c r="C134" s="108" t="s">
        <v>149</v>
      </c>
      <c r="D134" s="112">
        <v>499.3</v>
      </c>
      <c r="E134" s="21" t="str">
        <f>IFERROR(VLOOKUP(B134,JULHO!B:C,2,0),"")</f>
        <v>IVETE ANTONIETA B  DE CARVALHO</v>
      </c>
    </row>
    <row r="135" spans="1:5">
      <c r="A135" s="110">
        <v>1</v>
      </c>
      <c r="B135" s="110">
        <v>1906</v>
      </c>
      <c r="C135" s="108" t="s">
        <v>71</v>
      </c>
      <c r="D135" s="112">
        <v>1209.72</v>
      </c>
      <c r="E135" s="21" t="str">
        <f>IFERROR(VLOOKUP(B135,JULHO!B:C,2,0),"")</f>
        <v>IZABEL CRISTINA F DE ARRUDA</v>
      </c>
    </row>
    <row r="136" spans="1:5">
      <c r="A136" s="110">
        <v>1</v>
      </c>
      <c r="B136" s="110">
        <v>2280</v>
      </c>
      <c r="C136" s="108" t="s">
        <v>116</v>
      </c>
      <c r="D136" s="112">
        <v>1081.82</v>
      </c>
      <c r="E136" s="21" t="str">
        <f>IFERROR(VLOOKUP(B136,JULHO!B:C,2,0),"")</f>
        <v>JACQUELINE CESAR DE GUSMAO</v>
      </c>
    </row>
    <row r="137" spans="1:5">
      <c r="A137" s="110">
        <v>1</v>
      </c>
      <c r="B137" s="110">
        <v>3037</v>
      </c>
      <c r="C137" s="108" t="s">
        <v>270</v>
      </c>
      <c r="D137" s="112">
        <v>437.65</v>
      </c>
      <c r="E137" s="21" t="str">
        <f>IFERROR(VLOOKUP(B137,JULHO!B:C,2,0),"")</f>
        <v>JADON JORGE OLIVEIRA DA SILVA</v>
      </c>
    </row>
    <row r="138" spans="1:5">
      <c r="A138" s="110">
        <v>1</v>
      </c>
      <c r="B138" s="110">
        <v>2833</v>
      </c>
      <c r="C138" s="108" t="s">
        <v>214</v>
      </c>
      <c r="D138" s="112">
        <v>1382.53</v>
      </c>
      <c r="E138" s="21" t="str">
        <f>IFERROR(VLOOKUP(B138,JULHO!B:C,2,0),"")</f>
        <v>JAMESSON AMANCIO DA ROCHA</v>
      </c>
    </row>
    <row r="139" spans="1:5">
      <c r="A139" s="110">
        <v>59</v>
      </c>
      <c r="B139" s="110">
        <v>2604</v>
      </c>
      <c r="C139" s="108" t="s">
        <v>425</v>
      </c>
      <c r="D139" s="112">
        <v>1731.59</v>
      </c>
      <c r="E139" s="21" t="str">
        <f>IFERROR(VLOOKUP(B139,JULHO!B:C,2,0),"")</f>
        <v>JAMINE K  G  DA ROCHA MARTINS</v>
      </c>
    </row>
    <row r="140" spans="1:5">
      <c r="A140" s="110">
        <v>25</v>
      </c>
      <c r="B140" s="110">
        <v>2878</v>
      </c>
      <c r="C140" s="108" t="s">
        <v>394</v>
      </c>
      <c r="D140" s="112">
        <v>746.61</v>
      </c>
      <c r="E140" s="21" t="str">
        <f>IFERROR(VLOOKUP(B140,JULHO!B:C,2,0),"")</f>
        <v>JAMSON ALESSANDRO DA SILVA</v>
      </c>
    </row>
    <row r="141" spans="1:5">
      <c r="A141" s="110">
        <v>39</v>
      </c>
      <c r="B141" s="110">
        <v>2523</v>
      </c>
      <c r="C141" s="108" t="s">
        <v>405</v>
      </c>
      <c r="D141" s="112">
        <v>746.61</v>
      </c>
      <c r="E141" s="21" t="str">
        <f>IFERROR(VLOOKUP(B141,JULHO!B:C,2,0),"")</f>
        <v>JANISSON COELHO DE VASCONCELOS</v>
      </c>
    </row>
    <row r="142" spans="1:5">
      <c r="A142" s="110">
        <v>1</v>
      </c>
      <c r="B142" s="110">
        <v>2586</v>
      </c>
      <c r="C142" s="108" t="s">
        <v>369</v>
      </c>
      <c r="D142" s="112">
        <v>953.22</v>
      </c>
      <c r="E142" s="21" t="str">
        <f>IFERROR(VLOOKUP(B142,JULHO!B:C,2,0),"")</f>
        <v>JAQUELINE P F DE OLIVEIRA</v>
      </c>
    </row>
    <row r="143" spans="1:5">
      <c r="A143" s="110">
        <v>1</v>
      </c>
      <c r="B143" s="110">
        <v>2526</v>
      </c>
      <c r="C143" s="108" t="s">
        <v>154</v>
      </c>
      <c r="D143" s="112">
        <v>833.98</v>
      </c>
      <c r="E143" s="21" t="str">
        <f>IFERROR(VLOOKUP(B143,JULHO!B:C,2,0),"")</f>
        <v>JARBAS FERREIRA DE LIMA JUNIOR</v>
      </c>
    </row>
    <row r="144" spans="1:5">
      <c r="A144" s="110">
        <v>1</v>
      </c>
      <c r="B144" s="110">
        <v>2682</v>
      </c>
      <c r="C144" s="108" t="s">
        <v>180</v>
      </c>
      <c r="D144" s="112">
        <v>297.18</v>
      </c>
      <c r="E144" s="21" t="str">
        <f>IFERROR(VLOOKUP(B144,JULHO!B:C,2,0),"")</f>
        <v>JENARIO LUCENA DA SILVA</v>
      </c>
    </row>
    <row r="145" spans="1:5">
      <c r="A145" s="110">
        <v>1</v>
      </c>
      <c r="B145" s="110">
        <v>3256</v>
      </c>
      <c r="C145" s="108" t="s">
        <v>322</v>
      </c>
      <c r="D145" s="112">
        <v>1664.34</v>
      </c>
      <c r="E145" s="21" t="str">
        <f>IFERROR(VLOOKUP(B145,JULHO!B:C,2,0),"")</f>
        <v>JOAO ALFREDO SOARES DE AVELLAR</v>
      </c>
    </row>
    <row r="146" spans="1:5">
      <c r="A146" s="110">
        <v>1</v>
      </c>
      <c r="B146" s="110">
        <v>2063</v>
      </c>
      <c r="C146" s="108" t="s">
        <v>87</v>
      </c>
      <c r="D146" s="112">
        <v>5078.07</v>
      </c>
      <c r="E146" s="21" t="str">
        <f>IFERROR(VLOOKUP(B146,JULHO!B:C,2,0),"")</f>
        <v>JOAQUIM PEDRO CARNEIRO C NETO</v>
      </c>
    </row>
    <row r="147" spans="1:5">
      <c r="A147" s="110">
        <v>1</v>
      </c>
      <c r="B147" s="110">
        <v>2907</v>
      </c>
      <c r="C147" s="108" t="s">
        <v>236</v>
      </c>
      <c r="D147" s="112">
        <v>653.79999999999995</v>
      </c>
      <c r="E147" s="21" t="str">
        <f>IFERROR(VLOOKUP(B147,JULHO!B:C,2,0),"")</f>
        <v>JOELINE LIMA DO NASCIMENTO</v>
      </c>
    </row>
    <row r="148" spans="1:5">
      <c r="A148" s="110">
        <v>1</v>
      </c>
      <c r="B148" s="110">
        <v>1333</v>
      </c>
      <c r="C148" s="108" t="s">
        <v>34</v>
      </c>
      <c r="D148" s="112">
        <v>1275.54</v>
      </c>
      <c r="E148" s="21" t="str">
        <f>IFERROR(VLOOKUP(B148,JULHO!B:C,2,0),"")</f>
        <v>JORGE CUNHA OLIVEIRA</v>
      </c>
    </row>
    <row r="149" spans="1:5">
      <c r="A149" s="110">
        <v>1</v>
      </c>
      <c r="B149" s="110">
        <v>2128</v>
      </c>
      <c r="C149" s="108" t="s">
        <v>97</v>
      </c>
      <c r="D149" s="112">
        <v>3176.86</v>
      </c>
      <c r="E149" s="21" t="str">
        <f>IFERROR(VLOOKUP(B149,JULHO!B:C,2,0),"")</f>
        <v>JORGE DA SILVA LIMA</v>
      </c>
    </row>
    <row r="150" spans="1:5">
      <c r="A150" s="110">
        <v>1</v>
      </c>
      <c r="B150" s="110">
        <v>2508</v>
      </c>
      <c r="C150" s="108" t="s">
        <v>151</v>
      </c>
      <c r="D150" s="112">
        <v>1081.82</v>
      </c>
      <c r="E150" s="21" t="str">
        <f>IFERROR(VLOOKUP(B150,JULHO!B:C,2,0),"")</f>
        <v>JOSE ALEXANDRE DE BARROS ALVES</v>
      </c>
    </row>
    <row r="151" spans="1:5">
      <c r="A151" s="110">
        <v>10</v>
      </c>
      <c r="B151" s="110">
        <v>2124</v>
      </c>
      <c r="C151" s="108" t="s">
        <v>371</v>
      </c>
      <c r="D151" s="112">
        <v>1364.21</v>
      </c>
      <c r="E151" s="21" t="str">
        <f>IFERROR(VLOOKUP(B151,JULHO!B:C,2,0),"")</f>
        <v>JOSE ALVES FIGUEIREDO FILHO</v>
      </c>
    </row>
    <row r="152" spans="1:5">
      <c r="A152" s="110">
        <v>1</v>
      </c>
      <c r="B152" s="110">
        <v>863</v>
      </c>
      <c r="C152" s="108" t="s">
        <v>10</v>
      </c>
      <c r="D152" s="112">
        <v>863.33</v>
      </c>
      <c r="E152" s="21" t="str">
        <f>IFERROR(VLOOKUP(B152,JULHO!B:C,2,0),"")</f>
        <v>JOSE AMARO DOS SANTOS</v>
      </c>
    </row>
    <row r="153" spans="1:5">
      <c r="A153" s="110">
        <v>1</v>
      </c>
      <c r="B153" s="110">
        <v>1363</v>
      </c>
      <c r="C153" s="108" t="s">
        <v>36</v>
      </c>
      <c r="D153" s="112">
        <v>1680.01</v>
      </c>
      <c r="E153" s="21" t="str">
        <f>IFERROR(VLOOKUP(B153,JULHO!B:C,2,0),"")</f>
        <v>JOSE CARLOS FERREIRA DE ARRUDA</v>
      </c>
    </row>
    <row r="154" spans="1:5">
      <c r="A154" s="110">
        <v>51</v>
      </c>
      <c r="B154" s="110">
        <v>1726</v>
      </c>
      <c r="C154" s="108" t="s">
        <v>416</v>
      </c>
      <c r="D154" s="112">
        <v>1364.21</v>
      </c>
      <c r="E154" s="21" t="str">
        <f>IFERROR(VLOOKUP(B154,JULHO!B:C,2,0),"")</f>
        <v>JOSE CARLOS VIEIRA</v>
      </c>
    </row>
    <row r="155" spans="1:5">
      <c r="A155" s="110">
        <v>1</v>
      </c>
      <c r="B155" s="110">
        <v>3333</v>
      </c>
      <c r="C155" s="108" t="s">
        <v>336</v>
      </c>
      <c r="D155" s="112">
        <v>480.73</v>
      </c>
      <c r="E155" s="21" t="str">
        <f>IFERROR(VLOOKUP(B155,JULHO!B:C,2,0),"")</f>
        <v>JOSE HIGO MARQUES RENER</v>
      </c>
    </row>
    <row r="156" spans="1:5">
      <c r="A156" s="110">
        <v>1</v>
      </c>
      <c r="B156" s="110">
        <v>1809</v>
      </c>
      <c r="C156" s="108" t="s">
        <v>68</v>
      </c>
      <c r="D156" s="112">
        <v>1097.24</v>
      </c>
      <c r="E156" s="21" t="str">
        <f>IFERROR(VLOOKUP(B156,JULHO!B:C,2,0),"")</f>
        <v>JOSE IRANILDO DE ANDRADE SILVA</v>
      </c>
    </row>
    <row r="157" spans="1:5">
      <c r="A157" s="110">
        <v>1</v>
      </c>
      <c r="B157" s="110">
        <v>1549</v>
      </c>
      <c r="C157" s="108" t="s">
        <v>49</v>
      </c>
      <c r="D157" s="112">
        <v>1333.71</v>
      </c>
      <c r="E157" s="21" t="str">
        <f>IFERROR(VLOOKUP(B157,JULHO!B:C,2,0),"")</f>
        <v>JOSE JOAQUIM DA SILVA FILHO</v>
      </c>
    </row>
    <row r="158" spans="1:5">
      <c r="A158" s="110">
        <v>1</v>
      </c>
      <c r="B158" s="110">
        <v>2101</v>
      </c>
      <c r="C158" s="108" t="s">
        <v>91</v>
      </c>
      <c r="D158" s="112">
        <v>1049.3900000000001</v>
      </c>
      <c r="E158" s="21" t="str">
        <f>IFERROR(VLOOKUP(B158,JULHO!B:C,2,0),"")</f>
        <v>JOSE LUCIANO CANDIDO DA SILVA</v>
      </c>
    </row>
    <row r="159" spans="1:5">
      <c r="A159" s="110">
        <v>1</v>
      </c>
      <c r="B159" s="110">
        <v>2835</v>
      </c>
      <c r="C159" s="108" t="s">
        <v>419</v>
      </c>
      <c r="D159" s="112">
        <v>673.61</v>
      </c>
      <c r="E159" s="21" t="str">
        <f>IFERROR(VLOOKUP(B159,JULHO!B:C,2,0),"")</f>
        <v>JOSE MARCELO DE FRANCA MATOS</v>
      </c>
    </row>
    <row r="160" spans="1:5">
      <c r="A160" s="110">
        <v>1</v>
      </c>
      <c r="B160" s="110">
        <v>2588</v>
      </c>
      <c r="C160" s="108" t="s">
        <v>165</v>
      </c>
      <c r="D160" s="112">
        <v>1460.01</v>
      </c>
      <c r="E160" s="21" t="str">
        <f>IFERROR(VLOOKUP(B160,JULHO!B:C,2,0),"")</f>
        <v>JOSE NEVES DA SILVA JUNIOR</v>
      </c>
    </row>
    <row r="161" spans="1:5">
      <c r="A161" s="110">
        <v>1</v>
      </c>
      <c r="B161" s="110">
        <v>3289</v>
      </c>
      <c r="C161" s="108" t="s">
        <v>326</v>
      </c>
      <c r="D161" s="112">
        <v>7133.57</v>
      </c>
      <c r="E161" s="21" t="str">
        <f>IFERROR(VLOOKUP(B161,JULHO!B:C,2,0),"")</f>
        <v>JOSE NIVALDO BRAYNER DE ARAUJO</v>
      </c>
    </row>
    <row r="162" spans="1:5">
      <c r="A162" s="110">
        <v>1</v>
      </c>
      <c r="B162" s="110">
        <v>3366</v>
      </c>
      <c r="C162" s="108" t="s">
        <v>358</v>
      </c>
      <c r="D162" s="112">
        <v>2829.56</v>
      </c>
      <c r="E162" s="21" t="str">
        <f>IFERROR(VLOOKUP(B162,JULHO!B:C,2,0),"")</f>
        <v>JOSE RICARDO OLIVEIRA CHAGAS</v>
      </c>
    </row>
    <row r="163" spans="1:5">
      <c r="A163" s="110">
        <v>1</v>
      </c>
      <c r="B163" s="110">
        <v>3341</v>
      </c>
      <c r="C163" s="108" t="s">
        <v>341</v>
      </c>
      <c r="D163" s="112">
        <v>1497.91</v>
      </c>
      <c r="E163" s="21" t="str">
        <f>IFERROR(VLOOKUP(B163,JULHO!B:C,2,0),"")</f>
        <v>JOSE VICTOR M A BARBOSA</v>
      </c>
    </row>
    <row r="164" spans="1:5">
      <c r="A164" s="110">
        <v>1</v>
      </c>
      <c r="B164" s="110">
        <v>2910</v>
      </c>
      <c r="C164" s="108" t="s">
        <v>238</v>
      </c>
      <c r="D164" s="112">
        <v>1986.69</v>
      </c>
      <c r="E164" s="21" t="str">
        <f>IFERROR(VLOOKUP(B164,JULHO!B:C,2,0),"")</f>
        <v>JOSE VITAL DUARTE JUNIOR</v>
      </c>
    </row>
    <row r="165" spans="1:5">
      <c r="A165" s="110">
        <v>1</v>
      </c>
      <c r="B165" s="110">
        <v>3322</v>
      </c>
      <c r="C165" s="108" t="s">
        <v>331</v>
      </c>
      <c r="D165" s="112">
        <v>641.53</v>
      </c>
      <c r="E165" s="21" t="str">
        <f>IFERROR(VLOOKUP(B165,JULHO!B:C,2,0),"")</f>
        <v>JOSEFINA DA SILVA RODRIGUES</v>
      </c>
    </row>
    <row r="166" spans="1:5">
      <c r="A166" s="110">
        <v>1</v>
      </c>
      <c r="B166" s="110">
        <v>2512</v>
      </c>
      <c r="C166" s="108" t="s">
        <v>396</v>
      </c>
      <c r="D166" s="112">
        <v>1731.59</v>
      </c>
      <c r="E166" s="21" t="str">
        <f>IFERROR(VLOOKUP(B166,JULHO!B:C,2,0),"")</f>
        <v>JOSENILDO JOSE TORRES</v>
      </c>
    </row>
    <row r="167" spans="1:5">
      <c r="A167" s="110">
        <v>1</v>
      </c>
      <c r="B167" s="110">
        <v>2931</v>
      </c>
      <c r="C167" s="108" t="s">
        <v>248</v>
      </c>
      <c r="D167" s="112">
        <v>893.17</v>
      </c>
      <c r="E167" s="21" t="str">
        <f>IFERROR(VLOOKUP(B167,JULHO!B:C,2,0),"")</f>
        <v>JOSILENE FARIAS DOS SANTOS ALM</v>
      </c>
    </row>
    <row r="168" spans="1:5">
      <c r="A168" s="110">
        <v>25</v>
      </c>
      <c r="B168" s="110">
        <v>2705</v>
      </c>
      <c r="C168" s="108" t="s">
        <v>401</v>
      </c>
      <c r="D168" s="112">
        <v>673.61</v>
      </c>
      <c r="E168" s="21" t="str">
        <f>IFERROR(VLOOKUP(B168,JULHO!B:C,2,0),"")</f>
        <v>JOSINALDO OLIVEIRA DE ANDRADE</v>
      </c>
    </row>
    <row r="169" spans="1:5">
      <c r="A169" s="110">
        <v>1</v>
      </c>
      <c r="B169" s="110">
        <v>2514</v>
      </c>
      <c r="C169" s="108" t="s">
        <v>153</v>
      </c>
      <c r="D169" s="112">
        <v>953.22</v>
      </c>
      <c r="E169" s="21" t="str">
        <f>IFERROR(VLOOKUP(B169,JULHO!B:C,2,0),"")</f>
        <v>JULIANA CAVALCANTI DE SOUSA</v>
      </c>
    </row>
    <row r="170" spans="1:5">
      <c r="A170" s="110">
        <v>1</v>
      </c>
      <c r="B170" s="110">
        <v>2797</v>
      </c>
      <c r="C170" s="108" t="s">
        <v>206</v>
      </c>
      <c r="D170" s="112">
        <v>472.36</v>
      </c>
      <c r="E170" s="21" t="str">
        <f>IFERROR(VLOOKUP(B170,JULHO!B:C,2,0),"")</f>
        <v>JULIANA SILVA CEDRIM</v>
      </c>
    </row>
    <row r="171" spans="1:5">
      <c r="A171" s="110">
        <v>1</v>
      </c>
      <c r="B171" s="110">
        <v>2448</v>
      </c>
      <c r="C171" s="108" t="s">
        <v>139</v>
      </c>
      <c r="D171" s="112">
        <v>993.4</v>
      </c>
      <c r="E171" s="21" t="str">
        <f>IFERROR(VLOOKUP(B171,JULHO!B:C,2,0),"")</f>
        <v>JULIO CESAR DA SILVA</v>
      </c>
    </row>
    <row r="172" spans="1:5">
      <c r="A172" s="110">
        <v>16</v>
      </c>
      <c r="B172" s="110">
        <v>2151</v>
      </c>
      <c r="C172" s="108" t="s">
        <v>109</v>
      </c>
      <c r="D172" s="112">
        <v>1042.53</v>
      </c>
      <c r="E172" s="21" t="str">
        <f>IFERROR(VLOOKUP(B172,JULHO!B:C,2,0),"")</f>
        <v>JUREMA MARIA BONGALHARDO</v>
      </c>
    </row>
    <row r="173" spans="1:5">
      <c r="A173" s="110">
        <v>1</v>
      </c>
      <c r="B173" s="110">
        <v>3348</v>
      </c>
      <c r="C173" s="108" t="s">
        <v>346</v>
      </c>
      <c r="D173" s="112">
        <v>282.77999999999997</v>
      </c>
      <c r="E173" s="21" t="str">
        <f>IFERROR(VLOOKUP(B173,JULHO!B:C,2,0),"")</f>
        <v>KARLA FERREIRA DA SILVA</v>
      </c>
    </row>
    <row r="174" spans="1:5">
      <c r="A174" s="110">
        <v>1</v>
      </c>
      <c r="B174" s="110">
        <v>2634</v>
      </c>
      <c r="C174" s="108" t="s">
        <v>399</v>
      </c>
      <c r="D174" s="112">
        <v>673.61</v>
      </c>
      <c r="E174" s="21" t="str">
        <f>IFERROR(VLOOKUP(B174,JULHO!B:C,2,0),"")</f>
        <v>KATHYWSKY MELO PINHEIRO</v>
      </c>
    </row>
    <row r="175" spans="1:5">
      <c r="A175" s="110">
        <v>1</v>
      </c>
      <c r="B175" s="110">
        <v>3317</v>
      </c>
      <c r="C175" s="108" t="s">
        <v>330</v>
      </c>
      <c r="D175" s="112">
        <v>641.53</v>
      </c>
      <c r="E175" s="21" t="str">
        <f>IFERROR(VLOOKUP(B175,JULHO!B:C,2,0),"")</f>
        <v>KATIA CRISTINA B DA SILVA</v>
      </c>
    </row>
    <row r="176" spans="1:5">
      <c r="A176" s="110">
        <v>1</v>
      </c>
      <c r="B176" s="110">
        <v>2709</v>
      </c>
      <c r="C176" s="108" t="s">
        <v>185</v>
      </c>
      <c r="D176" s="112">
        <v>1460.01</v>
      </c>
      <c r="E176" s="21" t="str">
        <f>IFERROR(VLOOKUP(B176,JULHO!B:C,2,0),"")</f>
        <v>KATIA DA CONCEICAO DA SILVA</v>
      </c>
    </row>
    <row r="177" spans="1:5">
      <c r="A177" s="110">
        <v>1</v>
      </c>
      <c r="B177" s="110">
        <v>3032</v>
      </c>
      <c r="C177" s="108" t="s">
        <v>362</v>
      </c>
      <c r="D177" s="112">
        <v>1424.57</v>
      </c>
      <c r="E177" s="21" t="str">
        <f>IFERROR(VLOOKUP(B177,JULHO!B:C,2,0),"")</f>
        <v>KELEN CRISTINA DE AL F E SILVA</v>
      </c>
    </row>
    <row r="178" spans="1:5">
      <c r="A178" s="110">
        <v>1</v>
      </c>
      <c r="B178" s="110">
        <v>2895</v>
      </c>
      <c r="C178" s="108" t="s">
        <v>235</v>
      </c>
      <c r="D178" s="112">
        <v>457.84</v>
      </c>
      <c r="E178" s="21" t="str">
        <f>IFERROR(VLOOKUP(B178,JULHO!B:C,2,0),"")</f>
        <v>KLEBER DE OLIVEIRA GALDINO</v>
      </c>
    </row>
    <row r="179" spans="1:5">
      <c r="A179" s="110">
        <v>1</v>
      </c>
      <c r="B179" s="110">
        <v>2392</v>
      </c>
      <c r="C179" s="108" t="s">
        <v>131</v>
      </c>
      <c r="D179" s="112">
        <v>1427.93</v>
      </c>
      <c r="E179" s="21" t="str">
        <f>IFERROR(VLOOKUP(B179,JULHO!B:C,2,0),"")</f>
        <v>KLEYTON DA SILVA A PEREIRA</v>
      </c>
    </row>
    <row r="180" spans="1:5">
      <c r="A180" s="110">
        <v>1</v>
      </c>
      <c r="B180" s="110">
        <v>3362</v>
      </c>
      <c r="C180" s="108" t="s">
        <v>356</v>
      </c>
      <c r="D180" s="112">
        <v>1497.91</v>
      </c>
      <c r="E180" s="21" t="str">
        <f>IFERROR(VLOOKUP(B180,JULHO!B:C,2,0),"")</f>
        <v>LEANDRA NASCIMENTO ESTEFANIO</v>
      </c>
    </row>
    <row r="181" spans="1:5">
      <c r="A181" s="110">
        <v>1</v>
      </c>
      <c r="B181" s="110">
        <v>3373</v>
      </c>
      <c r="C181" s="108" t="s">
        <v>482</v>
      </c>
      <c r="D181" s="112">
        <v>2829.56</v>
      </c>
      <c r="E181" s="21" t="str">
        <f>IFERROR(VLOOKUP(B181,JULHO!B:C,2,0),"")</f>
        <v>LEANDRO RAMOS M DE ANDRADE</v>
      </c>
    </row>
    <row r="182" spans="1:5">
      <c r="A182" s="110">
        <v>1</v>
      </c>
      <c r="B182" s="110">
        <v>1413</v>
      </c>
      <c r="C182" s="108" t="s">
        <v>39</v>
      </c>
      <c r="D182" s="112">
        <v>8541.23</v>
      </c>
      <c r="E182" s="21" t="str">
        <f>IFERROR(VLOOKUP(B182,JULHO!B:C,2,0),"")</f>
        <v>LEDUAR GUEDES DE LIMA</v>
      </c>
    </row>
    <row r="183" spans="1:5">
      <c r="A183" s="110">
        <v>1</v>
      </c>
      <c r="B183" s="110">
        <v>3247</v>
      </c>
      <c r="C183" s="108" t="s">
        <v>319</v>
      </c>
      <c r="D183" s="112">
        <v>3572.23</v>
      </c>
      <c r="E183" s="21" t="str">
        <f>IFERROR(VLOOKUP(B183,JULHO!B:C,2,0),"")</f>
        <v>LEONARDO ARAUJO PAES BARRETO</v>
      </c>
    </row>
    <row r="184" spans="1:5">
      <c r="A184" s="110">
        <v>10</v>
      </c>
      <c r="B184" s="110">
        <v>2971</v>
      </c>
      <c r="C184" s="108" t="s">
        <v>417</v>
      </c>
      <c r="D184" s="112">
        <v>641.53</v>
      </c>
      <c r="E184" s="21" t="str">
        <f>IFERROR(VLOOKUP(B184,JULHO!B:C,2,0),"")</f>
        <v>LETYCIA THAISA V FARIAS</v>
      </c>
    </row>
    <row r="185" spans="1:5">
      <c r="A185" s="110">
        <v>1</v>
      </c>
      <c r="B185" s="110">
        <v>2969</v>
      </c>
      <c r="C185" s="108" t="s">
        <v>255</v>
      </c>
      <c r="D185" s="112">
        <v>1008.52</v>
      </c>
      <c r="E185" s="21" t="str">
        <f>IFERROR(VLOOKUP(B185,JULHO!B:C,2,0),"")</f>
        <v>LEYRIANE TELMA V FARIAS</v>
      </c>
    </row>
    <row r="186" spans="1:5">
      <c r="A186" s="110">
        <v>1</v>
      </c>
      <c r="B186" s="110">
        <v>2732</v>
      </c>
      <c r="C186" s="108" t="s">
        <v>190</v>
      </c>
      <c r="D186" s="112">
        <v>673.61</v>
      </c>
      <c r="E186" s="21" t="str">
        <f>IFERROR(VLOOKUP(B186,JULHO!B:C,2,0),"")</f>
        <v>LILIANE DA SILVA SALVADOR</v>
      </c>
    </row>
    <row r="187" spans="1:5">
      <c r="A187" s="110">
        <v>1</v>
      </c>
      <c r="B187" s="110">
        <v>3370</v>
      </c>
      <c r="C187" s="108" t="s">
        <v>475</v>
      </c>
      <c r="D187" s="112">
        <v>3079.23</v>
      </c>
      <c r="E187" s="21" t="str">
        <f>IFERROR(VLOOKUP(B187,JULHO!B:C,2,0),"")</f>
        <v>LITIO TADEU C R  DOS SANTOS</v>
      </c>
    </row>
    <row r="188" spans="1:5">
      <c r="A188" s="110">
        <v>1</v>
      </c>
      <c r="B188" s="110">
        <v>3237</v>
      </c>
      <c r="C188" s="108" t="s">
        <v>315</v>
      </c>
      <c r="D188" s="112">
        <v>641.53</v>
      </c>
      <c r="E188" s="21" t="str">
        <f>IFERROR(VLOOKUP(B188,JULHO!B:C,2,0),"")</f>
        <v>LIVIA MARIA DE MORAES</v>
      </c>
    </row>
    <row r="189" spans="1:5">
      <c r="A189" s="110">
        <v>1</v>
      </c>
      <c r="B189" s="110">
        <v>1328</v>
      </c>
      <c r="C189" s="108" t="s">
        <v>32</v>
      </c>
      <c r="D189" s="112">
        <v>1270.2</v>
      </c>
      <c r="E189" s="21" t="str">
        <f>IFERROR(VLOOKUP(B189,JULHO!B:C,2,0),"")</f>
        <v>LIZETE ALFREDINA DA SILVA</v>
      </c>
    </row>
    <row r="190" spans="1:5">
      <c r="A190" s="110">
        <v>47</v>
      </c>
      <c r="B190" s="110">
        <v>2736</v>
      </c>
      <c r="C190" s="108" t="s">
        <v>407</v>
      </c>
      <c r="D190" s="112">
        <v>746.61</v>
      </c>
      <c r="E190" s="21" t="str">
        <f>IFERROR(VLOOKUP(B190,JULHO!B:C,2,0),"")</f>
        <v>LUCENILDO JOSE DA SILVA</v>
      </c>
    </row>
    <row r="191" spans="1:5">
      <c r="A191" s="110">
        <v>1</v>
      </c>
      <c r="B191" s="110">
        <v>1908</v>
      </c>
      <c r="C191" s="108" t="s">
        <v>72</v>
      </c>
      <c r="D191" s="112">
        <v>2516.91</v>
      </c>
      <c r="E191" s="21" t="str">
        <f>IFERROR(VLOOKUP(B191,JULHO!B:C,2,0),"")</f>
        <v>LUCIA MARIA ARAUJO LAVOR</v>
      </c>
    </row>
    <row r="192" spans="1:5">
      <c r="A192" s="110">
        <v>1</v>
      </c>
      <c r="B192" s="110">
        <v>3249</v>
      </c>
      <c r="C192" s="108" t="s">
        <v>320</v>
      </c>
      <c r="D192" s="112">
        <v>1664.34</v>
      </c>
      <c r="E192" s="21" t="str">
        <f>IFERROR(VLOOKUP(B192,JULHO!B:C,2,0),"")</f>
        <v>LUCIANA MARIA BASTO DE AQUINO</v>
      </c>
    </row>
    <row r="193" spans="1:5">
      <c r="A193" s="110">
        <v>1</v>
      </c>
      <c r="B193" s="110">
        <v>3160</v>
      </c>
      <c r="C193" s="108" t="s">
        <v>293</v>
      </c>
      <c r="D193" s="112">
        <v>641.53</v>
      </c>
      <c r="E193" s="21" t="str">
        <f>IFERROR(VLOOKUP(B193,JULHO!B:C,2,0),"")</f>
        <v>LUCIANNA NUNES LIRA</v>
      </c>
    </row>
    <row r="194" spans="1:5">
      <c r="A194" s="110">
        <v>1</v>
      </c>
      <c r="B194" s="110">
        <v>3400</v>
      </c>
      <c r="C194" s="108" t="s">
        <v>581</v>
      </c>
      <c r="D194" s="112">
        <v>1497.91</v>
      </c>
      <c r="E194" s="21" t="str">
        <f>IFERROR(VLOOKUP(B194,JULHO!B:C,2,0),"")</f>
        <v>LUCIANO ALVES DE S JUNIOR</v>
      </c>
    </row>
    <row r="195" spans="1:5">
      <c r="A195" s="110">
        <v>1</v>
      </c>
      <c r="B195" s="110">
        <v>2866</v>
      </c>
      <c r="C195" s="108" t="s">
        <v>226</v>
      </c>
      <c r="D195" s="112">
        <v>824.83</v>
      </c>
      <c r="E195" s="21" t="str">
        <f>IFERROR(VLOOKUP(B195,JULHO!B:C,2,0),"")</f>
        <v>LUCICLEIDE M  DE A  CAMPOS</v>
      </c>
    </row>
    <row r="196" spans="1:5">
      <c r="A196" s="110">
        <v>1</v>
      </c>
      <c r="B196" s="110">
        <v>2140</v>
      </c>
      <c r="C196" s="108" t="s">
        <v>104</v>
      </c>
      <c r="D196" s="112">
        <v>1955.17</v>
      </c>
      <c r="E196" s="21" t="str">
        <f>IFERROR(VLOOKUP(B196,JULHO!B:C,2,0),"")</f>
        <v>LUCIENE PEREIRA DE A NASCIMENT</v>
      </c>
    </row>
    <row r="197" spans="1:5">
      <c r="A197" s="110">
        <v>1</v>
      </c>
      <c r="B197" s="110">
        <v>3201</v>
      </c>
      <c r="C197" s="108" t="s">
        <v>307</v>
      </c>
      <c r="D197" s="112">
        <v>499.3</v>
      </c>
      <c r="E197" s="21" t="str">
        <f>IFERROR(VLOOKUP(B197,JULHO!B:C,2,0),"")</f>
        <v>LUCIENE TORRES GALINDO DE MELO</v>
      </c>
    </row>
    <row r="198" spans="1:5">
      <c r="A198" s="110">
        <v>1</v>
      </c>
      <c r="B198" s="110">
        <v>3353</v>
      </c>
      <c r="C198" s="108" t="s">
        <v>350</v>
      </c>
      <c r="D198" s="112">
        <v>480.73</v>
      </c>
      <c r="E198" s="21" t="str">
        <f>IFERROR(VLOOKUP(B198,JULHO!B:C,2,0),"")</f>
        <v>LUCIO ANDRE DA SILVA</v>
      </c>
    </row>
    <row r="199" spans="1:5">
      <c r="A199" s="110">
        <v>1</v>
      </c>
      <c r="B199" s="110">
        <v>1665</v>
      </c>
      <c r="C199" s="108" t="s">
        <v>61</v>
      </c>
      <c r="D199" s="112">
        <v>783.07</v>
      </c>
      <c r="E199" s="21" t="str">
        <f>IFERROR(VLOOKUP(B199,JULHO!B:C,2,0),"")</f>
        <v>LUZIA BERNARDO DE SOUSA</v>
      </c>
    </row>
    <row r="200" spans="1:5">
      <c r="A200" s="110">
        <v>1</v>
      </c>
      <c r="B200" s="110">
        <v>3081</v>
      </c>
      <c r="C200" s="108" t="s">
        <v>279</v>
      </c>
      <c r="D200" s="112">
        <v>499.3</v>
      </c>
      <c r="E200" s="21" t="str">
        <f>IFERROR(VLOOKUP(B200,JULHO!B:C,2,0),"")</f>
        <v>MAILTON NOBRE DE MEDEIROS</v>
      </c>
    </row>
    <row r="201" spans="1:5">
      <c r="A201" s="110">
        <v>1</v>
      </c>
      <c r="B201" s="110">
        <v>1393</v>
      </c>
      <c r="C201" s="108" t="s">
        <v>38</v>
      </c>
      <c r="D201" s="112">
        <v>1270.2</v>
      </c>
      <c r="E201" s="21" t="str">
        <f>IFERROR(VLOOKUP(B201,JULHO!B:C,2,0),"")</f>
        <v>MANOEL CORREIA DOS SANTOS</v>
      </c>
    </row>
    <row r="202" spans="1:5">
      <c r="A202" s="110">
        <v>1</v>
      </c>
      <c r="B202" s="110">
        <v>3325</v>
      </c>
      <c r="C202" s="108" t="s">
        <v>333</v>
      </c>
      <c r="D202" s="112">
        <v>2829.56</v>
      </c>
      <c r="E202" s="21" t="str">
        <f>IFERROR(VLOOKUP(B202,JULHO!B:C,2,0),"")</f>
        <v>MANOEL DE LIMA BARBOSA</v>
      </c>
    </row>
    <row r="203" spans="1:5">
      <c r="A203" s="110">
        <v>1</v>
      </c>
      <c r="B203" s="110">
        <v>1749</v>
      </c>
      <c r="C203" s="108" t="s">
        <v>64</v>
      </c>
      <c r="D203" s="112">
        <v>779.79</v>
      </c>
      <c r="E203" s="21" t="str">
        <f>IFERROR(VLOOKUP(B203,JULHO!B:C,2,0),"")</f>
        <v>MANOEL MARTINS LEITE NETO</v>
      </c>
    </row>
    <row r="204" spans="1:5">
      <c r="A204" s="110">
        <v>1</v>
      </c>
      <c r="B204" s="110">
        <v>1980</v>
      </c>
      <c r="C204" s="108" t="s">
        <v>78</v>
      </c>
      <c r="D204" s="112">
        <v>4291.41</v>
      </c>
      <c r="E204" s="21" t="str">
        <f>IFERROR(VLOOKUP(B204,JULHO!B:C,2,0),"")</f>
        <v>MANOEL NETO DINIZ</v>
      </c>
    </row>
    <row r="205" spans="1:5">
      <c r="A205" s="110">
        <v>1</v>
      </c>
      <c r="B205" s="110">
        <v>3283</v>
      </c>
      <c r="C205" s="108" t="s">
        <v>325</v>
      </c>
      <c r="D205" s="112">
        <v>2829.56</v>
      </c>
      <c r="E205" s="21" t="str">
        <f>IFERROR(VLOOKUP(B205,JULHO!B:C,2,0),"")</f>
        <v>MANUELA A DE SENA L VENTURA</v>
      </c>
    </row>
    <row r="206" spans="1:5">
      <c r="A206" s="110">
        <v>1</v>
      </c>
      <c r="B206" s="110">
        <v>2665</v>
      </c>
      <c r="C206" s="108" t="s">
        <v>174</v>
      </c>
      <c r="D206" s="112">
        <v>196.25</v>
      </c>
      <c r="E206" s="21" t="str">
        <f>IFERROR(VLOOKUP(B206,JULHO!B:C,2,0),"")</f>
        <v>MARCELO BARLAVENTO DAS C SILVA</v>
      </c>
    </row>
    <row r="207" spans="1:5">
      <c r="A207" s="110">
        <v>3</v>
      </c>
      <c r="B207" s="110">
        <v>2974</v>
      </c>
      <c r="C207" s="108" t="s">
        <v>374</v>
      </c>
      <c r="D207" s="112">
        <v>641.53</v>
      </c>
      <c r="E207" s="21" t="str">
        <f>IFERROR(VLOOKUP(B207,JULHO!B:C,2,0),"")</f>
        <v>MARCELO DIEDERICHS PRATES</v>
      </c>
    </row>
    <row r="208" spans="1:5">
      <c r="A208" s="110">
        <v>51</v>
      </c>
      <c r="B208" s="110">
        <v>2096</v>
      </c>
      <c r="C208" s="108" t="s">
        <v>367</v>
      </c>
      <c r="D208" s="112">
        <v>1364.21</v>
      </c>
      <c r="E208" s="21" t="str">
        <f>IFERROR(VLOOKUP(B208,JULHO!B:C,2,0),"")</f>
        <v>MARCELO MORAIS DE OLIVEIRA</v>
      </c>
    </row>
    <row r="209" spans="1:5">
      <c r="A209" s="110">
        <v>1</v>
      </c>
      <c r="B209" s="110">
        <v>2717</v>
      </c>
      <c r="C209" s="108" t="s">
        <v>188</v>
      </c>
      <c r="D209" s="112">
        <v>2517.9899999999998</v>
      </c>
      <c r="E209" s="21" t="str">
        <f>IFERROR(VLOOKUP(B209,JULHO!B:C,2,0),"")</f>
        <v>MARCIA ANDREA F SECUNDINO</v>
      </c>
    </row>
    <row r="210" spans="1:5">
      <c r="A210" s="110">
        <v>1</v>
      </c>
      <c r="B210" s="110">
        <v>3392</v>
      </c>
      <c r="C210" s="108" t="s">
        <v>551</v>
      </c>
      <c r="D210" s="112">
        <v>2829.56</v>
      </c>
      <c r="E210" s="21" t="str">
        <f>IFERROR(VLOOKUP(B210,JULHO!B:C,2,0),"")</f>
        <v>MARCILIO BATISTA M MOURA</v>
      </c>
    </row>
    <row r="211" spans="1:5">
      <c r="A211" s="110">
        <v>1</v>
      </c>
      <c r="B211" s="110">
        <v>2798</v>
      </c>
      <c r="C211" s="108" t="s">
        <v>207</v>
      </c>
      <c r="D211" s="112">
        <v>1460.01</v>
      </c>
      <c r="E211" s="21" t="str">
        <f>IFERROR(VLOOKUP(B211,JULHO!B:C,2,0),"")</f>
        <v>MARCO ANDRE ANTUNES CORREIA</v>
      </c>
    </row>
    <row r="212" spans="1:5">
      <c r="A212" s="110">
        <v>1</v>
      </c>
      <c r="B212" s="110">
        <v>1267</v>
      </c>
      <c r="C212" s="108" t="s">
        <v>30</v>
      </c>
      <c r="D212" s="112">
        <v>7004.3</v>
      </c>
      <c r="E212" s="21" t="str">
        <f>IFERROR(VLOOKUP(B212,JULHO!B:C,2,0),"")</f>
        <v>MARCO AURELIO O DE OLIVEIRA</v>
      </c>
    </row>
    <row r="213" spans="1:5">
      <c r="A213" s="110">
        <v>1</v>
      </c>
      <c r="B213" s="110">
        <v>1741</v>
      </c>
      <c r="C213" s="108" t="s">
        <v>63</v>
      </c>
      <c r="D213" s="112">
        <v>1101.8499999999999</v>
      </c>
      <c r="E213" s="21" t="str">
        <f>IFERROR(VLOOKUP(B213,JULHO!B:C,2,0),"")</f>
        <v>MARCONDES C  DE OLIVEIRA</v>
      </c>
    </row>
    <row r="214" spans="1:5">
      <c r="A214" s="110">
        <v>1</v>
      </c>
      <c r="B214" s="110">
        <v>3232</v>
      </c>
      <c r="C214" s="108" t="s">
        <v>312</v>
      </c>
      <c r="D214" s="112">
        <v>641.53</v>
      </c>
      <c r="E214" s="21" t="str">
        <f>IFERROR(VLOOKUP(B214,JULHO!B:C,2,0),"")</f>
        <v>MARCOS ANTONIO SILVA DE LIMA</v>
      </c>
    </row>
    <row r="215" spans="1:5">
      <c r="A215" s="110">
        <v>1</v>
      </c>
      <c r="B215" s="110">
        <v>2019</v>
      </c>
      <c r="C215" s="108" t="s">
        <v>83</v>
      </c>
      <c r="D215" s="112">
        <v>742.65</v>
      </c>
      <c r="E215" s="21" t="str">
        <f>IFERROR(VLOOKUP(B215,JULHO!B:C,2,0),"")</f>
        <v>MARCOS DO NASCIMENTO</v>
      </c>
    </row>
    <row r="216" spans="1:5">
      <c r="A216" s="110">
        <v>1</v>
      </c>
      <c r="B216" s="110">
        <v>1536</v>
      </c>
      <c r="C216" s="108" t="s">
        <v>47</v>
      </c>
      <c r="D216" s="112">
        <v>1152.1099999999999</v>
      </c>
      <c r="E216" s="21" t="str">
        <f>IFERROR(VLOOKUP(B216,JULHO!B:C,2,0),"")</f>
        <v>MARIA ADRIAO DA SILVA</v>
      </c>
    </row>
    <row r="217" spans="1:5">
      <c r="A217" s="110">
        <v>1</v>
      </c>
      <c r="B217" s="110">
        <v>397</v>
      </c>
      <c r="C217" s="108" t="s">
        <v>4</v>
      </c>
      <c r="D217" s="112">
        <v>1700.27</v>
      </c>
      <c r="E217" s="21" t="str">
        <f>IFERROR(VLOOKUP(B217,JULHO!B:C,2,0),"")</f>
        <v>MARIA AMARA MEDEIROS</v>
      </c>
    </row>
    <row r="218" spans="1:5">
      <c r="A218" s="110">
        <v>1</v>
      </c>
      <c r="B218" s="110">
        <v>1588</v>
      </c>
      <c r="C218" s="108" t="s">
        <v>53</v>
      </c>
      <c r="D218" s="112">
        <v>189.48</v>
      </c>
      <c r="E218" s="21" t="str">
        <f>IFERROR(VLOOKUP(B218,JULHO!B:C,2,0),"")</f>
        <v>MARIA ANDREA DOS SANTOS</v>
      </c>
    </row>
    <row r="219" spans="1:5">
      <c r="A219" s="110">
        <v>1</v>
      </c>
      <c r="B219" s="110">
        <v>3015</v>
      </c>
      <c r="C219" s="108" t="s">
        <v>265</v>
      </c>
      <c r="D219" s="112">
        <v>641.53</v>
      </c>
      <c r="E219" s="21" t="str">
        <f>IFERROR(VLOOKUP(B219,JULHO!B:C,2,0),"")</f>
        <v>MARIA DANIELLE DE SOUZA SANTOS</v>
      </c>
    </row>
    <row r="220" spans="1:5">
      <c r="A220" s="110">
        <v>1</v>
      </c>
      <c r="B220" s="110">
        <v>2918</v>
      </c>
      <c r="C220" s="108" t="s">
        <v>242</v>
      </c>
      <c r="D220" s="112">
        <v>457.84</v>
      </c>
      <c r="E220" s="21" t="str">
        <f>IFERROR(VLOOKUP(B220,JULHO!B:C,2,0),"")</f>
        <v>MARIA DAS NEVES DE BARROS</v>
      </c>
    </row>
    <row r="221" spans="1:5">
      <c r="A221" s="110">
        <v>1</v>
      </c>
      <c r="B221" s="110">
        <v>1553</v>
      </c>
      <c r="C221" s="108" t="s">
        <v>50</v>
      </c>
      <c r="D221" s="112">
        <v>1275.54</v>
      </c>
      <c r="E221" s="21" t="str">
        <f>IFERROR(VLOOKUP(B221,JULHO!B:C,2,0),"")</f>
        <v>MARIA DO CARMO A DOS SANTOS</v>
      </c>
    </row>
    <row r="222" spans="1:5">
      <c r="A222" s="110">
        <v>1</v>
      </c>
      <c r="B222" s="110">
        <v>3221</v>
      </c>
      <c r="C222" s="108" t="s">
        <v>310</v>
      </c>
      <c r="D222" s="112">
        <v>1258.23</v>
      </c>
      <c r="E222" s="21" t="str">
        <f>IFERROR(VLOOKUP(B222,JULHO!B:C,2,0),"")</f>
        <v>MARIA ERLANI BARBOSA SILVA</v>
      </c>
    </row>
    <row r="223" spans="1:5">
      <c r="A223" s="110">
        <v>1</v>
      </c>
      <c r="B223" s="110">
        <v>2887</v>
      </c>
      <c r="C223" s="108" t="s">
        <v>230</v>
      </c>
      <c r="D223" s="112">
        <v>673.61</v>
      </c>
      <c r="E223" s="21" t="str">
        <f>IFERROR(VLOOKUP(B223,JULHO!B:C,2,0),"")</f>
        <v>MARIA EUZENI DA SILVA GARCEZ</v>
      </c>
    </row>
    <row r="224" spans="1:5">
      <c r="A224" s="110">
        <v>1</v>
      </c>
      <c r="B224" s="110">
        <v>3356</v>
      </c>
      <c r="C224" s="108" t="s">
        <v>352</v>
      </c>
      <c r="D224" s="112">
        <v>437.65</v>
      </c>
      <c r="E224" s="21" t="str">
        <f>IFERROR(VLOOKUP(B224,JULHO!B:C,2,0),"")</f>
        <v>MARIA GABRIELLY DE S SANTOS</v>
      </c>
    </row>
    <row r="225" spans="1:5">
      <c r="A225" s="110">
        <v>1</v>
      </c>
      <c r="B225" s="110">
        <v>2726</v>
      </c>
      <c r="C225" s="108" t="s">
        <v>189</v>
      </c>
      <c r="D225" s="112">
        <v>1593.19</v>
      </c>
      <c r="E225" s="21" t="str">
        <f>IFERROR(VLOOKUP(B225,JULHO!B:C,2,0),"")</f>
        <v>MARIA GILVANEIDE SANTOS LIMA</v>
      </c>
    </row>
    <row r="226" spans="1:5">
      <c r="A226" s="110">
        <v>1</v>
      </c>
      <c r="B226" s="110">
        <v>1071</v>
      </c>
      <c r="C226" s="108" t="s">
        <v>18</v>
      </c>
      <c r="D226" s="112">
        <v>710.26</v>
      </c>
      <c r="E226" s="21" t="str">
        <f>IFERROR(VLOOKUP(B226,JULHO!B:C,2,0),"")</f>
        <v>MARIA JOSE DA HORA</v>
      </c>
    </row>
    <row r="227" spans="1:5">
      <c r="A227" s="110">
        <v>1</v>
      </c>
      <c r="B227" s="110">
        <v>871</v>
      </c>
      <c r="C227" s="108" t="s">
        <v>11</v>
      </c>
      <c r="D227" s="112">
        <v>1830.47</v>
      </c>
      <c r="E227" s="21" t="str">
        <f>IFERROR(VLOOKUP(B227,JULHO!B:C,2,0),"")</f>
        <v>MARIA LUISA P DE LEMOS</v>
      </c>
    </row>
    <row r="228" spans="1:5">
      <c r="A228" s="110">
        <v>1</v>
      </c>
      <c r="B228" s="110">
        <v>2015</v>
      </c>
      <c r="C228" s="108" t="s">
        <v>82</v>
      </c>
      <c r="D228" s="112">
        <v>3586.33</v>
      </c>
      <c r="E228" s="21" t="str">
        <f>IFERROR(VLOOKUP(B228,JULHO!B:C,2,0),"")</f>
        <v>MARIA SANDRA PONTES MENDONCA</v>
      </c>
    </row>
    <row r="229" spans="1:5">
      <c r="A229" s="110">
        <v>1</v>
      </c>
      <c r="B229" s="110">
        <v>3381</v>
      </c>
      <c r="C229" s="108" t="s">
        <v>491</v>
      </c>
      <c r="D229" s="112">
        <v>499.3</v>
      </c>
      <c r="E229" s="21" t="str">
        <f>IFERROR(VLOOKUP(B229,JULHO!B:C,2,0),"")</f>
        <v>MARIA VITORIA ALVES VILA NOVA</v>
      </c>
    </row>
    <row r="230" spans="1:5">
      <c r="A230" s="110">
        <v>3</v>
      </c>
      <c r="B230" s="110">
        <v>3025</v>
      </c>
      <c r="C230" s="108" t="s">
        <v>420</v>
      </c>
      <c r="D230" s="112">
        <v>1424.57</v>
      </c>
      <c r="E230" s="21" t="str">
        <f>IFERROR(VLOOKUP(B230,JULHO!B:C,2,0),"")</f>
        <v>MARIANA KAROLYNE G DE SOUZA</v>
      </c>
    </row>
    <row r="231" spans="1:5">
      <c r="A231" s="110">
        <v>1</v>
      </c>
      <c r="B231" s="110">
        <v>3016</v>
      </c>
      <c r="C231" s="108" t="s">
        <v>266</v>
      </c>
      <c r="D231" s="112">
        <v>641.53</v>
      </c>
      <c r="E231" s="21" t="str">
        <f>IFERROR(VLOOKUP(B231,JULHO!B:C,2,0),"")</f>
        <v>MARIANA SILVA MONTEIRO</v>
      </c>
    </row>
    <row r="232" spans="1:5">
      <c r="A232" s="110">
        <v>1</v>
      </c>
      <c r="B232" s="110">
        <v>1008</v>
      </c>
      <c r="C232" s="108" t="s">
        <v>14</v>
      </c>
      <c r="D232" s="112">
        <v>745.77</v>
      </c>
      <c r="E232" s="21" t="str">
        <f>IFERROR(VLOOKUP(B232,JULHO!B:C,2,0),"")</f>
        <v>MARIO JOSE DO NASCIMENTO</v>
      </c>
    </row>
    <row r="233" spans="1:5">
      <c r="A233" s="110">
        <v>1</v>
      </c>
      <c r="B233" s="110">
        <v>1475</v>
      </c>
      <c r="C233" s="108" t="s">
        <v>44</v>
      </c>
      <c r="D233" s="112">
        <v>1270.2</v>
      </c>
      <c r="E233" s="21" t="str">
        <f>IFERROR(VLOOKUP(B233,JULHO!B:C,2,0),"")</f>
        <v>MARTA ARAUJO DA F  SANTANA</v>
      </c>
    </row>
    <row r="234" spans="1:5">
      <c r="A234" s="110">
        <v>1</v>
      </c>
      <c r="B234" s="110">
        <v>3316</v>
      </c>
      <c r="C234" s="108" t="s">
        <v>329</v>
      </c>
      <c r="D234" s="112">
        <v>499.3</v>
      </c>
      <c r="E234" s="21" t="str">
        <f>IFERROR(VLOOKUP(B234,JULHO!B:C,2,0),"")</f>
        <v>MAYARA CRISTINA NUNES DE LIRA</v>
      </c>
    </row>
    <row r="235" spans="1:5">
      <c r="A235" s="110">
        <v>1</v>
      </c>
      <c r="B235" s="110">
        <v>2998</v>
      </c>
      <c r="C235" s="108" t="s">
        <v>261</v>
      </c>
      <c r="D235" s="112">
        <v>1943.01</v>
      </c>
      <c r="E235" s="21" t="str">
        <f>IFERROR(VLOOKUP(B235,JULHO!B:C,2,0),"")</f>
        <v>MIGUEL WILSON REGUEIRA RIBEIRO</v>
      </c>
    </row>
    <row r="236" spans="1:5">
      <c r="A236" s="110">
        <v>1</v>
      </c>
      <c r="B236" s="110">
        <v>2363</v>
      </c>
      <c r="C236" s="108" t="s">
        <v>126</v>
      </c>
      <c r="D236" s="112">
        <v>676.45</v>
      </c>
      <c r="E236" s="21" t="str">
        <f>IFERROR(VLOOKUP(B236,JULHO!B:C,2,0),"")</f>
        <v>MIRIAM ALVES BASTOS DA SILVA</v>
      </c>
    </row>
    <row r="237" spans="1:5">
      <c r="A237" s="110">
        <v>16</v>
      </c>
      <c r="B237" s="110">
        <v>1682</v>
      </c>
      <c r="C237" s="108" t="s">
        <v>379</v>
      </c>
      <c r="D237" s="112">
        <v>1364.21</v>
      </c>
      <c r="E237" s="21" t="str">
        <f>IFERROR(VLOOKUP(B237,JULHO!B:C,2,0),"")</f>
        <v>MOISES MARTINS DE MELO NETO</v>
      </c>
    </row>
    <row r="238" spans="1:5">
      <c r="A238" s="110">
        <v>50</v>
      </c>
      <c r="B238" s="110">
        <v>2836</v>
      </c>
      <c r="C238" s="108" t="s">
        <v>413</v>
      </c>
      <c r="D238" s="112">
        <v>1066.99</v>
      </c>
      <c r="E238" s="21" t="str">
        <f>IFERROR(VLOOKUP(B238,JULHO!B:C,2,0),"")</f>
        <v>MONALISA MARIA LEANDRO RIBEIRO</v>
      </c>
    </row>
    <row r="239" spans="1:5">
      <c r="A239" s="110">
        <v>1</v>
      </c>
      <c r="B239" s="110">
        <v>2687</v>
      </c>
      <c r="C239" s="108" t="s">
        <v>181</v>
      </c>
      <c r="D239" s="112">
        <v>1040.5999999999999</v>
      </c>
      <c r="E239" s="21" t="str">
        <f>IFERROR(VLOOKUP(B239,JULHO!B:C,2,0),"")</f>
        <v>MONICA MARIA G R F DE OLIVEIRA</v>
      </c>
    </row>
    <row r="240" spans="1:5">
      <c r="A240" s="110">
        <v>1</v>
      </c>
      <c r="B240" s="110">
        <v>3164</v>
      </c>
      <c r="C240" s="108" t="s">
        <v>294</v>
      </c>
      <c r="D240" s="112">
        <v>641.53</v>
      </c>
      <c r="E240" s="21" t="str">
        <f>IFERROR(VLOOKUP(B240,JULHO!B:C,2,0),"")</f>
        <v>MONIQUE FERRAZ PEREIRA</v>
      </c>
    </row>
    <row r="241" spans="1:5">
      <c r="A241" s="110">
        <v>1</v>
      </c>
      <c r="B241" s="110">
        <v>3327</v>
      </c>
      <c r="C241" s="108" t="s">
        <v>334</v>
      </c>
      <c r="D241" s="112">
        <v>2829.56</v>
      </c>
      <c r="E241" s="21" t="str">
        <f>IFERROR(VLOOKUP(B241,JULHO!B:C,2,0),"")</f>
        <v>NATALIA DOURADO DA FONTE</v>
      </c>
    </row>
    <row r="242" spans="1:5">
      <c r="A242" s="110">
        <v>1</v>
      </c>
      <c r="B242" s="110">
        <v>3165</v>
      </c>
      <c r="C242" s="108" t="s">
        <v>295</v>
      </c>
      <c r="D242" s="112">
        <v>641.53</v>
      </c>
      <c r="E242" s="21" t="str">
        <f>IFERROR(VLOOKUP(B242,JULHO!B:C,2,0),"")</f>
        <v>PATRICIA SERPA PEIXOTO</v>
      </c>
    </row>
    <row r="243" spans="1:5">
      <c r="A243" s="110">
        <v>1</v>
      </c>
      <c r="B243" s="110">
        <v>2710</v>
      </c>
      <c r="C243" s="108" t="s">
        <v>186</v>
      </c>
      <c r="D243" s="112">
        <v>986.9</v>
      </c>
      <c r="E243" s="21" t="str">
        <f>IFERROR(VLOOKUP(B243,JULHO!B:C,2,0),"")</f>
        <v>PAULA FRASSINETTI S L BELIAN</v>
      </c>
    </row>
    <row r="244" spans="1:5">
      <c r="A244" s="110">
        <v>1</v>
      </c>
      <c r="B244" s="110">
        <v>2291</v>
      </c>
      <c r="C244" s="108" t="s">
        <v>117</v>
      </c>
      <c r="D244" s="112">
        <v>1497.91</v>
      </c>
      <c r="E244" s="21" t="str">
        <f>IFERROR(VLOOKUP(B244,JULHO!B:C,2,0),"")</f>
        <v>PAULO PEDROSA VICTOR NETO</v>
      </c>
    </row>
    <row r="245" spans="1:5">
      <c r="A245" s="110">
        <v>1</v>
      </c>
      <c r="B245" s="110">
        <v>2502</v>
      </c>
      <c r="C245" s="108" t="s">
        <v>146</v>
      </c>
      <c r="D245" s="112">
        <v>641.53</v>
      </c>
      <c r="E245" s="21" t="str">
        <f>IFERROR(VLOOKUP(B245,JULHO!B:C,2,0),"")</f>
        <v>PAULO ROBERTO DA SILVA CUNHA</v>
      </c>
    </row>
    <row r="246" spans="1:5">
      <c r="A246" s="110">
        <v>1</v>
      </c>
      <c r="B246" s="110">
        <v>2701</v>
      </c>
      <c r="C246" s="108" t="s">
        <v>183</v>
      </c>
      <c r="D246" s="112">
        <v>1040.5999999999999</v>
      </c>
      <c r="E246" s="21" t="str">
        <f>IFERROR(VLOOKUP(B246,JULHO!B:C,2,0),"")</f>
        <v>PETULLA DE MOURA E SILVA</v>
      </c>
    </row>
    <row r="247" spans="1:5">
      <c r="A247" s="110">
        <v>1</v>
      </c>
      <c r="B247" s="110">
        <v>3167</v>
      </c>
      <c r="C247" s="108" t="s">
        <v>296</v>
      </c>
      <c r="D247" s="112">
        <v>1943.01</v>
      </c>
      <c r="E247" s="21" t="str">
        <f>IFERROR(VLOOKUP(B247,JULHO!B:C,2,0),"")</f>
        <v>POLYANA BEZERRA SOUTO SANTOS</v>
      </c>
    </row>
    <row r="248" spans="1:5">
      <c r="A248" s="110">
        <v>1</v>
      </c>
      <c r="B248" s="110">
        <v>3408</v>
      </c>
      <c r="C248" s="108" t="s">
        <v>584</v>
      </c>
      <c r="D248" s="112">
        <v>2829.56</v>
      </c>
      <c r="E248" s="21" t="str">
        <f>IFERROR(VLOOKUP(B248,JULHO!B:C,2,0),"")</f>
        <v>POLYANA KARINE G BARREIROS</v>
      </c>
    </row>
    <row r="249" spans="1:5">
      <c r="A249" s="110">
        <v>1</v>
      </c>
      <c r="B249" s="110">
        <v>2367</v>
      </c>
      <c r="C249" s="108" t="s">
        <v>127</v>
      </c>
      <c r="D249" s="112">
        <v>641.53</v>
      </c>
      <c r="E249" s="21" t="str">
        <f>IFERROR(VLOOKUP(B249,JULHO!B:C,2,0),"")</f>
        <v>PRISCILLA RODRIGUES P DA SILVA</v>
      </c>
    </row>
    <row r="250" spans="1:5">
      <c r="A250" s="110">
        <v>1</v>
      </c>
      <c r="B250" s="110">
        <v>3135</v>
      </c>
      <c r="C250" s="108" t="s">
        <v>284</v>
      </c>
      <c r="D250" s="112">
        <v>1902.59</v>
      </c>
      <c r="E250" s="21" t="str">
        <f>IFERROR(VLOOKUP(B250,JULHO!B:C,2,0),"")</f>
        <v>RAFAEL DE MENEZES E S PIRES</v>
      </c>
    </row>
    <row r="251" spans="1:5">
      <c r="A251" s="110">
        <v>1</v>
      </c>
      <c r="B251" s="110">
        <v>2819</v>
      </c>
      <c r="C251" s="108" t="s">
        <v>211</v>
      </c>
      <c r="D251" s="112">
        <v>2937.26</v>
      </c>
      <c r="E251" s="21" t="str">
        <f>IFERROR(VLOOKUP(B251,JULHO!B:C,2,0),"")</f>
        <v>RAFAEL LEITAO DE A  G DA SILVA</v>
      </c>
    </row>
    <row r="252" spans="1:5">
      <c r="A252" s="110">
        <v>1</v>
      </c>
      <c r="B252" s="110">
        <v>2656</v>
      </c>
      <c r="C252" s="108" t="s">
        <v>171</v>
      </c>
      <c r="D252" s="112">
        <v>953.22</v>
      </c>
      <c r="E252" s="21" t="str">
        <f>IFERROR(VLOOKUP(B252,JULHO!B:C,2,0),"")</f>
        <v>RAFAELLA ALVES DE ARAUJO SILVA</v>
      </c>
    </row>
    <row r="253" spans="1:5">
      <c r="A253" s="110">
        <v>1</v>
      </c>
      <c r="B253" s="110">
        <v>1483</v>
      </c>
      <c r="C253" s="108" t="s">
        <v>45</v>
      </c>
      <c r="D253" s="112">
        <v>208.9</v>
      </c>
      <c r="E253" s="21" t="str">
        <f>IFERROR(VLOOKUP(B253,JULHO!B:C,2,0),"")</f>
        <v>REGINA LEANDRO SANTOS DE LIMA</v>
      </c>
    </row>
    <row r="254" spans="1:5">
      <c r="A254" s="110">
        <v>1</v>
      </c>
      <c r="B254" s="110">
        <v>3169</v>
      </c>
      <c r="C254" s="108" t="s">
        <v>297</v>
      </c>
      <c r="D254" s="112">
        <v>437.65</v>
      </c>
      <c r="E254" s="21" t="str">
        <f>IFERROR(VLOOKUP(B254,JULHO!B:C,2,0),"")</f>
        <v>RENATA BEZERRA DA SILVA</v>
      </c>
    </row>
    <row r="255" spans="1:5">
      <c r="A255" s="110">
        <v>1</v>
      </c>
      <c r="B255" s="110">
        <v>3220</v>
      </c>
      <c r="C255" s="108" t="s">
        <v>309</v>
      </c>
      <c r="D255" s="112">
        <v>2829.56</v>
      </c>
      <c r="E255" s="21" t="str">
        <f>IFERROR(VLOOKUP(B255,JULHO!B:C,2,0),"")</f>
        <v>RENATA RODRIGUES C DE MELO</v>
      </c>
    </row>
    <row r="256" spans="1:5">
      <c r="A256" s="110">
        <v>1</v>
      </c>
      <c r="B256" s="110">
        <v>3228</v>
      </c>
      <c r="C256" s="108" t="s">
        <v>421</v>
      </c>
      <c r="D256" s="112">
        <v>641.53</v>
      </c>
      <c r="E256" s="21" t="str">
        <f>IFERROR(VLOOKUP(B256,JULHO!B:C,2,0),"")</f>
        <v>RENATO VELOSO LINO DE OLIVEIRA</v>
      </c>
    </row>
    <row r="257" spans="1:5">
      <c r="A257" s="110">
        <v>1</v>
      </c>
      <c r="B257" s="110">
        <v>2869</v>
      </c>
      <c r="C257" s="108" t="s">
        <v>227</v>
      </c>
      <c r="D257" s="112">
        <v>457.84</v>
      </c>
      <c r="E257" s="21" t="str">
        <f>IFERROR(VLOOKUP(B257,JULHO!B:C,2,0),"")</f>
        <v>RICARDO J FERNANDES DA CUNHA</v>
      </c>
    </row>
    <row r="258" spans="1:5">
      <c r="A258" s="110">
        <v>1</v>
      </c>
      <c r="B258" s="110">
        <v>2129</v>
      </c>
      <c r="C258" s="108" t="s">
        <v>98</v>
      </c>
      <c r="D258" s="112">
        <v>673.61</v>
      </c>
      <c r="E258" s="21" t="str">
        <f>IFERROR(VLOOKUP(B258,JULHO!B:C,2,0),"")</f>
        <v>RICARDO JORGE XAVIER</v>
      </c>
    </row>
    <row r="259" spans="1:5">
      <c r="A259" s="110">
        <v>1</v>
      </c>
      <c r="B259" s="110">
        <v>1937</v>
      </c>
      <c r="C259" s="108" t="s">
        <v>77</v>
      </c>
      <c r="D259" s="112">
        <v>1133.71</v>
      </c>
      <c r="E259" s="21" t="str">
        <f>IFERROR(VLOOKUP(B259,JULHO!B:C,2,0),"")</f>
        <v>RILDA MARIA DA SILVA</v>
      </c>
    </row>
    <row r="260" spans="1:5">
      <c r="A260" s="110">
        <v>1</v>
      </c>
      <c r="B260" s="110">
        <v>3398</v>
      </c>
      <c r="C260" s="108" t="s">
        <v>579</v>
      </c>
      <c r="D260" s="112">
        <v>499.3</v>
      </c>
      <c r="E260" s="21" t="str">
        <f>IFERROR(VLOOKUP(B260,JULHO!B:C,2,0),"")</f>
        <v>RINALDO SOARES DE BARROS</v>
      </c>
    </row>
    <row r="261" spans="1:5">
      <c r="A261" s="110">
        <v>51</v>
      </c>
      <c r="B261" s="110">
        <v>3029</v>
      </c>
      <c r="C261" s="108" t="s">
        <v>418</v>
      </c>
      <c r="D261" s="112">
        <v>1424.57</v>
      </c>
      <c r="E261" s="21" t="str">
        <f>IFERROR(VLOOKUP(B261,JULHO!B:C,2,0),"")</f>
        <v>RISOALDO DUARTE DA S JUNIOR</v>
      </c>
    </row>
    <row r="262" spans="1:5">
      <c r="A262" s="110">
        <v>1</v>
      </c>
      <c r="B262" s="110">
        <v>1927</v>
      </c>
      <c r="C262" s="108" t="s">
        <v>75</v>
      </c>
      <c r="D262" s="112">
        <v>1832.23</v>
      </c>
      <c r="E262" s="21" t="str">
        <f>IFERROR(VLOOKUP(B262,JULHO!B:C,2,0),"")</f>
        <v>RITA DE CASSIA CHAGAS</v>
      </c>
    </row>
    <row r="263" spans="1:5">
      <c r="A263" s="110">
        <v>1</v>
      </c>
      <c r="B263" s="110">
        <v>2504</v>
      </c>
      <c r="C263" s="108" t="s">
        <v>148</v>
      </c>
      <c r="D263" s="112">
        <v>499.3</v>
      </c>
      <c r="E263" s="21" t="str">
        <f>IFERROR(VLOOKUP(B263,JULHO!B:C,2,0),"")</f>
        <v>RIVALDO GOMES DA SILVA</v>
      </c>
    </row>
    <row r="264" spans="1:5">
      <c r="A264" s="110">
        <v>1</v>
      </c>
      <c r="B264" s="110">
        <v>2666</v>
      </c>
      <c r="C264" s="108" t="s">
        <v>175</v>
      </c>
      <c r="D264" s="112">
        <v>1460.01</v>
      </c>
      <c r="E264" s="21" t="str">
        <f>IFERROR(VLOOKUP(B264,JULHO!B:C,2,0),"")</f>
        <v>RODRIGO VASCONCELOS DINIZ</v>
      </c>
    </row>
    <row r="265" spans="1:5">
      <c r="A265" s="110">
        <v>1</v>
      </c>
      <c r="B265" s="110">
        <v>2146</v>
      </c>
      <c r="C265" s="108" t="s">
        <v>107</v>
      </c>
      <c r="D265" s="112">
        <v>999.41</v>
      </c>
      <c r="E265" s="21" t="str">
        <f>IFERROR(VLOOKUP(B265,JULHO!B:C,2,0),"")</f>
        <v>ROGERIO BARROS DOS SANTOS</v>
      </c>
    </row>
    <row r="266" spans="1:5">
      <c r="A266" s="110">
        <v>1</v>
      </c>
      <c r="B266" s="110">
        <v>1652</v>
      </c>
      <c r="C266" s="108" t="s">
        <v>60</v>
      </c>
      <c r="D266" s="112">
        <v>710.26</v>
      </c>
      <c r="E266" s="21" t="str">
        <f>IFERROR(VLOOKUP(B266,JULHO!B:C,2,0),"")</f>
        <v>ROMILDO NUNES DIAS</v>
      </c>
    </row>
    <row r="267" spans="1:5">
      <c r="A267" s="110">
        <v>1</v>
      </c>
      <c r="B267" s="110">
        <v>3046</v>
      </c>
      <c r="C267" s="108" t="s">
        <v>422</v>
      </c>
      <c r="D267" s="112">
        <v>1424.57</v>
      </c>
      <c r="E267" s="21" t="str">
        <f>IFERROR(VLOOKUP(B267,JULHO!B:C,2,0),"")</f>
        <v>RONALDO GOMINHO BISPO FILHO</v>
      </c>
    </row>
    <row r="268" spans="1:5">
      <c r="A268" s="110">
        <v>1</v>
      </c>
      <c r="B268" s="110">
        <v>2518</v>
      </c>
      <c r="C268" s="108" t="s">
        <v>395</v>
      </c>
      <c r="D268" s="112">
        <v>673.61</v>
      </c>
      <c r="E268" s="21" t="str">
        <f>IFERROR(VLOOKUP(B268,JULHO!B:C,2,0),"")</f>
        <v>ROSA MARIA BARROS VALOES</v>
      </c>
    </row>
    <row r="269" spans="1:5">
      <c r="A269" s="110">
        <v>1</v>
      </c>
      <c r="B269" s="110">
        <v>2790</v>
      </c>
      <c r="C269" s="108" t="s">
        <v>204</v>
      </c>
      <c r="D269" s="112">
        <v>673.61</v>
      </c>
      <c r="E269" s="21" t="str">
        <f>IFERROR(VLOOKUP(B269,JULHO!B:C,2,0),"")</f>
        <v>ROSANA DE FATIMA UCHOA  AREDE</v>
      </c>
    </row>
    <row r="270" spans="1:5">
      <c r="A270" s="110">
        <v>1</v>
      </c>
      <c r="B270" s="110">
        <v>2820</v>
      </c>
      <c r="C270" s="108" t="s">
        <v>212</v>
      </c>
      <c r="D270" s="112">
        <v>1856.81</v>
      </c>
      <c r="E270" s="21" t="str">
        <f>IFERROR(VLOOKUP(B270,JULHO!B:C,2,0),"")</f>
        <v>ROSIANE SANTOS BRITO</v>
      </c>
    </row>
    <row r="271" spans="1:5">
      <c r="A271" s="110">
        <v>1</v>
      </c>
      <c r="B271" s="110">
        <v>1337</v>
      </c>
      <c r="C271" s="108" t="s">
        <v>35</v>
      </c>
      <c r="D271" s="112">
        <v>1582.18</v>
      </c>
      <c r="E271" s="21" t="str">
        <f>IFERROR(VLOOKUP(B271,JULHO!B:C,2,0),"")</f>
        <v>ROSILDA BARBOSA DOS SANTOS</v>
      </c>
    </row>
    <row r="272" spans="1:5">
      <c r="A272" s="110">
        <v>1</v>
      </c>
      <c r="B272" s="110">
        <v>1932</v>
      </c>
      <c r="C272" s="108" t="s">
        <v>76</v>
      </c>
      <c r="D272" s="112">
        <v>2332.9299999999998</v>
      </c>
      <c r="E272" s="21" t="str">
        <f>IFERROR(VLOOKUP(B272,JULHO!B:C,2,0),"")</f>
        <v>ROSILENE MARIA ANACLETO</v>
      </c>
    </row>
    <row r="273" spans="1:5">
      <c r="A273" s="110">
        <v>1</v>
      </c>
      <c r="B273" s="110">
        <v>2134</v>
      </c>
      <c r="C273" s="108" t="s">
        <v>101</v>
      </c>
      <c r="D273" s="112">
        <v>1156.95</v>
      </c>
      <c r="E273" s="21" t="str">
        <f>IFERROR(VLOOKUP(B273,JULHO!B:C,2,0),"")</f>
        <v>ROSIVALDO SATIRO DOS SANTOS</v>
      </c>
    </row>
    <row r="274" spans="1:5">
      <c r="A274" s="110">
        <v>1</v>
      </c>
      <c r="B274" s="110">
        <v>2121</v>
      </c>
      <c r="C274" s="108" t="s">
        <v>94</v>
      </c>
      <c r="D274" s="112">
        <v>742.65</v>
      </c>
      <c r="E274" s="21" t="str">
        <f>IFERROR(VLOOKUP(B274,JULHO!B:C,2,0),"")</f>
        <v>SAMUEL MAURICIO</v>
      </c>
    </row>
    <row r="275" spans="1:5">
      <c r="A275" s="110">
        <v>1</v>
      </c>
      <c r="B275" s="110">
        <v>508</v>
      </c>
      <c r="C275" s="108" t="s">
        <v>5</v>
      </c>
      <c r="D275" s="112">
        <v>1728.07</v>
      </c>
      <c r="E275" s="21" t="str">
        <f>IFERROR(VLOOKUP(B275,JULHO!B:C,2,0),"")</f>
        <v>SANDRA EMIDIO PEREIRA</v>
      </c>
    </row>
    <row r="276" spans="1:5">
      <c r="A276" s="110">
        <v>1</v>
      </c>
      <c r="B276" s="110">
        <v>2937</v>
      </c>
      <c r="C276" s="108" t="s">
        <v>251</v>
      </c>
      <c r="D276" s="112">
        <v>457.84</v>
      </c>
      <c r="E276" s="21" t="str">
        <f>IFERROR(VLOOKUP(B276,JULHO!B:C,2,0),"")</f>
        <v>SANDRA REGINA V DOS SANTOS</v>
      </c>
    </row>
    <row r="277" spans="1:5">
      <c r="A277" s="110">
        <v>1</v>
      </c>
      <c r="B277" s="110">
        <v>2559</v>
      </c>
      <c r="C277" s="108" t="s">
        <v>368</v>
      </c>
      <c r="D277" s="112">
        <v>673.61</v>
      </c>
      <c r="E277" s="21" t="str">
        <f>IFERROR(VLOOKUP(B277,JULHO!B:C,2,0),"")</f>
        <v>SANDRO DE MIRANDA SANTOS</v>
      </c>
    </row>
    <row r="278" spans="1:5">
      <c r="A278" s="110">
        <v>1</v>
      </c>
      <c r="B278" s="110">
        <v>3234</v>
      </c>
      <c r="C278" s="108" t="s">
        <v>314</v>
      </c>
      <c r="D278" s="112">
        <v>2473.36</v>
      </c>
      <c r="E278" s="21" t="str">
        <f>IFERROR(VLOOKUP(B278,JULHO!B:C,2,0),"")</f>
        <v>SANDRO FERREIRA BEZERRA</v>
      </c>
    </row>
    <row r="279" spans="1:5">
      <c r="A279" s="110">
        <v>1</v>
      </c>
      <c r="B279" s="110">
        <v>3410</v>
      </c>
      <c r="C279" s="108" t="s">
        <v>586</v>
      </c>
      <c r="D279" s="112">
        <v>499.3</v>
      </c>
      <c r="E279" s="21" t="str">
        <f>IFERROR(VLOOKUP(B279,JULHO!B:C,2,0),"")</f>
        <v>SARA MEDEIROS C CABRAL</v>
      </c>
    </row>
    <row r="280" spans="1:5">
      <c r="A280" s="110">
        <v>1</v>
      </c>
      <c r="B280" s="110">
        <v>8249</v>
      </c>
      <c r="C280" s="108" t="s">
        <v>359</v>
      </c>
      <c r="D280" s="112">
        <v>1081.82</v>
      </c>
      <c r="E280" s="21" t="str">
        <f>IFERROR(VLOOKUP(B280,JULHO!B:C,2,0),"")</f>
        <v>SELMA BEZERRA DE CARVALHO</v>
      </c>
    </row>
    <row r="281" spans="1:5">
      <c r="A281" s="110">
        <v>1</v>
      </c>
      <c r="B281" s="110">
        <v>2520</v>
      </c>
      <c r="C281" s="108" t="s">
        <v>397</v>
      </c>
      <c r="D281" s="112">
        <v>673.61</v>
      </c>
      <c r="E281" s="21" t="str">
        <f>IFERROR(VLOOKUP(B281,JULHO!B:C,2,0),"")</f>
        <v>SELMA CRISTIANIA LIMA RORIZ</v>
      </c>
    </row>
    <row r="282" spans="1:5">
      <c r="A282" s="110">
        <v>1</v>
      </c>
      <c r="B282" s="110">
        <v>1177</v>
      </c>
      <c r="C282" s="108" t="s">
        <v>25</v>
      </c>
      <c r="D282" s="112">
        <v>1270.2</v>
      </c>
      <c r="E282" s="21" t="str">
        <f>IFERROR(VLOOKUP(B282,JULHO!B:C,2,0),"")</f>
        <v>SELMA MARIA P DO NASCIMENTO</v>
      </c>
    </row>
    <row r="283" spans="1:5">
      <c r="A283" s="110">
        <v>1</v>
      </c>
      <c r="B283" s="110">
        <v>2069</v>
      </c>
      <c r="C283" s="108" t="s">
        <v>88</v>
      </c>
      <c r="D283" s="112">
        <v>6476.05</v>
      </c>
      <c r="E283" s="21" t="str">
        <f>IFERROR(VLOOKUP(B283,JULHO!B:C,2,0),"")</f>
        <v>SELMA VERONICA VIEIRA RAMOS</v>
      </c>
    </row>
    <row r="284" spans="1:5">
      <c r="A284" s="110">
        <v>1</v>
      </c>
      <c r="B284" s="110">
        <v>3388</v>
      </c>
      <c r="C284" s="108" t="s">
        <v>503</v>
      </c>
      <c r="D284" s="112">
        <v>1664.34</v>
      </c>
      <c r="E284" s="21" t="str">
        <f>IFERROR(VLOOKUP(B284,JULHO!B:C,2,0),"")</f>
        <v>SERGIO GOUVEIA LOYO</v>
      </c>
    </row>
    <row r="285" spans="1:5">
      <c r="A285" s="110">
        <v>1</v>
      </c>
      <c r="B285" s="110">
        <v>3358</v>
      </c>
      <c r="C285" s="108" t="s">
        <v>353</v>
      </c>
      <c r="D285" s="112">
        <v>7133.57</v>
      </c>
      <c r="E285" s="21" t="str">
        <f>IFERROR(VLOOKUP(B285,JULHO!B:C,2,0),"")</f>
        <v>SERGIO LUIZ DE NORONHA</v>
      </c>
    </row>
    <row r="286" spans="1:5">
      <c r="A286" s="110">
        <v>1</v>
      </c>
      <c r="B286" s="110">
        <v>2153</v>
      </c>
      <c r="C286" s="108" t="s">
        <v>110</v>
      </c>
      <c r="D286" s="112">
        <v>1214.8</v>
      </c>
      <c r="E286" s="21" t="str">
        <f>IFERROR(VLOOKUP(B286,JULHO!B:C,2,0),"")</f>
        <v>SERGIO PEREIRA DA COSTA</v>
      </c>
    </row>
    <row r="287" spans="1:5">
      <c r="A287" s="110">
        <v>1</v>
      </c>
      <c r="B287" s="110">
        <v>1589</v>
      </c>
      <c r="C287" s="108" t="s">
        <v>54</v>
      </c>
      <c r="D287" s="112">
        <v>613.55999999999995</v>
      </c>
      <c r="E287" s="21" t="str">
        <f>IFERROR(VLOOKUP(B287,JULHO!B:C,2,0),"")</f>
        <v>SEVERINA DE SANTANA NEVES</v>
      </c>
    </row>
    <row r="288" spans="1:5">
      <c r="A288" s="110">
        <v>16</v>
      </c>
      <c r="B288" s="110">
        <v>2115</v>
      </c>
      <c r="C288" s="108" t="s">
        <v>380</v>
      </c>
      <c r="D288" s="112">
        <v>1364.21</v>
      </c>
      <c r="E288" s="21" t="str">
        <f>IFERROR(VLOOKUP(B288,JULHO!B:C,2,0),"")</f>
        <v>SEVERINO JOSE RAMOS DE SOUZA</v>
      </c>
    </row>
    <row r="289" spans="1:5">
      <c r="A289" s="110">
        <v>1</v>
      </c>
      <c r="B289" s="110">
        <v>2415</v>
      </c>
      <c r="C289" s="108" t="s">
        <v>133</v>
      </c>
      <c r="D289" s="112">
        <v>4206.66</v>
      </c>
      <c r="E289" s="21" t="str">
        <f>IFERROR(VLOOKUP(B289,JULHO!B:C,2,0),"")</f>
        <v>SILVIA RENATA QUEIROZ DE FARIA</v>
      </c>
    </row>
    <row r="290" spans="1:5">
      <c r="A290" s="110">
        <v>1</v>
      </c>
      <c r="B290" s="110">
        <v>3409</v>
      </c>
      <c r="C290" s="108" t="s">
        <v>585</v>
      </c>
      <c r="D290" s="112">
        <v>2829.56</v>
      </c>
      <c r="E290" s="21" t="str">
        <f>IFERROR(VLOOKUP(B290,JULHO!B:C,2,0),"")</f>
        <v>SIMONE CARLA ALVES PEREIRA</v>
      </c>
    </row>
    <row r="291" spans="1:5">
      <c r="A291" s="110">
        <v>1</v>
      </c>
      <c r="B291" s="110">
        <v>1554</v>
      </c>
      <c r="C291" s="108" t="s">
        <v>51</v>
      </c>
      <c r="D291" s="112">
        <v>1970.5</v>
      </c>
      <c r="E291" s="21" t="str">
        <f>IFERROR(VLOOKUP(B291,JULHO!B:C,2,0),"")</f>
        <v>SONEIDE P DO NASCIMENTO CORREA</v>
      </c>
    </row>
    <row r="292" spans="1:5">
      <c r="A292" s="110">
        <v>1</v>
      </c>
      <c r="B292" s="110">
        <v>3393</v>
      </c>
      <c r="C292" s="108" t="s">
        <v>552</v>
      </c>
      <c r="D292" s="112">
        <v>2829.56</v>
      </c>
      <c r="E292" s="21" t="str">
        <f>IFERROR(VLOOKUP(B292,JULHO!B:C,2,0),"")</f>
        <v>STEFANI FARIAS DA SILVA</v>
      </c>
    </row>
    <row r="293" spans="1:5">
      <c r="A293" s="110">
        <v>1</v>
      </c>
      <c r="B293" s="110">
        <v>3396</v>
      </c>
      <c r="C293" s="108" t="s">
        <v>555</v>
      </c>
      <c r="D293" s="112">
        <v>1081.82</v>
      </c>
      <c r="E293" s="21" t="str">
        <f>IFERROR(VLOOKUP(B293,JULHO!B:C,2,0),"")</f>
        <v>SUYANE KELLY DE SOUZA</v>
      </c>
    </row>
    <row r="294" spans="1:5">
      <c r="A294" s="110">
        <v>1</v>
      </c>
      <c r="B294" s="110">
        <v>3047</v>
      </c>
      <c r="C294" s="108" t="s">
        <v>272</v>
      </c>
      <c r="D294" s="112">
        <v>1008.51</v>
      </c>
      <c r="E294" s="21" t="str">
        <f>IFERROR(VLOOKUP(B294,JULHO!B:C,2,0),"")</f>
        <v>SWEET GALLEGHER CAETANO COSTA</v>
      </c>
    </row>
    <row r="295" spans="1:5">
      <c r="A295" s="110">
        <v>1</v>
      </c>
      <c r="B295" s="110">
        <v>2503</v>
      </c>
      <c r="C295" s="108" t="s">
        <v>147</v>
      </c>
      <c r="D295" s="112">
        <v>1731.59</v>
      </c>
      <c r="E295" s="21" t="str">
        <f>IFERROR(VLOOKUP(B295,JULHO!B:C,2,0),"")</f>
        <v>TACIZO LUIZ PEREIRA DA SILVA</v>
      </c>
    </row>
    <row r="296" spans="1:5">
      <c r="A296" s="110">
        <v>1</v>
      </c>
      <c r="B296" s="110">
        <v>3132</v>
      </c>
      <c r="C296" s="108" t="s">
        <v>282</v>
      </c>
      <c r="D296" s="112">
        <v>921.13</v>
      </c>
      <c r="E296" s="21" t="str">
        <f>IFERROR(VLOOKUP(B296,JULHO!B:C,2,0),"")</f>
        <v>TALITA ANDREIA MARTINS GONZAGA</v>
      </c>
    </row>
    <row r="297" spans="1:5">
      <c r="A297" s="110">
        <v>1</v>
      </c>
      <c r="B297" s="110">
        <v>2498</v>
      </c>
      <c r="C297" s="108" t="s">
        <v>145</v>
      </c>
      <c r="D297" s="112">
        <v>641.53</v>
      </c>
      <c r="E297" s="21" t="str">
        <f>IFERROR(VLOOKUP(B297,JULHO!B:C,2,0),"")</f>
        <v>TEREZINHA DE J  DE L  M  NETA</v>
      </c>
    </row>
    <row r="298" spans="1:5">
      <c r="A298" s="110">
        <v>1</v>
      </c>
      <c r="B298" s="110">
        <v>3411</v>
      </c>
      <c r="C298" s="108" t="s">
        <v>593</v>
      </c>
      <c r="D298" s="112">
        <v>3079.23</v>
      </c>
      <c r="E298" s="21" t="str">
        <f>IFERROR(VLOOKUP(B298,JULHO!B:C,2,0),"")</f>
        <v>THALES ETELVAN CABRAL OLIVEIRA</v>
      </c>
    </row>
    <row r="299" spans="1:5">
      <c r="A299" s="110">
        <v>1</v>
      </c>
      <c r="B299" s="110">
        <v>2642</v>
      </c>
      <c r="C299" s="108" t="s">
        <v>170</v>
      </c>
      <c r="D299" s="112">
        <v>1074.28</v>
      </c>
      <c r="E299" s="21" t="str">
        <f>IFERROR(VLOOKUP(B299,JULHO!B:C,2,0),"")</f>
        <v>THAMIRYS CLAUDIA R  BATISTA</v>
      </c>
    </row>
    <row r="300" spans="1:5">
      <c r="A300" s="110">
        <v>1</v>
      </c>
      <c r="B300" s="110">
        <v>2659</v>
      </c>
      <c r="C300" s="108" t="s">
        <v>172</v>
      </c>
      <c r="D300" s="112">
        <v>2075.84</v>
      </c>
      <c r="E300" s="21" t="str">
        <f>IFERROR(VLOOKUP(B300,JULHO!B:C,2,0),"")</f>
        <v>THIAGO SANTOS DE OLIVEIRA</v>
      </c>
    </row>
    <row r="301" spans="1:5">
      <c r="A301" s="110">
        <v>1</v>
      </c>
      <c r="B301" s="110">
        <v>3044</v>
      </c>
      <c r="C301" s="108" t="s">
        <v>370</v>
      </c>
      <c r="D301" s="112">
        <v>1424.57</v>
      </c>
      <c r="E301" s="21" t="str">
        <f>IFERROR(VLOOKUP(B301,JULHO!B:C,2,0),"")</f>
        <v>THIANE NASCIMENTO PAIXAO</v>
      </c>
    </row>
    <row r="302" spans="1:5">
      <c r="A302" s="110">
        <v>1</v>
      </c>
      <c r="B302" s="110">
        <v>1269</v>
      </c>
      <c r="C302" s="108" t="s">
        <v>31</v>
      </c>
      <c r="D302" s="112">
        <v>644.23</v>
      </c>
      <c r="E302" s="21" t="str">
        <f>IFERROR(VLOOKUP(B302,JULHO!B:C,2,0),"")</f>
        <v>VALDECY FERREIRA DA COSTA</v>
      </c>
    </row>
    <row r="303" spans="1:5">
      <c r="A303" s="110">
        <v>1</v>
      </c>
      <c r="B303" s="110">
        <v>1080</v>
      </c>
      <c r="C303" s="108" t="s">
        <v>19</v>
      </c>
      <c r="D303" s="112">
        <v>1400.4</v>
      </c>
      <c r="E303" s="21" t="str">
        <f>IFERROR(VLOOKUP(B303,JULHO!B:C,2,0),"")</f>
        <v>VALDIRENE ANDRE PEREIRA</v>
      </c>
    </row>
    <row r="304" spans="1:5">
      <c r="A304" s="110">
        <v>1</v>
      </c>
      <c r="B304" s="110">
        <v>1099</v>
      </c>
      <c r="C304" s="108" t="s">
        <v>20</v>
      </c>
      <c r="D304" s="112">
        <v>1275.54</v>
      </c>
      <c r="E304" s="21" t="str">
        <f>IFERROR(VLOOKUP(B304,JULHO!B:C,2,0),"")</f>
        <v>VALERIA DA SILVA SOUZA</v>
      </c>
    </row>
    <row r="305" spans="1:5">
      <c r="A305" s="110">
        <v>1</v>
      </c>
      <c r="B305" s="110">
        <v>2801</v>
      </c>
      <c r="C305" s="108" t="s">
        <v>208</v>
      </c>
      <c r="D305" s="112">
        <v>1876.85</v>
      </c>
      <c r="E305" s="21" t="str">
        <f>IFERROR(VLOOKUP(B305,JULHO!B:C,2,0),"")</f>
        <v>VALERIA JALES DA SILVA</v>
      </c>
    </row>
    <row r="306" spans="1:5">
      <c r="A306" s="110">
        <v>1</v>
      </c>
      <c r="B306" s="110">
        <v>1056</v>
      </c>
      <c r="C306" s="108" t="s">
        <v>17</v>
      </c>
      <c r="D306" s="112">
        <v>1543.94</v>
      </c>
      <c r="E306" s="21" t="str">
        <f>IFERROR(VLOOKUP(B306,JULHO!B:C,2,0),"")</f>
        <v>VALERIA MARIA DA SILVA</v>
      </c>
    </row>
    <row r="307" spans="1:5">
      <c r="A307" s="110">
        <v>1</v>
      </c>
      <c r="B307" s="110">
        <v>3182</v>
      </c>
      <c r="C307" s="108" t="s">
        <v>304</v>
      </c>
      <c r="D307" s="112">
        <v>471.71</v>
      </c>
      <c r="E307" s="21" t="str">
        <f>IFERROR(VLOOKUP(B307,JULHO!B:C,2,0),"")</f>
        <v>VANELLY FERREIRA DE SOUZA</v>
      </c>
    </row>
    <row r="308" spans="1:5">
      <c r="A308" s="110">
        <v>1</v>
      </c>
      <c r="B308" s="110">
        <v>7001</v>
      </c>
      <c r="C308" s="108" t="s">
        <v>588</v>
      </c>
      <c r="D308" s="112">
        <v>532.59</v>
      </c>
      <c r="E308" s="21" t="str">
        <f>IFERROR(VLOOKUP(B308,JULHO!B:C,2,0),"")</f>
        <v>VICTOR ALEXANDER A VIEIRA</v>
      </c>
    </row>
    <row r="309" spans="1:5">
      <c r="A309" s="110">
        <v>1</v>
      </c>
      <c r="B309" s="110">
        <v>2295</v>
      </c>
      <c r="C309" s="108" t="s">
        <v>118</v>
      </c>
      <c r="D309" s="112">
        <v>1497.91</v>
      </c>
      <c r="E309" s="21" t="str">
        <f>IFERROR(VLOOKUP(B309,JULHO!B:C,2,0),"")</f>
        <v>VINCENZO PAPARIELLO</v>
      </c>
    </row>
    <row r="310" spans="1:5">
      <c r="A310" s="110">
        <v>1</v>
      </c>
      <c r="B310" s="110">
        <v>2773</v>
      </c>
      <c r="C310" s="108" t="s">
        <v>197</v>
      </c>
      <c r="D310" s="112">
        <v>641.53</v>
      </c>
      <c r="E310" s="21" t="str">
        <f>IFERROR(VLOOKUP(B310,JULHO!B:C,2,0),"")</f>
        <v>WALDNER NERTAM F  DE ALENCAR</v>
      </c>
    </row>
    <row r="311" spans="1:5">
      <c r="A311" s="110">
        <v>1</v>
      </c>
      <c r="B311" s="110">
        <v>2596</v>
      </c>
      <c r="C311" s="108" t="s">
        <v>398</v>
      </c>
      <c r="D311" s="112">
        <v>495.3</v>
      </c>
      <c r="E311" s="21" t="str">
        <f>IFERROR(VLOOKUP(B311,JULHO!B:C,2,0),"")</f>
        <v>WELLIDA CRISTIANE DE M  GUERRA</v>
      </c>
    </row>
    <row r="312" spans="1:5">
      <c r="A312" s="110">
        <v>1</v>
      </c>
      <c r="B312" s="110">
        <v>3229</v>
      </c>
      <c r="C312" s="108" t="s">
        <v>311</v>
      </c>
      <c r="D312" s="112">
        <v>921.13</v>
      </c>
      <c r="E312" s="21" t="str">
        <f>IFERROR(VLOOKUP(B312,JULHO!B:C,2,0),"")</f>
        <v>WELTON FERNANDES DE PAULA</v>
      </c>
    </row>
    <row r="313" spans="1:5">
      <c r="A313" s="110">
        <v>1</v>
      </c>
      <c r="B313" s="110">
        <v>2117</v>
      </c>
      <c r="C313" s="108" t="s">
        <v>92</v>
      </c>
      <c r="D313" s="112">
        <v>783.07</v>
      </c>
      <c r="E313" s="21" t="str">
        <f>IFERROR(VLOOKUP(B313,JULHO!B:C,2,0),"")</f>
        <v>WILSON JOSE QUEIROZ DE LIMA</v>
      </c>
    </row>
    <row r="314" spans="1:5">
      <c r="A314" s="110">
        <v>1</v>
      </c>
      <c r="B314" s="110">
        <v>2922</v>
      </c>
      <c r="C314" s="108" t="s">
        <v>244</v>
      </c>
      <c r="D314" s="112">
        <v>530</v>
      </c>
      <c r="E314" s="21" t="str">
        <f>IFERROR(VLOOKUP(B314,JULHO!B:C,2,0),"")</f>
        <v>XENIA KELY VERISSIMO DINIZ</v>
      </c>
    </row>
    <row r="315" spans="1:5">
      <c r="A315" s="110">
        <v>1</v>
      </c>
      <c r="B315" s="110">
        <v>3057</v>
      </c>
      <c r="C315" s="108" t="s">
        <v>274</v>
      </c>
      <c r="D315" s="112">
        <v>641.53</v>
      </c>
      <c r="E315" s="21" t="str">
        <f>IFERROR(VLOOKUP(B315,JULHO!B:C,2,0),"")</f>
        <v>YANNE TALITA PEREIRA CALIXTO</v>
      </c>
    </row>
    <row r="316" spans="1:5">
      <c r="A316" s="109" t="s">
        <v>427</v>
      </c>
      <c r="B316" s="109"/>
      <c r="C316" s="109"/>
      <c r="D316" s="113">
        <v>439966.58000000007</v>
      </c>
      <c r="E316" s="21" t="str">
        <f>IFERROR(VLOOKUP(B316,JULHO!B:C,2,0),"")</f>
        <v/>
      </c>
    </row>
    <row r="317" spans="1:5">
      <c r="A317" s="106"/>
      <c r="B317" s="106"/>
      <c r="C317" s="106"/>
      <c r="D317" s="114">
        <v>439966.58</v>
      </c>
      <c r="E317" s="21" t="str">
        <f>IFERROR(VLOOKUP(B317,JULHO!B:C,2,0),"")</f>
        <v/>
      </c>
    </row>
    <row r="318" spans="1:5">
      <c r="E318" s="21" t="str">
        <f>IFERROR(VLOOKUP(B318,JULHO!B:C,2,0),"")</f>
        <v/>
      </c>
    </row>
    <row r="319" spans="1:5">
      <c r="E319" s="21" t="str">
        <f>IFERROR(VLOOKUP(B319,JULHO!B:C,2,0),"")</f>
        <v/>
      </c>
    </row>
    <row r="320" spans="1:5">
      <c r="E320" s="21" t="str">
        <f>IFERROR(VLOOKUP(B320,JULHO!B:C,2,0),"")</f>
        <v/>
      </c>
    </row>
    <row r="321" spans="5:5">
      <c r="E321" s="21" t="str">
        <f>IFERROR(VLOOKUP(B321,JULHO!B:C,2,0),"")</f>
        <v/>
      </c>
    </row>
    <row r="322" spans="5:5">
      <c r="E322" s="21" t="str">
        <f>IFERROR(VLOOKUP(B322,JULHO!B:C,2,0),"")</f>
        <v/>
      </c>
    </row>
    <row r="323" spans="5:5">
      <c r="E323" s="21" t="str">
        <f>IFERROR(VLOOKUP(B323,JULHO!B:C,2,0),"")</f>
        <v/>
      </c>
    </row>
    <row r="324" spans="5:5">
      <c r="E324" s="21" t="str">
        <f>IFERROR(VLOOKUP(B324,JULHO!B:C,2,0),"")</f>
        <v/>
      </c>
    </row>
    <row r="325" spans="5:5">
      <c r="E325" s="21" t="str">
        <f>IFERROR(VLOOKUP(B325,JULHO!B:C,2,0),"")</f>
        <v/>
      </c>
    </row>
    <row r="326" spans="5:5">
      <c r="E326" s="21" t="str">
        <f>IFERROR(VLOOKUP(B326,JULHO!B:C,2,0),"")</f>
        <v/>
      </c>
    </row>
    <row r="327" spans="5:5">
      <c r="E327" s="21" t="str">
        <f>IFERROR(VLOOKUP(B327,JULHO!B:C,2,0),"")</f>
        <v/>
      </c>
    </row>
    <row r="328" spans="5:5">
      <c r="E328" s="21" t="str">
        <f>IFERROR(VLOOKUP(B328,JULHO!B:C,2,0),"")</f>
        <v/>
      </c>
    </row>
    <row r="329" spans="5:5">
      <c r="E329" s="21" t="str">
        <f>IFERROR(VLOOKUP(B329,JULHO!B:C,2,0),"")</f>
        <v/>
      </c>
    </row>
    <row r="330" spans="5:5">
      <c r="E330" s="21" t="str">
        <f>IFERROR(VLOOKUP(B330,JULHO!B:C,2,0),"")</f>
        <v/>
      </c>
    </row>
    <row r="331" spans="5:5">
      <c r="E331" s="21" t="str">
        <f>IFERROR(VLOOKUP(B331,JULHO!B:C,2,0),"")</f>
        <v/>
      </c>
    </row>
    <row r="332" spans="5:5">
      <c r="E332" s="21" t="str">
        <f>IFERROR(VLOOKUP(B332,JULHO!B:C,2,0),"")</f>
        <v/>
      </c>
    </row>
    <row r="333" spans="5:5">
      <c r="E333" s="21" t="str">
        <f>IFERROR(VLOOKUP(B333,JULHO!B:C,2,0),"")</f>
        <v/>
      </c>
    </row>
    <row r="334" spans="5:5">
      <c r="E334" s="21" t="str">
        <f>IFERROR(VLOOKUP(B334,JULHO!B:C,2,0),"")</f>
        <v/>
      </c>
    </row>
    <row r="335" spans="5:5">
      <c r="E335" s="21" t="str">
        <f>IFERROR(VLOOKUP(B335,JULHO!B:C,2,0),"")</f>
        <v/>
      </c>
    </row>
    <row r="336" spans="5:5">
      <c r="E336" s="21" t="str">
        <f>IFERROR(VLOOKUP(B336,JULHO!B:C,2,0),"")</f>
        <v/>
      </c>
    </row>
    <row r="337" spans="5:5">
      <c r="E337" s="21" t="str">
        <f>IFERROR(VLOOKUP(B337,JULHO!B:C,2,0),"")</f>
        <v/>
      </c>
    </row>
  </sheetData>
  <autoFilter ref="A4:E342"/>
  <sortState ref="A5:E315">
    <sortCondition ref="E5:E315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29"/>
  <sheetViews>
    <sheetView workbookViewId="0">
      <selection activeCell="B1" sqref="B1:C70"/>
    </sheetView>
  </sheetViews>
  <sheetFormatPr defaultRowHeight="12"/>
  <cols>
    <col min="2" max="2" width="10" style="6" bestFit="1" customWidth="1"/>
    <col min="3" max="3" width="31.7109375" style="6" bestFit="1" customWidth="1"/>
  </cols>
  <sheetData>
    <row r="7" spans="2:3" s="1" customFormat="1">
      <c r="B7" s="117" t="s">
        <v>429</v>
      </c>
      <c r="C7" s="117" t="s">
        <v>2</v>
      </c>
    </row>
    <row r="8" spans="2:3">
      <c r="B8" s="118">
        <v>2065</v>
      </c>
      <c r="C8" s="116" t="s">
        <v>430</v>
      </c>
    </row>
    <row r="9" spans="2:3">
      <c r="B9" s="118">
        <v>2371</v>
      </c>
      <c r="C9" s="116" t="s">
        <v>128</v>
      </c>
    </row>
    <row r="10" spans="2:3">
      <c r="B10" s="118">
        <v>2547</v>
      </c>
      <c r="C10" s="116" t="s">
        <v>424</v>
      </c>
    </row>
    <row r="11" spans="2:3">
      <c r="B11" s="118">
        <v>2548</v>
      </c>
      <c r="C11" s="116" t="s">
        <v>159</v>
      </c>
    </row>
    <row r="12" spans="2:3">
      <c r="B12" s="118">
        <v>2689</v>
      </c>
      <c r="C12" s="116" t="s">
        <v>580</v>
      </c>
    </row>
    <row r="13" spans="2:3">
      <c r="B13" s="118">
        <v>2754</v>
      </c>
      <c r="C13" s="116" t="s">
        <v>431</v>
      </c>
    </row>
    <row r="14" spans="2:3">
      <c r="B14" s="118">
        <v>2824</v>
      </c>
      <c r="C14" s="116" t="s">
        <v>432</v>
      </c>
    </row>
    <row r="15" spans="2:3">
      <c r="B15" s="118">
        <v>2864</v>
      </c>
      <c r="C15" s="116" t="s">
        <v>225</v>
      </c>
    </row>
    <row r="16" spans="2:3">
      <c r="B16" s="118">
        <v>3066</v>
      </c>
      <c r="C16" s="116" t="s">
        <v>277</v>
      </c>
    </row>
    <row r="17" spans="2:3">
      <c r="B17" s="118">
        <v>3233</v>
      </c>
      <c r="C17" s="116" t="s">
        <v>313</v>
      </c>
    </row>
    <row r="18" spans="2:3">
      <c r="B18" s="115"/>
      <c r="C18" s="115"/>
    </row>
    <row r="19" spans="2:3">
      <c r="B19" s="115"/>
      <c r="C19" s="115"/>
    </row>
    <row r="20" spans="2:3">
      <c r="B20" s="51"/>
      <c r="C20" s="63"/>
    </row>
    <row r="21" spans="2:3">
      <c r="B21" s="51"/>
      <c r="C21" s="63"/>
    </row>
    <row r="22" spans="2:3">
      <c r="B22" s="51"/>
      <c r="C22" s="63"/>
    </row>
    <row r="23" spans="2:3">
      <c r="B23" s="115"/>
      <c r="C23" s="115"/>
    </row>
    <row r="24" spans="2:3">
      <c r="B24" s="115"/>
      <c r="C24" s="115"/>
    </row>
    <row r="28" spans="2:3">
      <c r="B28" s="115"/>
      <c r="C28" s="115"/>
    </row>
    <row r="29" spans="2:3">
      <c r="B29" s="115"/>
      <c r="C29" s="11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JULHO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2023-08-08T19:03:24Z</dcterms:modified>
</cp:coreProperties>
</file>