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AGOSTO" sheetId="2" r:id="rId4"/>
    <sheet name="Plan1" sheetId="7" r:id="rId5"/>
    <sheet name="Plan2" sheetId="9" r:id="rId6"/>
  </sheets>
  <definedNames>
    <definedName name="_xlnm._FilterDatabase" localSheetId="3" hidden="1">AGOSTO!$A$4:$I$483</definedName>
    <definedName name="_xlnm._FilterDatabase" localSheetId="0" hidden="1">'FOLHA RESUMIDA'!$B$8:$O$471</definedName>
    <definedName name="_xlnm._FilterDatabase" localSheetId="4" hidden="1">Plan1!$A$4:$E$342</definedName>
    <definedName name="_xlnm._FilterDatabase" localSheetId="1" hidden="1">SRA!$A$3:$U$482</definedName>
    <definedName name="_xlnm.Print_Area" localSheetId="0">'FOLHA RESUMIDA'!$B$1:$L$472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170" i="4"/>
  <c r="A6" i="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L10" i="4" l="1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K41" s="1"/>
  <c r="L42"/>
  <c r="L43"/>
  <c r="L44"/>
  <c r="L45"/>
  <c r="L46"/>
  <c r="L47"/>
  <c r="L48"/>
  <c r="L49"/>
  <c r="K49" s="1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K137" s="1"/>
  <c r="L138"/>
  <c r="L139"/>
  <c r="L140"/>
  <c r="L141"/>
  <c r="L142"/>
  <c r="L143"/>
  <c r="L144"/>
  <c r="L145"/>
  <c r="K145" s="1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J10"/>
  <c r="J11"/>
  <c r="J12"/>
  <c r="J13"/>
  <c r="J14"/>
  <c r="K14" s="1"/>
  <c r="J15"/>
  <c r="K15" s="1"/>
  <c r="J16"/>
  <c r="K16" s="1"/>
  <c r="J17"/>
  <c r="J18"/>
  <c r="J19"/>
  <c r="J20"/>
  <c r="J21"/>
  <c r="J22"/>
  <c r="K22" s="1"/>
  <c r="J23"/>
  <c r="K23" s="1"/>
  <c r="J24"/>
  <c r="K24" s="1"/>
  <c r="J25"/>
  <c r="J26"/>
  <c r="J27"/>
  <c r="J28"/>
  <c r="J29"/>
  <c r="K29" s="1"/>
  <c r="J30"/>
  <c r="K30" s="1"/>
  <c r="J31"/>
  <c r="K31" s="1"/>
  <c r="J32"/>
  <c r="K32" s="1"/>
  <c r="J33"/>
  <c r="J34"/>
  <c r="J35"/>
  <c r="J36"/>
  <c r="J37"/>
  <c r="K37" s="1"/>
  <c r="J38"/>
  <c r="K38" s="1"/>
  <c r="J39"/>
  <c r="K39" s="1"/>
  <c r="J40"/>
  <c r="K40" s="1"/>
  <c r="J41"/>
  <c r="J42"/>
  <c r="J43"/>
  <c r="J44"/>
  <c r="J45"/>
  <c r="J46"/>
  <c r="K46" s="1"/>
  <c r="J47"/>
  <c r="K47" s="1"/>
  <c r="J48"/>
  <c r="K48" s="1"/>
  <c r="J49"/>
  <c r="J50"/>
  <c r="J51"/>
  <c r="J52"/>
  <c r="J53"/>
  <c r="J54"/>
  <c r="K54" s="1"/>
  <c r="J55"/>
  <c r="K55" s="1"/>
  <c r="J56"/>
  <c r="K56" s="1"/>
  <c r="J57"/>
  <c r="J58"/>
  <c r="J59"/>
  <c r="J60"/>
  <c r="J61"/>
  <c r="K61" s="1"/>
  <c r="J62"/>
  <c r="K62" s="1"/>
  <c r="J63"/>
  <c r="K63" s="1"/>
  <c r="J64"/>
  <c r="K64" s="1"/>
  <c r="J65"/>
  <c r="J66"/>
  <c r="J67"/>
  <c r="J68"/>
  <c r="J69"/>
  <c r="K69" s="1"/>
  <c r="J70"/>
  <c r="K70" s="1"/>
  <c r="J71"/>
  <c r="K71" s="1"/>
  <c r="J72"/>
  <c r="K72" s="1"/>
  <c r="J73"/>
  <c r="J74"/>
  <c r="J75"/>
  <c r="J76"/>
  <c r="J77"/>
  <c r="J78"/>
  <c r="K78" s="1"/>
  <c r="J79"/>
  <c r="K79" s="1"/>
  <c r="J80"/>
  <c r="K80" s="1"/>
  <c r="J81"/>
  <c r="J82"/>
  <c r="J83"/>
  <c r="J84"/>
  <c r="J85"/>
  <c r="J86"/>
  <c r="K86" s="1"/>
  <c r="J87"/>
  <c r="K87" s="1"/>
  <c r="J88"/>
  <c r="K88" s="1"/>
  <c r="J89"/>
  <c r="J90"/>
  <c r="J91"/>
  <c r="J92"/>
  <c r="J93"/>
  <c r="K93" s="1"/>
  <c r="J94"/>
  <c r="K94" s="1"/>
  <c r="J95"/>
  <c r="K95" s="1"/>
  <c r="J96"/>
  <c r="K96" s="1"/>
  <c r="J97"/>
  <c r="J98"/>
  <c r="J99"/>
  <c r="J100"/>
  <c r="J101"/>
  <c r="K101" s="1"/>
  <c r="J102"/>
  <c r="K102" s="1"/>
  <c r="J103"/>
  <c r="K103" s="1"/>
  <c r="J104"/>
  <c r="K104" s="1"/>
  <c r="J105"/>
  <c r="J106"/>
  <c r="J107"/>
  <c r="J108"/>
  <c r="J109"/>
  <c r="J110"/>
  <c r="K110" s="1"/>
  <c r="J111"/>
  <c r="K111" s="1"/>
  <c r="J112"/>
  <c r="K112" s="1"/>
  <c r="J113"/>
  <c r="J114"/>
  <c r="J115"/>
  <c r="J116"/>
  <c r="J117"/>
  <c r="J118"/>
  <c r="K118" s="1"/>
  <c r="J119"/>
  <c r="K119" s="1"/>
  <c r="J120"/>
  <c r="K120" s="1"/>
  <c r="J121"/>
  <c r="J122"/>
  <c r="J123"/>
  <c r="J124"/>
  <c r="J125"/>
  <c r="K125" s="1"/>
  <c r="J126"/>
  <c r="K126" s="1"/>
  <c r="J127"/>
  <c r="K127" s="1"/>
  <c r="J128"/>
  <c r="K128" s="1"/>
  <c r="J129"/>
  <c r="J130"/>
  <c r="J131"/>
  <c r="J132"/>
  <c r="J133"/>
  <c r="K133" s="1"/>
  <c r="J134"/>
  <c r="K134" s="1"/>
  <c r="J135"/>
  <c r="K135" s="1"/>
  <c r="J136"/>
  <c r="K136" s="1"/>
  <c r="J137"/>
  <c r="J138"/>
  <c r="J139"/>
  <c r="J140"/>
  <c r="J141"/>
  <c r="J142"/>
  <c r="K142" s="1"/>
  <c r="J143"/>
  <c r="K143" s="1"/>
  <c r="J144"/>
  <c r="K144" s="1"/>
  <c r="J145"/>
  <c r="J146"/>
  <c r="J147"/>
  <c r="J148"/>
  <c r="J149"/>
  <c r="J150"/>
  <c r="K150" s="1"/>
  <c r="J151"/>
  <c r="K151" s="1"/>
  <c r="J152"/>
  <c r="K152" s="1"/>
  <c r="J153"/>
  <c r="J154"/>
  <c r="J155"/>
  <c r="J156"/>
  <c r="J157"/>
  <c r="K157" s="1"/>
  <c r="J158"/>
  <c r="K158" s="1"/>
  <c r="J159"/>
  <c r="K159" s="1"/>
  <c r="J160"/>
  <c r="K160" s="1"/>
  <c r="J161"/>
  <c r="J162"/>
  <c r="J163"/>
  <c r="J164"/>
  <c r="J165"/>
  <c r="K165" s="1"/>
  <c r="J166"/>
  <c r="K166" s="1"/>
  <c r="J167"/>
  <c r="K167" s="1"/>
  <c r="J168"/>
  <c r="K168" s="1"/>
  <c r="J169"/>
  <c r="J170"/>
  <c r="J171"/>
  <c r="J172"/>
  <c r="J173"/>
  <c r="J174"/>
  <c r="K174" s="1"/>
  <c r="J175"/>
  <c r="K175" s="1"/>
  <c r="J176"/>
  <c r="K176" s="1"/>
  <c r="J177"/>
  <c r="J178"/>
  <c r="J179"/>
  <c r="J180"/>
  <c r="J181"/>
  <c r="J182"/>
  <c r="K182" s="1"/>
  <c r="J183"/>
  <c r="K183" s="1"/>
  <c r="J184"/>
  <c r="K184" s="1"/>
  <c r="J185"/>
  <c r="J186"/>
  <c r="J187"/>
  <c r="J188"/>
  <c r="J189"/>
  <c r="K189" s="1"/>
  <c r="J190"/>
  <c r="K190" s="1"/>
  <c r="J191"/>
  <c r="K191" s="1"/>
  <c r="J192"/>
  <c r="K192" s="1"/>
  <c r="J193"/>
  <c r="J194"/>
  <c r="J195"/>
  <c r="J196"/>
  <c r="J197"/>
  <c r="K197" s="1"/>
  <c r="J198"/>
  <c r="K198" s="1"/>
  <c r="J199"/>
  <c r="K199" s="1"/>
  <c r="J200"/>
  <c r="K200" s="1"/>
  <c r="J201"/>
  <c r="J202"/>
  <c r="J203"/>
  <c r="J204"/>
  <c r="J205"/>
  <c r="J206"/>
  <c r="K206" s="1"/>
  <c r="J207"/>
  <c r="K207" s="1"/>
  <c r="J208"/>
  <c r="K208" s="1"/>
  <c r="J209"/>
  <c r="J210"/>
  <c r="J211"/>
  <c r="J212"/>
  <c r="J213"/>
  <c r="J214"/>
  <c r="K214" s="1"/>
  <c r="J215"/>
  <c r="K215" s="1"/>
  <c r="J216"/>
  <c r="K216" s="1"/>
  <c r="J217"/>
  <c r="J218"/>
  <c r="J219"/>
  <c r="J220"/>
  <c r="J221"/>
  <c r="K221" s="1"/>
  <c r="J222"/>
  <c r="K222" s="1"/>
  <c r="J223"/>
  <c r="K223" s="1"/>
  <c r="J224"/>
  <c r="K224" s="1"/>
  <c r="J225"/>
  <c r="J226"/>
  <c r="J227"/>
  <c r="J228"/>
  <c r="J229"/>
  <c r="K229" s="1"/>
  <c r="J230"/>
  <c r="K230" s="1"/>
  <c r="J231"/>
  <c r="K231" s="1"/>
  <c r="J232"/>
  <c r="K232" s="1"/>
  <c r="J233"/>
  <c r="J234"/>
  <c r="J236"/>
  <c r="J237"/>
  <c r="J238"/>
  <c r="K238" s="1"/>
  <c r="J239"/>
  <c r="K239" s="1"/>
  <c r="J240"/>
  <c r="K240" s="1"/>
  <c r="J241"/>
  <c r="J242"/>
  <c r="J243"/>
  <c r="J244"/>
  <c r="J245"/>
  <c r="J246"/>
  <c r="K246" s="1"/>
  <c r="J247"/>
  <c r="K247" s="1"/>
  <c r="J248"/>
  <c r="K248" s="1"/>
  <c r="J249"/>
  <c r="J250"/>
  <c r="J251"/>
  <c r="J252"/>
  <c r="J253"/>
  <c r="K253" s="1"/>
  <c r="J254"/>
  <c r="K254" s="1"/>
  <c r="J255"/>
  <c r="K255" s="1"/>
  <c r="J256"/>
  <c r="K256" s="1"/>
  <c r="J257"/>
  <c r="J258"/>
  <c r="J259"/>
  <c r="J260"/>
  <c r="J261"/>
  <c r="K261" s="1"/>
  <c r="J262"/>
  <c r="K262" s="1"/>
  <c r="J263"/>
  <c r="K263" s="1"/>
  <c r="J264"/>
  <c r="K264" s="1"/>
  <c r="J265"/>
  <c r="J266"/>
  <c r="J267"/>
  <c r="J268"/>
  <c r="J269"/>
  <c r="J270"/>
  <c r="K270" s="1"/>
  <c r="J271"/>
  <c r="K271" s="1"/>
  <c r="J272"/>
  <c r="K272" s="1"/>
  <c r="J273"/>
  <c r="J274"/>
  <c r="J275"/>
  <c r="J276"/>
  <c r="J277"/>
  <c r="J278"/>
  <c r="K278" s="1"/>
  <c r="J279"/>
  <c r="K279" s="1"/>
  <c r="J280"/>
  <c r="K280" s="1"/>
  <c r="J281"/>
  <c r="J282"/>
  <c r="J283"/>
  <c r="J284"/>
  <c r="J285"/>
  <c r="K285" s="1"/>
  <c r="J286"/>
  <c r="K286" s="1"/>
  <c r="J287"/>
  <c r="K287" s="1"/>
  <c r="J288"/>
  <c r="K288" s="1"/>
  <c r="J289"/>
  <c r="J290"/>
  <c r="J291"/>
  <c r="J292"/>
  <c r="J293"/>
  <c r="K293" s="1"/>
  <c r="J294"/>
  <c r="K294" s="1"/>
  <c r="J295"/>
  <c r="K295" s="1"/>
  <c r="J296"/>
  <c r="K296" s="1"/>
  <c r="J297"/>
  <c r="J298"/>
  <c r="J299"/>
  <c r="J300"/>
  <c r="J301"/>
  <c r="J302"/>
  <c r="K302" s="1"/>
  <c r="J303"/>
  <c r="K303" s="1"/>
  <c r="J304"/>
  <c r="K304" s="1"/>
  <c r="J305"/>
  <c r="J306"/>
  <c r="J307"/>
  <c r="J308"/>
  <c r="J309"/>
  <c r="J310"/>
  <c r="K310" s="1"/>
  <c r="J311"/>
  <c r="K311" s="1"/>
  <c r="J312"/>
  <c r="K312" s="1"/>
  <c r="J313"/>
  <c r="J314"/>
  <c r="J315"/>
  <c r="J316"/>
  <c r="J317"/>
  <c r="K317" s="1"/>
  <c r="J318"/>
  <c r="K318" s="1"/>
  <c r="J319"/>
  <c r="K319" s="1"/>
  <c r="J320"/>
  <c r="K320" s="1"/>
  <c r="J321"/>
  <c r="J322"/>
  <c r="J323"/>
  <c r="J324"/>
  <c r="J325"/>
  <c r="K325" s="1"/>
  <c r="J326"/>
  <c r="K326" s="1"/>
  <c r="J327"/>
  <c r="K327" s="1"/>
  <c r="J328"/>
  <c r="K328" s="1"/>
  <c r="J329"/>
  <c r="J330"/>
  <c r="J331"/>
  <c r="J332"/>
  <c r="J333"/>
  <c r="J334"/>
  <c r="K334" s="1"/>
  <c r="J335"/>
  <c r="K335" s="1"/>
  <c r="J336"/>
  <c r="K336" s="1"/>
  <c r="J337"/>
  <c r="J338"/>
  <c r="J339"/>
  <c r="J340"/>
  <c r="J341"/>
  <c r="J342"/>
  <c r="K342" s="1"/>
  <c r="J343"/>
  <c r="K343" s="1"/>
  <c r="J344"/>
  <c r="K344" s="1"/>
  <c r="J345"/>
  <c r="J346"/>
  <c r="J347"/>
  <c r="J348"/>
  <c r="J349"/>
  <c r="K349" s="1"/>
  <c r="J350"/>
  <c r="K350" s="1"/>
  <c r="J351"/>
  <c r="K351" s="1"/>
  <c r="J352"/>
  <c r="K352" s="1"/>
  <c r="J353"/>
  <c r="J354"/>
  <c r="J355"/>
  <c r="J356"/>
  <c r="J357"/>
  <c r="K357" s="1"/>
  <c r="J358"/>
  <c r="K358" s="1"/>
  <c r="J359"/>
  <c r="K359" s="1"/>
  <c r="J360"/>
  <c r="K360" s="1"/>
  <c r="J361"/>
  <c r="J362"/>
  <c r="J363"/>
  <c r="J364"/>
  <c r="J365"/>
  <c r="J366"/>
  <c r="K366" s="1"/>
  <c r="J367"/>
  <c r="K367" s="1"/>
  <c r="J368"/>
  <c r="K368" s="1"/>
  <c r="J369"/>
  <c r="J370"/>
  <c r="J371"/>
  <c r="J372"/>
  <c r="J373"/>
  <c r="J374"/>
  <c r="K374" s="1"/>
  <c r="J375"/>
  <c r="K375" s="1"/>
  <c r="J376"/>
  <c r="K376" s="1"/>
  <c r="J377"/>
  <c r="J378"/>
  <c r="J379"/>
  <c r="J380"/>
  <c r="J381"/>
  <c r="K381" s="1"/>
  <c r="J382"/>
  <c r="K382" s="1"/>
  <c r="J383"/>
  <c r="K383" s="1"/>
  <c r="J384"/>
  <c r="K384" s="1"/>
  <c r="J385"/>
  <c r="J386"/>
  <c r="J387"/>
  <c r="J388"/>
  <c r="J389"/>
  <c r="K389" s="1"/>
  <c r="J390"/>
  <c r="K390" s="1"/>
  <c r="J391"/>
  <c r="K391" s="1"/>
  <c r="J392"/>
  <c r="K392" s="1"/>
  <c r="J393"/>
  <c r="J394"/>
  <c r="J395"/>
  <c r="J396"/>
  <c r="J397"/>
  <c r="J398"/>
  <c r="K398" s="1"/>
  <c r="J399"/>
  <c r="K399" s="1"/>
  <c r="J400"/>
  <c r="K400" s="1"/>
  <c r="J401"/>
  <c r="J402"/>
  <c r="J403"/>
  <c r="J404"/>
  <c r="J405"/>
  <c r="J406"/>
  <c r="K406" s="1"/>
  <c r="J407"/>
  <c r="K407" s="1"/>
  <c r="J408"/>
  <c r="K408" s="1"/>
  <c r="J409"/>
  <c r="J410"/>
  <c r="J411"/>
  <c r="J412"/>
  <c r="J413"/>
  <c r="K413" s="1"/>
  <c r="J414"/>
  <c r="K414" s="1"/>
  <c r="J415"/>
  <c r="K415" s="1"/>
  <c r="J416"/>
  <c r="K416" s="1"/>
  <c r="J417"/>
  <c r="J418"/>
  <c r="J419"/>
  <c r="J420"/>
  <c r="J421"/>
  <c r="K421" s="1"/>
  <c r="J422"/>
  <c r="K422" s="1"/>
  <c r="J423"/>
  <c r="K423" s="1"/>
  <c r="J424"/>
  <c r="K424" s="1"/>
  <c r="J425"/>
  <c r="J426"/>
  <c r="J427"/>
  <c r="J428"/>
  <c r="J429"/>
  <c r="J430"/>
  <c r="K430" s="1"/>
  <c r="J431"/>
  <c r="K431" s="1"/>
  <c r="J432"/>
  <c r="K432" s="1"/>
  <c r="J433"/>
  <c r="J434"/>
  <c r="J435"/>
  <c r="J436"/>
  <c r="J437"/>
  <c r="J438"/>
  <c r="K438" s="1"/>
  <c r="J439"/>
  <c r="K439" s="1"/>
  <c r="J440"/>
  <c r="K440" s="1"/>
  <c r="J441"/>
  <c r="J442"/>
  <c r="J443"/>
  <c r="J444"/>
  <c r="J445"/>
  <c r="J446"/>
  <c r="K446" s="1"/>
  <c r="J447"/>
  <c r="K447" s="1"/>
  <c r="J448"/>
  <c r="K448" s="1"/>
  <c r="J449"/>
  <c r="J450"/>
  <c r="J451"/>
  <c r="J452"/>
  <c r="J453"/>
  <c r="J454"/>
  <c r="K454" s="1"/>
  <c r="J455"/>
  <c r="K455" s="1"/>
  <c r="J456"/>
  <c r="K456" s="1"/>
  <c r="J457"/>
  <c r="J458"/>
  <c r="J459"/>
  <c r="J460"/>
  <c r="J461"/>
  <c r="J462"/>
  <c r="K462" s="1"/>
  <c r="J463"/>
  <c r="K463" s="1"/>
  <c r="J464"/>
  <c r="K464" s="1"/>
  <c r="J465"/>
  <c r="J466"/>
  <c r="J467"/>
  <c r="J468"/>
  <c r="J469"/>
  <c r="J470"/>
  <c r="K470" s="1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G465" i="2"/>
  <c r="H464"/>
  <c r="E464" s="1"/>
  <c r="D465"/>
  <c r="E462"/>
  <c r="E463"/>
  <c r="F463"/>
  <c r="F464"/>
  <c r="E160" i="7"/>
  <c r="E260"/>
  <c r="E329"/>
  <c r="E334"/>
  <c r="E342"/>
  <c r="E349"/>
  <c r="E381"/>
  <c r="E424"/>
  <c r="E92"/>
  <c r="E167"/>
  <c r="E60"/>
  <c r="E417"/>
  <c r="E81"/>
  <c r="E333"/>
  <c r="E267"/>
  <c r="E350"/>
  <c r="E304"/>
  <c r="E426"/>
  <c r="E293"/>
  <c r="E378"/>
  <c r="E253"/>
  <c r="E108"/>
  <c r="E134"/>
  <c r="E245"/>
  <c r="E259"/>
  <c r="E153"/>
  <c r="E195"/>
  <c r="E35"/>
  <c r="E337"/>
  <c r="E278"/>
  <c r="E220"/>
  <c r="E102"/>
  <c r="E270"/>
  <c r="E323"/>
  <c r="E225"/>
  <c r="E275"/>
  <c r="E330"/>
  <c r="E422"/>
  <c r="E214"/>
  <c r="E324"/>
  <c r="E168"/>
  <c r="E33"/>
  <c r="E379"/>
  <c r="E223"/>
  <c r="E285"/>
  <c r="E193"/>
  <c r="E120"/>
  <c r="E125"/>
  <c r="E236"/>
  <c r="E332"/>
  <c r="E394"/>
  <c r="E63"/>
  <c r="E268"/>
  <c r="E34"/>
  <c r="E307"/>
  <c r="E388"/>
  <c r="E24"/>
  <c r="E86"/>
  <c r="E13"/>
  <c r="E222"/>
  <c r="E357"/>
  <c r="E251"/>
  <c r="E243"/>
  <c r="E392"/>
  <c r="E106"/>
  <c r="E171"/>
  <c r="E315"/>
  <c r="E142"/>
  <c r="E341"/>
  <c r="E10"/>
  <c r="E137"/>
  <c r="E113"/>
  <c r="E387"/>
  <c r="E16"/>
  <c r="E119"/>
  <c r="E288"/>
  <c r="E397"/>
  <c r="E123"/>
  <c r="E17"/>
  <c r="E398"/>
  <c r="E150"/>
  <c r="E353"/>
  <c r="E261"/>
  <c r="E403"/>
  <c r="E170"/>
  <c r="E395"/>
  <c r="E380"/>
  <c r="E409"/>
  <c r="E67"/>
  <c r="E364"/>
  <c r="E143"/>
  <c r="E420"/>
  <c r="E48"/>
  <c r="E382"/>
  <c r="G467" i="4"/>
  <c r="G468"/>
  <c r="G469"/>
  <c r="G470"/>
  <c r="E465"/>
  <c r="E466"/>
  <c r="E467"/>
  <c r="E468"/>
  <c r="E469"/>
  <c r="E470"/>
  <c r="K457" l="1"/>
  <c r="K401"/>
  <c r="K393"/>
  <c r="K305"/>
  <c r="K297"/>
  <c r="K241"/>
  <c r="K201"/>
  <c r="K81"/>
  <c r="K337"/>
  <c r="K233"/>
  <c r="K453"/>
  <c r="K445"/>
  <c r="K465"/>
  <c r="K433"/>
  <c r="K425"/>
  <c r="K369"/>
  <c r="K361"/>
  <c r="K329"/>
  <c r="K273"/>
  <c r="K265"/>
  <c r="K209"/>
  <c r="K177"/>
  <c r="K169"/>
  <c r="K113"/>
  <c r="K105"/>
  <c r="K73"/>
  <c r="K17"/>
  <c r="K468"/>
  <c r="K460"/>
  <c r="K436"/>
  <c r="K428"/>
  <c r="K404"/>
  <c r="K396"/>
  <c r="K372"/>
  <c r="K364"/>
  <c r="K340"/>
  <c r="K332"/>
  <c r="K308"/>
  <c r="K300"/>
  <c r="K276"/>
  <c r="K268"/>
  <c r="K244"/>
  <c r="K236"/>
  <c r="K212"/>
  <c r="K204"/>
  <c r="K180"/>
  <c r="K172"/>
  <c r="K148"/>
  <c r="K140"/>
  <c r="K116"/>
  <c r="K108"/>
  <c r="K84"/>
  <c r="K76"/>
  <c r="K52"/>
  <c r="K44"/>
  <c r="K20"/>
  <c r="K12"/>
  <c r="K449"/>
  <c r="K345"/>
  <c r="K321"/>
  <c r="K249"/>
  <c r="K225"/>
  <c r="K153"/>
  <c r="K129"/>
  <c r="K97"/>
  <c r="K65"/>
  <c r="K469"/>
  <c r="K397"/>
  <c r="K365"/>
  <c r="K341"/>
  <c r="K269"/>
  <c r="K245"/>
  <c r="K173"/>
  <c r="K149"/>
  <c r="K117"/>
  <c r="K109"/>
  <c r="K85"/>
  <c r="K13"/>
  <c r="K417"/>
  <c r="K377"/>
  <c r="K353"/>
  <c r="K281"/>
  <c r="K257"/>
  <c r="K185"/>
  <c r="K161"/>
  <c r="K25"/>
  <c r="K461"/>
  <c r="K437"/>
  <c r="K373"/>
  <c r="K301"/>
  <c r="K237"/>
  <c r="K213"/>
  <c r="K77"/>
  <c r="K53"/>
  <c r="K21"/>
  <c r="K441"/>
  <c r="K409"/>
  <c r="K385"/>
  <c r="K313"/>
  <c r="K289"/>
  <c r="K217"/>
  <c r="K193"/>
  <c r="K121"/>
  <c r="K89"/>
  <c r="K57"/>
  <c r="K33"/>
  <c r="K429"/>
  <c r="K405"/>
  <c r="K333"/>
  <c r="K309"/>
  <c r="K277"/>
  <c r="K205"/>
  <c r="K181"/>
  <c r="K141"/>
  <c r="K45"/>
  <c r="K452"/>
  <c r="K444"/>
  <c r="K420"/>
  <c r="K412"/>
  <c r="K388"/>
  <c r="K380"/>
  <c r="K356"/>
  <c r="K348"/>
  <c r="K324"/>
  <c r="K316"/>
  <c r="K292"/>
  <c r="K284"/>
  <c r="K260"/>
  <c r="K252"/>
  <c r="K228"/>
  <c r="K220"/>
  <c r="K196"/>
  <c r="K188"/>
  <c r="K164"/>
  <c r="K156"/>
  <c r="K132"/>
  <c r="K124"/>
  <c r="K100"/>
  <c r="K92"/>
  <c r="K68"/>
  <c r="K60"/>
  <c r="K36"/>
  <c r="K28"/>
  <c r="K466"/>
  <c r="K458"/>
  <c r="K450"/>
  <c r="K442"/>
  <c r="K434"/>
  <c r="K426"/>
  <c r="K418"/>
  <c r="K410"/>
  <c r="K402"/>
  <c r="K394"/>
  <c r="K386"/>
  <c r="K378"/>
  <c r="K370"/>
  <c r="K362"/>
  <c r="K354"/>
  <c r="K346"/>
  <c r="K338"/>
  <c r="K330"/>
  <c r="K322"/>
  <c r="K314"/>
  <c r="K306"/>
  <c r="K298"/>
  <c r="K290"/>
  <c r="K282"/>
  <c r="K274"/>
  <c r="K266"/>
  <c r="K258"/>
  <c r="K250"/>
  <c r="K242"/>
  <c r="K234"/>
  <c r="K226"/>
  <c r="K218"/>
  <c r="K210"/>
  <c r="K202"/>
  <c r="K194"/>
  <c r="K186"/>
  <c r="K178"/>
  <c r="K170"/>
  <c r="K162"/>
  <c r="K154"/>
  <c r="K146"/>
  <c r="K138"/>
  <c r="K130"/>
  <c r="K122"/>
  <c r="K114"/>
  <c r="K106"/>
  <c r="K98"/>
  <c r="K90"/>
  <c r="K82"/>
  <c r="K74"/>
  <c r="K66"/>
  <c r="K58"/>
  <c r="K50"/>
  <c r="K42"/>
  <c r="K34"/>
  <c r="K26"/>
  <c r="K18"/>
  <c r="K10"/>
  <c r="K467"/>
  <c r="K459"/>
  <c r="K451"/>
  <c r="K443"/>
  <c r="K435"/>
  <c r="K427"/>
  <c r="K419"/>
  <c r="K411"/>
  <c r="K403"/>
  <c r="K395"/>
  <c r="K387"/>
  <c r="K379"/>
  <c r="K371"/>
  <c r="K363"/>
  <c r="K355"/>
  <c r="K347"/>
  <c r="K339"/>
  <c r="K331"/>
  <c r="K323"/>
  <c r="K315"/>
  <c r="K307"/>
  <c r="K299"/>
  <c r="K291"/>
  <c r="K283"/>
  <c r="K275"/>
  <c r="K267"/>
  <c r="K259"/>
  <c r="K251"/>
  <c r="K243"/>
  <c r="K235"/>
  <c r="K227"/>
  <c r="K219"/>
  <c r="K211"/>
  <c r="K203"/>
  <c r="K195"/>
  <c r="K187"/>
  <c r="K179"/>
  <c r="K171"/>
  <c r="K163"/>
  <c r="K155"/>
  <c r="K147"/>
  <c r="K139"/>
  <c r="K131"/>
  <c r="K123"/>
  <c r="K115"/>
  <c r="K107"/>
  <c r="K99"/>
  <c r="K91"/>
  <c r="K83"/>
  <c r="K75"/>
  <c r="K67"/>
  <c r="K59"/>
  <c r="K51"/>
  <c r="K43"/>
  <c r="K35"/>
  <c r="K27"/>
  <c r="K19"/>
  <c r="K11"/>
  <c r="G76"/>
  <c r="G77"/>
  <c r="G78"/>
  <c r="E76"/>
  <c r="E77"/>
  <c r="E78"/>
  <c r="U462" i="10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6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7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4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5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6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7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4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5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8"/>
  <c r="G74" i="4" l="1"/>
  <c r="G75"/>
  <c r="G79"/>
  <c r="E75"/>
  <c r="E79"/>
  <c r="E80"/>
  <c r="D157" l="1"/>
  <c r="E157"/>
  <c r="G157"/>
  <c r="M157"/>
  <c r="N157"/>
  <c r="F454" i="2" l="1"/>
  <c r="H454" s="1"/>
  <c r="F455"/>
  <c r="H455" s="1"/>
  <c r="F456"/>
  <c r="H456" s="1"/>
  <c r="F457"/>
  <c r="H457" s="1"/>
  <c r="F458"/>
  <c r="H458" s="1"/>
  <c r="F459"/>
  <c r="H459" s="1"/>
  <c r="F460"/>
  <c r="H460" s="1"/>
  <c r="F461"/>
  <c r="H461" s="1"/>
  <c r="E454" l="1"/>
  <c r="E455"/>
  <c r="E456"/>
  <c r="E457"/>
  <c r="E459"/>
  <c r="E460"/>
  <c r="E458"/>
  <c r="E461"/>
  <c r="G80" i="4" l="1"/>
  <c r="G81"/>
  <c r="G82"/>
  <c r="E73"/>
  <c r="E74"/>
  <c r="E81"/>
  <c r="D79"/>
  <c r="D80"/>
  <c r="D81"/>
  <c r="D10"/>
  <c r="D11"/>
  <c r="D12"/>
  <c r="D13"/>
  <c r="D14"/>
  <c r="D15"/>
  <c r="D16"/>
  <c r="D17"/>
  <c r="D18"/>
  <c r="D19"/>
  <c r="D20"/>
  <c r="D21"/>
  <c r="D22"/>
  <c r="D23"/>
  <c r="D24"/>
  <c r="D25"/>
  <c r="D26"/>
  <c r="U394" i="10" s="1"/>
  <c r="D27" i="4"/>
  <c r="D28"/>
  <c r="D29"/>
  <c r="U397" i="10" s="1"/>
  <c r="D30" i="4"/>
  <c r="D31"/>
  <c r="D32"/>
  <c r="D33"/>
  <c r="D34"/>
  <c r="D35"/>
  <c r="D36"/>
  <c r="D37"/>
  <c r="D38"/>
  <c r="D39"/>
  <c r="D40"/>
  <c r="D41"/>
  <c r="D42"/>
  <c r="D43"/>
  <c r="D44"/>
  <c r="D45"/>
  <c r="U429" i="10" s="1"/>
  <c r="D46" i="4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U458" i="10" s="1"/>
  <c r="D71" i="4"/>
  <c r="U459" i="10" s="1"/>
  <c r="D72" i="4"/>
  <c r="U461" i="10" s="1"/>
  <c r="D73" i="4"/>
  <c r="D74"/>
  <c r="U460" i="10" s="1"/>
  <c r="D82" i="4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U81" i="10" s="1"/>
  <c r="D155" i="4"/>
  <c r="D156"/>
  <c r="D158"/>
  <c r="D159"/>
  <c r="D160"/>
  <c r="D161"/>
  <c r="U6" i="10"/>
  <c r="D162" i="4"/>
  <c r="D163"/>
  <c r="D164"/>
  <c r="D165"/>
  <c r="D166"/>
  <c r="D167"/>
  <c r="D168"/>
  <c r="D169"/>
  <c r="D170"/>
  <c r="D171"/>
  <c r="D172"/>
  <c r="D173"/>
  <c r="D174"/>
  <c r="D175"/>
  <c r="D176"/>
  <c r="D177"/>
  <c r="D178"/>
  <c r="U105" i="10" s="1"/>
  <c r="D179" i="4"/>
  <c r="U106" i="10" s="1"/>
  <c r="D180" i="4"/>
  <c r="D181"/>
  <c r="D182"/>
  <c r="D183"/>
  <c r="D184"/>
  <c r="D185"/>
  <c r="D186"/>
  <c r="U113" i="10" s="1"/>
  <c r="D187" i="4"/>
  <c r="U114" i="10" s="1"/>
  <c r="D188" i="4"/>
  <c r="D189"/>
  <c r="D190"/>
  <c r="D191"/>
  <c r="D192"/>
  <c r="D193"/>
  <c r="D194"/>
  <c r="U121" i="10" s="1"/>
  <c r="D195" i="4"/>
  <c r="U122" i="10" s="1"/>
  <c r="D196" i="4"/>
  <c r="D197"/>
  <c r="D198"/>
  <c r="D199"/>
  <c r="D200"/>
  <c r="D201"/>
  <c r="D202"/>
  <c r="U134" i="10" s="1"/>
  <c r="D203" i="4"/>
  <c r="U135" i="10" s="1"/>
  <c r="D204" i="4"/>
  <c r="D205"/>
  <c r="D206"/>
  <c r="D207"/>
  <c r="D208"/>
  <c r="D209"/>
  <c r="D210"/>
  <c r="U142" i="10" s="1"/>
  <c r="D211" i="4"/>
  <c r="U143" i="10" s="1"/>
  <c r="D212" i="4"/>
  <c r="D213"/>
  <c r="D214"/>
  <c r="D215"/>
  <c r="D216"/>
  <c r="D217"/>
  <c r="D218"/>
  <c r="U150" i="10" s="1"/>
  <c r="D219" i="4"/>
  <c r="U151" i="10" s="1"/>
  <c r="D220" i="4"/>
  <c r="D221"/>
  <c r="D222"/>
  <c r="D223"/>
  <c r="D224"/>
  <c r="D225"/>
  <c r="D226"/>
  <c r="U158" i="10" s="1"/>
  <c r="D227" i="4"/>
  <c r="U159" i="10" s="1"/>
  <c r="D228" i="4"/>
  <c r="D229"/>
  <c r="D230"/>
  <c r="D231"/>
  <c r="U163" i="10" s="1"/>
  <c r="D232" i="4"/>
  <c r="U164" i="10" s="1"/>
  <c r="D233" i="4"/>
  <c r="U170" i="10" s="1"/>
  <c r="D234" i="4"/>
  <c r="U171" i="10" s="1"/>
  <c r="D235" i="4"/>
  <c r="I464" i="2" s="1"/>
  <c r="D236" i="4"/>
  <c r="D237"/>
  <c r="D238"/>
  <c r="D239"/>
  <c r="D240"/>
  <c r="D241"/>
  <c r="U178" i="10" s="1"/>
  <c r="D242" i="4"/>
  <c r="U179" i="10" s="1"/>
  <c r="D243" i="4"/>
  <c r="D244"/>
  <c r="D245"/>
  <c r="D246"/>
  <c r="D247"/>
  <c r="D248"/>
  <c r="D249"/>
  <c r="U186" i="10" s="1"/>
  <c r="D250" i="4"/>
  <c r="U187" i="10" s="1"/>
  <c r="D251" i="4"/>
  <c r="D252"/>
  <c r="D253"/>
  <c r="D254"/>
  <c r="D255"/>
  <c r="D256"/>
  <c r="D257"/>
  <c r="U194" i="10" s="1"/>
  <c r="D258" i="4"/>
  <c r="U195" i="10" s="1"/>
  <c r="D259" i="4"/>
  <c r="D260"/>
  <c r="D261"/>
  <c r="D262"/>
  <c r="D263"/>
  <c r="D264"/>
  <c r="D265"/>
  <c r="U202" i="10" s="1"/>
  <c r="D266" i="4"/>
  <c r="D267"/>
  <c r="D268"/>
  <c r="D269"/>
  <c r="D270"/>
  <c r="D271"/>
  <c r="D272"/>
  <c r="D273"/>
  <c r="U210" i="10" s="1"/>
  <c r="D274" i="4"/>
  <c r="D275"/>
  <c r="D276"/>
  <c r="D277"/>
  <c r="D278"/>
  <c r="D279"/>
  <c r="D280"/>
  <c r="D281"/>
  <c r="U218" i="10" s="1"/>
  <c r="D282" i="4"/>
  <c r="D283"/>
  <c r="D284"/>
  <c r="D285"/>
  <c r="D286"/>
  <c r="D287"/>
  <c r="D288"/>
  <c r="D289"/>
  <c r="U226" i="10" s="1"/>
  <c r="D290" i="4"/>
  <c r="D291"/>
  <c r="D292"/>
  <c r="D293"/>
  <c r="D294"/>
  <c r="D295"/>
  <c r="D296"/>
  <c r="D297"/>
  <c r="U234" i="10" s="1"/>
  <c r="D298" i="4"/>
  <c r="D299"/>
  <c r="D300"/>
  <c r="D301"/>
  <c r="D302"/>
  <c r="D303"/>
  <c r="D304"/>
  <c r="D305"/>
  <c r="U242" i="10" s="1"/>
  <c r="D306" i="4"/>
  <c r="D307"/>
  <c r="D308"/>
  <c r="D309"/>
  <c r="D310"/>
  <c r="D311"/>
  <c r="D312"/>
  <c r="D313"/>
  <c r="U250" i="10" s="1"/>
  <c r="D314" i="4"/>
  <c r="D315"/>
  <c r="D316"/>
  <c r="D317"/>
  <c r="D318"/>
  <c r="D319"/>
  <c r="D320"/>
  <c r="D321"/>
  <c r="U258" i="10" s="1"/>
  <c r="D322" i="4"/>
  <c r="D323"/>
  <c r="D324"/>
  <c r="D325"/>
  <c r="D326"/>
  <c r="D327"/>
  <c r="D328"/>
  <c r="D329"/>
  <c r="U266" i="10" s="1"/>
  <c r="D330" i="4"/>
  <c r="D331"/>
  <c r="D332"/>
  <c r="D333"/>
  <c r="D334"/>
  <c r="D335"/>
  <c r="D336"/>
  <c r="D337"/>
  <c r="U274" i="10" s="1"/>
  <c r="D338" i="4"/>
  <c r="D339"/>
  <c r="D340"/>
  <c r="D341"/>
  <c r="D342"/>
  <c r="D343"/>
  <c r="D344"/>
  <c r="D345"/>
  <c r="U282" i="10" s="1"/>
  <c r="D346" i="4"/>
  <c r="D347"/>
  <c r="D348"/>
  <c r="D349"/>
  <c r="D350"/>
  <c r="D351"/>
  <c r="D352"/>
  <c r="D353"/>
  <c r="U290" i="10" s="1"/>
  <c r="D354" i="4"/>
  <c r="D355"/>
  <c r="D356"/>
  <c r="D357"/>
  <c r="D358"/>
  <c r="D359"/>
  <c r="D360"/>
  <c r="D361"/>
  <c r="U298" i="10" s="1"/>
  <c r="D362" i="4"/>
  <c r="D363"/>
  <c r="D364"/>
  <c r="D365"/>
  <c r="D366"/>
  <c r="D367"/>
  <c r="D368"/>
  <c r="D369"/>
  <c r="U306" i="10" s="1"/>
  <c r="D370" i="4"/>
  <c r="D371"/>
  <c r="D372"/>
  <c r="D373"/>
  <c r="D374"/>
  <c r="D375"/>
  <c r="D376"/>
  <c r="D377"/>
  <c r="U314" i="10" s="1"/>
  <c r="D378" i="4"/>
  <c r="D379"/>
  <c r="D380"/>
  <c r="D381"/>
  <c r="D382"/>
  <c r="D383"/>
  <c r="D384"/>
  <c r="D385"/>
  <c r="U322" i="10" s="1"/>
  <c r="D386" i="4"/>
  <c r="D387"/>
  <c r="D388"/>
  <c r="D389"/>
  <c r="D390"/>
  <c r="D391"/>
  <c r="D392"/>
  <c r="D393"/>
  <c r="U330" i="10" s="1"/>
  <c r="D394" i="4"/>
  <c r="D395"/>
  <c r="D396"/>
  <c r="D397"/>
  <c r="D398"/>
  <c r="D399"/>
  <c r="D400"/>
  <c r="D401"/>
  <c r="U338" i="10" s="1"/>
  <c r="D402" i="4"/>
  <c r="D403"/>
  <c r="D404"/>
  <c r="D405"/>
  <c r="D406"/>
  <c r="D407"/>
  <c r="D408"/>
  <c r="D409"/>
  <c r="U346" i="10" s="1"/>
  <c r="D410" i="4"/>
  <c r="D411"/>
  <c r="D412"/>
  <c r="D413"/>
  <c r="D414"/>
  <c r="D415"/>
  <c r="D416"/>
  <c r="D417"/>
  <c r="U356" i="10" s="1"/>
  <c r="D418" i="4"/>
  <c r="D419"/>
  <c r="D420"/>
  <c r="D421"/>
  <c r="D422"/>
  <c r="D423"/>
  <c r="D424"/>
  <c r="D425"/>
  <c r="U364" i="10" s="1"/>
  <c r="D426" i="4"/>
  <c r="D427"/>
  <c r="D428"/>
  <c r="D429"/>
  <c r="D430"/>
  <c r="D431"/>
  <c r="D432"/>
  <c r="D433"/>
  <c r="D434"/>
  <c r="D435"/>
  <c r="D436"/>
  <c r="D437"/>
  <c r="D438"/>
  <c r="D439"/>
  <c r="D440"/>
  <c r="U379" i="10" s="1"/>
  <c r="D441" i="4"/>
  <c r="U380" i="10" s="1"/>
  <c r="D442" i="4"/>
  <c r="D443"/>
  <c r="D444"/>
  <c r="D445"/>
  <c r="D446"/>
  <c r="D447"/>
  <c r="D448"/>
  <c r="D449"/>
  <c r="D450"/>
  <c r="D451"/>
  <c r="U405" i="10" s="1"/>
  <c r="D452" i="4"/>
  <c r="U406" i="10" s="1"/>
  <c r="D453" i="4"/>
  <c r="D454"/>
  <c r="D455"/>
  <c r="D456"/>
  <c r="U418" i="10" s="1"/>
  <c r="D457" i="4"/>
  <c r="D458"/>
  <c r="D459"/>
  <c r="D460"/>
  <c r="D461"/>
  <c r="D462"/>
  <c r="D463"/>
  <c r="D464"/>
  <c r="U426" i="10" s="1"/>
  <c r="D465" i="4"/>
  <c r="U427" i="10" s="1"/>
  <c r="D466" i="4"/>
  <c r="D467"/>
  <c r="U437" i="10" s="1"/>
  <c r="D468" i="4"/>
  <c r="D469"/>
  <c r="U457" i="10" s="1"/>
  <c r="D9" i="4"/>
  <c r="U157" i="10" l="1"/>
  <c r="U149"/>
  <c r="U141"/>
  <c r="U133"/>
  <c r="U120"/>
  <c r="U112"/>
  <c r="U104"/>
  <c r="U96"/>
  <c r="U80"/>
  <c r="U72"/>
  <c r="U64"/>
  <c r="U56"/>
  <c r="U48"/>
  <c r="U40"/>
  <c r="U32"/>
  <c r="U24"/>
  <c r="U16"/>
  <c r="U4"/>
  <c r="U97"/>
  <c r="U89"/>
  <c r="U73"/>
  <c r="U65"/>
  <c r="U57"/>
  <c r="U49"/>
  <c r="U41"/>
  <c r="U33"/>
  <c r="U25"/>
  <c r="U17"/>
  <c r="U9"/>
  <c r="U454"/>
  <c r="U445"/>
  <c r="U436"/>
  <c r="U425"/>
  <c r="U378"/>
  <c r="U371"/>
  <c r="U404"/>
  <c r="U82"/>
  <c r="U162"/>
  <c r="U414"/>
  <c r="U363"/>
  <c r="U355"/>
  <c r="U345"/>
  <c r="U337"/>
  <c r="U329"/>
  <c r="U321"/>
  <c r="U313"/>
  <c r="U305"/>
  <c r="U297"/>
  <c r="U289"/>
  <c r="U281"/>
  <c r="U273"/>
  <c r="U265"/>
  <c r="U257"/>
  <c r="U249"/>
  <c r="U241"/>
  <c r="U233"/>
  <c r="U225"/>
  <c r="U217"/>
  <c r="U209"/>
  <c r="U370"/>
  <c r="U412"/>
  <c r="U88"/>
  <c r="U452"/>
  <c r="U443"/>
  <c r="U98"/>
  <c r="U90"/>
  <c r="U74"/>
  <c r="U66"/>
  <c r="U58"/>
  <c r="U50"/>
  <c r="U42"/>
  <c r="U34"/>
  <c r="U26"/>
  <c r="U18"/>
  <c r="U10"/>
  <c r="U455"/>
  <c r="U446"/>
  <c r="U396"/>
  <c r="U369"/>
  <c r="U444"/>
  <c r="U435"/>
  <c r="U417"/>
  <c r="U395"/>
  <c r="U352"/>
  <c r="U411"/>
  <c r="U423"/>
  <c r="U388"/>
  <c r="U376"/>
  <c r="U361"/>
  <c r="U343"/>
  <c r="U335"/>
  <c r="U327"/>
  <c r="U319"/>
  <c r="U311"/>
  <c r="U303"/>
  <c r="U295"/>
  <c r="U287"/>
  <c r="U279"/>
  <c r="U271"/>
  <c r="U263"/>
  <c r="U255"/>
  <c r="U247"/>
  <c r="U239"/>
  <c r="U231"/>
  <c r="U223"/>
  <c r="U215"/>
  <c r="U207"/>
  <c r="U200"/>
  <c r="U126"/>
  <c r="U428"/>
  <c r="U354"/>
  <c r="U390"/>
  <c r="U203"/>
  <c r="U211"/>
  <c r="U204"/>
  <c r="U196"/>
  <c r="U188"/>
  <c r="U180"/>
  <c r="U172"/>
  <c r="U438"/>
  <c r="U408"/>
  <c r="U381"/>
  <c r="U385"/>
  <c r="U366"/>
  <c r="U332"/>
  <c r="U308"/>
  <c r="U292"/>
  <c r="U268"/>
  <c r="U252"/>
  <c r="U244"/>
  <c r="U236"/>
  <c r="U228"/>
  <c r="U220"/>
  <c r="U212"/>
  <c r="U197"/>
  <c r="U189"/>
  <c r="U181"/>
  <c r="U173"/>
  <c r="U420"/>
  <c r="U399"/>
  <c r="U373"/>
  <c r="U358"/>
  <c r="U340"/>
  <c r="U324"/>
  <c r="U316"/>
  <c r="U300"/>
  <c r="U284"/>
  <c r="U276"/>
  <c r="U260"/>
  <c r="U453"/>
  <c r="U372"/>
  <c r="U448"/>
  <c r="U87"/>
  <c r="U84"/>
  <c r="U351"/>
  <c r="U192"/>
  <c r="U184"/>
  <c r="U176"/>
  <c r="U155"/>
  <c r="U147"/>
  <c r="U139"/>
  <c r="U118"/>
  <c r="U110"/>
  <c r="U102"/>
  <c r="U94"/>
  <c r="U78"/>
  <c r="U70"/>
  <c r="U62"/>
  <c r="U54"/>
  <c r="U46"/>
  <c r="U38"/>
  <c r="U30"/>
  <c r="U22"/>
  <c r="U14"/>
  <c r="U451"/>
  <c r="U442"/>
  <c r="U434"/>
  <c r="U415"/>
  <c r="U402"/>
  <c r="U393"/>
  <c r="U168"/>
  <c r="U128"/>
  <c r="U424"/>
  <c r="U389"/>
  <c r="U377"/>
  <c r="U362"/>
  <c r="U353"/>
  <c r="U344"/>
  <c r="U336"/>
  <c r="U328"/>
  <c r="U320"/>
  <c r="U312"/>
  <c r="U304"/>
  <c r="U296"/>
  <c r="U288"/>
  <c r="U280"/>
  <c r="U272"/>
  <c r="U264"/>
  <c r="U256"/>
  <c r="U248"/>
  <c r="U240"/>
  <c r="U232"/>
  <c r="U224"/>
  <c r="U216"/>
  <c r="U208"/>
  <c r="U201"/>
  <c r="U193"/>
  <c r="U185"/>
  <c r="U177"/>
  <c r="U156"/>
  <c r="U148"/>
  <c r="U140"/>
  <c r="U127"/>
  <c r="U119"/>
  <c r="U111"/>
  <c r="U103"/>
  <c r="U95"/>
  <c r="U79"/>
  <c r="U71"/>
  <c r="U63"/>
  <c r="U55"/>
  <c r="U47"/>
  <c r="U39"/>
  <c r="U31"/>
  <c r="U23"/>
  <c r="U15"/>
  <c r="U416"/>
  <c r="U403"/>
  <c r="U169"/>
  <c r="U129"/>
  <c r="U130"/>
  <c r="U357"/>
  <c r="U323"/>
  <c r="U299"/>
  <c r="U267"/>
  <c r="U243"/>
  <c r="U132"/>
  <c r="U432"/>
  <c r="U348"/>
  <c r="U205"/>
  <c r="U160"/>
  <c r="U152"/>
  <c r="U144"/>
  <c r="U136"/>
  <c r="U123"/>
  <c r="U115"/>
  <c r="U107"/>
  <c r="U99"/>
  <c r="U91"/>
  <c r="U83"/>
  <c r="U75"/>
  <c r="U67"/>
  <c r="U59"/>
  <c r="U51"/>
  <c r="U43"/>
  <c r="U35"/>
  <c r="U27"/>
  <c r="U19"/>
  <c r="U11"/>
  <c r="U456"/>
  <c r="U447"/>
  <c r="U439"/>
  <c r="U430"/>
  <c r="U409"/>
  <c r="U398"/>
  <c r="U382"/>
  <c r="U165"/>
  <c r="U464"/>
  <c r="U463"/>
  <c r="U391"/>
  <c r="U131"/>
  <c r="U392"/>
  <c r="U347"/>
  <c r="U331"/>
  <c r="U315"/>
  <c r="U291"/>
  <c r="U275"/>
  <c r="U259"/>
  <c r="U235"/>
  <c r="U219"/>
  <c r="U421"/>
  <c r="U386"/>
  <c r="U374"/>
  <c r="U367"/>
  <c r="U359"/>
  <c r="U349"/>
  <c r="U341"/>
  <c r="U333"/>
  <c r="U325"/>
  <c r="U317"/>
  <c r="U309"/>
  <c r="U301"/>
  <c r="U293"/>
  <c r="U285"/>
  <c r="U277"/>
  <c r="U269"/>
  <c r="U261"/>
  <c r="U253"/>
  <c r="U245"/>
  <c r="U237"/>
  <c r="U229"/>
  <c r="U221"/>
  <c r="U213"/>
  <c r="U206"/>
  <c r="U198"/>
  <c r="U190"/>
  <c r="U182"/>
  <c r="U174"/>
  <c r="U161"/>
  <c r="U153"/>
  <c r="U145"/>
  <c r="U137"/>
  <c r="U124"/>
  <c r="U116"/>
  <c r="U108"/>
  <c r="U100"/>
  <c r="U92"/>
  <c r="U85"/>
  <c r="U76"/>
  <c r="U68"/>
  <c r="U60"/>
  <c r="U52"/>
  <c r="U44"/>
  <c r="U36"/>
  <c r="U28"/>
  <c r="U20"/>
  <c r="U12"/>
  <c r="U449"/>
  <c r="U440"/>
  <c r="U431"/>
  <c r="U410"/>
  <c r="U400"/>
  <c r="U383"/>
  <c r="U166"/>
  <c r="U407"/>
  <c r="U419"/>
  <c r="U365"/>
  <c r="U339"/>
  <c r="U307"/>
  <c r="U283"/>
  <c r="U251"/>
  <c r="U227"/>
  <c r="U422"/>
  <c r="U387"/>
  <c r="U375"/>
  <c r="U368"/>
  <c r="U360"/>
  <c r="U350"/>
  <c r="U342"/>
  <c r="U334"/>
  <c r="U326"/>
  <c r="U318"/>
  <c r="U310"/>
  <c r="U302"/>
  <c r="U294"/>
  <c r="U286"/>
  <c r="U278"/>
  <c r="U270"/>
  <c r="U262"/>
  <c r="U254"/>
  <c r="U246"/>
  <c r="U238"/>
  <c r="U230"/>
  <c r="U222"/>
  <c r="U214"/>
  <c r="U199"/>
  <c r="U191"/>
  <c r="U183"/>
  <c r="U175"/>
  <c r="U154"/>
  <c r="U146"/>
  <c r="U138"/>
  <c r="U125"/>
  <c r="U117"/>
  <c r="U109"/>
  <c r="U101"/>
  <c r="U93"/>
  <c r="U86"/>
  <c r="U77"/>
  <c r="U69"/>
  <c r="U61"/>
  <c r="U53"/>
  <c r="U45"/>
  <c r="U37"/>
  <c r="U29"/>
  <c r="U21"/>
  <c r="U13"/>
  <c r="U450"/>
  <c r="U441"/>
  <c r="U433"/>
  <c r="U413"/>
  <c r="U401"/>
  <c r="U384"/>
  <c r="U167"/>
  <c r="I463" i="2"/>
  <c r="U5" i="10"/>
  <c r="U7"/>
  <c r="I465" i="2"/>
  <c r="I461"/>
  <c r="U465" i="10"/>
  <c r="I458" i="2"/>
  <c r="I456"/>
  <c r="I455"/>
  <c r="I459"/>
  <c r="I457"/>
  <c r="I454"/>
  <c r="I460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62"/>
  <c r="F6"/>
  <c r="H6" s="1"/>
  <c r="F7"/>
  <c r="H7" s="1"/>
  <c r="F8"/>
  <c r="H8" s="1"/>
  <c r="F9"/>
  <c r="H9" s="1"/>
  <c r="F10"/>
  <c r="H10" s="1"/>
  <c r="F11"/>
  <c r="H11" s="1"/>
  <c r="F12"/>
  <c r="H12" s="1"/>
  <c r="F13"/>
  <c r="H13" s="1"/>
  <c r="F14"/>
  <c r="H14" s="1"/>
  <c r="F15"/>
  <c r="H15" s="1"/>
  <c r="F16"/>
  <c r="H16" s="1"/>
  <c r="F17"/>
  <c r="H17" s="1"/>
  <c r="F18"/>
  <c r="H18" s="1"/>
  <c r="F19"/>
  <c r="H19" s="1"/>
  <c r="F20"/>
  <c r="H20" s="1"/>
  <c r="F21"/>
  <c r="H21" s="1"/>
  <c r="F22"/>
  <c r="H22" s="1"/>
  <c r="F23"/>
  <c r="H23" s="1"/>
  <c r="F24"/>
  <c r="H24" s="1"/>
  <c r="F25"/>
  <c r="H25" s="1"/>
  <c r="F26"/>
  <c r="H26" s="1"/>
  <c r="F27"/>
  <c r="H27" s="1"/>
  <c r="F28"/>
  <c r="H28" s="1"/>
  <c r="F29"/>
  <c r="H29" s="1"/>
  <c r="F30"/>
  <c r="H30" s="1"/>
  <c r="F31"/>
  <c r="H31" s="1"/>
  <c r="F32"/>
  <c r="H32" s="1"/>
  <c r="F33"/>
  <c r="H33" s="1"/>
  <c r="F34"/>
  <c r="H34" s="1"/>
  <c r="F35"/>
  <c r="H35" s="1"/>
  <c r="F36"/>
  <c r="H36" s="1"/>
  <c r="F37"/>
  <c r="H37" s="1"/>
  <c r="F38"/>
  <c r="H38" s="1"/>
  <c r="F39"/>
  <c r="H39" s="1"/>
  <c r="F40"/>
  <c r="H40" s="1"/>
  <c r="F41"/>
  <c r="H41" s="1"/>
  <c r="F42"/>
  <c r="H42" s="1"/>
  <c r="F43"/>
  <c r="H43" s="1"/>
  <c r="F44"/>
  <c r="H44" s="1"/>
  <c r="F45"/>
  <c r="H45" s="1"/>
  <c r="F46"/>
  <c r="H46" s="1"/>
  <c r="F47"/>
  <c r="H47" s="1"/>
  <c r="F48"/>
  <c r="H48" s="1"/>
  <c r="F49"/>
  <c r="H49" s="1"/>
  <c r="F50"/>
  <c r="H50" s="1"/>
  <c r="F51"/>
  <c r="H51" s="1"/>
  <c r="F52"/>
  <c r="H52" s="1"/>
  <c r="F53"/>
  <c r="H53" s="1"/>
  <c r="F54"/>
  <c r="H54" s="1"/>
  <c r="F55"/>
  <c r="H55" s="1"/>
  <c r="F56"/>
  <c r="H56" s="1"/>
  <c r="F57"/>
  <c r="H57" s="1"/>
  <c r="F58"/>
  <c r="H58" s="1"/>
  <c r="F59"/>
  <c r="H59" s="1"/>
  <c r="F60"/>
  <c r="H60" s="1"/>
  <c r="F61"/>
  <c r="H61" s="1"/>
  <c r="F62"/>
  <c r="H62" s="1"/>
  <c r="F63"/>
  <c r="H63" s="1"/>
  <c r="F64"/>
  <c r="H64" s="1"/>
  <c r="F65"/>
  <c r="H65" s="1"/>
  <c r="F66"/>
  <c r="H66" s="1"/>
  <c r="F67"/>
  <c r="H67" s="1"/>
  <c r="F68"/>
  <c r="H68" s="1"/>
  <c r="F69"/>
  <c r="H69" s="1"/>
  <c r="F70"/>
  <c r="H70" s="1"/>
  <c r="F71"/>
  <c r="H71" s="1"/>
  <c r="F72"/>
  <c r="H72" s="1"/>
  <c r="F73"/>
  <c r="H73" s="1"/>
  <c r="F74"/>
  <c r="H74" s="1"/>
  <c r="F75"/>
  <c r="H75" s="1"/>
  <c r="F76"/>
  <c r="H76" s="1"/>
  <c r="F77"/>
  <c r="H77" s="1"/>
  <c r="F78"/>
  <c r="H78" s="1"/>
  <c r="F79"/>
  <c r="H79" s="1"/>
  <c r="F80"/>
  <c r="H80" s="1"/>
  <c r="F81"/>
  <c r="H81" s="1"/>
  <c r="F82"/>
  <c r="H82" s="1"/>
  <c r="F83"/>
  <c r="H83" s="1"/>
  <c r="F84"/>
  <c r="H84" s="1"/>
  <c r="F85"/>
  <c r="H85" s="1"/>
  <c r="F86"/>
  <c r="H86" s="1"/>
  <c r="F87"/>
  <c r="H87" s="1"/>
  <c r="F88"/>
  <c r="H88" s="1"/>
  <c r="F89"/>
  <c r="H89" s="1"/>
  <c r="F90"/>
  <c r="H90" s="1"/>
  <c r="F91"/>
  <c r="H91" s="1"/>
  <c r="F92"/>
  <c r="H92" s="1"/>
  <c r="F93"/>
  <c r="H93" s="1"/>
  <c r="F94"/>
  <c r="H94" s="1"/>
  <c r="F95"/>
  <c r="H95" s="1"/>
  <c r="F96"/>
  <c r="H96" s="1"/>
  <c r="F97"/>
  <c r="H97" s="1"/>
  <c r="F98"/>
  <c r="H98" s="1"/>
  <c r="F99"/>
  <c r="H99" s="1"/>
  <c r="F100"/>
  <c r="H100" s="1"/>
  <c r="F101"/>
  <c r="H101" s="1"/>
  <c r="F102"/>
  <c r="H102" s="1"/>
  <c r="F103"/>
  <c r="H103" s="1"/>
  <c r="F104"/>
  <c r="H104" s="1"/>
  <c r="F105"/>
  <c r="H105" s="1"/>
  <c r="F106"/>
  <c r="H106" s="1"/>
  <c r="F107"/>
  <c r="H107" s="1"/>
  <c r="F108"/>
  <c r="H108" s="1"/>
  <c r="F109"/>
  <c r="H109" s="1"/>
  <c r="F110"/>
  <c r="H110" s="1"/>
  <c r="F111"/>
  <c r="H111" s="1"/>
  <c r="F112"/>
  <c r="H112" s="1"/>
  <c r="F113"/>
  <c r="H113" s="1"/>
  <c r="F114"/>
  <c r="H114" s="1"/>
  <c r="F115"/>
  <c r="H115" s="1"/>
  <c r="F116"/>
  <c r="H116" s="1"/>
  <c r="F117"/>
  <c r="H117" s="1"/>
  <c r="F118"/>
  <c r="H118" s="1"/>
  <c r="F119"/>
  <c r="H119" s="1"/>
  <c r="F120"/>
  <c r="H120" s="1"/>
  <c r="F121"/>
  <c r="H121" s="1"/>
  <c r="F122"/>
  <c r="H122" s="1"/>
  <c r="F123"/>
  <c r="H123" s="1"/>
  <c r="F124"/>
  <c r="H124" s="1"/>
  <c r="F125"/>
  <c r="H125" s="1"/>
  <c r="F126"/>
  <c r="H126" s="1"/>
  <c r="F127"/>
  <c r="H127" s="1"/>
  <c r="F128"/>
  <c r="H128" s="1"/>
  <c r="F129"/>
  <c r="H129" s="1"/>
  <c r="F130"/>
  <c r="H130" s="1"/>
  <c r="F131"/>
  <c r="H131" s="1"/>
  <c r="F132"/>
  <c r="H132" s="1"/>
  <c r="F133"/>
  <c r="H133" s="1"/>
  <c r="F134"/>
  <c r="H134" s="1"/>
  <c r="F135"/>
  <c r="H135" s="1"/>
  <c r="F136"/>
  <c r="H136" s="1"/>
  <c r="F137"/>
  <c r="H137" s="1"/>
  <c r="F138"/>
  <c r="H138" s="1"/>
  <c r="F139"/>
  <c r="H139" s="1"/>
  <c r="F140"/>
  <c r="H140" s="1"/>
  <c r="F141"/>
  <c r="H141" s="1"/>
  <c r="F142"/>
  <c r="H142" s="1"/>
  <c r="F143"/>
  <c r="H143" s="1"/>
  <c r="F144"/>
  <c r="H144" s="1"/>
  <c r="F145"/>
  <c r="H145" s="1"/>
  <c r="F146"/>
  <c r="H146" s="1"/>
  <c r="F147"/>
  <c r="H147" s="1"/>
  <c r="F148"/>
  <c r="H148" s="1"/>
  <c r="F149"/>
  <c r="H149" s="1"/>
  <c r="F150"/>
  <c r="H150" s="1"/>
  <c r="F151"/>
  <c r="H151" s="1"/>
  <c r="F152"/>
  <c r="H152" s="1"/>
  <c r="F153"/>
  <c r="H153" s="1"/>
  <c r="F154"/>
  <c r="H154" s="1"/>
  <c r="F155"/>
  <c r="H155" s="1"/>
  <c r="F156"/>
  <c r="H156" s="1"/>
  <c r="F157"/>
  <c r="H157" s="1"/>
  <c r="F158"/>
  <c r="H158" s="1"/>
  <c r="F159"/>
  <c r="H159" s="1"/>
  <c r="F160"/>
  <c r="H160" s="1"/>
  <c r="F161"/>
  <c r="H161" s="1"/>
  <c r="F162"/>
  <c r="H162" s="1"/>
  <c r="F163"/>
  <c r="H163" s="1"/>
  <c r="F164"/>
  <c r="H164" s="1"/>
  <c r="F165"/>
  <c r="H165" s="1"/>
  <c r="F166"/>
  <c r="H166" s="1"/>
  <c r="F167"/>
  <c r="H167" s="1"/>
  <c r="F168"/>
  <c r="H168" s="1"/>
  <c r="F169"/>
  <c r="H169" s="1"/>
  <c r="F170"/>
  <c r="H170" s="1"/>
  <c r="F171"/>
  <c r="H171" s="1"/>
  <c r="F172"/>
  <c r="H172" s="1"/>
  <c r="F173"/>
  <c r="H173" s="1"/>
  <c r="F174"/>
  <c r="H174" s="1"/>
  <c r="F175"/>
  <c r="H175" s="1"/>
  <c r="F176"/>
  <c r="H176" s="1"/>
  <c r="F177"/>
  <c r="H177" s="1"/>
  <c r="F178"/>
  <c r="H178" s="1"/>
  <c r="F179"/>
  <c r="H179" s="1"/>
  <c r="F180"/>
  <c r="H180" s="1"/>
  <c r="F181"/>
  <c r="H181" s="1"/>
  <c r="F182"/>
  <c r="H182" s="1"/>
  <c r="F183"/>
  <c r="H183" s="1"/>
  <c r="F184"/>
  <c r="H184" s="1"/>
  <c r="F185"/>
  <c r="H185" s="1"/>
  <c r="F186"/>
  <c r="H186" s="1"/>
  <c r="F187"/>
  <c r="H187" s="1"/>
  <c r="F188"/>
  <c r="H188" s="1"/>
  <c r="F189"/>
  <c r="H189" s="1"/>
  <c r="F190"/>
  <c r="H190" s="1"/>
  <c r="F191"/>
  <c r="H191" s="1"/>
  <c r="F192"/>
  <c r="H192" s="1"/>
  <c r="F193"/>
  <c r="H193" s="1"/>
  <c r="F194"/>
  <c r="H194" s="1"/>
  <c r="F195"/>
  <c r="H195" s="1"/>
  <c r="F196"/>
  <c r="H196" s="1"/>
  <c r="F197"/>
  <c r="H197" s="1"/>
  <c r="F198"/>
  <c r="H198" s="1"/>
  <c r="F199"/>
  <c r="H199" s="1"/>
  <c r="F200"/>
  <c r="H200" s="1"/>
  <c r="F201"/>
  <c r="H201" s="1"/>
  <c r="F202"/>
  <c r="H202" s="1"/>
  <c r="F203"/>
  <c r="H203" s="1"/>
  <c r="F204"/>
  <c r="H204" s="1"/>
  <c r="F205"/>
  <c r="H205" s="1"/>
  <c r="F206"/>
  <c r="H206" s="1"/>
  <c r="F207"/>
  <c r="H207" s="1"/>
  <c r="F208"/>
  <c r="H208" s="1"/>
  <c r="F209"/>
  <c r="H209" s="1"/>
  <c r="F210"/>
  <c r="H210" s="1"/>
  <c r="F211"/>
  <c r="H211" s="1"/>
  <c r="F212"/>
  <c r="H212" s="1"/>
  <c r="F213"/>
  <c r="H213" s="1"/>
  <c r="F214"/>
  <c r="H214" s="1"/>
  <c r="F215"/>
  <c r="H215" s="1"/>
  <c r="F216"/>
  <c r="H216" s="1"/>
  <c r="F217"/>
  <c r="H217" s="1"/>
  <c r="F218"/>
  <c r="H218" s="1"/>
  <c r="F219"/>
  <c r="H219" s="1"/>
  <c r="F220"/>
  <c r="H220" s="1"/>
  <c r="F221"/>
  <c r="H221" s="1"/>
  <c r="F222"/>
  <c r="H222" s="1"/>
  <c r="F223"/>
  <c r="H223" s="1"/>
  <c r="F224"/>
  <c r="H224" s="1"/>
  <c r="F225"/>
  <c r="H225" s="1"/>
  <c r="F226"/>
  <c r="H226" s="1"/>
  <c r="F227"/>
  <c r="H227" s="1"/>
  <c r="F228"/>
  <c r="H228" s="1"/>
  <c r="F229"/>
  <c r="H229" s="1"/>
  <c r="F230"/>
  <c r="H230" s="1"/>
  <c r="F231"/>
  <c r="H231" s="1"/>
  <c r="F232"/>
  <c r="H232" s="1"/>
  <c r="F233"/>
  <c r="H233" s="1"/>
  <c r="F234"/>
  <c r="H234" s="1"/>
  <c r="F235"/>
  <c r="H235" s="1"/>
  <c r="F236"/>
  <c r="H236" s="1"/>
  <c r="F237"/>
  <c r="H237" s="1"/>
  <c r="F238"/>
  <c r="H238" s="1"/>
  <c r="F239"/>
  <c r="H239" s="1"/>
  <c r="F240"/>
  <c r="H240" s="1"/>
  <c r="F241"/>
  <c r="H241" s="1"/>
  <c r="F242"/>
  <c r="H242" s="1"/>
  <c r="F243"/>
  <c r="H243" s="1"/>
  <c r="F244"/>
  <c r="H244" s="1"/>
  <c r="F245"/>
  <c r="H245" s="1"/>
  <c r="F246"/>
  <c r="H246" s="1"/>
  <c r="F247"/>
  <c r="H247" s="1"/>
  <c r="F248"/>
  <c r="H248" s="1"/>
  <c r="F249"/>
  <c r="H249" s="1"/>
  <c r="F250"/>
  <c r="H250" s="1"/>
  <c r="F251"/>
  <c r="H251" s="1"/>
  <c r="F252"/>
  <c r="H252" s="1"/>
  <c r="F253"/>
  <c r="H253" s="1"/>
  <c r="F254"/>
  <c r="H254" s="1"/>
  <c r="F255"/>
  <c r="H255" s="1"/>
  <c r="F256"/>
  <c r="H256" s="1"/>
  <c r="F257"/>
  <c r="H257" s="1"/>
  <c r="F258"/>
  <c r="H258" s="1"/>
  <c r="F259"/>
  <c r="H259" s="1"/>
  <c r="F260"/>
  <c r="H260" s="1"/>
  <c r="F261"/>
  <c r="H261" s="1"/>
  <c r="F262"/>
  <c r="H262" s="1"/>
  <c r="F263"/>
  <c r="H263" s="1"/>
  <c r="F264"/>
  <c r="H264" s="1"/>
  <c r="F265"/>
  <c r="H265" s="1"/>
  <c r="F266"/>
  <c r="H266" s="1"/>
  <c r="F267"/>
  <c r="H267" s="1"/>
  <c r="F268"/>
  <c r="H268" s="1"/>
  <c r="F269"/>
  <c r="H269" s="1"/>
  <c r="F270"/>
  <c r="H270" s="1"/>
  <c r="F271"/>
  <c r="H271" s="1"/>
  <c r="F272"/>
  <c r="H272" s="1"/>
  <c r="F273"/>
  <c r="H273" s="1"/>
  <c r="F274"/>
  <c r="H274" s="1"/>
  <c r="F275"/>
  <c r="H275" s="1"/>
  <c r="F276"/>
  <c r="H276" s="1"/>
  <c r="F277"/>
  <c r="H277" s="1"/>
  <c r="F278"/>
  <c r="H278" s="1"/>
  <c r="F279"/>
  <c r="H279" s="1"/>
  <c r="F280"/>
  <c r="H280" s="1"/>
  <c r="F281"/>
  <c r="H281" s="1"/>
  <c r="F282"/>
  <c r="H282" s="1"/>
  <c r="F283"/>
  <c r="H283" s="1"/>
  <c r="F284"/>
  <c r="H284" s="1"/>
  <c r="F285"/>
  <c r="H285" s="1"/>
  <c r="F286"/>
  <c r="H286" s="1"/>
  <c r="F287"/>
  <c r="H287" s="1"/>
  <c r="F288"/>
  <c r="H288" s="1"/>
  <c r="F289"/>
  <c r="H289" s="1"/>
  <c r="F290"/>
  <c r="H290" s="1"/>
  <c r="F291"/>
  <c r="H291" s="1"/>
  <c r="F292"/>
  <c r="H292" s="1"/>
  <c r="F293"/>
  <c r="H293" s="1"/>
  <c r="F294"/>
  <c r="H294" s="1"/>
  <c r="F295"/>
  <c r="H295" s="1"/>
  <c r="F296"/>
  <c r="H296" s="1"/>
  <c r="F297"/>
  <c r="H297" s="1"/>
  <c r="F298"/>
  <c r="H298" s="1"/>
  <c r="F299"/>
  <c r="H299" s="1"/>
  <c r="F300"/>
  <c r="H300" s="1"/>
  <c r="F301"/>
  <c r="H301" s="1"/>
  <c r="F302"/>
  <c r="H302" s="1"/>
  <c r="F303"/>
  <c r="H303" s="1"/>
  <c r="F304"/>
  <c r="H304" s="1"/>
  <c r="F305"/>
  <c r="H305" s="1"/>
  <c r="F306"/>
  <c r="H306" s="1"/>
  <c r="F307"/>
  <c r="H307" s="1"/>
  <c r="F308"/>
  <c r="H308" s="1"/>
  <c r="F309"/>
  <c r="H309" s="1"/>
  <c r="F310"/>
  <c r="H310" s="1"/>
  <c r="F311"/>
  <c r="H311" s="1"/>
  <c r="F312"/>
  <c r="H312" s="1"/>
  <c r="F313"/>
  <c r="H313" s="1"/>
  <c r="F314"/>
  <c r="H314" s="1"/>
  <c r="F315"/>
  <c r="H315" s="1"/>
  <c r="F316"/>
  <c r="H316" s="1"/>
  <c r="F317"/>
  <c r="H317" s="1"/>
  <c r="F318"/>
  <c r="H318" s="1"/>
  <c r="F319"/>
  <c r="H319" s="1"/>
  <c r="F320"/>
  <c r="H320" s="1"/>
  <c r="F321"/>
  <c r="H321" s="1"/>
  <c r="F322"/>
  <c r="H322" s="1"/>
  <c r="F323"/>
  <c r="H323" s="1"/>
  <c r="F324"/>
  <c r="H324" s="1"/>
  <c r="F325"/>
  <c r="H325" s="1"/>
  <c r="F326"/>
  <c r="H326" s="1"/>
  <c r="F327"/>
  <c r="H327" s="1"/>
  <c r="F328"/>
  <c r="H328" s="1"/>
  <c r="F329"/>
  <c r="H329" s="1"/>
  <c r="F330"/>
  <c r="H330" s="1"/>
  <c r="F331"/>
  <c r="H331" s="1"/>
  <c r="F332"/>
  <c r="H332" s="1"/>
  <c r="F333"/>
  <c r="H333" s="1"/>
  <c r="F334"/>
  <c r="H334" s="1"/>
  <c r="F335"/>
  <c r="H335" s="1"/>
  <c r="F336"/>
  <c r="H336" s="1"/>
  <c r="F337"/>
  <c r="H337" s="1"/>
  <c r="F338"/>
  <c r="H338" s="1"/>
  <c r="F339"/>
  <c r="H339" s="1"/>
  <c r="F340"/>
  <c r="H340" s="1"/>
  <c r="F341"/>
  <c r="H341" s="1"/>
  <c r="F342"/>
  <c r="H342" s="1"/>
  <c r="F343"/>
  <c r="H343" s="1"/>
  <c r="F344"/>
  <c r="H344" s="1"/>
  <c r="F345"/>
  <c r="H345" s="1"/>
  <c r="F346"/>
  <c r="H346" s="1"/>
  <c r="F347"/>
  <c r="H347" s="1"/>
  <c r="F348"/>
  <c r="H348" s="1"/>
  <c r="F349"/>
  <c r="H349" s="1"/>
  <c r="F350"/>
  <c r="H350" s="1"/>
  <c r="F351"/>
  <c r="H351" s="1"/>
  <c r="F352"/>
  <c r="H352" s="1"/>
  <c r="F353"/>
  <c r="H353" s="1"/>
  <c r="F354"/>
  <c r="H354" s="1"/>
  <c r="F355"/>
  <c r="H355" s="1"/>
  <c r="F356"/>
  <c r="H356" s="1"/>
  <c r="F357"/>
  <c r="H357" s="1"/>
  <c r="F358"/>
  <c r="H358" s="1"/>
  <c r="F359"/>
  <c r="H359" s="1"/>
  <c r="F360"/>
  <c r="H360" s="1"/>
  <c r="F361"/>
  <c r="H361" s="1"/>
  <c r="F362"/>
  <c r="H362" s="1"/>
  <c r="F363"/>
  <c r="H363" s="1"/>
  <c r="F364"/>
  <c r="H364" s="1"/>
  <c r="F365"/>
  <c r="H365" s="1"/>
  <c r="F366"/>
  <c r="H366" s="1"/>
  <c r="F367"/>
  <c r="H367" s="1"/>
  <c r="F368"/>
  <c r="H368" s="1"/>
  <c r="F369"/>
  <c r="H369" s="1"/>
  <c r="F370"/>
  <c r="H370" s="1"/>
  <c r="F371"/>
  <c r="H371" s="1"/>
  <c r="F372"/>
  <c r="H372" s="1"/>
  <c r="F373"/>
  <c r="H373" s="1"/>
  <c r="F374"/>
  <c r="H374" s="1"/>
  <c r="F375"/>
  <c r="H375" s="1"/>
  <c r="F376"/>
  <c r="H376" s="1"/>
  <c r="F377"/>
  <c r="H377" s="1"/>
  <c r="F378"/>
  <c r="H378" s="1"/>
  <c r="F379"/>
  <c r="H379" s="1"/>
  <c r="F380"/>
  <c r="H380" s="1"/>
  <c r="F381"/>
  <c r="H381" s="1"/>
  <c r="F382"/>
  <c r="H382" s="1"/>
  <c r="F383"/>
  <c r="H383" s="1"/>
  <c r="F384"/>
  <c r="H384" s="1"/>
  <c r="F385"/>
  <c r="H385" s="1"/>
  <c r="F386"/>
  <c r="H386" s="1"/>
  <c r="F387"/>
  <c r="H387" s="1"/>
  <c r="F388"/>
  <c r="H388" s="1"/>
  <c r="F389"/>
  <c r="H389" s="1"/>
  <c r="F390"/>
  <c r="H390" s="1"/>
  <c r="F391"/>
  <c r="H391" s="1"/>
  <c r="F392"/>
  <c r="H392" s="1"/>
  <c r="F393"/>
  <c r="H393" s="1"/>
  <c r="F394"/>
  <c r="H394" s="1"/>
  <c r="F395"/>
  <c r="H395" s="1"/>
  <c r="F396"/>
  <c r="H396" s="1"/>
  <c r="F397"/>
  <c r="H397" s="1"/>
  <c r="F398"/>
  <c r="H398" s="1"/>
  <c r="F399"/>
  <c r="H399" s="1"/>
  <c r="F400"/>
  <c r="H400" s="1"/>
  <c r="F401"/>
  <c r="H401" s="1"/>
  <c r="F402"/>
  <c r="H402" s="1"/>
  <c r="F403"/>
  <c r="H403" s="1"/>
  <c r="F404"/>
  <c r="H404" s="1"/>
  <c r="F405"/>
  <c r="H405" s="1"/>
  <c r="F406"/>
  <c r="H406" s="1"/>
  <c r="F407"/>
  <c r="H407" s="1"/>
  <c r="F408"/>
  <c r="H408" s="1"/>
  <c r="F409"/>
  <c r="H409" s="1"/>
  <c r="F410"/>
  <c r="H410" s="1"/>
  <c r="F411"/>
  <c r="H411" s="1"/>
  <c r="F412"/>
  <c r="H412" s="1"/>
  <c r="F413"/>
  <c r="H413" s="1"/>
  <c r="F414"/>
  <c r="H414" s="1"/>
  <c r="F415"/>
  <c r="H415" s="1"/>
  <c r="F416"/>
  <c r="H416" s="1"/>
  <c r="F417"/>
  <c r="H417" s="1"/>
  <c r="F418"/>
  <c r="H418" s="1"/>
  <c r="F419"/>
  <c r="H419" s="1"/>
  <c r="F420"/>
  <c r="H420" s="1"/>
  <c r="F421"/>
  <c r="H421" s="1"/>
  <c r="F422"/>
  <c r="H422" s="1"/>
  <c r="F423"/>
  <c r="H423" s="1"/>
  <c r="F424"/>
  <c r="H424" s="1"/>
  <c r="F425"/>
  <c r="H425" s="1"/>
  <c r="F426"/>
  <c r="H426" s="1"/>
  <c r="F427"/>
  <c r="H427" s="1"/>
  <c r="F428"/>
  <c r="H428" s="1"/>
  <c r="F429"/>
  <c r="H429" s="1"/>
  <c r="F430"/>
  <c r="H430" s="1"/>
  <c r="F431"/>
  <c r="H431" s="1"/>
  <c r="F432"/>
  <c r="H432" s="1"/>
  <c r="F433"/>
  <c r="H433" s="1"/>
  <c r="F434"/>
  <c r="H434" s="1"/>
  <c r="F435"/>
  <c r="H435" s="1"/>
  <c r="F436"/>
  <c r="H436" s="1"/>
  <c r="F437"/>
  <c r="H437" s="1"/>
  <c r="F438"/>
  <c r="H438" s="1"/>
  <c r="F439"/>
  <c r="H439" s="1"/>
  <c r="F440"/>
  <c r="H440" s="1"/>
  <c r="F441"/>
  <c r="H441" s="1"/>
  <c r="F442"/>
  <c r="H442" s="1"/>
  <c r="F443"/>
  <c r="H443" s="1"/>
  <c r="F444"/>
  <c r="H444" s="1"/>
  <c r="F445"/>
  <c r="H445" s="1"/>
  <c r="F446"/>
  <c r="H446" s="1"/>
  <c r="F447"/>
  <c r="H447" s="1"/>
  <c r="F448"/>
  <c r="H448" s="1"/>
  <c r="F449"/>
  <c r="H449" s="1"/>
  <c r="F450"/>
  <c r="H450" s="1"/>
  <c r="F451"/>
  <c r="H451" s="1"/>
  <c r="F452"/>
  <c r="H452" s="1"/>
  <c r="F453"/>
  <c r="H453" s="1"/>
  <c r="F462"/>
  <c r="H462" s="1"/>
  <c r="H463"/>
  <c r="G72" i="4"/>
  <c r="G73"/>
  <c r="E450" i="2" l="1"/>
  <c r="E452"/>
  <c r="E453"/>
  <c r="E125"/>
  <c r="E451"/>
  <c r="E134"/>
  <c r="E86"/>
  <c r="E74"/>
  <c r="E62"/>
  <c r="E46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4"/>
  <c r="E60"/>
  <c r="E56"/>
  <c r="E52"/>
  <c r="E48"/>
  <c r="E44"/>
  <c r="E40"/>
  <c r="E36"/>
  <c r="E32"/>
  <c r="E28"/>
  <c r="E24"/>
  <c r="E20"/>
  <c r="E16"/>
  <c r="E12"/>
  <c r="E8"/>
  <c r="E434"/>
  <c r="E418"/>
  <c r="E402"/>
  <c r="E386"/>
  <c r="E370"/>
  <c r="E354"/>
  <c r="E338"/>
  <c r="E322"/>
  <c r="E306"/>
  <c r="E290"/>
  <c r="E274"/>
  <c r="E258"/>
  <c r="E242"/>
  <c r="E226"/>
  <c r="E210"/>
  <c r="E194"/>
  <c r="E178"/>
  <c r="E162"/>
  <c r="E142"/>
  <c r="E126"/>
  <c r="E114"/>
  <c r="E94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1"/>
  <c r="E117"/>
  <c r="E113"/>
  <c r="E109"/>
  <c r="E105"/>
  <c r="E101"/>
  <c r="E97"/>
  <c r="E93"/>
  <c r="E89"/>
  <c r="E85"/>
  <c r="E81"/>
  <c r="E77"/>
  <c r="E73"/>
  <c r="E69"/>
  <c r="E65"/>
  <c r="E61"/>
  <c r="E57"/>
  <c r="E53"/>
  <c r="E49"/>
  <c r="E45"/>
  <c r="E41"/>
  <c r="E37"/>
  <c r="E33"/>
  <c r="E29"/>
  <c r="E25"/>
  <c r="E21"/>
  <c r="E17"/>
  <c r="E13"/>
  <c r="E9"/>
  <c r="E438"/>
  <c r="E422"/>
  <c r="E406"/>
  <c r="E390"/>
  <c r="E374"/>
  <c r="E358"/>
  <c r="E342"/>
  <c r="E326"/>
  <c r="E310"/>
  <c r="E294"/>
  <c r="E278"/>
  <c r="E262"/>
  <c r="E246"/>
  <c r="E230"/>
  <c r="E214"/>
  <c r="E198"/>
  <c r="E182"/>
  <c r="E166"/>
  <c r="E150"/>
  <c r="E138"/>
  <c r="E122"/>
  <c r="E110"/>
  <c r="E102"/>
  <c r="E90"/>
  <c r="E78"/>
  <c r="E66"/>
  <c r="E54"/>
  <c r="E14"/>
  <c r="E10"/>
  <c r="E6"/>
  <c r="E442"/>
  <c r="E426"/>
  <c r="E410"/>
  <c r="E394"/>
  <c r="E378"/>
  <c r="E362"/>
  <c r="E346"/>
  <c r="E330"/>
  <c r="E314"/>
  <c r="E298"/>
  <c r="E282"/>
  <c r="E266"/>
  <c r="E250"/>
  <c r="E234"/>
  <c r="E218"/>
  <c r="E202"/>
  <c r="E186"/>
  <c r="E170"/>
  <c r="E154"/>
  <c r="E146"/>
  <c r="E130"/>
  <c r="E118"/>
  <c r="E106"/>
  <c r="E98"/>
  <c r="E82"/>
  <c r="E70"/>
  <c r="E58"/>
  <c r="E50"/>
  <c r="E42"/>
  <c r="E38"/>
  <c r="E34"/>
  <c r="E30"/>
  <c r="E26"/>
  <c r="E22"/>
  <c r="E18"/>
  <c r="E446"/>
  <c r="E430"/>
  <c r="E414"/>
  <c r="E398"/>
  <c r="E382"/>
  <c r="E366"/>
  <c r="E350"/>
  <c r="E334"/>
  <c r="E318"/>
  <c r="E302"/>
  <c r="E286"/>
  <c r="E270"/>
  <c r="E254"/>
  <c r="E238"/>
  <c r="E222"/>
  <c r="E206"/>
  <c r="E190"/>
  <c r="E174"/>
  <c r="E158"/>
  <c r="E447"/>
  <c r="E443"/>
  <c r="E439"/>
  <c r="E435"/>
  <c r="E431"/>
  <c r="E427"/>
  <c r="E423"/>
  <c r="E419"/>
  <c r="E415"/>
  <c r="E411"/>
  <c r="E407"/>
  <c r="E403"/>
  <c r="E399"/>
  <c r="E395"/>
  <c r="E391"/>
  <c r="E387"/>
  <c r="E383"/>
  <c r="E379"/>
  <c r="E375"/>
  <c r="E371"/>
  <c r="E367"/>
  <c r="E363"/>
  <c r="E359"/>
  <c r="E355"/>
  <c r="E351"/>
  <c r="E347"/>
  <c r="E343"/>
  <c r="E339"/>
  <c r="E335"/>
  <c r="E331"/>
  <c r="E327"/>
  <c r="E323"/>
  <c r="E319"/>
  <c r="E315"/>
  <c r="E311"/>
  <c r="E307"/>
  <c r="E303"/>
  <c r="E299"/>
  <c r="E295"/>
  <c r="E291"/>
  <c r="E287"/>
  <c r="E283"/>
  <c r="E279"/>
  <c r="E275"/>
  <c r="E271"/>
  <c r="E267"/>
  <c r="E263"/>
  <c r="E259"/>
  <c r="E255"/>
  <c r="E251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151"/>
  <c r="E147"/>
  <c r="E143"/>
  <c r="E139"/>
  <c r="E135"/>
  <c r="E131"/>
  <c r="E127"/>
  <c r="E123"/>
  <c r="E119"/>
  <c r="E115"/>
  <c r="E111"/>
  <c r="E107"/>
  <c r="E103"/>
  <c r="E99"/>
  <c r="E95"/>
  <c r="E91"/>
  <c r="E87"/>
  <c r="E83"/>
  <c r="E79"/>
  <c r="E75"/>
  <c r="E71"/>
  <c r="E67"/>
  <c r="E63"/>
  <c r="E59"/>
  <c r="E55"/>
  <c r="E51"/>
  <c r="E47"/>
  <c r="E43"/>
  <c r="E39"/>
  <c r="E35"/>
  <c r="E31"/>
  <c r="E27"/>
  <c r="E23"/>
  <c r="E19"/>
  <c r="E15"/>
  <c r="E11"/>
  <c r="E7"/>
  <c r="E321" i="7"/>
  <c r="E141"/>
  <c r="E362"/>
  <c r="E126"/>
  <c r="E406"/>
  <c r="E425"/>
  <c r="E241"/>
  <c r="E61"/>
  <c r="E23"/>
  <c r="E157"/>
  <c r="E263"/>
  <c r="E238"/>
  <c r="E132"/>
  <c r="E144"/>
  <c r="E386"/>
  <c r="E372"/>
  <c r="E226"/>
  <c r="E98"/>
  <c r="E32"/>
  <c r="E76"/>
  <c r="E51"/>
  <c r="E296"/>
  <c r="E44"/>
  <c r="E190"/>
  <c r="E257"/>
  <c r="E309"/>
  <c r="E325"/>
  <c r="E368"/>
  <c r="E265"/>
  <c r="E429"/>
  <c r="E22"/>
  <c r="E93"/>
  <c r="E234"/>
  <c r="E152"/>
  <c r="E199"/>
  <c r="E391"/>
  <c r="E130"/>
  <c r="E336"/>
  <c r="E124"/>
  <c r="E317"/>
  <c r="E200"/>
  <c r="E242"/>
  <c r="E26"/>
  <c r="E297"/>
  <c r="E414"/>
  <c r="E90"/>
  <c r="E320"/>
  <c r="E308"/>
  <c r="E135"/>
  <c r="E218"/>
  <c r="E352"/>
  <c r="E31"/>
  <c r="E47"/>
  <c r="E30"/>
  <c r="E147"/>
  <c r="E65"/>
  <c r="E384"/>
  <c r="E89"/>
  <c r="E419"/>
  <c r="E269"/>
  <c r="E194"/>
  <c r="E427"/>
  <c r="E128"/>
  <c r="E209"/>
  <c r="E411"/>
  <c r="E178"/>
  <c r="E131"/>
  <c r="E217"/>
  <c r="E57"/>
  <c r="E413"/>
  <c r="E233"/>
  <c r="E291"/>
  <c r="E416"/>
  <c r="E115"/>
  <c r="E415"/>
  <c r="E383"/>
  <c r="E385"/>
  <c r="E266"/>
  <c r="E366"/>
  <c r="E367"/>
  <c r="E159"/>
  <c r="E244"/>
  <c r="E188"/>
  <c r="E354"/>
  <c r="E358"/>
  <c r="E283"/>
  <c r="E99"/>
  <c r="E37"/>
  <c r="E303"/>
  <c r="E281"/>
  <c r="E107"/>
  <c r="E155"/>
  <c r="E202"/>
  <c r="E331"/>
  <c r="E45"/>
  <c r="E181"/>
  <c r="E213"/>
  <c r="E319"/>
  <c r="E299"/>
  <c r="E400"/>
  <c r="E228"/>
  <c r="E390"/>
  <c r="E133"/>
  <c r="E139"/>
  <c r="E42"/>
  <c r="E295"/>
  <c r="E224"/>
  <c r="E326"/>
  <c r="E311"/>
  <c r="E95"/>
  <c r="E205"/>
  <c r="E94"/>
  <c r="E277"/>
  <c r="E53"/>
  <c r="E227"/>
  <c r="E78"/>
  <c r="E294"/>
  <c r="E6"/>
  <c r="E18"/>
  <c r="E410"/>
  <c r="E186"/>
  <c r="E7"/>
  <c r="E289"/>
  <c r="E148"/>
  <c r="E154"/>
  <c r="E77"/>
  <c r="E36"/>
  <c r="E208"/>
  <c r="E180"/>
  <c r="E104"/>
  <c r="E105"/>
  <c r="E338"/>
  <c r="E356"/>
  <c r="E179"/>
  <c r="E116"/>
  <c r="E272"/>
  <c r="E87"/>
  <c r="E273"/>
  <c r="E232"/>
  <c r="E280"/>
  <c r="E9"/>
  <c r="E25"/>
  <c r="E229"/>
  <c r="E328"/>
  <c r="E252"/>
  <c r="E5"/>
  <c r="E66"/>
  <c r="E428"/>
  <c r="E370"/>
  <c r="E412"/>
  <c r="E322"/>
  <c r="E282"/>
  <c r="E175"/>
  <c r="E314"/>
  <c r="E11"/>
  <c r="E58"/>
  <c r="E418"/>
  <c r="E121"/>
  <c r="E347"/>
  <c r="E73"/>
  <c r="E8"/>
  <c r="E221"/>
  <c r="E68"/>
  <c r="E55"/>
  <c r="E29"/>
  <c r="E249"/>
  <c r="E169"/>
  <c r="E215"/>
  <c r="E146"/>
  <c r="E69"/>
  <c r="E300"/>
  <c r="E43"/>
  <c r="E207"/>
  <c r="E423"/>
  <c r="E219"/>
  <c r="E335"/>
  <c r="E271"/>
  <c r="E211"/>
  <c r="E110"/>
  <c r="E74"/>
  <c r="E393"/>
  <c r="E276"/>
  <c r="E28"/>
  <c r="E290"/>
  <c r="E14"/>
  <c r="E408"/>
  <c r="E196"/>
  <c r="E192"/>
  <c r="E210"/>
  <c r="E85"/>
  <c r="E255"/>
  <c r="E129"/>
  <c r="E351"/>
  <c r="E97"/>
  <c r="E41"/>
  <c r="E348"/>
  <c r="E327"/>
  <c r="E360"/>
  <c r="E84"/>
  <c r="E339"/>
  <c r="E38"/>
  <c r="E371"/>
  <c r="E118"/>
  <c r="E212"/>
  <c r="E204"/>
  <c r="E235"/>
  <c r="E59"/>
  <c r="E374"/>
  <c r="E246"/>
  <c r="E197"/>
  <c r="E239"/>
  <c r="E96"/>
  <c r="E70"/>
  <c r="E230"/>
  <c r="E149"/>
  <c r="E75"/>
  <c r="E114"/>
  <c r="E40"/>
  <c r="E80"/>
  <c r="E363"/>
  <c r="E264"/>
  <c r="E262"/>
  <c r="E166"/>
  <c r="E177"/>
  <c r="E189"/>
  <c r="E375"/>
  <c r="E122"/>
  <c r="E20"/>
  <c r="E361"/>
  <c r="E64"/>
  <c r="E111"/>
  <c r="E176"/>
  <c r="E15"/>
  <c r="E164"/>
  <c r="E407"/>
  <c r="E62"/>
  <c r="E247"/>
  <c r="E172"/>
  <c r="E369"/>
  <c r="E49"/>
  <c r="E256"/>
  <c r="E50"/>
  <c r="E401"/>
  <c r="E174"/>
  <c r="E187"/>
  <c r="E136"/>
  <c r="E402"/>
  <c r="E12"/>
  <c r="E71"/>
  <c r="E405"/>
  <c r="E298"/>
  <c r="E201"/>
  <c r="E182"/>
  <c r="E258"/>
  <c r="E302"/>
  <c r="E373"/>
  <c r="E184"/>
  <c r="E165"/>
  <c r="E191"/>
  <c r="E231"/>
  <c r="E240"/>
  <c r="E316"/>
  <c r="E343"/>
  <c r="E127"/>
  <c r="E112"/>
  <c r="E274"/>
  <c r="E365"/>
  <c r="E46"/>
  <c r="E162"/>
  <c r="E185"/>
  <c r="E101"/>
  <c r="E284"/>
  <c r="E345"/>
  <c r="E376"/>
  <c r="E248"/>
  <c r="E287"/>
  <c r="E206"/>
  <c r="E19"/>
  <c r="E72"/>
  <c r="E216"/>
  <c r="E340"/>
  <c r="E39"/>
  <c r="E158"/>
  <c r="E430"/>
  <c r="E109"/>
  <c r="E399"/>
  <c r="E145"/>
  <c r="E359"/>
  <c r="E140"/>
  <c r="E161"/>
  <c r="E404"/>
  <c r="E305"/>
  <c r="E103"/>
  <c r="E318"/>
  <c r="E312"/>
  <c r="E117"/>
  <c r="E292"/>
  <c r="E156"/>
  <c r="E100"/>
  <c r="E421"/>
  <c r="E88"/>
  <c r="E54"/>
  <c r="E396"/>
  <c r="E346"/>
  <c r="E250"/>
  <c r="E173"/>
  <c r="E138"/>
  <c r="E355"/>
  <c r="E237"/>
  <c r="E377"/>
  <c r="E203"/>
  <c r="E310"/>
  <c r="E151"/>
  <c r="E313"/>
  <c r="E286"/>
  <c r="E79"/>
  <c r="E91"/>
  <c r="E389"/>
  <c r="E183"/>
  <c r="E163"/>
  <c r="E301"/>
  <c r="E52"/>
  <c r="E56"/>
  <c r="E306"/>
  <c r="U8" i="10" l="1"/>
  <c r="G71" i="4" l="1"/>
  <c r="E70"/>
  <c r="E71"/>
  <c r="E72"/>
  <c r="M74"/>
  <c r="N74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N10" l="1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3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3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E27" i="7" l="1"/>
  <c r="E82"/>
  <c r="E254"/>
  <c r="E198"/>
  <c r="E21"/>
  <c r="E83"/>
  <c r="E344"/>
  <c r="E279"/>
  <c r="G19" i="4" l="1"/>
  <c r="G20"/>
  <c r="G21"/>
  <c r="E18"/>
  <c r="E19"/>
  <c r="E20"/>
  <c r="E21"/>
  <c r="F5" i="2" l="1"/>
  <c r="F465" s="1"/>
  <c r="H465" s="1"/>
  <c r="H5" l="1"/>
  <c r="G69" i="4"/>
  <c r="G70"/>
  <c r="E69"/>
  <c r="E82"/>
  <c r="E5" i="2" l="1"/>
  <c r="E465" s="1"/>
  <c r="G464" i="4"/>
  <c r="G465"/>
  <c r="G466"/>
  <c r="E464"/>
  <c r="G68"/>
  <c r="E68"/>
  <c r="G61" l="1"/>
  <c r="E10" l="1"/>
  <c r="E11"/>
  <c r="E12"/>
  <c r="E13"/>
  <c r="E14"/>
  <c r="E15"/>
  <c r="E16"/>
  <c r="E62"/>
  <c r="E63"/>
  <c r="E64"/>
  <c r="E65"/>
  <c r="E66"/>
  <c r="E17"/>
  <c r="E22"/>
  <c r="E23"/>
  <c r="E24"/>
  <c r="E25"/>
  <c r="E26"/>
  <c r="E27"/>
  <c r="E28"/>
  <c r="E29"/>
  <c r="E67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9"/>
  <c r="G10"/>
  <c r="G11"/>
  <c r="G12"/>
  <c r="G13"/>
  <c r="G14"/>
  <c r="G15"/>
  <c r="G16"/>
  <c r="G62"/>
  <c r="G63"/>
  <c r="G64"/>
  <c r="G65"/>
  <c r="G66"/>
  <c r="G17"/>
  <c r="G18"/>
  <c r="G22"/>
  <c r="G23"/>
  <c r="G24"/>
  <c r="G25"/>
  <c r="G26"/>
  <c r="G27"/>
  <c r="G28"/>
  <c r="G29"/>
  <c r="G67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9"/>
  <c r="I9" l="1"/>
  <c r="I471" s="1"/>
  <c r="H9"/>
  <c r="H471" s="1"/>
  <c r="J9" l="1"/>
  <c r="J471" s="1"/>
  <c r="N9"/>
  <c r="N471"/>
  <c r="L9" l="1"/>
  <c r="L471" s="1"/>
  <c r="K9" l="1"/>
  <c r="K471" s="1"/>
  <c r="M9" l="1"/>
  <c r="M471" l="1"/>
  <c r="I5" i="2" l="1"/>
</calcChain>
</file>

<file path=xl/sharedStrings.xml><?xml version="1.0" encoding="utf-8"?>
<sst xmlns="http://schemas.openxmlformats.org/spreadsheetml/2006/main" count="3356" uniqueCount="631">
  <si>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</si>
  <si>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</si>
  <si>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</si>
  <si>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</si>
  <si>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</si>
  <si>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</si>
  <si>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</si>
  <si>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</si>
  <si>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</si>
  <si>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</si>
  <si>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</si>
  <si>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</si>
  <si>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</si>
  <si>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</si>
  <si>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</si>
  <si>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</si>
  <si>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</si>
  <si>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</si>
  <si>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</si>
  <si>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</si>
  <si>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</si>
  <si>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</si>
  <si>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</si>
  <si>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</si>
  <si>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</si>
  <si>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</si>
  <si>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</si>
  <si>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</si>
  <si>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</si>
  <si>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</si>
  <si>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</si>
  <si>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</si>
  <si>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</si>
  <si>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</si>
  <si>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</si>
  <si>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</si>
  <si>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</si>
  <si>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</si>
  <si>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</si>
  <si>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</si>
  <si>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</si>
  <si>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</si>
  <si>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</si>
  <si>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</si>
  <si>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</si>
  <si>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</si>
  <si>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</si>
  <si>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</si>
  <si>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</si>
  <si>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</si>
  <si>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</si>
  <si>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</si>
  <si>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</si>
  <si>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</si>
  <si>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</si>
  <si>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</si>
  <si>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</si>
  <si>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</si>
  <si>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</si>
  <si>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</si>
  <si>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</si>
  <si>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</si>
  <si>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</si>
  <si>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</si>
  <si>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</si>
  <si>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</si>
  <si>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</si>
  <si>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</si>
  <si>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</si>
  <si>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</si>
  <si>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</si>
  <si>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</si>
  <si>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</si>
  <si>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</si>
  <si>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</si>
  <si>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</si>
  <si>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</si>
  <si>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</si>
  <si>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</si>
  <si>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</si>
  <si>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</si>
  <si>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</si>
  <si>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</si>
  <si>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</si>
  <si>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</si>
  <si>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</si>
  <si>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</si>
  <si>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</si>
  <si>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</si>
  <si>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</si>
  <si>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</si>
  <si>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</si>
  <si>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</si>
  <si>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</si>
  <si>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</si>
  <si>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</si>
  <si>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</si>
  <si>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</si>
  <si>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</si>
  <si>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</si>
  <si>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</si>
  <si>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</si>
  <si>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</si>
  <si>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</si>
  <si>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</si>
  <si>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</si>
  <si>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</si>
  <si>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</si>
  <si>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</si>
  <si>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</si>
  <si>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</si>
  <si>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</si>
  <si>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</si>
  <si>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</si>
  <si>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</si>
  <si>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</si>
  <si>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</si>
  <si>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</si>
  <si>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</si>
  <si>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</si>
  <si>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</si>
  <si>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</si>
  <si>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</si>
  <si>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</si>
  <si>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</si>
  <si>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</si>
  <si>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</si>
  <si>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</si>
  <si>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</si>
  <si>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</si>
  <si>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</si>
  <si>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</si>
  <si>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</si>
  <si>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</si>
  <si>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</si>
  <si>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</si>
  <si>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</si>
  <si>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</si>
  <si>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</si>
  <si>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</si>
  <si>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</si>
  <si>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</si>
  <si>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</si>
  <si>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</si>
  <si>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</si>
  <si>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</si>
  <si>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</si>
  <si>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</si>
  <si>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</si>
  <si>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</si>
  <si>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</si>
  <si>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</si>
  <si>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</si>
  <si>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</si>
  <si>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</si>
  <si>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</si>
  <si>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</si>
  <si>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</si>
  <si>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</si>
  <si>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</si>
  <si>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</si>
  <si>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</si>
  <si>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</si>
  <si>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</si>
  <si>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</si>
  <si>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</si>
  <si>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</si>
  <si>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</si>
  <si>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</si>
  <si>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</si>
  <si>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</si>
  <si>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</si>
  <si>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</si>
  <si>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</si>
  <si>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</si>
  <si>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</si>
  <si>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</si>
  <si>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</si>
  <si>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</si>
  <si>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</si>
  <si>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</si>
  <si>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</si>
  <si>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</si>
  <si>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</si>
  <si>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</si>
  <si>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</si>
  <si>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</si>
  <si>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</si>
  <si>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</si>
  <si>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</si>
  <si>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</si>
  <si>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</si>
  <si>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</si>
  <si>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</si>
  <si>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</si>
  <si>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</si>
  <si>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</si>
  <si>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</si>
  <si>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</si>
  <si>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</si>
  <si>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</si>
  <si>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</si>
  <si>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</si>
  <si>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</si>
  <si>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</si>
  <si>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</si>
  <si>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</si>
  <si>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</si>
  <si>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</si>
  <si>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</si>
  <si>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</si>
  <si>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</si>
  <si>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</si>
  <si>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</si>
  <si>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</si>
  <si>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</si>
  <si>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</si>
  <si>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</si>
  <si>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</si>
  <si>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</si>
  <si>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</si>
  <si>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</si>
  <si>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</si>
  <si>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</si>
  <si>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</si>
  <si>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</si>
  <si>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</si>
  <si>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</si>
  <si>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</si>
  <si>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</si>
  <si>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</si>
  <si>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</si>
  <si>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</si>
  <si>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</si>
  <si>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</si>
  <si>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</si>
  <si>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</si>
  <si>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</si>
  <si>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</si>
  <si>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</si>
  <si>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</si>
  <si>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</si>
  <si>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</si>
  <si>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</si>
  <si>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</si>
  <si>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</si>
  <si>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</si>
  <si>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</si>
  <si>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</si>
  <si>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</si>
  <si>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</si>
  <si>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</si>
  <si>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</si>
  <si>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</si>
  <si>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</si>
  <si>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</si>
  <si>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</si>
  <si>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</si>
  <si>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</si>
  <si>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</si>
  <si>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</si>
  <si>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</si>
  <si>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</si>
  <si>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</si>
  <si>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</si>
  <si>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</si>
  <si>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</si>
  <si>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</si>
  <si>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</si>
  <si>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</si>
  <si>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</si>
  <si>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</si>
  <si>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</si>
  <si>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</si>
  <si>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</si>
  <si>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</si>
  <si>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</si>
  <si>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</si>
  <si>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</si>
  <si>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</si>
  <si>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</si>
  <si>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</si>
  <si>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</si>
  <si>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</si>
  <si>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</si>
  <si>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</si>
  <si>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</si>
  <si>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</si>
  <si>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</si>
  <si>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</si>
  <si>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</si>
  <si>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</si>
  <si>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</si>
  <si>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</si>
  <si>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</si>
  <si>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</si>
  <si>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</si>
  <si>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</si>
  <si>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</si>
  <si>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</si>
  <si>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</si>
  <si>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</si>
  <si>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</si>
  <si>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</si>
  <si>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</si>
  <si>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</si>
  <si>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</si>
  <si>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</si>
  <si>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</si>
  <si>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</si>
  <si>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</si>
  <si>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</si>
  <si>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</si>
  <si>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</si>
  <si>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</si>
  <si>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</si>
  <si>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</si>
  <si>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</si>
  <si>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</si>
  <si>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</si>
  <si>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</si>
  <si>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</si>
  <si>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</si>
  <si>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</si>
  <si>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</si>
  <si>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</si>
  <si>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</si>
  <si>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</si>
  <si>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</si>
  <si>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</si>
  <si>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</si>
  <si>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</si>
  <si>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</si>
  <si>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</si>
  <si>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</si>
  <si>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</si>
  <si>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</si>
  <si>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</si>
  <si>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</si>
  <si>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</si>
  <si>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</si>
  <si>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</si>
  <si>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</si>
  <si>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</si>
  <si>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</si>
  <si>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</si>
  <si>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</si>
  <si>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</si>
  <si>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</si>
  <si>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</si>
  <si>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</si>
  <si>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</si>
  <si>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</si>
  <si>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</si>
  <si>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</si>
  <si>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</si>
  <si>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</si>
  <si>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</si>
  <si>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</si>
  <si>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</si>
  <si>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</si>
  <si>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</si>
  <si>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</si>
  <si>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</si>
  <si>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</si>
  <si>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</si>
  <si>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</si>
  <si>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</si>
  <si>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</si>
  <si>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</si>
  <si>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</si>
  <si>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</si>
  <si>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</si>
  <si>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</si>
  <si>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</si>
  <si>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</si>
  <si>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</si>
  <si>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</si>
  <si>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</si>
  <si>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</si>
  <si>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</si>
  <si>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</si>
  <si>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</si>
  <si>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</si>
  <si>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</si>
  <si>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</si>
  <si>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</si>
  <si>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</si>
  <si>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</si>
  <si>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</si>
  <si>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</si>
  <si>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</si>
  <si>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</si>
  <si>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</si>
  <si>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</si>
  <si>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</si>
  <si>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</si>
  <si>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</si>
  <si>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</si>
  <si>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</si>
  <si>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</si>
  <si>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</si>
  <si>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</si>
  <si>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</si>
  <si>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</si>
  <si>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</si>
  <si>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</si>
  <si>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</si>
  <si>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</si>
  <si>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</si>
  <si>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</si>
  <si>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</si>
  <si>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</si>
  <si>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</si>
  <si>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</si>
  <si>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</si>
  <si>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</si>
  <si>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</si>
  <si>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</si>
  <si>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</si>
  <si>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</si>
  <si>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</si>
  <si>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</si>
  <si>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</si>
  <si>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</si>
  <si>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</si>
  <si>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</si>
  <si>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</si>
  <si>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</si>
  <si>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</si>
  <si>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</si>
  <si>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</si>
  <si>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</si>
  <si>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</si>
  <si>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</si>
  <si>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</si>
  <si>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</si>
  <si>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</si>
  <si>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</si>
  <si>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</si>
  <si>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</si>
  <si>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</si>
  <si>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</si>
  <si>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</si>
  <si>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</si>
  <si>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</si>
  <si>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</si>
  <si>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</si>
  <si>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</si>
  <si>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</si>
  <si>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</si>
  <si>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</si>
  <si>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</si>
  <si>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</si>
  <si>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</si>
  <si>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</si>
  <si>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</si>
  <si>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</si>
  <si>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</si>
  <si>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</si>
  <si>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</si>
  <si>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</si>
  <si>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</si>
  <si>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</si>
  <si>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</si>
  <si>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</si>
  <si>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</si>
  <si>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</si>
  <si>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</si>
  <si>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</si>
  <si>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</si>
  <si>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</si>
  <si>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</si>
  <si>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</si>
  <si>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</si>
  <si>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</si>
  <si>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</si>
  <si>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</si>
  <si>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</si>
  <si>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</si>
  <si>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</si>
  <si>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</si>
  <si>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</si>
  <si>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</si>
  <si>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</si>
  <si>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</si>
  <si>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</si>
  <si>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</si>
  <si>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</si>
  <si>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</si>
  <si>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</si>
  <si>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</si>
  <si>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</si>
  <si>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</si>
  <si>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</si>
  <si>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</si>
  <si>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</si>
  <si>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</si>
  <si>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</si>
  <si>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</si>
  <si>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</si>
  <si>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</si>
  <si>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</si>
  <si>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</si>
  <si>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</si>
  <si>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</si>
  <si>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</si>
  <si>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</si>
  <si>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</si>
  <si>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</si>
  <si>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</si>
  <si>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</si>
  <si>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</si>
  <si>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</si>
  <si>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</si>
  <si>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</si>
  <si>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</si>
  <si>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</si>
  <si>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</si>
  <si>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</si>
  <si>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</si>
  <si>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</si>
  <si>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</si>
  <si>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</si>
  <si>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</si>
  <si>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</si>
  <si>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</si>
  <si>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</si>
  <si>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</si>
  <si>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</si>
  <si>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</si>
  <si>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</si>
  <si>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</si>
  <si>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</si>
  <si>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</si>
  <si>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</si>
  <si>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</si>
  <si>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</si>
  <si>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</si>
  <si>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</si>
  <si>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</si>
  <si>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</si>
  <si>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</si>
  <si>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</si>
  <si>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</si>
  <si>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</si>
  <si>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</si>
  <si>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</si>
  <si>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</si>
  <si>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</si>
  <si>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</si>
  <si>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</si>
  <si>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</si>
  <si>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</si>
  <si>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</si>
  <si>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</si>
  <si>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</si>
  <si>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</si>
  <si>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</si>
  <si>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</si>
  <si>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</si>
  <si>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</si>
  <si>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</si>
  <si>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</si>
  <si>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</si>
  <si>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</si>
  <si>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</si>
  <si>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</si>
  <si>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</si>
  <si>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</si>
  <si>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</si>
  <si>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</si>
  <si>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</si>
  <si>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</si>
  <si>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</si>
  <si>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</si>
  <si>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</si>
  <si>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</si>
  <si>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</si>
  <si>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</si>
  <si>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POLYANA KARINE G BARREIROS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</si>
  <si>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</si>
  <si>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</si>
  <si>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</si>
  <si>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</si>
  <si>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</si>
  <si>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</si>
  <si>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</si>
  <si>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</si>
  <si>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</si>
  <si>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</si>
  <si>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</si>
  <si>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</si>
  <si>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</si>
  <si>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</si>
  <si>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</si>
  <si>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</si>
  <si>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COCGC - COORDENADORIA DE COMPLIANCE, GES</t>
  </si>
  <si>
    <t>COPCP- COORD. DE PLANEJ. E CONTROLE PROD</t>
  </si>
  <si>
    <t>COPED- COORD. DE PESQUISA E DESENV.</t>
  </si>
  <si>
    <t>COVEN- COORDENADORIA DE VENDAS</t>
  </si>
  <si>
    <t>DISOL I - DIVISAO DE SOLIDOS I</t>
  </si>
  <si>
    <t>DIDEP - DIVISAO DE DESENVOLV PESSOAL</t>
  </si>
  <si>
    <t>DIFIN- DIVISAO FINANCEIRA</t>
  </si>
  <si>
    <t>DIMIC- DIVISAO DE MICROBIOLOGIA</t>
  </si>
  <si>
    <t>DIOTI - DIVISAO DE OTICA (ADMINISTRACAO)</t>
  </si>
  <si>
    <t>DIVISAO DE FARMACOVIGILANCIA E SAC</t>
  </si>
  <si>
    <t>FARMACIA CARUARU II</t>
  </si>
  <si>
    <t>PESSOAL A DISPOSICAO/BENEFICIO</t>
  </si>
  <si>
    <t>PRES- PRESIDENCIA</t>
  </si>
  <si>
    <t>DIVAP - DIVISAO DE ADMINST. PESSOAL</t>
  </si>
  <si>
    <t>FARMACIA AFOGADOS</t>
  </si>
  <si>
    <t>COCON- COORD. DE CONTABIL. GERAL</t>
  </si>
  <si>
    <t>DIFAT- DIVISAO DE FATURAMENTO</t>
  </si>
  <si>
    <t>DICCP- DIVISAO DE CONTABILIDADE E CUSTOS</t>
  </si>
  <si>
    <t>SUJUR - SUPERINTENDENTE JURIDICO</t>
  </si>
  <si>
    <t>MARIA DO SOCORRO SILVA VIEIRA</t>
  </si>
  <si>
    <t>RESUMO DA FOLHA DE AGOSTO/2023</t>
  </si>
  <si>
    <t>31.08.2023</t>
  </si>
  <si>
    <t>Processo : 00001 - CELETISTA/ESTAGIARIO     Período : 202308     Pagamento : 01     Roteiro : FOL</t>
  </si>
  <si>
    <t>Processo : 00001 - CELETISTA/ESTAGIARIO     Período : 202308     Pagamento : 01     Roteiro : ADI</t>
  </si>
  <si>
    <t>DESLIGADA</t>
  </si>
  <si>
    <t>FÉRIAS AGOSTO/2023</t>
  </si>
  <si>
    <t>COGOV - COORD. DE GOVERN</t>
  </si>
  <si>
    <t>DIDAN - DIVISAO DE DESENVOLV. ANALITICO</t>
  </si>
  <si>
    <t>Início: 01/08/2023</t>
  </si>
  <si>
    <t>Pagamento: 28/07/2023</t>
  </si>
  <si>
    <t>DIUTI - DIVISAO DE UTILIDADES</t>
  </si>
  <si>
    <t>CORHU - COORD. DE RECURSOS HUMANOS</t>
  </si>
  <si>
    <t>CPL- COMISSAO PERMANENTE DE LICITACAO</t>
  </si>
  <si>
    <t>DIVEN- DIVISAO DE VENDAS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</si>
</sst>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;@"/>
    <numFmt numFmtId="165" formatCode="dd/mm/yy"/>
  </numFmts>
  <fonts count="75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0510">
    <xf numFmtId="0" fontId="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" applyNumberFormat="0" applyFill="0" applyAlignment="0" applyProtection="0"/>
    <xf numFmtId="0" fontId="45" fillId="0" borderId="2" applyNumberFormat="0" applyFill="0" applyAlignment="0" applyProtection="0"/>
    <xf numFmtId="0" fontId="46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2" borderId="0" applyNumberFormat="0" applyBorder="0" applyAlignment="0" applyProtection="0"/>
    <xf numFmtId="0" fontId="48" fillId="3" borderId="0" applyNumberFormat="0" applyBorder="0" applyAlignment="0" applyProtection="0"/>
    <xf numFmtId="0" fontId="49" fillId="4" borderId="0" applyNumberFormat="0" applyBorder="0" applyAlignment="0" applyProtection="0"/>
    <xf numFmtId="0" fontId="50" fillId="5" borderId="4" applyNumberFormat="0" applyAlignment="0" applyProtection="0"/>
    <xf numFmtId="0" fontId="51" fillId="6" borderId="5" applyNumberFormat="0" applyAlignment="0" applyProtection="0"/>
    <xf numFmtId="0" fontId="52" fillId="6" borderId="4" applyNumberFormat="0" applyAlignment="0" applyProtection="0"/>
    <xf numFmtId="0" fontId="53" fillId="0" borderId="6" applyNumberFormat="0" applyFill="0" applyAlignment="0" applyProtection="0"/>
    <xf numFmtId="0" fontId="54" fillId="7" borderId="7" applyNumberFormat="0" applyAlignment="0" applyProtection="0"/>
    <xf numFmtId="0" fontId="55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56" fillId="0" borderId="0" applyNumberFormat="0" applyFill="0" applyBorder="0" applyAlignment="0" applyProtection="0"/>
    <xf numFmtId="0" fontId="57" fillId="0" borderId="9" applyNumberFormat="0" applyFill="0" applyAlignment="0" applyProtection="0"/>
    <xf numFmtId="0" fontId="58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58" fillId="32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59" fillId="0" borderId="0" applyNumberFormat="0" applyFill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59" fillId="0" borderId="0" applyNumberFormat="0" applyFill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59" fillId="0" borderId="0" applyNumberFormat="0" applyFill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9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9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9" fillId="0" borderId="0" applyNumberFormat="0" applyFill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14" borderId="0" applyNumberFormat="0" applyBorder="0" applyAlignment="0" applyProtection="0"/>
    <xf numFmtId="0" fontId="25" fillId="22" borderId="0" applyNumberFormat="0" applyBorder="0" applyAlignment="0" applyProtection="0"/>
    <xf numFmtId="0" fontId="25" fillId="19" borderId="0" applyNumberFormat="0" applyBorder="0" applyAlignment="0" applyProtection="0"/>
    <xf numFmtId="0" fontId="25" fillId="11" borderId="0" applyNumberFormat="0" applyBorder="0" applyAlignment="0" applyProtection="0"/>
    <xf numFmtId="0" fontId="25" fillId="27" borderId="0" applyNumberFormat="0" applyBorder="0" applyAlignment="0" applyProtection="0"/>
    <xf numFmtId="0" fontId="25" fillId="23" borderId="0" applyNumberFormat="0" applyBorder="0" applyAlignment="0" applyProtection="0"/>
    <xf numFmtId="0" fontId="25" fillId="18" borderId="0" applyNumberFormat="0" applyBorder="0" applyAlignment="0" applyProtection="0"/>
    <xf numFmtId="0" fontId="25" fillId="31" borderId="0" applyNumberFormat="0" applyBorder="0" applyAlignment="0" applyProtection="0"/>
    <xf numFmtId="0" fontId="25" fillId="26" borderId="0" applyNumberFormat="0" applyBorder="0" applyAlignment="0" applyProtection="0"/>
    <xf numFmtId="0" fontId="25" fillId="10" borderId="0" applyNumberFormat="0" applyBorder="0" applyAlignment="0" applyProtection="0"/>
    <xf numFmtId="0" fontId="5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5" fillId="30" borderId="0" applyNumberFormat="0" applyBorder="0" applyAlignment="0" applyProtection="0"/>
    <xf numFmtId="0" fontId="25" fillId="8" borderId="8" applyNumberFormat="0" applyFont="0" applyAlignment="0" applyProtection="0"/>
    <xf numFmtId="0" fontId="25" fillId="15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9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14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31" borderId="0" applyNumberFormat="0" applyBorder="0" applyAlignment="0" applyProtection="0"/>
    <xf numFmtId="0" fontId="24" fillId="26" borderId="0" applyNumberFormat="0" applyBorder="0" applyAlignment="0" applyProtection="0"/>
    <xf numFmtId="0" fontId="24" fillId="10" borderId="0" applyNumberFormat="0" applyBorder="0" applyAlignment="0" applyProtection="0"/>
    <xf numFmtId="0" fontId="24" fillId="30" borderId="0" applyNumberFormat="0" applyBorder="0" applyAlignment="0" applyProtection="0"/>
    <xf numFmtId="0" fontId="24" fillId="8" borderId="8" applyNumberFormat="0" applyFont="0" applyAlignment="0" applyProtection="0"/>
    <xf numFmtId="0" fontId="24" fillId="15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9" fillId="0" borderId="0" applyNumberFormat="0" applyFill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14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7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10" borderId="0" applyNumberFormat="0" applyBorder="0" applyAlignment="0" applyProtection="0"/>
    <xf numFmtId="0" fontId="23" fillId="30" borderId="0" applyNumberFormat="0" applyBorder="0" applyAlignment="0" applyProtection="0"/>
    <xf numFmtId="0" fontId="23" fillId="8" borderId="8" applyNumberFormat="0" applyFont="0" applyAlignment="0" applyProtection="0"/>
    <xf numFmtId="0" fontId="23" fillId="15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14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7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10" borderId="0" applyNumberFormat="0" applyBorder="0" applyAlignment="0" applyProtection="0"/>
    <xf numFmtId="0" fontId="23" fillId="30" borderId="0" applyNumberFormat="0" applyBorder="0" applyAlignment="0" applyProtection="0"/>
    <xf numFmtId="0" fontId="23" fillId="8" borderId="8" applyNumberFormat="0" applyFont="0" applyAlignment="0" applyProtection="0"/>
    <xf numFmtId="0" fontId="23" fillId="15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62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63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9" fillId="0" borderId="0" applyNumberFormat="0" applyFill="0" applyBorder="0" applyAlignment="0" applyProtection="0"/>
    <xf numFmtId="0" fontId="15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66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60" fillId="0" borderId="0" xfId="0" applyFont="1"/>
    <xf numFmtId="0" fontId="60" fillId="0" borderId="0" xfId="0" applyFont="1" applyAlignment="1">
      <alignment horizontal="center" vertical="center" wrapText="1"/>
    </xf>
    <xf numFmtId="0" fontId="60" fillId="33" borderId="10" xfId="0" applyFont="1" applyFill="1" applyBorder="1" applyAlignment="1">
      <alignment horizontal="center" vertical="center" wrapText="1"/>
    </xf>
    <xf numFmtId="43" fontId="60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9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0" fontId="59" fillId="0" borderId="0" xfId="0" applyFont="1" applyBorder="1" applyAlignment="1">
      <alignment horizontal="center"/>
    </xf>
    <xf numFmtId="0" fontId="59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9" fillId="0" borderId="0" xfId="0" applyFont="1" applyFill="1" applyAlignment="1">
      <alignment horizontal="center"/>
    </xf>
    <xf numFmtId="43" fontId="59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43" fontId="59" fillId="0" borderId="0" xfId="12560" applyNumberFormat="1" applyFill="1" applyBorder="1" applyAlignment="1">
      <alignment horizontal="center"/>
    </xf>
    <xf numFmtId="0" fontId="59" fillId="0" borderId="10" xfId="0" applyFont="1" applyBorder="1" applyAlignment="1">
      <alignment horizontal="center"/>
    </xf>
    <xf numFmtId="0" fontId="59" fillId="0" borderId="10" xfId="0" applyFont="1" applyBorder="1"/>
    <xf numFmtId="0" fontId="0" fillId="0" borderId="10" xfId="0" applyBorder="1" applyAlignment="1">
      <alignment horizontal="center"/>
    </xf>
    <xf numFmtId="0" fontId="65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9" fillId="0" borderId="0" xfId="1596" applyNumberFormat="1" applyAlignment="1">
      <alignment horizontal="right"/>
    </xf>
    <xf numFmtId="43" fontId="59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43" fontId="59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7" fillId="0" borderId="10" xfId="50303" applyFont="1" applyBorder="1" applyAlignment="1">
      <alignment horizontal="center"/>
    </xf>
    <xf numFmtId="43" fontId="59" fillId="0" borderId="0" xfId="3161" applyNumberFormat="1" applyFont="1" applyFill="1" applyBorder="1" applyAlignment="1">
      <alignment horizontal="center"/>
    </xf>
    <xf numFmtId="43" fontId="59" fillId="0" borderId="0" xfId="1596" applyNumberFormat="1" applyAlignment="1">
      <alignment horizontal="center"/>
    </xf>
    <xf numFmtId="0" fontId="59" fillId="0" borderId="0" xfId="0" applyFont="1" applyFill="1"/>
    <xf numFmtId="0" fontId="67" fillId="0" borderId="10" xfId="50412" applyFont="1" applyBorder="1" applyAlignment="1">
      <alignment horizontal="center"/>
    </xf>
    <xf numFmtId="0" fontId="67" fillId="0" borderId="10" xfId="50426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NumberFormat="1" applyFont="1" applyBorder="1" applyAlignment="1">
      <alignment horizontal="center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/>
    <xf numFmtId="0" fontId="65" fillId="0" borderId="0" xfId="0" applyFont="1" applyFill="1"/>
    <xf numFmtId="0" fontId="70" fillId="0" borderId="0" xfId="0" applyFont="1" applyFill="1" applyBorder="1"/>
    <xf numFmtId="0" fontId="71" fillId="0" borderId="10" xfId="0" applyFont="1" applyBorder="1" applyAlignment="1">
      <alignment horizontal="center" vertical="center"/>
    </xf>
    <xf numFmtId="0" fontId="71" fillId="0" borderId="1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" fillId="0" borderId="0" xfId="50482"/>
    <xf numFmtId="0" fontId="2" fillId="0" borderId="0" xfId="50482" applyAlignment="1">
      <alignment horizontal="center"/>
    </xf>
    <xf numFmtId="14" fontId="2" fillId="0" borderId="0" xfId="50482" applyNumberFormat="1" applyAlignment="1">
      <alignment horizontal="center"/>
    </xf>
    <xf numFmtId="43" fontId="2" fillId="0" borderId="0" xfId="50482" applyNumberFormat="1"/>
    <xf numFmtId="43" fontId="2" fillId="0" borderId="0" xfId="50482" applyNumberFormat="1" applyAlignment="1">
      <alignment horizontal="center"/>
    </xf>
    <xf numFmtId="164" fontId="0" fillId="0" borderId="0" xfId="0" applyNumberFormat="1"/>
    <xf numFmtId="43" fontId="59" fillId="0" borderId="0" xfId="1596" applyNumberFormat="1" applyBorder="1"/>
    <xf numFmtId="43" fontId="59" fillId="0" borderId="0" xfId="1596" applyNumberFormat="1" applyFont="1" applyBorder="1" applyAlignment="1">
      <alignment horizontal="right"/>
    </xf>
    <xf numFmtId="43" fontId="59" fillId="0" borderId="0" xfId="1596" applyNumberFormat="1" applyBorder="1" applyAlignment="1"/>
    <xf numFmtId="43" fontId="59" fillId="0" borderId="0" xfId="1596" applyNumberFormat="1" applyBorder="1" applyAlignment="1">
      <alignment horizontal="right"/>
    </xf>
    <xf numFmtId="0" fontId="60" fillId="0" borderId="10" xfId="0" applyFont="1" applyBorder="1" applyAlignment="1">
      <alignment horizontal="center"/>
    </xf>
    <xf numFmtId="0" fontId="69" fillId="0" borderId="0" xfId="0" applyFont="1" applyAlignment="1">
      <alignment horizontal="center" vertical="center"/>
    </xf>
    <xf numFmtId="0" fontId="69" fillId="0" borderId="0" xfId="0" applyFont="1" applyAlignment="1">
      <alignment horizontal="right" vertical="center"/>
    </xf>
    <xf numFmtId="0" fontId="1" fillId="0" borderId="0" xfId="50496"/>
    <xf numFmtId="0" fontId="1" fillId="0" borderId="0" xfId="50496" applyAlignment="1">
      <alignment horizontal="center"/>
    </xf>
    <xf numFmtId="14" fontId="1" fillId="0" borderId="0" xfId="50496" applyNumberFormat="1" applyAlignment="1">
      <alignment horizontal="center"/>
    </xf>
    <xf numFmtId="43" fontId="1" fillId="0" borderId="0" xfId="50496" applyNumberFormat="1"/>
    <xf numFmtId="0" fontId="59" fillId="0" borderId="0" xfId="0" applyFont="1" applyFill="1" applyAlignment="1">
      <alignment horizontal="left"/>
    </xf>
    <xf numFmtId="0" fontId="67" fillId="0" borderId="10" xfId="50496" applyFont="1" applyBorder="1" applyAlignment="1">
      <alignment horizontal="center"/>
    </xf>
    <xf numFmtId="0" fontId="67" fillId="0" borderId="10" xfId="50496" applyFont="1" applyBorder="1"/>
    <xf numFmtId="43" fontId="59" fillId="0" borderId="0" xfId="1596" applyNumberFormat="1"/>
    <xf numFmtId="165" fontId="73" fillId="34" borderId="10" xfId="42" applyNumberFormat="1" applyFont="1" applyFill="1" applyBorder="1" applyAlignment="1">
      <alignment horizontal="center"/>
    </xf>
    <xf numFmtId="0" fontId="73" fillId="0" borderId="10" xfId="42" applyFont="1" applyFill="1" applyBorder="1" applyAlignment="1">
      <alignment horizontal="center"/>
    </xf>
    <xf numFmtId="0" fontId="73" fillId="34" borderId="10" xfId="42" applyFont="1" applyFill="1" applyBorder="1" applyAlignment="1">
      <alignment horizontal="left"/>
    </xf>
    <xf numFmtId="0" fontId="73" fillId="0" borderId="10" xfId="42" applyFont="1" applyBorder="1" applyAlignment="1">
      <alignment horizontal="center"/>
    </xf>
    <xf numFmtId="165" fontId="73" fillId="0" borderId="0" xfId="42" applyNumberFormat="1" applyFont="1" applyFill="1" applyBorder="1" applyAlignment="1">
      <alignment horizontal="center"/>
    </xf>
    <xf numFmtId="0" fontId="74" fillId="0" borderId="0" xfId="42" applyFont="1" applyBorder="1" applyAlignment="1">
      <alignment horizontal="center"/>
    </xf>
    <xf numFmtId="0" fontId="73" fillId="0" borderId="0" xfId="42" applyFont="1" applyFill="1" applyBorder="1" applyAlignment="1">
      <alignment horizontal="left"/>
    </xf>
    <xf numFmtId="165" fontId="73" fillId="0" borderId="10" xfId="42" applyNumberFormat="1" applyFont="1" applyBorder="1" applyAlignment="1">
      <alignment horizontal="center"/>
    </xf>
    <xf numFmtId="165" fontId="73" fillId="0" borderId="10" xfId="42" applyNumberFormat="1" applyFont="1" applyFill="1" applyBorder="1" applyAlignment="1">
      <alignment horizontal="center"/>
    </xf>
    <xf numFmtId="0" fontId="74" fillId="34" borderId="10" xfId="42" applyFont="1" applyFill="1" applyBorder="1" applyAlignment="1">
      <alignment horizontal="center"/>
    </xf>
    <xf numFmtId="165" fontId="73" fillId="0" borderId="0" xfId="42" applyNumberFormat="1" applyFont="1" applyBorder="1" applyAlignment="1">
      <alignment horizontal="center"/>
    </xf>
    <xf numFmtId="0" fontId="74" fillId="0" borderId="0" xfId="42" applyFont="1" applyFill="1" applyBorder="1" applyAlignment="1">
      <alignment horizontal="center"/>
    </xf>
    <xf numFmtId="0" fontId="57" fillId="0" borderId="0" xfId="0" applyFont="1"/>
    <xf numFmtId="0" fontId="74" fillId="0" borderId="10" xfId="42" applyFont="1" applyFill="1" applyBorder="1" applyAlignment="1">
      <alignment horizontal="center"/>
    </xf>
    <xf numFmtId="0" fontId="73" fillId="0" borderId="0" xfId="42" applyFont="1" applyFill="1" applyBorder="1" applyAlignment="1">
      <alignment horizontal="center"/>
    </xf>
    <xf numFmtId="0" fontId="72" fillId="0" borderId="11" xfId="0" applyFont="1" applyBorder="1" applyAlignment="1">
      <alignment horizontal="center"/>
    </xf>
    <xf numFmtId="0" fontId="73" fillId="0" borderId="0" xfId="42" applyFont="1" applyBorder="1" applyAlignment="1">
      <alignment horizontal="center"/>
    </xf>
    <xf numFmtId="0" fontId="74" fillId="0" borderId="10" xfId="42" applyFont="1" applyBorder="1" applyAlignment="1">
      <alignment horizontal="center"/>
    </xf>
    <xf numFmtId="0" fontId="59" fillId="0" borderId="0" xfId="1596"/>
    <xf numFmtId="0" fontId="59" fillId="0" borderId="0" xfId="1596" applyBorder="1"/>
    <xf numFmtId="0" fontId="59" fillId="0" borderId="0" xfId="1596" applyFont="1" applyBorder="1" applyAlignment="1">
      <alignment horizontal="left"/>
    </xf>
    <xf numFmtId="0" fontId="59" fillId="0" borderId="0" xfId="1596" applyBorder="1" applyAlignment="1"/>
    <xf numFmtId="0" fontId="59" fillId="0" borderId="0" xfId="1596" applyNumberFormat="1" applyFont="1" applyBorder="1" applyAlignment="1">
      <alignment horizontal="left"/>
    </xf>
    <xf numFmtId="0" fontId="72" fillId="0" borderId="0" xfId="0" applyFont="1" applyBorder="1" applyAlignment="1">
      <alignment horizontal="center"/>
    </xf>
    <xf numFmtId="0" fontId="59" fillId="0" borderId="0" xfId="1596"/>
    <xf numFmtId="0" fontId="59" fillId="0" borderId="0" xfId="1596" applyBorder="1"/>
    <xf numFmtId="0" fontId="59" fillId="0" borderId="0" xfId="1596" applyFont="1" applyBorder="1" applyAlignment="1">
      <alignment horizontal="left"/>
    </xf>
    <xf numFmtId="0" fontId="59" fillId="0" borderId="0" xfId="1596" applyBorder="1" applyAlignment="1"/>
    <xf numFmtId="0" fontId="59" fillId="0" borderId="0" xfId="1596" applyNumberFormat="1" applyFont="1" applyBorder="1" applyAlignment="1">
      <alignment horizontal="left"/>
    </xf>
    <xf numFmtId="43" fontId="59" fillId="0" borderId="0" xfId="1596" applyNumberFormat="1" applyBorder="1"/>
    <xf numFmtId="43" fontId="59" fillId="0" borderId="0" xfId="1596" applyNumberFormat="1" applyFont="1" applyBorder="1" applyAlignment="1">
      <alignment horizontal="right"/>
    </xf>
    <xf numFmtId="43" fontId="59" fillId="0" borderId="0" xfId="1596" applyNumberFormat="1" applyBorder="1" applyAlignment="1"/>
    <xf numFmtId="43" fontId="59" fillId="0" borderId="0" xfId="1596" applyNumberFormat="1" applyBorder="1" applyAlignment="1">
      <alignment horizontal="right"/>
    </xf>
    <xf numFmtId="0" fontId="61" fillId="0" borderId="0" xfId="12561"/>
    <xf numFmtId="0" fontId="61" fillId="0" borderId="0" xfId="12561" applyFont="1" applyBorder="1" applyAlignment="1">
      <alignment horizontal="left"/>
    </xf>
    <xf numFmtId="0" fontId="61" fillId="0" borderId="0" xfId="12561" applyBorder="1" applyAlignment="1">
      <alignment horizontal="center"/>
    </xf>
    <xf numFmtId="0" fontId="61" fillId="0" borderId="0" xfId="12561" applyNumberFormat="1" applyFont="1" applyBorder="1" applyAlignment="1">
      <alignment horizontal="center"/>
    </xf>
  </cellXfs>
  <cellStyles count="50510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71"/>
  <sheetViews>
    <sheetView tabSelected="1" zoomScaleNormal="100" workbookViewId="0">
      <pane ySplit="8" topLeftCell="A9" activePane="bottomLeft" state="frozen"/>
      <selection pane="bottomLeft" activeCell="O447" sqref="O447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6" customWidth="1"/>
    <col min="5" max="5" width="11.140625" customWidth="1"/>
    <col min="6" max="6" width="11.85546875" customWidth="1"/>
    <col min="7" max="7" width="22.42578125" style="1" customWidth="1"/>
    <col min="8" max="8" width="19.5703125" style="33" customWidth="1"/>
    <col min="9" max="9" width="16.85546875" style="33" customWidth="1"/>
    <col min="10" max="12" width="17.28515625" style="33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69" t="s">
        <v>617</v>
      </c>
      <c r="F2" s="69"/>
      <c r="G2" s="69"/>
      <c r="H2" s="70"/>
      <c r="I2" s="70"/>
      <c r="K2" s="39"/>
      <c r="P2" s="59"/>
    </row>
    <row r="3" spans="2:16" ht="12" customHeight="1">
      <c r="E3" s="69"/>
      <c r="F3" s="69"/>
      <c r="G3" s="69"/>
      <c r="H3" s="70"/>
      <c r="I3" s="70"/>
      <c r="P3" s="59"/>
    </row>
    <row r="4" spans="2:16" ht="12" customHeight="1">
      <c r="E4" s="69"/>
      <c r="F4" s="69"/>
      <c r="G4" s="69"/>
      <c r="H4" s="70"/>
      <c r="I4" s="70"/>
      <c r="P4" s="59"/>
    </row>
    <row r="5" spans="2:16" ht="12" customHeight="1">
      <c r="P5" s="59"/>
    </row>
    <row r="6" spans="2:16" ht="12" customHeight="1"/>
    <row r="7" spans="2:16">
      <c r="B7" s="14" t="s">
        <v>489</v>
      </c>
      <c r="L7" s="24" t="s">
        <v>618</v>
      </c>
    </row>
    <row r="8" spans="2:16" s="3" customFormat="1" ht="27">
      <c r="B8" s="4" t="s">
        <v>457</v>
      </c>
      <c r="C8" s="4" t="s">
        <v>430</v>
      </c>
      <c r="D8" s="4" t="s">
        <v>431</v>
      </c>
      <c r="E8" s="4" t="s">
        <v>432</v>
      </c>
      <c r="F8" s="4" t="s">
        <v>463</v>
      </c>
      <c r="G8" s="4" t="s">
        <v>433</v>
      </c>
      <c r="H8" s="5" t="s">
        <v>458</v>
      </c>
      <c r="I8" s="5" t="s">
        <v>459</v>
      </c>
      <c r="J8" s="5" t="s">
        <v>460</v>
      </c>
      <c r="K8" s="5" t="s">
        <v>461</v>
      </c>
      <c r="L8" s="5" t="s">
        <v>462</v>
      </c>
    </row>
    <row r="9" spans="2:16" s="21" customFormat="1">
      <c r="B9" s="15">
        <v>1</v>
      </c>
      <c r="C9" s="27">
        <v>2274</v>
      </c>
      <c r="D9" s="28" t="str">
        <f>IFERROR(VLOOKUP(C9,SRA!B:C,2,0),"")</f>
        <v>DJALMA LIMA DE OLIVEIRA DANTAS</v>
      </c>
      <c r="E9" s="15" t="str">
        <f>IFERROR(VLOOKUP(C9,SRA!B:T,8,0),"")</f>
        <v>COM</v>
      </c>
      <c r="F9" s="20" t="s">
        <v>464</v>
      </c>
      <c r="G9" s="15" t="str">
        <f>IFERROR(VLOOKUP(C9,SRA!B:T,5,0),"")</f>
        <v>DIRETOR COMERCIAL</v>
      </c>
      <c r="H9" s="11">
        <f>IFERROR(VLOOKUP(C9,SRA!B:T,18,0),"")</f>
        <v>0</v>
      </c>
      <c r="I9" s="11">
        <f>IFERROR(VLOOKUP(C9,SRA!B:T,19,0),"")</f>
        <v>16784.88</v>
      </c>
      <c r="J9" s="31">
        <f>IFERROR(VLOOKUP(C9,AGOSTO!B:F,3,0),"0,00")</f>
        <v>16784.88</v>
      </c>
      <c r="K9" s="11">
        <f t="shared" ref="K9:K73" si="0">J9-L9</f>
        <v>5768.510000000002</v>
      </c>
      <c r="L9" s="31">
        <f>IFERROR(VLOOKUP(C9,AGOSTO!B:H,7,0),"0,00")</f>
        <v>11016.369999999999</v>
      </c>
      <c r="M9" s="25" t="str">
        <f>IFERROR(VLOOKUP(C9,FÉRIAS!C:D,2,0),"")</f>
        <v/>
      </c>
      <c r="N9" s="21" t="str">
        <f>IFERROR(VLOOKUP(C9,Plan2!B:C,2,0),"")</f>
        <v/>
      </c>
    </row>
    <row r="10" spans="2:16" s="21" customFormat="1">
      <c r="B10" s="15">
        <f>B9+1</f>
        <v>2</v>
      </c>
      <c r="C10" s="27">
        <v>2280</v>
      </c>
      <c r="D10" s="28" t="str">
        <f>IFERROR(VLOOKUP(C10,SRA!B:C,2,0),"")</f>
        <v>JACQUELINE CESAR DE GUSMAO</v>
      </c>
      <c r="E10" s="15" t="str">
        <f>IFERROR(VLOOKUP(C10,SRA!B:T,8,0),"")</f>
        <v>COM</v>
      </c>
      <c r="F10" s="20" t="s">
        <v>464</v>
      </c>
      <c r="G10" s="15" t="str">
        <f>IFERROR(VLOOKUP(C10,SRA!B:T,5,0),"")</f>
        <v>GERENTE ADM.</v>
      </c>
      <c r="H10" s="11">
        <f>IFERROR(VLOOKUP(C10,SRA!B:T,18,0),"")</f>
        <v>636.36</v>
      </c>
      <c r="I10" s="11">
        <f>IFERROR(VLOOKUP(C10,SRA!B:T,19,0),"")</f>
        <v>2545.4699999999998</v>
      </c>
      <c r="J10" s="31">
        <f>IFERROR(VLOOKUP(C10,AGOSTO!B:F,3,0),"0,00")</f>
        <v>3181.83</v>
      </c>
      <c r="K10" s="11">
        <f t="shared" si="0"/>
        <v>328.59999999999991</v>
      </c>
      <c r="L10" s="31">
        <f>IFERROR(VLOOKUP(C10,AGOSTO!B:H,7,0),"0,00")</f>
        <v>2853.23</v>
      </c>
      <c r="M10" s="25" t="str">
        <f>IFERROR(VLOOKUP(C10,FÉRIAS!C:D,2,0),"")</f>
        <v/>
      </c>
      <c r="N10" s="21" t="str">
        <f>IFERROR(VLOOKUP(C10,Plan2!B:C,2,0),"")</f>
        <v/>
      </c>
    </row>
    <row r="11" spans="2:16" s="21" customFormat="1">
      <c r="B11" s="15">
        <f t="shared" ref="B11:B74" si="1">B10+1</f>
        <v>3</v>
      </c>
      <c r="C11" s="27">
        <v>2291</v>
      </c>
      <c r="D11" s="28" t="str">
        <f>IFERROR(VLOOKUP(C11,SRA!B:C,2,0),"")</f>
        <v>PAULO PEDROSA VICTOR NETO</v>
      </c>
      <c r="E11" s="15" t="str">
        <f>IFERROR(VLOOKUP(C11,SRA!B:T,8,0),"")</f>
        <v>COM</v>
      </c>
      <c r="F11" s="20" t="s">
        <v>464</v>
      </c>
      <c r="G11" s="15" t="str">
        <f>IFERROR(VLOOKUP(C11,SRA!B:T,5,0),"")</f>
        <v>GESTOR DE DESENV.</v>
      </c>
      <c r="H11" s="11">
        <f>IFERROR(VLOOKUP(C11,SRA!B:T,18,0),"")</f>
        <v>881.12</v>
      </c>
      <c r="I11" s="11">
        <f>IFERROR(VLOOKUP(C11,SRA!B:T,19,0),"")</f>
        <v>3524.49</v>
      </c>
      <c r="J11" s="31">
        <f>IFERROR(VLOOKUP(C11,AGOSTO!B:F,3,0),"0,00")</f>
        <v>4405.6099999999997</v>
      </c>
      <c r="K11" s="11">
        <f t="shared" si="0"/>
        <v>1743.9899999999998</v>
      </c>
      <c r="L11" s="31">
        <f>IFERROR(VLOOKUP(C11,AGOSTO!B:H,7,0),"0,00")</f>
        <v>2661.62</v>
      </c>
      <c r="M11" s="25" t="str">
        <f>IFERROR(VLOOKUP(C11,FÉRIAS!C:D,2,0),"")</f>
        <v/>
      </c>
      <c r="N11" s="21" t="str">
        <f>IFERROR(VLOOKUP(C11,Plan2!B:C,2,0),"")</f>
        <v/>
      </c>
    </row>
    <row r="12" spans="2:16" s="21" customFormat="1">
      <c r="B12" s="15">
        <f t="shared" si="1"/>
        <v>4</v>
      </c>
      <c r="C12" s="27">
        <v>2295</v>
      </c>
      <c r="D12" s="28" t="str">
        <f>IFERROR(VLOOKUP(C12,SRA!B:C,2,0),"")</f>
        <v>VINCENZO PAPARIELLO</v>
      </c>
      <c r="E12" s="15" t="str">
        <f>IFERROR(VLOOKUP(C12,SRA!B:T,8,0),"")</f>
        <v>COM</v>
      </c>
      <c r="F12" s="20" t="s">
        <v>464</v>
      </c>
      <c r="G12" s="15" t="str">
        <f>IFERROR(VLOOKUP(C12,SRA!B:T,5,0),"")</f>
        <v>GESTOR DE DESENV.</v>
      </c>
      <c r="H12" s="11">
        <f>IFERROR(VLOOKUP(C12,SRA!B:T,18,0),"")</f>
        <v>881.12</v>
      </c>
      <c r="I12" s="11">
        <f>IFERROR(VLOOKUP(C12,SRA!B:T,19,0),"")</f>
        <v>3524.49</v>
      </c>
      <c r="J12" s="31">
        <f>IFERROR(VLOOKUP(C12,AGOSTO!B:F,3,0),"0,00")</f>
        <v>4405.6099999999997</v>
      </c>
      <c r="K12" s="11">
        <f t="shared" si="0"/>
        <v>680.11999999999989</v>
      </c>
      <c r="L12" s="31">
        <f>IFERROR(VLOOKUP(C12,AGOSTO!B:H,7,0),"0,00")</f>
        <v>3725.49</v>
      </c>
      <c r="M12" s="25" t="str">
        <f>IFERROR(VLOOKUP(C12,FÉRIAS!C:D,2,0),"")</f>
        <v/>
      </c>
      <c r="N12" s="21" t="str">
        <f>IFERROR(VLOOKUP(C12,Plan2!B:C,2,0),"")</f>
        <v/>
      </c>
    </row>
    <row r="13" spans="2:16" s="21" customFormat="1">
      <c r="B13" s="15">
        <f t="shared" si="1"/>
        <v>5</v>
      </c>
      <c r="C13" s="27">
        <v>2308</v>
      </c>
      <c r="D13" s="28" t="str">
        <f>IFERROR(VLOOKUP(C13,SRA!B:C,2,0),"")</f>
        <v>ADEILDO CARLOS DIAS BEZERRA</v>
      </c>
      <c r="E13" s="15" t="str">
        <f>IFERROR(VLOOKUP(C13,SRA!B:T,8,0),"")</f>
        <v>COM</v>
      </c>
      <c r="F13" s="20" t="s">
        <v>464</v>
      </c>
      <c r="G13" s="15" t="str">
        <f>IFERROR(VLOOKUP(C13,SRA!B:T,5,0),"")</f>
        <v>GERENTE ADM.</v>
      </c>
      <c r="H13" s="11">
        <f>IFERROR(VLOOKUP(C13,SRA!B:T,18,0),"")</f>
        <v>636.36</v>
      </c>
      <c r="I13" s="11">
        <f>IFERROR(VLOOKUP(C13,SRA!B:T,19,0),"")</f>
        <v>2545.4699999999998</v>
      </c>
      <c r="J13" s="31">
        <f>IFERROR(VLOOKUP(C13,AGOSTO!B:F,3,0),"0,00")</f>
        <v>5157.25</v>
      </c>
      <c r="K13" s="11">
        <f t="shared" si="0"/>
        <v>4075.4300000000003</v>
      </c>
      <c r="L13" s="31">
        <f>IFERROR(VLOOKUP(C13,AGOSTO!B:H,7,0),"0,00")</f>
        <v>1081.82</v>
      </c>
      <c r="M13" s="25" t="str">
        <f>IFERROR(VLOOKUP(C13,FÉRIAS!C:D,2,0),"")</f>
        <v/>
      </c>
      <c r="N13" s="21" t="str">
        <f>IFERROR(VLOOKUP(C13,Plan2!B:C,2,0),"")</f>
        <v/>
      </c>
    </row>
    <row r="14" spans="2:16" s="21" customFormat="1">
      <c r="B14" s="15">
        <f t="shared" si="1"/>
        <v>6</v>
      </c>
      <c r="C14" s="27">
        <v>2504</v>
      </c>
      <c r="D14" s="28" t="str">
        <f>IFERROR(VLOOKUP(C14,SRA!B:C,2,0),"")</f>
        <v>RIVALDO GOMES DA SILVA</v>
      </c>
      <c r="E14" s="15" t="str">
        <f>IFERROR(VLOOKUP(C14,SRA!B:T,8,0),"")</f>
        <v>COM</v>
      </c>
      <c r="F14" s="20" t="s">
        <v>464</v>
      </c>
      <c r="G14" s="15" t="str">
        <f>IFERROR(VLOOKUP(C14,SRA!B:T,5,0),"")</f>
        <v>GESTOR DE APOIO TEC.</v>
      </c>
      <c r="H14" s="11">
        <f>IFERROR(VLOOKUP(C14,SRA!B:T,18,0),"")</f>
        <v>293.70999999999998</v>
      </c>
      <c r="I14" s="11">
        <f>IFERROR(VLOOKUP(C14,SRA!B:T,19,0),"")</f>
        <v>1174.82</v>
      </c>
      <c r="J14" s="31">
        <f>IFERROR(VLOOKUP(C14,AGOSTO!B:F,3,0),"0,00")</f>
        <v>2757.49</v>
      </c>
      <c r="K14" s="11">
        <f t="shared" si="0"/>
        <v>2258.1899999999996</v>
      </c>
      <c r="L14" s="31">
        <f>IFERROR(VLOOKUP(C14,AGOSTO!B:H,7,0),"0,00")</f>
        <v>499.3</v>
      </c>
      <c r="M14" s="25" t="str">
        <f>IFERROR(VLOOKUP(C14,FÉRIAS!C:D,2,0),"")</f>
        <v/>
      </c>
      <c r="N14" s="21" t="str">
        <f>IFERROR(VLOOKUP(C14,Plan2!B:C,2,0),"")</f>
        <v/>
      </c>
    </row>
    <row r="15" spans="2:16" s="21" customFormat="1">
      <c r="B15" s="15">
        <f t="shared" si="1"/>
        <v>7</v>
      </c>
      <c r="C15" s="27">
        <v>2506</v>
      </c>
      <c r="D15" s="28" t="str">
        <f>IFERROR(VLOOKUP(C15,SRA!B:C,2,0),"")</f>
        <v>IVETE ANTONIETA B  DE CARVALHO</v>
      </c>
      <c r="E15" s="15" t="str">
        <f>IFERROR(VLOOKUP(C15,SRA!B:T,8,0),"")</f>
        <v>COM</v>
      </c>
      <c r="F15" s="20" t="s">
        <v>464</v>
      </c>
      <c r="G15" s="15" t="str">
        <f>IFERROR(VLOOKUP(C15,SRA!B:T,5,0),"")</f>
        <v>GESTOR DE APOIO TEC.</v>
      </c>
      <c r="H15" s="11">
        <f>IFERROR(VLOOKUP(C15,SRA!B:T,18,0),"")</f>
        <v>293.70999999999998</v>
      </c>
      <c r="I15" s="11">
        <f>IFERROR(VLOOKUP(C15,SRA!B:T,19,0),"")</f>
        <v>1174.82</v>
      </c>
      <c r="J15" s="31">
        <f>IFERROR(VLOOKUP(C15,AGOSTO!B:F,3,0),"0,00")</f>
        <v>3111.63</v>
      </c>
      <c r="K15" s="11">
        <f t="shared" si="0"/>
        <v>2612.33</v>
      </c>
      <c r="L15" s="31">
        <f>IFERROR(VLOOKUP(C15,AGOSTO!B:H,7,0),"0,00")</f>
        <v>499.3</v>
      </c>
      <c r="M15" s="25" t="str">
        <f>IFERROR(VLOOKUP(C15,FÉRIAS!C:D,2,0),"")</f>
        <v/>
      </c>
      <c r="N15" s="21" t="str">
        <f>IFERROR(VLOOKUP(C15,Plan2!B:C,2,0),"")</f>
        <v/>
      </c>
    </row>
    <row r="16" spans="2:16" s="21" customFormat="1">
      <c r="B16" s="15">
        <f t="shared" si="1"/>
        <v>8</v>
      </c>
      <c r="C16" s="27">
        <v>2507</v>
      </c>
      <c r="D16" s="28" t="str">
        <f>IFERROR(VLOOKUP(C16,SRA!B:C,2,0),"")</f>
        <v>ANANIAS TEIXEIRA DE LIMA</v>
      </c>
      <c r="E16" s="15" t="str">
        <f>IFERROR(VLOOKUP(C16,SRA!B:T,8,0),"")</f>
        <v>COM</v>
      </c>
      <c r="F16" s="20" t="s">
        <v>464</v>
      </c>
      <c r="G16" s="15" t="str">
        <f>IFERROR(VLOOKUP(C16,SRA!B:T,5,0),"")</f>
        <v>GESTOR DE APOIO TEC.</v>
      </c>
      <c r="H16" s="11">
        <f>IFERROR(VLOOKUP(C16,SRA!B:T,18,0),"")</f>
        <v>293.70999999999998</v>
      </c>
      <c r="I16" s="11">
        <f>IFERROR(VLOOKUP(C16,SRA!B:T,19,0),"")</f>
        <v>1174.82</v>
      </c>
      <c r="J16" s="31">
        <f>IFERROR(VLOOKUP(C16,AGOSTO!B:F,3,0),"0,00")</f>
        <v>2317.0100000000002</v>
      </c>
      <c r="K16" s="11">
        <f t="shared" si="0"/>
        <v>1661.5400000000002</v>
      </c>
      <c r="L16" s="31">
        <f>IFERROR(VLOOKUP(C16,AGOSTO!B:H,7,0),"0,00")</f>
        <v>655.47</v>
      </c>
      <c r="M16" s="25" t="str">
        <f>IFERROR(VLOOKUP(C16,FÉRIAS!C:D,2,0),"")</f>
        <v/>
      </c>
      <c r="N16" s="21" t="str">
        <f>IFERROR(VLOOKUP(C16,Plan2!B:C,2,0),"")</f>
        <v/>
      </c>
    </row>
    <row r="17" spans="2:15" s="21" customFormat="1">
      <c r="B17" s="15">
        <f t="shared" si="1"/>
        <v>9</v>
      </c>
      <c r="C17" s="27">
        <v>2508</v>
      </c>
      <c r="D17" s="28" t="str">
        <f>IFERROR(VLOOKUP(C17,SRA!B:C,2,0),"")</f>
        <v>JOSE ALEXANDRE DE BARROS ALVES</v>
      </c>
      <c r="E17" s="15" t="str">
        <f>IFERROR(VLOOKUP(C17,SRA!B:T,8,0),"")</f>
        <v>COM</v>
      </c>
      <c r="F17" s="20" t="s">
        <v>464</v>
      </c>
      <c r="G17" s="15" t="str">
        <f>IFERROR(VLOOKUP(C17,SRA!B:T,5,0),"")</f>
        <v>GERENTE ADM.</v>
      </c>
      <c r="H17" s="11">
        <f>IFERROR(VLOOKUP(C17,SRA!B:T,18,0),"")</f>
        <v>636.36</v>
      </c>
      <c r="I17" s="11">
        <f>IFERROR(VLOOKUP(C17,SRA!B:T,19,0),"")</f>
        <v>2545.4699999999998</v>
      </c>
      <c r="J17" s="31">
        <f>IFERROR(VLOOKUP(C17,AGOSTO!B:F,3,0),"0,00")</f>
        <v>5020.22</v>
      </c>
      <c r="K17" s="11">
        <f t="shared" si="0"/>
        <v>3919.9000000000005</v>
      </c>
      <c r="L17" s="31">
        <f>IFERROR(VLOOKUP(C17,AGOSTO!B:H,7,0),"0,00")</f>
        <v>1100.32</v>
      </c>
      <c r="M17" s="25" t="str">
        <f>IFERROR(VLOOKUP(C17,FÉRIAS!C:D,2,0),"")</f>
        <v/>
      </c>
      <c r="N17" s="21" t="str">
        <f>IFERROR(VLOOKUP(C17,Plan2!B:C,2,0),"")</f>
        <v/>
      </c>
    </row>
    <row r="18" spans="2:15" s="21" customFormat="1">
      <c r="B18" s="15">
        <f t="shared" si="1"/>
        <v>10</v>
      </c>
      <c r="C18" s="27">
        <v>2509</v>
      </c>
      <c r="D18" s="28" t="str">
        <f>IFERROR(VLOOKUP(C18,SRA!B:C,2,0),"")</f>
        <v>ALDEMIR NASCIMENTO DA SILVA</v>
      </c>
      <c r="E18" s="15" t="str">
        <f>IFERROR(VLOOKUP(C18,SRA!B:T,8,0),"")</f>
        <v>COM</v>
      </c>
      <c r="F18" s="20" t="s">
        <v>464</v>
      </c>
      <c r="G18" s="15" t="str">
        <f>IFERROR(VLOOKUP(C18,SRA!B:T,5,0),"")</f>
        <v>GESTOR DE APOIO TEC.</v>
      </c>
      <c r="H18" s="11">
        <f>IFERROR(VLOOKUP(C18,SRA!B:T,18,0),"")</f>
        <v>293.70999999999998</v>
      </c>
      <c r="I18" s="11">
        <f>IFERROR(VLOOKUP(C18,SRA!B:T,19,0),"")</f>
        <v>1174.82</v>
      </c>
      <c r="J18" s="31">
        <f>IFERROR(VLOOKUP(C18,AGOSTO!B:F,3,0),"0,00")</f>
        <v>1533.8</v>
      </c>
      <c r="K18" s="11">
        <f t="shared" si="0"/>
        <v>1074.75</v>
      </c>
      <c r="L18" s="31">
        <f>IFERROR(VLOOKUP(C18,AGOSTO!B:H,7,0),"0,00")</f>
        <v>459.05</v>
      </c>
      <c r="M18" s="25" t="str">
        <f>IFERROR(VLOOKUP(C18,FÉRIAS!C:D,2,0),"")</f>
        <v/>
      </c>
      <c r="N18" s="21" t="str">
        <f>IFERROR(VLOOKUP(C18,Plan2!B:C,2,0),"")</f>
        <v/>
      </c>
    </row>
    <row r="19" spans="2:15" s="43" customFormat="1">
      <c r="B19" s="15">
        <f t="shared" si="1"/>
        <v>11</v>
      </c>
      <c r="C19" s="27">
        <v>3081</v>
      </c>
      <c r="D19" s="28" t="str">
        <f>IFERROR(VLOOKUP(C19,SRA!B:C,2,0),"")</f>
        <v>MAILTON NOBRE DE MEDEIROS</v>
      </c>
      <c r="E19" s="15" t="str">
        <f>IFERROR(VLOOKUP(C19,SRA!B:T,8,0),"")</f>
        <v>COM</v>
      </c>
      <c r="F19" s="20" t="s">
        <v>464</v>
      </c>
      <c r="G19" s="15" t="str">
        <f>IFERROR(VLOOKUP(C19,SRA!B:T,5,0),"")</f>
        <v>GESTOR DE APOIO ADM.</v>
      </c>
      <c r="H19" s="11">
        <f>IFERROR(VLOOKUP(C19,SRA!B:T,18,0),"")</f>
        <v>293.70999999999998</v>
      </c>
      <c r="I19" s="11">
        <f>IFERROR(VLOOKUP(C19,SRA!B:T,19,0),"")</f>
        <v>1174.82</v>
      </c>
      <c r="J19" s="31">
        <f>IFERROR(VLOOKUP(C19,AGOSTO!B:F,3,0),"0,00")</f>
        <v>1468.53</v>
      </c>
      <c r="K19" s="11">
        <f t="shared" si="0"/>
        <v>318.52</v>
      </c>
      <c r="L19" s="31">
        <f>IFERROR(VLOOKUP(C19,AGOSTO!B:H,7,0),"0,00")</f>
        <v>1150.01</v>
      </c>
      <c r="M19" s="25" t="str">
        <f>IFERROR(VLOOKUP(C19,FÉRIAS!C:D,2,0),"")</f>
        <v/>
      </c>
      <c r="N19" s="21" t="str">
        <f>IFERROR(VLOOKUP(C19,Plan2!B:C,2,0),"")</f>
        <v/>
      </c>
      <c r="O19" s="21"/>
    </row>
    <row r="20" spans="2:15" s="43" customFormat="1">
      <c r="B20" s="15">
        <f t="shared" si="1"/>
        <v>12</v>
      </c>
      <c r="C20" s="27">
        <v>3092</v>
      </c>
      <c r="D20" s="28" t="str">
        <f>IFERROR(VLOOKUP(C20,SRA!B:C,2,0),"")</f>
        <v>BETY ANNE DE A SENNA</v>
      </c>
      <c r="E20" s="15" t="str">
        <f>IFERROR(VLOOKUP(C20,SRA!B:T,8,0),"")</f>
        <v>COM</v>
      </c>
      <c r="F20" s="20" t="s">
        <v>464</v>
      </c>
      <c r="G20" s="15" t="str">
        <f>IFERROR(VLOOKUP(C20,SRA!B:T,5,0),"")</f>
        <v>DIR TEC INDUSTRIAL</v>
      </c>
      <c r="H20" s="11">
        <f>IFERROR(VLOOKUP(C20,SRA!B:T,18,0),"")</f>
        <v>4196.22</v>
      </c>
      <c r="I20" s="11">
        <f>IFERROR(VLOOKUP(C20,SRA!B:T,19,0),"")</f>
        <v>16784.88</v>
      </c>
      <c r="J20" s="31">
        <f>IFERROR(VLOOKUP(C20,AGOSTO!B:F,3,0),"0,00")</f>
        <v>28441.05</v>
      </c>
      <c r="K20" s="11">
        <f t="shared" si="0"/>
        <v>14920.2</v>
      </c>
      <c r="L20" s="31">
        <f>IFERROR(VLOOKUP(C20,AGOSTO!B:H,7,0),"0,00")</f>
        <v>13520.849999999999</v>
      </c>
      <c r="M20" s="25" t="str">
        <f>IFERROR(VLOOKUP(C20,FÉRIAS!C:D,2,0),"")</f>
        <v/>
      </c>
      <c r="N20" s="21" t="str">
        <f>IFERROR(VLOOKUP(C20,Plan2!B:C,2,0),"")</f>
        <v/>
      </c>
      <c r="O20" s="21"/>
    </row>
    <row r="21" spans="2:15" s="43" customFormat="1">
      <c r="B21" s="15">
        <f t="shared" si="1"/>
        <v>13</v>
      </c>
      <c r="C21" s="27">
        <v>3201</v>
      </c>
      <c r="D21" s="28" t="str">
        <f>IFERROR(VLOOKUP(C21,SRA!B:C,2,0),"")</f>
        <v>LUCIENE TORRES GALINDO DE MELO</v>
      </c>
      <c r="E21" s="15" t="str">
        <f>IFERROR(VLOOKUP(C21,SRA!B:T,8,0),"")</f>
        <v>COM</v>
      </c>
      <c r="F21" s="20" t="s">
        <v>464</v>
      </c>
      <c r="G21" s="15" t="str">
        <f>IFERROR(VLOOKUP(C21,SRA!B:T,5,0),"")</f>
        <v>GESTOR DE APOIO ADM.</v>
      </c>
      <c r="H21" s="11">
        <f>IFERROR(VLOOKUP(C21,SRA!B:T,18,0),"")</f>
        <v>293.70999999999998</v>
      </c>
      <c r="I21" s="11">
        <f>IFERROR(VLOOKUP(C21,SRA!B:T,19,0),"")</f>
        <v>1174.82</v>
      </c>
      <c r="J21" s="31">
        <f>IFERROR(VLOOKUP(C21,AGOSTO!B:F,3,0),"0,00")</f>
        <v>1468.53</v>
      </c>
      <c r="K21" s="11">
        <f t="shared" si="0"/>
        <v>481.80999999999995</v>
      </c>
      <c r="L21" s="31">
        <f>IFERROR(VLOOKUP(C21,AGOSTO!B:H,7,0),"0,00")</f>
        <v>986.72</v>
      </c>
      <c r="M21" s="25" t="str">
        <f>IFERROR(VLOOKUP(C21,FÉRIAS!C:D,2,0),"")</f>
        <v/>
      </c>
      <c r="N21" s="21" t="str">
        <f>IFERROR(VLOOKUP(C21,Plan2!B:C,2,0),"")</f>
        <v/>
      </c>
      <c r="O21" s="21"/>
    </row>
    <row r="22" spans="2:15" s="21" customFormat="1">
      <c r="B22" s="15">
        <f t="shared" si="1"/>
        <v>14</v>
      </c>
      <c r="C22" s="27">
        <v>3208</v>
      </c>
      <c r="D22" s="28" t="str">
        <f>IFERROR(VLOOKUP(C22,SRA!B:C,2,0),"")</f>
        <v>FABIOLA LAPORTE DE A TRINDADE</v>
      </c>
      <c r="E22" s="15" t="str">
        <f>IFERROR(VLOOKUP(C22,SRA!B:T,8,0),"")</f>
        <v>COM</v>
      </c>
      <c r="F22" s="20" t="s">
        <v>478</v>
      </c>
      <c r="G22" s="15" t="str">
        <f>IFERROR(VLOOKUP(C22,SRA!B:T,5,0),"")</f>
        <v>GESTOR DE DESENV.</v>
      </c>
      <c r="H22" s="11">
        <f>IFERROR(VLOOKUP(C22,SRA!B:T,18,0),"")</f>
        <v>881.12</v>
      </c>
      <c r="I22" s="11">
        <f>IFERROR(VLOOKUP(C22,SRA!B:T,19,0),"")</f>
        <v>3524.49</v>
      </c>
      <c r="J22" s="31">
        <f>IFERROR(VLOOKUP(C22,AGOSTO!B:F,3,0),"0,00")</f>
        <v>4944.07</v>
      </c>
      <c r="K22" s="11">
        <f t="shared" si="0"/>
        <v>2512.2399999999998</v>
      </c>
      <c r="L22" s="31">
        <f>IFERROR(VLOOKUP(C22,AGOSTO!B:H,7,0),"0,00")</f>
        <v>2431.83</v>
      </c>
      <c r="M22" s="25" t="str">
        <f>IFERROR(VLOOKUP(C22,FÉRIAS!C:D,2,0),"")</f>
        <v>FABIOLA LAPORTE DE A TRINDADE</v>
      </c>
      <c r="N22" s="21" t="str">
        <f>IFERROR(VLOOKUP(C22,Plan2!B:C,2,0),"")</f>
        <v/>
      </c>
    </row>
    <row r="23" spans="2:15" s="21" customFormat="1">
      <c r="B23" s="15">
        <f t="shared" si="1"/>
        <v>15</v>
      </c>
      <c r="C23" s="27">
        <v>3220</v>
      </c>
      <c r="D23" s="28" t="str">
        <f>IFERROR(VLOOKUP(C23,SRA!B:C,2,0),"")</f>
        <v>RENATA RODRIGUES C DE MELO</v>
      </c>
      <c r="E23" s="15" t="str">
        <f>IFERROR(VLOOKUP(C23,SRA!B:T,8,0),"")</f>
        <v>COM</v>
      </c>
      <c r="F23" s="20" t="s">
        <v>464</v>
      </c>
      <c r="G23" s="15" t="str">
        <f>IFERROR(VLOOKUP(C23,SRA!B:T,5,0),"")</f>
        <v>COORD. RESP. SOCIAL</v>
      </c>
      <c r="H23" s="11">
        <f>IFERROR(VLOOKUP(C23,SRA!B:T,18,0),"")</f>
        <v>1664.45</v>
      </c>
      <c r="I23" s="11">
        <f>IFERROR(VLOOKUP(C23,SRA!B:T,19,0),"")</f>
        <v>6657.79</v>
      </c>
      <c r="J23" s="31">
        <f>IFERROR(VLOOKUP(C23,AGOSTO!B:F,3,0),"0,00")</f>
        <v>8322.24</v>
      </c>
      <c r="K23" s="11">
        <f t="shared" si="0"/>
        <v>2042.54</v>
      </c>
      <c r="L23" s="31">
        <f>IFERROR(VLOOKUP(C23,AGOSTO!B:H,7,0),"0,00")</f>
        <v>6279.7</v>
      </c>
      <c r="M23" s="25" t="str">
        <f>IFERROR(VLOOKUP(C23,FÉRIAS!C:D,2,0),"")</f>
        <v/>
      </c>
      <c r="N23" s="21" t="str">
        <f>IFERROR(VLOOKUP(C23,Plan2!B:C,2,0),"")</f>
        <v/>
      </c>
    </row>
    <row r="24" spans="2:15" s="21" customFormat="1">
      <c r="B24" s="15">
        <f t="shared" si="1"/>
        <v>16</v>
      </c>
      <c r="C24" s="27">
        <v>3221</v>
      </c>
      <c r="D24" s="28" t="str">
        <f>IFERROR(VLOOKUP(C24,SRA!B:C,2,0),"")</f>
        <v>MARIA ERLANI BARBOSA SILVA</v>
      </c>
      <c r="E24" s="15" t="str">
        <f>IFERROR(VLOOKUP(C24,SRA!B:T,8,0),"")</f>
        <v>COM</v>
      </c>
      <c r="F24" s="20" t="s">
        <v>464</v>
      </c>
      <c r="G24" s="15" t="str">
        <f>IFERROR(VLOOKUP(C24,SRA!B:T,5,0),"")</f>
        <v>SECRETARIA</v>
      </c>
      <c r="H24" s="11">
        <f>IFERROR(VLOOKUP(C24,SRA!B:T,18,0),"")</f>
        <v>391.6</v>
      </c>
      <c r="I24" s="11">
        <f>IFERROR(VLOOKUP(C24,SRA!B:T,19,0),"")</f>
        <v>3016.44</v>
      </c>
      <c r="J24" s="31">
        <f>IFERROR(VLOOKUP(C24,AGOSTO!B:F,3,0),"0,00")</f>
        <v>4355.37</v>
      </c>
      <c r="K24" s="11">
        <f t="shared" si="0"/>
        <v>2238.2799999999997</v>
      </c>
      <c r="L24" s="31">
        <f>IFERROR(VLOOKUP(C24,AGOSTO!B:H,7,0),"0,00")</f>
        <v>2117.09</v>
      </c>
      <c r="M24" s="25" t="str">
        <f>IFERROR(VLOOKUP(C24,FÉRIAS!C:D,2,0),"")</f>
        <v/>
      </c>
      <c r="N24" s="21" t="str">
        <f>IFERROR(VLOOKUP(C24,Plan2!B:C,2,0),"")</f>
        <v/>
      </c>
    </row>
    <row r="25" spans="2:15" s="21" customFormat="1">
      <c r="B25" s="15">
        <f t="shared" si="1"/>
        <v>17</v>
      </c>
      <c r="C25" s="27">
        <v>3245</v>
      </c>
      <c r="D25" s="28" t="str">
        <f>IFERROR(VLOOKUP(C25,SRA!B:C,2,0),"")</f>
        <v>EUGENIO PACELLI R DE ARAUJO</v>
      </c>
      <c r="E25" s="15" t="str">
        <f>IFERROR(VLOOKUP(C25,SRA!B:T,8,0),"")</f>
        <v>COM</v>
      </c>
      <c r="F25" s="20" t="s">
        <v>464</v>
      </c>
      <c r="G25" s="15" t="str">
        <f>IFERROR(VLOOKUP(C25,SRA!B:T,5,0),"")</f>
        <v>SUPERINTENDENTE ADM.</v>
      </c>
      <c r="H25" s="11">
        <f>IFERROR(VLOOKUP(C25,SRA!B:T,18,0),"")</f>
        <v>1811.32</v>
      </c>
      <c r="I25" s="11">
        <f>IFERROR(VLOOKUP(C25,SRA!B:T,19,0),"")</f>
        <v>8695.23</v>
      </c>
      <c r="J25" s="31">
        <f>IFERROR(VLOOKUP(C25,AGOSTO!B:F,3,0),"0,00")</f>
        <v>10506.55</v>
      </c>
      <c r="K25" s="11">
        <f t="shared" si="0"/>
        <v>3402.4399999999987</v>
      </c>
      <c r="L25" s="31">
        <f>IFERROR(VLOOKUP(C25,AGOSTO!B:H,7,0),"0,00")</f>
        <v>7104.1100000000006</v>
      </c>
      <c r="M25" s="25" t="str">
        <f>IFERROR(VLOOKUP(C25,FÉRIAS!C:D,2,0),"")</f>
        <v/>
      </c>
      <c r="N25" s="21" t="str">
        <f>IFERROR(VLOOKUP(C25,Plan2!B:C,2,0),"")</f>
        <v/>
      </c>
    </row>
    <row r="26" spans="2:15" s="21" customFormat="1">
      <c r="B26" s="15">
        <f t="shared" si="1"/>
        <v>18</v>
      </c>
      <c r="C26" s="27">
        <v>3247</v>
      </c>
      <c r="D26" s="28" t="str">
        <f>IFERROR(VLOOKUP(C26,SRA!B:C,2,0),"")</f>
        <v>LEONARDO ARAUJO PAES BARRETO</v>
      </c>
      <c r="E26" s="15" t="str">
        <f>IFERROR(VLOOKUP(C26,SRA!B:T,8,0),"")</f>
        <v>COM</v>
      </c>
      <c r="F26" s="20" t="s">
        <v>464</v>
      </c>
      <c r="G26" s="15" t="str">
        <f>IFERROR(VLOOKUP(C26,SRA!B:T,5,0),"")</f>
        <v>CHEFE DE GABINETE</v>
      </c>
      <c r="H26" s="11">
        <f>IFERROR(VLOOKUP(C26,SRA!B:T,18,0),"")</f>
        <v>1811.32</v>
      </c>
      <c r="I26" s="11">
        <f>IFERROR(VLOOKUP(C26,SRA!B:T,19,0),"")</f>
        <v>8695.23</v>
      </c>
      <c r="J26" s="31">
        <f>IFERROR(VLOOKUP(C26,AGOSTO!B:F,3,0),"0,00")</f>
        <v>10506.55</v>
      </c>
      <c r="K26" s="11">
        <f t="shared" si="0"/>
        <v>3491.1099999999988</v>
      </c>
      <c r="L26" s="31">
        <f>IFERROR(VLOOKUP(C26,AGOSTO!B:H,7,0),"0,00")</f>
        <v>7015.4400000000005</v>
      </c>
      <c r="M26" s="25" t="str">
        <f>IFERROR(VLOOKUP(C26,FÉRIAS!C:D,2,0),"")</f>
        <v/>
      </c>
      <c r="N26" s="21" t="str">
        <f>IFERROR(VLOOKUP(C26,Plan2!B:C,2,0),"")</f>
        <v/>
      </c>
    </row>
    <row r="27" spans="2:15" s="21" customFormat="1">
      <c r="B27" s="15">
        <f t="shared" si="1"/>
        <v>19</v>
      </c>
      <c r="C27" s="27">
        <v>3249</v>
      </c>
      <c r="D27" s="28" t="str">
        <f>IFERROR(VLOOKUP(C27,SRA!B:C,2,0),"")</f>
        <v>LUCIANA MARIA BASTO DE AQUINO</v>
      </c>
      <c r="E27" s="15" t="str">
        <f>IFERROR(VLOOKUP(C27,SRA!B:T,8,0),"")</f>
        <v>COM</v>
      </c>
      <c r="F27" s="20" t="s">
        <v>464</v>
      </c>
      <c r="G27" s="15" t="str">
        <f>IFERROR(VLOOKUP(C27,SRA!B:T,5,0),"")</f>
        <v>ASSESSOR DIRETORIA</v>
      </c>
      <c r="H27" s="11">
        <f>IFERROR(VLOOKUP(C27,SRA!B:T,18,0),"")</f>
        <v>979.03</v>
      </c>
      <c r="I27" s="11">
        <f>IFERROR(VLOOKUP(C27,SRA!B:T,19,0),"")</f>
        <v>3916.1</v>
      </c>
      <c r="J27" s="31">
        <f>IFERROR(VLOOKUP(C27,AGOSTO!B:F,3,0),"0,00")</f>
        <v>4895.13</v>
      </c>
      <c r="K27" s="11">
        <f t="shared" si="0"/>
        <v>1720.3100000000004</v>
      </c>
      <c r="L27" s="31">
        <f>IFERROR(VLOOKUP(C27,AGOSTO!B:H,7,0),"0,00")</f>
        <v>3174.8199999999997</v>
      </c>
      <c r="M27" s="25" t="str">
        <f>IFERROR(VLOOKUP(C27,FÉRIAS!C:D,2,0),"")</f>
        <v/>
      </c>
      <c r="N27" s="21" t="str">
        <f>IFERROR(VLOOKUP(C27,Plan2!B:C,2,0),"")</f>
        <v/>
      </c>
    </row>
    <row r="28" spans="2:15" s="21" customFormat="1">
      <c r="B28" s="15">
        <f t="shared" si="1"/>
        <v>20</v>
      </c>
      <c r="C28" s="27">
        <v>3250</v>
      </c>
      <c r="D28" s="28" t="str">
        <f>IFERROR(VLOOKUP(C28,SRA!B:C,2,0),"")</f>
        <v>GERMANA DE MELO LOBO FREIRE</v>
      </c>
      <c r="E28" s="15" t="str">
        <f>IFERROR(VLOOKUP(C28,SRA!B:T,8,0),"")</f>
        <v>COM</v>
      </c>
      <c r="F28" s="20" t="s">
        <v>478</v>
      </c>
      <c r="G28" s="15" t="str">
        <f>IFERROR(VLOOKUP(C28,SRA!B:T,5,0),"")</f>
        <v>GESTOR DE DESENV.</v>
      </c>
      <c r="H28" s="11">
        <f>IFERROR(VLOOKUP(C28,SRA!B:T,18,0),"")</f>
        <v>881.12</v>
      </c>
      <c r="I28" s="11">
        <f>IFERROR(VLOOKUP(C28,SRA!B:T,19,0),"")</f>
        <v>3524.49</v>
      </c>
      <c r="J28" s="31">
        <f>IFERROR(VLOOKUP(C28,AGOSTO!B:F,3,0),"0,00")</f>
        <v>9217.17</v>
      </c>
      <c r="K28" s="11">
        <f t="shared" si="0"/>
        <v>4067.0299999999997</v>
      </c>
      <c r="L28" s="31">
        <f>IFERROR(VLOOKUP(C28,AGOSTO!B:H,7,0),"0,00")</f>
        <v>5150.1400000000003</v>
      </c>
      <c r="M28" s="25" t="str">
        <f>IFERROR(VLOOKUP(C28,FÉRIAS!C:D,2,0),"")</f>
        <v>GERMANA DE MELO LOBO FREIRE</v>
      </c>
      <c r="N28" s="21" t="str">
        <f>IFERROR(VLOOKUP(C28,Plan2!B:C,2,0),"")</f>
        <v/>
      </c>
    </row>
    <row r="29" spans="2:15" s="21" customFormat="1">
      <c r="B29" s="15">
        <f t="shared" si="1"/>
        <v>21</v>
      </c>
      <c r="C29" s="27">
        <v>3256</v>
      </c>
      <c r="D29" s="28" t="str">
        <f>IFERROR(VLOOKUP(C29,SRA!B:C,2,0),"")</f>
        <v>JOAO ALFREDO SOARES DE AVELLAR</v>
      </c>
      <c r="E29" s="15" t="str">
        <f>IFERROR(VLOOKUP(C29,SRA!B:T,8,0),"")</f>
        <v>COM</v>
      </c>
      <c r="F29" s="20" t="s">
        <v>464</v>
      </c>
      <c r="G29" s="15" t="str">
        <f>IFERROR(VLOOKUP(C29,SRA!B:T,5,0),"")</f>
        <v>ASSESSOR DIRETORIA</v>
      </c>
      <c r="H29" s="11">
        <f>IFERROR(VLOOKUP(C29,SRA!B:T,18,0),"")</f>
        <v>979.03</v>
      </c>
      <c r="I29" s="11">
        <f>IFERROR(VLOOKUP(C29,SRA!B:T,19,0),"")</f>
        <v>3916.1</v>
      </c>
      <c r="J29" s="31">
        <f>IFERROR(VLOOKUP(C29,AGOSTO!B:F,3,0),"0,00")</f>
        <v>4895.13</v>
      </c>
      <c r="K29" s="11">
        <f t="shared" si="0"/>
        <v>1666.7000000000003</v>
      </c>
      <c r="L29" s="31">
        <f>IFERROR(VLOOKUP(C29,AGOSTO!B:H,7,0),"0,00")</f>
        <v>3228.43</v>
      </c>
      <c r="M29" s="25" t="str">
        <f>IFERROR(VLOOKUP(C29,FÉRIAS!C:D,2,0),"")</f>
        <v/>
      </c>
      <c r="N29" s="21" t="str">
        <f>IFERROR(VLOOKUP(C29,Plan2!B:C,2,0),"")</f>
        <v/>
      </c>
    </row>
    <row r="30" spans="2:15" s="21" customFormat="1">
      <c r="B30" s="15">
        <f t="shared" si="1"/>
        <v>22</v>
      </c>
      <c r="C30" s="27">
        <v>3263</v>
      </c>
      <c r="D30" s="28" t="str">
        <f>IFERROR(VLOOKUP(C30,SRA!B:C,2,0),"")</f>
        <v>ANA CECILIA DE SENA T SOUZA</v>
      </c>
      <c r="E30" s="15" t="str">
        <f>IFERROR(VLOOKUP(C30,SRA!B:T,8,0),"")</f>
        <v>COM</v>
      </c>
      <c r="F30" s="20" t="s">
        <v>464</v>
      </c>
      <c r="G30" s="15" t="str">
        <f>IFERROR(VLOOKUP(C30,SRA!B:T,5,0),"")</f>
        <v>COORD LICITA CONTRAT</v>
      </c>
      <c r="H30" s="11">
        <f>IFERROR(VLOOKUP(C30,SRA!B:T,18,0),"")</f>
        <v>1664.45</v>
      </c>
      <c r="I30" s="11">
        <f>IFERROR(VLOOKUP(C30,SRA!B:T,19,0),"")</f>
        <v>6657.79</v>
      </c>
      <c r="J30" s="31">
        <f>IFERROR(VLOOKUP(C30,AGOSTO!B:F,3,0),"0,00")</f>
        <v>8322.24</v>
      </c>
      <c r="K30" s="11">
        <f t="shared" si="0"/>
        <v>2139.1499999999996</v>
      </c>
      <c r="L30" s="31">
        <f>IFERROR(VLOOKUP(C30,AGOSTO!B:H,7,0),"0,00")</f>
        <v>6183.09</v>
      </c>
      <c r="M30" s="25" t="str">
        <f>IFERROR(VLOOKUP(C30,FÉRIAS!C:D,2,0),"")</f>
        <v/>
      </c>
      <c r="N30" s="21" t="str">
        <f>IFERROR(VLOOKUP(C30,Plan2!B:C,2,0),"")</f>
        <v/>
      </c>
    </row>
    <row r="31" spans="2:15" s="21" customFormat="1">
      <c r="B31" s="15">
        <f t="shared" si="1"/>
        <v>23</v>
      </c>
      <c r="C31" s="27">
        <v>3283</v>
      </c>
      <c r="D31" s="28" t="str">
        <f>IFERROR(VLOOKUP(C31,SRA!B:C,2,0),"")</f>
        <v>MANUELA A DE SENA L VENTURA</v>
      </c>
      <c r="E31" s="15" t="str">
        <f>IFERROR(VLOOKUP(C31,SRA!B:T,8,0),"")</f>
        <v>COM</v>
      </c>
      <c r="F31" s="20" t="s">
        <v>464</v>
      </c>
      <c r="G31" s="15" t="str">
        <f>IFERROR(VLOOKUP(C31,SRA!B:T,5,0),"")</f>
        <v>COORD. AP. TEC. INST</v>
      </c>
      <c r="H31" s="11">
        <f>IFERROR(VLOOKUP(C31,SRA!B:T,18,0),"")</f>
        <v>1664.45</v>
      </c>
      <c r="I31" s="11">
        <f>IFERROR(VLOOKUP(C31,SRA!B:T,19,0),"")</f>
        <v>6657.79</v>
      </c>
      <c r="J31" s="31">
        <f>IFERROR(VLOOKUP(C31,AGOSTO!B:F,3,0),"0,00")</f>
        <v>8322.24</v>
      </c>
      <c r="K31" s="11">
        <f t="shared" si="0"/>
        <v>2042.54</v>
      </c>
      <c r="L31" s="31">
        <f>IFERROR(VLOOKUP(C31,AGOSTO!B:H,7,0),"0,00")</f>
        <v>6279.7</v>
      </c>
      <c r="M31" s="25" t="str">
        <f>IFERROR(VLOOKUP(C31,FÉRIAS!C:D,2,0),"")</f>
        <v/>
      </c>
      <c r="N31" s="21" t="str">
        <f>IFERROR(VLOOKUP(C31,Plan2!B:C,2,0),"")</f>
        <v/>
      </c>
    </row>
    <row r="32" spans="2:15" s="21" customFormat="1">
      <c r="B32" s="15">
        <f t="shared" si="1"/>
        <v>24</v>
      </c>
      <c r="C32" s="27">
        <v>3289</v>
      </c>
      <c r="D32" s="28" t="str">
        <f>IFERROR(VLOOKUP(C32,SRA!B:C,2,0),"")</f>
        <v>JOSE NIVALDO BRAYNER DE ARAUJO</v>
      </c>
      <c r="E32" s="15" t="str">
        <f>IFERROR(VLOOKUP(C32,SRA!B:T,8,0),"")</f>
        <v>COM</v>
      </c>
      <c r="F32" s="20" t="s">
        <v>464</v>
      </c>
      <c r="G32" s="15" t="str">
        <f>IFERROR(VLOOKUP(C32,SRA!B:T,5,0),"")</f>
        <v>DIR. ADM. FINANCEIRO</v>
      </c>
      <c r="H32" s="11">
        <f>IFERROR(VLOOKUP(C32,SRA!B:T,18,0),"")</f>
        <v>4196.22</v>
      </c>
      <c r="I32" s="11">
        <f>IFERROR(VLOOKUP(C32,SRA!B:T,19,0),"")</f>
        <v>16784.88</v>
      </c>
      <c r="J32" s="31">
        <f>IFERROR(VLOOKUP(C32,AGOSTO!B:F,3,0),"0,00")</f>
        <v>20981.1</v>
      </c>
      <c r="K32" s="11">
        <f t="shared" si="0"/>
        <v>5523.73</v>
      </c>
      <c r="L32" s="31">
        <f>IFERROR(VLOOKUP(C32,AGOSTO!B:H,7,0),"0,00")</f>
        <v>15457.369999999999</v>
      </c>
      <c r="M32" s="25" t="str">
        <f>IFERROR(VLOOKUP(C32,FÉRIAS!C:D,2,0),"")</f>
        <v/>
      </c>
      <c r="N32" s="21" t="str">
        <f>IFERROR(VLOOKUP(C32,Plan2!B:C,2,0),"")</f>
        <v/>
      </c>
    </row>
    <row r="33" spans="2:15" s="21" customFormat="1">
      <c r="B33" s="15">
        <f t="shared" si="1"/>
        <v>25</v>
      </c>
      <c r="C33" s="27">
        <v>3312</v>
      </c>
      <c r="D33" s="28" t="str">
        <f>IFERROR(VLOOKUP(C33,SRA!B:C,2,0),"")</f>
        <v>DIMAS PEREIRA DANTAS</v>
      </c>
      <c r="E33" s="15" t="str">
        <f>IFERROR(VLOOKUP(C33,SRA!B:T,8,0),"")</f>
        <v>COM</v>
      </c>
      <c r="F33" s="20" t="s">
        <v>464</v>
      </c>
      <c r="G33" s="15" t="str">
        <f>IFERROR(VLOOKUP(C33,SRA!B:T,5,0),"")</f>
        <v>COORD. DE VENDAS</v>
      </c>
      <c r="H33" s="11">
        <f>IFERROR(VLOOKUP(C33,SRA!B:T,18,0),"")</f>
        <v>1664.45</v>
      </c>
      <c r="I33" s="11">
        <f>IFERROR(VLOOKUP(C33,SRA!B:T,19,0),"")</f>
        <v>6657.79</v>
      </c>
      <c r="J33" s="31">
        <f>IFERROR(VLOOKUP(C33,AGOSTO!B:F,3,0),"0,00")</f>
        <v>8322.24</v>
      </c>
      <c r="K33" s="11">
        <f t="shared" si="0"/>
        <v>2042.54</v>
      </c>
      <c r="L33" s="31">
        <f>IFERROR(VLOOKUP(C33,AGOSTO!B:H,7,0),"0,00")</f>
        <v>6279.7</v>
      </c>
      <c r="M33" s="25" t="str">
        <f>IFERROR(VLOOKUP(C33,FÉRIAS!C:D,2,0),"")</f>
        <v/>
      </c>
      <c r="N33" s="21" t="str">
        <f>IFERROR(VLOOKUP(C33,Plan2!B:C,2,0),"")</f>
        <v/>
      </c>
    </row>
    <row r="34" spans="2:15" s="21" customFormat="1">
      <c r="B34" s="15">
        <f t="shared" si="1"/>
        <v>26</v>
      </c>
      <c r="C34" s="27">
        <v>3314</v>
      </c>
      <c r="D34" s="28" t="str">
        <f>IFERROR(VLOOKUP(C34,SRA!B:C,2,0),"")</f>
        <v>LUIZ ANTONIO GRANJA DE MENEZES</v>
      </c>
      <c r="E34" s="15" t="str">
        <f>IFERROR(VLOOKUP(C34,SRA!B:T,8,0),"")</f>
        <v>COM</v>
      </c>
      <c r="F34" s="20" t="s">
        <v>464</v>
      </c>
      <c r="G34" s="15" t="str">
        <f>IFERROR(VLOOKUP(C34,SRA!B:T,5,0),"")</f>
        <v>ASSESSOR DIRETORIA</v>
      </c>
      <c r="H34" s="11">
        <f>IFERROR(VLOOKUP(C34,SRA!B:T,18,0),"")</f>
        <v>979.03</v>
      </c>
      <c r="I34" s="11">
        <f>IFERROR(VLOOKUP(C34,SRA!B:T,19,0),"")</f>
        <v>3916.1</v>
      </c>
      <c r="J34" s="31">
        <f>IFERROR(VLOOKUP(C34,AGOSTO!B:F,3,0),"0,00")</f>
        <v>4949.5200000000004</v>
      </c>
      <c r="K34" s="11">
        <f t="shared" si="0"/>
        <v>2448.2800000000007</v>
      </c>
      <c r="L34" s="31">
        <f>IFERROR(VLOOKUP(C34,AGOSTO!B:H,7,0),"0,00")</f>
        <v>2501.2399999999998</v>
      </c>
      <c r="M34" s="25" t="str">
        <f>IFERROR(VLOOKUP(C34,FÉRIAS!C:D,2,0),"")</f>
        <v/>
      </c>
      <c r="N34" s="21" t="str">
        <f>IFERROR(VLOOKUP(C34,Plan2!B:C,2,0),"")</f>
        <v/>
      </c>
    </row>
    <row r="35" spans="2:15" s="21" customFormat="1">
      <c r="B35" s="15">
        <f t="shared" si="1"/>
        <v>27</v>
      </c>
      <c r="C35" s="27">
        <v>3316</v>
      </c>
      <c r="D35" s="28" t="str">
        <f>IFERROR(VLOOKUP(C35,SRA!B:C,2,0),"")</f>
        <v>MAYARA CRISTINA NUNES DE LIRA</v>
      </c>
      <c r="E35" s="15" t="str">
        <f>IFERROR(VLOOKUP(C35,SRA!B:T,8,0),"")</f>
        <v>COM</v>
      </c>
      <c r="F35" s="20" t="s">
        <v>464</v>
      </c>
      <c r="G35" s="15" t="str">
        <f>IFERROR(VLOOKUP(C35,SRA!B:T,5,0),"")</f>
        <v>GESTOR DE APOIO TEC.</v>
      </c>
      <c r="H35" s="11">
        <f>IFERROR(VLOOKUP(C35,SRA!B:T,18,0),"")</f>
        <v>293.70999999999998</v>
      </c>
      <c r="I35" s="11">
        <f>IFERROR(VLOOKUP(C35,SRA!B:T,19,0),"")</f>
        <v>1174.82</v>
      </c>
      <c r="J35" s="31">
        <f>IFERROR(VLOOKUP(C35,AGOSTO!B:F,3,0),"0,00")</f>
        <v>1468.53</v>
      </c>
      <c r="K35" s="11">
        <f t="shared" si="0"/>
        <v>115.46000000000004</v>
      </c>
      <c r="L35" s="31">
        <f>IFERROR(VLOOKUP(C35,AGOSTO!B:H,7,0),"0,00")</f>
        <v>1353.07</v>
      </c>
      <c r="M35" s="25" t="str">
        <f>IFERROR(VLOOKUP(C35,FÉRIAS!C:D,2,0),"")</f>
        <v/>
      </c>
      <c r="N35" s="21" t="str">
        <f>IFERROR(VLOOKUP(C35,Plan2!B:C,2,0),"")</f>
        <v/>
      </c>
    </row>
    <row r="36" spans="2:15" s="21" customFormat="1">
      <c r="B36" s="15">
        <f t="shared" si="1"/>
        <v>28</v>
      </c>
      <c r="C36" s="27">
        <v>3324</v>
      </c>
      <c r="D36" s="28" t="str">
        <f>IFERROR(VLOOKUP(C36,SRA!B:C,2,0),"")</f>
        <v>ANDRE LUIZ DE MOURA MELO</v>
      </c>
      <c r="E36" s="15" t="str">
        <f>IFERROR(VLOOKUP(C36,SRA!B:T,8,0),"")</f>
        <v>COM</v>
      </c>
      <c r="F36" s="20" t="s">
        <v>464</v>
      </c>
      <c r="G36" s="15" t="str">
        <f>IFERROR(VLOOKUP(C36,SRA!B:T,5,0),"")</f>
        <v>SUP. JURIDICO</v>
      </c>
      <c r="H36" s="11">
        <f>IFERROR(VLOOKUP(C36,SRA!B:T,18,0),"")</f>
        <v>1811.32</v>
      </c>
      <c r="I36" s="11">
        <f>IFERROR(VLOOKUP(C36,SRA!B:T,19,0),"")</f>
        <v>7245.23</v>
      </c>
      <c r="J36" s="31">
        <f>IFERROR(VLOOKUP(C36,AGOSTO!B:F,3,0),"0,00")</f>
        <v>10968.49</v>
      </c>
      <c r="K36" s="11">
        <f t="shared" si="0"/>
        <v>10867.75</v>
      </c>
      <c r="L36" s="31">
        <f>IFERROR(VLOOKUP(C36,AGOSTO!B:H,7,0),"0,00")</f>
        <v>100.74</v>
      </c>
      <c r="M36" s="25" t="str">
        <f>IFERROR(VLOOKUP(C36,FÉRIAS!C:D,2,0),"")</f>
        <v/>
      </c>
      <c r="N36" s="21" t="str">
        <f>IFERROR(VLOOKUP(C36,Plan2!B:C,2,0),"")</f>
        <v/>
      </c>
    </row>
    <row r="37" spans="2:15" s="21" customFormat="1">
      <c r="B37" s="15">
        <f t="shared" si="1"/>
        <v>29</v>
      </c>
      <c r="C37" s="27">
        <v>3325</v>
      </c>
      <c r="D37" s="28" t="str">
        <f>IFERROR(VLOOKUP(C37,SRA!B:C,2,0),"")</f>
        <v>MANOEL DE LIMA BARBOSA</v>
      </c>
      <c r="E37" s="15" t="str">
        <f>IFERROR(VLOOKUP(C37,SRA!B:T,8,0),"")</f>
        <v>COM</v>
      </c>
      <c r="F37" s="20" t="s">
        <v>464</v>
      </c>
      <c r="G37" s="15" t="str">
        <f>IFERROR(VLOOKUP(C37,SRA!B:T,5,0),"")</f>
        <v>COORD.DE CONTABILIDA</v>
      </c>
      <c r="H37" s="11">
        <f>IFERROR(VLOOKUP(C37,SRA!B:T,18,0),"")</f>
        <v>1664.45</v>
      </c>
      <c r="I37" s="11">
        <f>IFERROR(VLOOKUP(C37,SRA!B:T,19,0),"")</f>
        <v>6657.79</v>
      </c>
      <c r="J37" s="31">
        <f>IFERROR(VLOOKUP(C37,AGOSTO!B:F,3,0),"0,00")</f>
        <v>16644.48</v>
      </c>
      <c r="K37" s="11">
        <f t="shared" si="0"/>
        <v>3509.9400000000005</v>
      </c>
      <c r="L37" s="31">
        <f>IFERROR(VLOOKUP(C37,AGOSTO!B:H,7,0),"0,00")</f>
        <v>13134.539999999999</v>
      </c>
      <c r="M37" s="25" t="str">
        <f>IFERROR(VLOOKUP(C37,FÉRIAS!C:D,2,0),"")</f>
        <v/>
      </c>
      <c r="N37" s="21" t="str">
        <f>IFERROR(VLOOKUP(C37,Plan2!B:C,2,0),"")</f>
        <v/>
      </c>
    </row>
    <row r="38" spans="2:15" s="21" customFormat="1">
      <c r="B38" s="15">
        <f t="shared" si="1"/>
        <v>30</v>
      </c>
      <c r="C38" s="27">
        <v>3327</v>
      </c>
      <c r="D38" s="28" t="str">
        <f>IFERROR(VLOOKUP(C38,SRA!B:C,2,0),"")</f>
        <v>NATALIA DOURADO DA FONTE</v>
      </c>
      <c r="E38" s="15" t="str">
        <f>IFERROR(VLOOKUP(C38,SRA!B:T,8,0),"")</f>
        <v>COM</v>
      </c>
      <c r="F38" s="20" t="s">
        <v>464</v>
      </c>
      <c r="G38" s="15" t="str">
        <f>IFERROR(VLOOKUP(C38,SRA!B:T,5,0),"")</f>
        <v>COORD. SUPRIMENTOS</v>
      </c>
      <c r="H38" s="11">
        <f>IFERROR(VLOOKUP(C38,SRA!B:T,18,0),"")</f>
        <v>1664.45</v>
      </c>
      <c r="I38" s="11">
        <f>IFERROR(VLOOKUP(C38,SRA!B:T,19,0),"")</f>
        <v>6657.79</v>
      </c>
      <c r="J38" s="31">
        <f>IFERROR(VLOOKUP(C38,AGOSTO!B:F,3,0),"0,00")</f>
        <v>8322.24</v>
      </c>
      <c r="K38" s="11">
        <f t="shared" si="0"/>
        <v>1990.3999999999996</v>
      </c>
      <c r="L38" s="31">
        <f>IFERROR(VLOOKUP(C38,AGOSTO!B:H,7,0),"0,00")</f>
        <v>6331.84</v>
      </c>
      <c r="M38" s="25" t="str">
        <f>IFERROR(VLOOKUP(C38,FÉRIAS!C:D,2,0),"")</f>
        <v/>
      </c>
      <c r="N38" s="21" t="str">
        <f>IFERROR(VLOOKUP(C38,Plan2!B:C,2,0),"")</f>
        <v/>
      </c>
    </row>
    <row r="39" spans="2:15" s="21" customFormat="1">
      <c r="B39" s="15">
        <f t="shared" si="1"/>
        <v>31</v>
      </c>
      <c r="C39" s="27">
        <v>3328</v>
      </c>
      <c r="D39" s="28" t="str">
        <f>IFERROR(VLOOKUP(C39,SRA!B:C,2,0),"")</f>
        <v>VINICIUS JOSE OLIVEIRA D SOUSA</v>
      </c>
      <c r="E39" s="15" t="str">
        <f>IFERROR(VLOOKUP(C39,SRA!B:T,8,0),"")</f>
        <v>COM</v>
      </c>
      <c r="F39" s="20" t="s">
        <v>464</v>
      </c>
      <c r="G39" s="15" t="str">
        <f>IFERROR(VLOOKUP(C39,SRA!B:T,5,0),"")</f>
        <v>ASSESSOR DIRETORIA</v>
      </c>
      <c r="H39" s="11">
        <f>IFERROR(VLOOKUP(C39,SRA!B:T,18,0),"")</f>
        <v>979.03</v>
      </c>
      <c r="I39" s="11">
        <f>IFERROR(VLOOKUP(C39,SRA!B:T,19,0),"")</f>
        <v>3916.1</v>
      </c>
      <c r="J39" s="31">
        <f>IFERROR(VLOOKUP(C39,AGOSTO!B:F,3,0),"0,00")</f>
        <v>5112.6899999999996</v>
      </c>
      <c r="K39" s="11">
        <f t="shared" si="0"/>
        <v>2124.4699999999993</v>
      </c>
      <c r="L39" s="31">
        <f>IFERROR(VLOOKUP(C39,AGOSTO!B:H,7,0),"0,00")</f>
        <v>2988.2200000000003</v>
      </c>
      <c r="M39" s="25" t="str">
        <f>IFERROR(VLOOKUP(C39,FÉRIAS!C:D,2,0),"")</f>
        <v/>
      </c>
      <c r="N39" s="21" t="str">
        <f>IFERROR(VLOOKUP(C39,Plan2!B:C,2,0),"")</f>
        <v/>
      </c>
    </row>
    <row r="40" spans="2:15" s="21" customFormat="1">
      <c r="B40" s="15">
        <f t="shared" si="1"/>
        <v>32</v>
      </c>
      <c r="C40" s="27">
        <v>3338</v>
      </c>
      <c r="D40" s="28" t="str">
        <f>IFERROR(VLOOKUP(C40,SRA!B:C,2,0),"")</f>
        <v>IAN THIAGO DE LIMA BARBOSA</v>
      </c>
      <c r="E40" s="15" t="str">
        <f>IFERROR(VLOOKUP(C40,SRA!B:T,8,0),"")</f>
        <v>COM</v>
      </c>
      <c r="F40" s="20" t="s">
        <v>464</v>
      </c>
      <c r="G40" s="15" t="str">
        <f>IFERROR(VLOOKUP(C40,SRA!B:T,5,0),"")</f>
        <v>ASSESSOR DIRETORIA</v>
      </c>
      <c r="H40" s="11">
        <f>IFERROR(VLOOKUP(C40,SRA!B:T,18,0),"")</f>
        <v>979.03</v>
      </c>
      <c r="I40" s="11">
        <f>IFERROR(VLOOKUP(C40,SRA!B:T,19,0),"")</f>
        <v>3916.1</v>
      </c>
      <c r="J40" s="31">
        <f>IFERROR(VLOOKUP(C40,AGOSTO!B:F,3,0),"0,00")</f>
        <v>4895.13</v>
      </c>
      <c r="K40" s="11">
        <f t="shared" si="0"/>
        <v>958.46</v>
      </c>
      <c r="L40" s="31">
        <f>IFERROR(VLOOKUP(C40,AGOSTO!B:H,7,0),"0,00")</f>
        <v>3936.67</v>
      </c>
      <c r="M40" s="25" t="str">
        <f>IFERROR(VLOOKUP(C40,FÉRIAS!C:D,2,0),"")</f>
        <v/>
      </c>
      <c r="N40" s="21" t="str">
        <f>IFERROR(VLOOKUP(C40,Plan2!B:C,2,0),"")</f>
        <v/>
      </c>
    </row>
    <row r="41" spans="2:15" s="23" customFormat="1">
      <c r="B41" s="15">
        <f t="shared" si="1"/>
        <v>33</v>
      </c>
      <c r="C41" s="27">
        <v>3340</v>
      </c>
      <c r="D41" s="28" t="str">
        <f>IFERROR(VLOOKUP(C41,SRA!B:C,2,0),"")</f>
        <v>SANDRO MARQUES TEIXEIRA</v>
      </c>
      <c r="E41" s="15" t="str">
        <f>IFERROR(VLOOKUP(C41,SRA!B:T,8,0),"")</f>
        <v>COM</v>
      </c>
      <c r="F41" s="20" t="s">
        <v>464</v>
      </c>
      <c r="G41" s="15" t="str">
        <f>IFERROR(VLOOKUP(C41,SRA!B:T,5,0),"")</f>
        <v>COORD. DE ART. INST.</v>
      </c>
      <c r="H41" s="11">
        <f>IFERROR(VLOOKUP(C41,SRA!B:T,18,0),"")</f>
        <v>1664.45</v>
      </c>
      <c r="I41" s="11">
        <f>IFERROR(VLOOKUP(C41,SRA!B:T,19,0),"")</f>
        <v>6657.79</v>
      </c>
      <c r="J41" s="31">
        <f>IFERROR(VLOOKUP(C41,AGOSTO!B:F,3,0),"0,00")</f>
        <v>9023.85</v>
      </c>
      <c r="K41" s="11">
        <f t="shared" si="0"/>
        <v>3197.17</v>
      </c>
      <c r="L41" s="31">
        <f>IFERROR(VLOOKUP(C41,AGOSTO!B:H,7,0),"0,00")</f>
        <v>5826.68</v>
      </c>
      <c r="M41" s="25" t="str">
        <f>IFERROR(VLOOKUP(C41,FÉRIAS!C:D,2,0),"")</f>
        <v/>
      </c>
      <c r="N41" s="21" t="str">
        <f>IFERROR(VLOOKUP(C41,Plan2!B:C,2,0),"")</f>
        <v/>
      </c>
      <c r="O41" s="21"/>
    </row>
    <row r="42" spans="2:15" s="23" customFormat="1">
      <c r="B42" s="15">
        <f t="shared" si="1"/>
        <v>34</v>
      </c>
      <c r="C42" s="27">
        <v>3341</v>
      </c>
      <c r="D42" s="28" t="str">
        <f>IFERROR(VLOOKUP(C42,SRA!B:C,2,0),"")</f>
        <v>JOSE VICTOR M A BARBOSA</v>
      </c>
      <c r="E42" s="15" t="str">
        <f>IFERROR(VLOOKUP(C42,SRA!B:T,8,0),"")</f>
        <v>COM</v>
      </c>
      <c r="F42" s="20" t="s">
        <v>464</v>
      </c>
      <c r="G42" s="15" t="str">
        <f>IFERROR(VLOOKUP(C42,SRA!B:T,5,0),"")</f>
        <v>GESTOR DE DESENV.</v>
      </c>
      <c r="H42" s="11">
        <f>IFERROR(VLOOKUP(C42,SRA!B:T,18,0),"")</f>
        <v>881.12</v>
      </c>
      <c r="I42" s="11">
        <f>IFERROR(VLOOKUP(C42,SRA!B:T,19,0),"")</f>
        <v>3524.49</v>
      </c>
      <c r="J42" s="31">
        <f>IFERROR(VLOOKUP(C42,AGOSTO!B:F,3,0),"0,00")</f>
        <v>4405.6099999999997</v>
      </c>
      <c r="K42" s="11">
        <f t="shared" si="0"/>
        <v>763.32999999999993</v>
      </c>
      <c r="L42" s="31">
        <f>IFERROR(VLOOKUP(C42,AGOSTO!B:H,7,0),"0,00")</f>
        <v>3642.2799999999997</v>
      </c>
      <c r="M42" s="25" t="str">
        <f>IFERROR(VLOOKUP(C42,FÉRIAS!C:D,2,0),"")</f>
        <v/>
      </c>
      <c r="N42" s="21" t="str">
        <f>IFERROR(VLOOKUP(C42,Plan2!B:C,2,0),"")</f>
        <v/>
      </c>
      <c r="O42" s="21"/>
    </row>
    <row r="43" spans="2:15" s="23" customFormat="1">
      <c r="B43" s="15">
        <f t="shared" si="1"/>
        <v>35</v>
      </c>
      <c r="C43" s="27">
        <v>3343</v>
      </c>
      <c r="D43" s="28" t="str">
        <f>IFERROR(VLOOKUP(C43,SRA!B:C,2,0),"")</f>
        <v>MARCELO MONTEIRO DE C. FILHO</v>
      </c>
      <c r="E43" s="15" t="str">
        <f>IFERROR(VLOOKUP(C43,SRA!B:T,8,0),"")</f>
        <v>COM</v>
      </c>
      <c r="F43" s="20" t="s">
        <v>464</v>
      </c>
      <c r="G43" s="15" t="str">
        <f>IFERROR(VLOOKUP(C43,SRA!B:T,5,0),"")</f>
        <v>GESTOR DE APOIO ADM.</v>
      </c>
      <c r="H43" s="11">
        <f>IFERROR(VLOOKUP(C43,SRA!B:T,18,0),"")</f>
        <v>293.70999999999998</v>
      </c>
      <c r="I43" s="11">
        <f>IFERROR(VLOOKUP(C43,SRA!B:T,19,0),"")</f>
        <v>1174.82</v>
      </c>
      <c r="J43" s="31">
        <f>IFERROR(VLOOKUP(C43,AGOSTO!B:F,3,0),"0,00")</f>
        <v>1527.13</v>
      </c>
      <c r="K43" s="11">
        <f t="shared" si="0"/>
        <v>228.29000000000019</v>
      </c>
      <c r="L43" s="31">
        <f>IFERROR(VLOOKUP(C43,AGOSTO!B:H,7,0),"0,00")</f>
        <v>1298.8399999999999</v>
      </c>
      <c r="M43" s="25" t="str">
        <f>IFERROR(VLOOKUP(C43,FÉRIAS!C:D,2,0),"")</f>
        <v/>
      </c>
      <c r="N43" s="21" t="str">
        <f>IFERROR(VLOOKUP(C43,Plan2!B:C,2,0),"")</f>
        <v/>
      </c>
      <c r="O43" s="21"/>
    </row>
    <row r="44" spans="2:15" s="21" customFormat="1">
      <c r="B44" s="15">
        <f t="shared" si="1"/>
        <v>36</v>
      </c>
      <c r="C44" s="27">
        <v>3358</v>
      </c>
      <c r="D44" s="28" t="str">
        <f>IFERROR(VLOOKUP(C44,SRA!B:C,2,0),"")</f>
        <v>SERGIO LUIZ DE NORONHA</v>
      </c>
      <c r="E44" s="15" t="str">
        <f>IFERROR(VLOOKUP(C44,SRA!B:T,8,0),"")</f>
        <v>COM</v>
      </c>
      <c r="F44" s="20" t="s">
        <v>464</v>
      </c>
      <c r="G44" s="15" t="str">
        <f>IFERROR(VLOOKUP(C44,SRA!B:T,5,0),"")</f>
        <v>DIRETOR D ENGENHARIA</v>
      </c>
      <c r="H44" s="11">
        <f>IFERROR(VLOOKUP(C44,SRA!B:T,18,0),"")</f>
        <v>4196.22</v>
      </c>
      <c r="I44" s="11">
        <f>IFERROR(VLOOKUP(C44,SRA!B:T,19,0),"")</f>
        <v>16784.88</v>
      </c>
      <c r="J44" s="31">
        <f>IFERROR(VLOOKUP(C44,AGOSTO!B:F,3,0),"0,00")</f>
        <v>20981.1</v>
      </c>
      <c r="K44" s="11">
        <f t="shared" si="0"/>
        <v>5921.7099999999991</v>
      </c>
      <c r="L44" s="31">
        <f>IFERROR(VLOOKUP(C44,AGOSTO!B:H,7,0),"0,00")</f>
        <v>15059.39</v>
      </c>
      <c r="M44" s="25" t="str">
        <f>IFERROR(VLOOKUP(C44,FÉRIAS!C:D,2,0),"")</f>
        <v/>
      </c>
      <c r="N44" s="21" t="str">
        <f>IFERROR(VLOOKUP(C44,Plan2!B:C,2,0),"")</f>
        <v/>
      </c>
    </row>
    <row r="45" spans="2:15" s="21" customFormat="1">
      <c r="B45" s="15">
        <f t="shared" si="1"/>
        <v>37</v>
      </c>
      <c r="C45" s="27">
        <v>3359</v>
      </c>
      <c r="D45" s="28" t="str">
        <f>IFERROR(VLOOKUP(C45,SRA!B:C,2,0),"")</f>
        <v>ALICE ANA BARBOSA ROSENDO</v>
      </c>
      <c r="E45" s="15" t="str">
        <f>IFERROR(VLOOKUP(C45,SRA!B:T,8,0),"")</f>
        <v>COM</v>
      </c>
      <c r="F45" s="20" t="s">
        <v>464</v>
      </c>
      <c r="G45" s="15" t="str">
        <f>IFERROR(VLOOKUP(C45,SRA!B:T,5,0),"")</f>
        <v>COORD. COMUNIC. SOCI</v>
      </c>
      <c r="H45" s="11">
        <f>IFERROR(VLOOKUP(C45,SRA!B:T,18,0),"")</f>
        <v>1664.45</v>
      </c>
      <c r="I45" s="11">
        <f>IFERROR(VLOOKUP(C45,SRA!B:T,19,0),"")</f>
        <v>6657.79</v>
      </c>
      <c r="J45" s="31">
        <f>IFERROR(VLOOKUP(C45,AGOSTO!B:F,3,0),"0,00")</f>
        <v>8322.24</v>
      </c>
      <c r="K45" s="11">
        <f t="shared" si="0"/>
        <v>2042.54</v>
      </c>
      <c r="L45" s="31">
        <f>IFERROR(VLOOKUP(C45,AGOSTO!B:H,7,0),"0,00")</f>
        <v>6279.7</v>
      </c>
      <c r="M45" s="25" t="str">
        <f>IFERROR(VLOOKUP(C45,FÉRIAS!C:D,2,0),"")</f>
        <v/>
      </c>
      <c r="N45" s="21" t="str">
        <f>IFERROR(VLOOKUP(C45,Plan2!B:C,2,0),"")</f>
        <v/>
      </c>
    </row>
    <row r="46" spans="2:15" s="21" customFormat="1">
      <c r="B46" s="15">
        <f t="shared" si="1"/>
        <v>38</v>
      </c>
      <c r="C46" s="20">
        <v>3361</v>
      </c>
      <c r="D46" s="28" t="str">
        <f>IFERROR(VLOOKUP(C46,SRA!B:C,2,0),"")</f>
        <v>DANIELLY C. DO NASCIMENTO</v>
      </c>
      <c r="E46" s="15" t="str">
        <f>IFERROR(VLOOKUP(C46,SRA!B:T,8,0),"")</f>
        <v>COM</v>
      </c>
      <c r="F46" s="20" t="s">
        <v>464</v>
      </c>
      <c r="G46" s="15" t="str">
        <f>IFERROR(VLOOKUP(C46,SRA!B:T,5,0),"")</f>
        <v>SECRETARIA DIR.</v>
      </c>
      <c r="H46" s="11">
        <f>IFERROR(VLOOKUP(C46,SRA!B:T,18,0),"")</f>
        <v>391.6</v>
      </c>
      <c r="I46" s="11">
        <f>IFERROR(VLOOKUP(C46,SRA!B:T,19,0),"")</f>
        <v>1566.44</v>
      </c>
      <c r="J46" s="31">
        <f>IFERROR(VLOOKUP(C46,AGOSTO!B:F,3,0),"0,00")</f>
        <v>3437.36</v>
      </c>
      <c r="K46" s="11">
        <f t="shared" si="0"/>
        <v>747.99000000000024</v>
      </c>
      <c r="L46" s="31">
        <f>IFERROR(VLOOKUP(C46,AGOSTO!B:H,7,0),"0,00")</f>
        <v>2689.37</v>
      </c>
      <c r="M46" s="25" t="str">
        <f>IFERROR(VLOOKUP(C46,FÉRIAS!C:D,2,0),"")</f>
        <v/>
      </c>
      <c r="N46" s="21" t="str">
        <f>IFERROR(VLOOKUP(C46,Plan2!B:C,2,0),"")</f>
        <v/>
      </c>
    </row>
    <row r="47" spans="2:15" s="21" customFormat="1">
      <c r="B47" s="15">
        <f t="shared" si="1"/>
        <v>39</v>
      </c>
      <c r="C47" s="27">
        <v>3362</v>
      </c>
      <c r="D47" s="28" t="str">
        <f>IFERROR(VLOOKUP(C47,SRA!B:C,2,0),"")</f>
        <v>LEANDRA NASCIMENTO ESTEFANIO</v>
      </c>
      <c r="E47" s="15" t="str">
        <f>IFERROR(VLOOKUP(C47,SRA!B:T,8,0),"")</f>
        <v>COM</v>
      </c>
      <c r="F47" s="20" t="s">
        <v>478</v>
      </c>
      <c r="G47" s="15" t="str">
        <f>IFERROR(VLOOKUP(C47,SRA!B:T,5,0),"")</f>
        <v>GESTOR DE DESENV.</v>
      </c>
      <c r="H47" s="11">
        <f>IFERROR(VLOOKUP(C47,SRA!B:T,18,0),"")</f>
        <v>881.12</v>
      </c>
      <c r="I47" s="11">
        <f>IFERROR(VLOOKUP(C47,SRA!B:T,19,0),"")</f>
        <v>3524.49</v>
      </c>
      <c r="J47" s="31">
        <f>IFERROR(VLOOKUP(C47,AGOSTO!B:F,3,0),"0,00")</f>
        <v>7523.99</v>
      </c>
      <c r="K47" s="11">
        <f t="shared" si="0"/>
        <v>6262.0199999999995</v>
      </c>
      <c r="L47" s="31">
        <f>IFERROR(VLOOKUP(C47,AGOSTO!B:H,7,0),"0,00")</f>
        <v>1261.97</v>
      </c>
      <c r="M47" s="25" t="str">
        <f>IFERROR(VLOOKUP(C47,FÉRIAS!C:D,2,0),"")</f>
        <v>LEANDRA NASCIMENTO ESTEFANIO</v>
      </c>
      <c r="N47" s="21" t="str">
        <f>IFERROR(VLOOKUP(C47,Plan2!B:C,2,0),"")</f>
        <v/>
      </c>
    </row>
    <row r="48" spans="2:15" s="21" customFormat="1">
      <c r="B48" s="15">
        <f t="shared" si="1"/>
        <v>40</v>
      </c>
      <c r="C48" s="27">
        <v>3366</v>
      </c>
      <c r="D48" s="28" t="str">
        <f>IFERROR(VLOOKUP(C48,SRA!B:C,2,0),"")</f>
        <v>JOSE RICARDO OLIVEIRA CHAGAS</v>
      </c>
      <c r="E48" s="15" t="str">
        <f>IFERROR(VLOOKUP(C48,SRA!B:T,8,0),"")</f>
        <v>COM</v>
      </c>
      <c r="F48" s="20" t="s">
        <v>464</v>
      </c>
      <c r="G48" s="15" t="str">
        <f>IFERROR(VLOOKUP(C48,SRA!B:T,5,0),"")</f>
        <v>COORD AUDITORIA INT</v>
      </c>
      <c r="H48" s="11">
        <f>IFERROR(VLOOKUP(C48,SRA!B:T,18,0),"")</f>
        <v>1664.45</v>
      </c>
      <c r="I48" s="11">
        <f>IFERROR(VLOOKUP(C48,SRA!B:T,19,0),"")</f>
        <v>6657.79</v>
      </c>
      <c r="J48" s="31">
        <f>IFERROR(VLOOKUP(C48,AGOSTO!B:F,3,0),"0,00")</f>
        <v>8322.24</v>
      </c>
      <c r="K48" s="11">
        <f t="shared" si="0"/>
        <v>2736.0599999999995</v>
      </c>
      <c r="L48" s="31">
        <f>IFERROR(VLOOKUP(C48,AGOSTO!B:H,7,0),"0,00")</f>
        <v>5586.18</v>
      </c>
      <c r="M48" s="25" t="str">
        <f>IFERROR(VLOOKUP(C48,FÉRIAS!C:D,2,0),"")</f>
        <v/>
      </c>
      <c r="N48" s="21" t="str">
        <f>IFERROR(VLOOKUP(C48,Plan2!B:C,2,0),"")</f>
        <v/>
      </c>
    </row>
    <row r="49" spans="2:14" s="21" customFormat="1">
      <c r="B49" s="15">
        <f t="shared" si="1"/>
        <v>41</v>
      </c>
      <c r="C49" s="27">
        <v>3367</v>
      </c>
      <c r="D49" s="28" t="str">
        <f>IFERROR(VLOOKUP(C49,SRA!B:C,2,0),"")</f>
        <v>ROBERTA BARBOSA  DE A PACHECO</v>
      </c>
      <c r="E49" s="15" t="str">
        <f>IFERROR(VLOOKUP(C49,SRA!B:T,8,0),"")</f>
        <v>COM</v>
      </c>
      <c r="F49" s="20" t="s">
        <v>464</v>
      </c>
      <c r="G49" s="15" t="str">
        <f>IFERROR(VLOOKUP(C49,SRA!B:T,5,0),"")</f>
        <v>ASSESSOR DIRETORIA</v>
      </c>
      <c r="H49" s="11">
        <f>IFERROR(VLOOKUP(C49,SRA!B:T,18,0),"")</f>
        <v>979.03</v>
      </c>
      <c r="I49" s="11">
        <f>IFERROR(VLOOKUP(C49,SRA!B:T,19,0),"")</f>
        <v>3916.1</v>
      </c>
      <c r="J49" s="31">
        <f>IFERROR(VLOOKUP(C49,AGOSTO!B:F,3,0),"0,00")</f>
        <v>5912.28</v>
      </c>
      <c r="K49" s="11">
        <f t="shared" si="0"/>
        <v>1592.1499999999996</v>
      </c>
      <c r="L49" s="31">
        <f>IFERROR(VLOOKUP(C49,AGOSTO!B:H,7,0),"0,00")</f>
        <v>4320.13</v>
      </c>
      <c r="M49" s="25" t="str">
        <f>IFERROR(VLOOKUP(C49,FÉRIAS!C:D,2,0),"")</f>
        <v/>
      </c>
      <c r="N49" s="21" t="str">
        <f>IFERROR(VLOOKUP(C49,Plan2!B:C,2,0),"")</f>
        <v/>
      </c>
    </row>
    <row r="50" spans="2:14" s="21" customFormat="1">
      <c r="B50" s="15">
        <f t="shared" si="1"/>
        <v>42</v>
      </c>
      <c r="C50" s="27">
        <v>3370</v>
      </c>
      <c r="D50" s="28" t="str">
        <f>IFERROR(VLOOKUP(C50,SRA!B:C,2,0),"")</f>
        <v>LITIO TADEU C R  DOS SANTOS</v>
      </c>
      <c r="E50" s="15" t="str">
        <f>IFERROR(VLOOKUP(C50,SRA!B:T,8,0),"")</f>
        <v>COM</v>
      </c>
      <c r="F50" s="20" t="s">
        <v>464</v>
      </c>
      <c r="G50" s="15" t="str">
        <f>IFERROR(VLOOKUP(C50,SRA!B:T,5,0),"")</f>
        <v>SUP DE REL INSTITUCI</v>
      </c>
      <c r="H50" s="11">
        <f>IFERROR(VLOOKUP(C50,SRA!B:T,18,0),"")</f>
        <v>1811.32</v>
      </c>
      <c r="I50" s="11">
        <f>IFERROR(VLOOKUP(C50,SRA!B:T,19,0),"")</f>
        <v>7245.23</v>
      </c>
      <c r="J50" s="31">
        <f>IFERROR(VLOOKUP(C50,AGOSTO!B:F,3,0),"0,00")</f>
        <v>9056.5499999999993</v>
      </c>
      <c r="K50" s="11">
        <f t="shared" si="0"/>
        <v>2244.4799999999996</v>
      </c>
      <c r="L50" s="31">
        <f>IFERROR(VLOOKUP(C50,AGOSTO!B:H,7,0),"0,00")</f>
        <v>6812.07</v>
      </c>
      <c r="M50" s="25" t="str">
        <f>IFERROR(VLOOKUP(C50,FÉRIAS!C:D,2,0),"")</f>
        <v/>
      </c>
      <c r="N50" s="21" t="str">
        <f>IFERROR(VLOOKUP(C50,Plan2!B:C,2,0),"")</f>
        <v/>
      </c>
    </row>
    <row r="51" spans="2:14" s="21" customFormat="1">
      <c r="B51" s="15">
        <f t="shared" si="1"/>
        <v>43</v>
      </c>
      <c r="C51" s="27">
        <v>3373</v>
      </c>
      <c r="D51" s="28" t="str">
        <f>IFERROR(VLOOKUP(C51,SRA!B:C,2,0),"")</f>
        <v>LEANDRO RAMOS M DE ANDRADE</v>
      </c>
      <c r="E51" s="15" t="str">
        <f>IFERROR(VLOOKUP(C51,SRA!B:T,8,0),"")</f>
        <v>COM</v>
      </c>
      <c r="F51" s="20" t="s">
        <v>478</v>
      </c>
      <c r="G51" s="15" t="str">
        <f>IFERROR(VLOOKUP(C51,SRA!B:T,5,0),"")</f>
        <v>COORD. GOVER. CORP.</v>
      </c>
      <c r="H51" s="11">
        <f>IFERROR(VLOOKUP(C51,SRA!B:T,18,0),"")</f>
        <v>1664.45</v>
      </c>
      <c r="I51" s="11">
        <f>IFERROR(VLOOKUP(C51,SRA!B:T,19,0),"")</f>
        <v>6657.79</v>
      </c>
      <c r="J51" s="31">
        <f>IFERROR(VLOOKUP(C51,AGOSTO!B:F,3,0),"0,00")</f>
        <v>25798.95</v>
      </c>
      <c r="K51" s="11">
        <f t="shared" si="0"/>
        <v>15570.7</v>
      </c>
      <c r="L51" s="31">
        <f>IFERROR(VLOOKUP(C51,AGOSTO!B:H,7,0),"0,00")</f>
        <v>10228.25</v>
      </c>
      <c r="M51" s="25" t="str">
        <f>IFERROR(VLOOKUP(C51,FÉRIAS!C:D,2,0),"")</f>
        <v>LEANDRO RAMOS M DE ANDRADE</v>
      </c>
      <c r="N51" s="21" t="str">
        <f>IFERROR(VLOOKUP(C51,Plan2!B:C,2,0),"")</f>
        <v/>
      </c>
    </row>
    <row r="52" spans="2:14" s="21" customFormat="1">
      <c r="B52" s="15">
        <f t="shared" si="1"/>
        <v>44</v>
      </c>
      <c r="C52" s="27">
        <v>3378</v>
      </c>
      <c r="D52" s="28" t="str">
        <f>IFERROR(VLOOKUP(C52,SRA!B:C,2,0),"")</f>
        <v>EDIVALDO MANOEL DA SILVA FILHO</v>
      </c>
      <c r="E52" s="15" t="str">
        <f>IFERROR(VLOOKUP(C52,SRA!B:T,8,0),"")</f>
        <v>COM</v>
      </c>
      <c r="F52" s="20" t="s">
        <v>464</v>
      </c>
      <c r="G52" s="15" t="str">
        <f>IFERROR(VLOOKUP(C52,SRA!B:T,5,0),"")</f>
        <v>COORD. FINANCEIRA</v>
      </c>
      <c r="H52" s="11">
        <f>IFERROR(VLOOKUP(C52,SRA!B:T,18,0),"")</f>
        <v>1664.45</v>
      </c>
      <c r="I52" s="11">
        <f>IFERROR(VLOOKUP(C52,SRA!B:T,19,0),"")</f>
        <v>6657.79</v>
      </c>
      <c r="J52" s="31">
        <f>IFERROR(VLOOKUP(C52,AGOSTO!B:F,3,0),"0,00")</f>
        <v>8322.24</v>
      </c>
      <c r="K52" s="11">
        <f t="shared" si="0"/>
        <v>3650.2699999999995</v>
      </c>
      <c r="L52" s="31">
        <f>IFERROR(VLOOKUP(C52,AGOSTO!B:H,7,0),"0,00")</f>
        <v>4671.97</v>
      </c>
      <c r="M52" s="25" t="str">
        <f>IFERROR(VLOOKUP(C52,FÉRIAS!C:D,2,0),"")</f>
        <v/>
      </c>
      <c r="N52" s="21" t="str">
        <f>IFERROR(VLOOKUP(C52,Plan2!B:C,2,0),"")</f>
        <v/>
      </c>
    </row>
    <row r="53" spans="2:14" s="21" customFormat="1">
      <c r="B53" s="15">
        <f t="shared" si="1"/>
        <v>45</v>
      </c>
      <c r="C53" s="27">
        <v>3379</v>
      </c>
      <c r="D53" s="28" t="str">
        <f>IFERROR(VLOOKUP(C53,SRA!B:C,2,0),"")</f>
        <v>ITAMAR XAVIER DE SA</v>
      </c>
      <c r="E53" s="15" t="str">
        <f>IFERROR(VLOOKUP(C53,SRA!B:T,8,0),"")</f>
        <v>COM</v>
      </c>
      <c r="F53" s="20" t="s">
        <v>464</v>
      </c>
      <c r="G53" s="15" t="str">
        <f>IFERROR(VLOOKUP(C53,SRA!B:T,5,0),"")</f>
        <v>ASSESSOR DIRETORIA</v>
      </c>
      <c r="H53" s="11">
        <f>IFERROR(VLOOKUP(C53,SRA!B:T,18,0),"")</f>
        <v>979.03</v>
      </c>
      <c r="I53" s="11">
        <f>IFERROR(VLOOKUP(C53,SRA!B:T,19,0),"")</f>
        <v>3916.1</v>
      </c>
      <c r="J53" s="31">
        <f>IFERROR(VLOOKUP(C53,AGOSTO!B:F,3,0),"0,00")</f>
        <v>4895.13</v>
      </c>
      <c r="K53" s="11">
        <f t="shared" si="0"/>
        <v>1268.7200000000003</v>
      </c>
      <c r="L53" s="31">
        <f>IFERROR(VLOOKUP(C53,AGOSTO!B:H,7,0),"0,00")</f>
        <v>3626.41</v>
      </c>
      <c r="M53" s="25" t="str">
        <f>IFERROR(VLOOKUP(C53,FÉRIAS!C:D,2,0),"")</f>
        <v/>
      </c>
      <c r="N53" s="21" t="str">
        <f>IFERROR(VLOOKUP(C53,Plan2!B:C,2,0),"")</f>
        <v/>
      </c>
    </row>
    <row r="54" spans="2:14" s="21" customFormat="1">
      <c r="B54" s="15">
        <f t="shared" si="1"/>
        <v>46</v>
      </c>
      <c r="C54" s="27">
        <v>3381</v>
      </c>
      <c r="D54" s="28" t="str">
        <f>IFERROR(VLOOKUP(C54,SRA!B:C,2,0),"")</f>
        <v>MARIA VITORIA ALVES VILA NOVA</v>
      </c>
      <c r="E54" s="15" t="str">
        <f>IFERROR(VLOOKUP(C54,SRA!B:T,8,0),"")</f>
        <v>COM</v>
      </c>
      <c r="F54" s="20" t="s">
        <v>464</v>
      </c>
      <c r="G54" s="15" t="str">
        <f>IFERROR(VLOOKUP(C54,SRA!B:T,5,0),"")</f>
        <v>GESTOR DE APOIO TEC.</v>
      </c>
      <c r="H54" s="11">
        <f>IFERROR(VLOOKUP(C54,SRA!B:T,18,0),"")</f>
        <v>293.70999999999998</v>
      </c>
      <c r="I54" s="11">
        <f>IFERROR(VLOOKUP(C54,SRA!B:T,19,0),"")</f>
        <v>1174.82</v>
      </c>
      <c r="J54" s="31">
        <f>IFERROR(VLOOKUP(C54,AGOSTO!B:F,3,0),"0,00")</f>
        <v>2317.4</v>
      </c>
      <c r="K54" s="11">
        <f t="shared" si="0"/>
        <v>1217.94</v>
      </c>
      <c r="L54" s="31">
        <f>IFERROR(VLOOKUP(C54,AGOSTO!B:H,7,0),"0,00")</f>
        <v>1099.46</v>
      </c>
      <c r="M54" s="25" t="str">
        <f>IFERROR(VLOOKUP(C54,FÉRIAS!C:D,2,0),"")</f>
        <v/>
      </c>
      <c r="N54" s="21" t="str">
        <f>IFERROR(VLOOKUP(C54,Plan2!B:C,2,0),"")</f>
        <v/>
      </c>
    </row>
    <row r="55" spans="2:14" s="21" customFormat="1">
      <c r="B55" s="15">
        <f t="shared" si="1"/>
        <v>47</v>
      </c>
      <c r="C55" s="27">
        <v>3382</v>
      </c>
      <c r="D55" s="28" t="str">
        <f>IFERROR(VLOOKUP(C55,SRA!B:C,2,0),"")</f>
        <v>FERNANDA DA SILVA P DE ANDRADE</v>
      </c>
      <c r="E55" s="15" t="str">
        <f>IFERROR(VLOOKUP(C55,SRA!B:T,8,0),"")</f>
        <v>COM</v>
      </c>
      <c r="F55" s="20" t="s">
        <v>464</v>
      </c>
      <c r="G55" s="15" t="str">
        <f>IFERROR(VLOOKUP(C55,SRA!B:T,5,0),"")</f>
        <v>SUCOM-SUPERINT.COMER</v>
      </c>
      <c r="H55" s="11">
        <f>IFERROR(VLOOKUP(C55,SRA!B:T,18,0),"")</f>
        <v>1811.32</v>
      </c>
      <c r="I55" s="11">
        <f>IFERROR(VLOOKUP(C55,SRA!B:T,19,0),"")</f>
        <v>7245.23</v>
      </c>
      <c r="J55" s="31">
        <f>IFERROR(VLOOKUP(C55,AGOSTO!B:F,3,0),"0,00")</f>
        <v>9056.5499999999993</v>
      </c>
      <c r="K55" s="11">
        <f t="shared" si="0"/>
        <v>2431.2599999999993</v>
      </c>
      <c r="L55" s="31">
        <f>IFERROR(VLOOKUP(C55,AGOSTO!B:H,7,0),"0,00")</f>
        <v>6625.29</v>
      </c>
      <c r="M55" s="25" t="str">
        <f>IFERROR(VLOOKUP(C55,FÉRIAS!C:D,2,0),"")</f>
        <v/>
      </c>
      <c r="N55" s="21" t="str">
        <f>IFERROR(VLOOKUP(C55,Plan2!B:C,2,0),"")</f>
        <v/>
      </c>
    </row>
    <row r="56" spans="2:14" s="21" customFormat="1">
      <c r="B56" s="15">
        <f t="shared" si="1"/>
        <v>48</v>
      </c>
      <c r="C56" s="27">
        <v>3383</v>
      </c>
      <c r="D56" s="28" t="str">
        <f>IFERROR(VLOOKUP(C56,SRA!B:C,2,0),"")</f>
        <v>PLINIO ANTONIO L P FILHO</v>
      </c>
      <c r="E56" s="15" t="str">
        <f>IFERROR(VLOOKUP(C56,SRA!B:T,8,0),"")</f>
        <v>COM</v>
      </c>
      <c r="F56" s="20" t="s">
        <v>464</v>
      </c>
      <c r="G56" s="15" t="str">
        <f>IFERROR(VLOOKUP(C56,SRA!B:T,5,0),"")</f>
        <v>DIRETOR PRESIDENTE</v>
      </c>
      <c r="H56" s="11">
        <f>IFERROR(VLOOKUP(C56,SRA!B:T,18,0),"")</f>
        <v>4511.08</v>
      </c>
      <c r="I56" s="11">
        <f>IFERROR(VLOOKUP(C56,SRA!B:T,19,0),"")</f>
        <v>18044.29</v>
      </c>
      <c r="J56" s="31">
        <f>IFERROR(VLOOKUP(C56,AGOSTO!B:F,3,0),"0,00")</f>
        <v>25562.76</v>
      </c>
      <c r="K56" s="11">
        <f t="shared" si="0"/>
        <v>13422.969999999998</v>
      </c>
      <c r="L56" s="31">
        <f>IFERROR(VLOOKUP(C56,AGOSTO!B:H,7,0),"0,00")</f>
        <v>12139.79</v>
      </c>
      <c r="M56" s="25" t="str">
        <f>IFERROR(VLOOKUP(C56,FÉRIAS!C:D,2,0),"")</f>
        <v/>
      </c>
      <c r="N56" s="21" t="str">
        <f>IFERROR(VLOOKUP(C56,Plan2!B:C,2,0),"")</f>
        <v/>
      </c>
    </row>
    <row r="57" spans="2:14" s="21" customFormat="1">
      <c r="B57" s="15">
        <f t="shared" si="1"/>
        <v>49</v>
      </c>
      <c r="C57" s="27">
        <v>3384</v>
      </c>
      <c r="D57" s="28" t="str">
        <f>IFERROR(VLOOKUP(C57,SRA!B:C,2,0),"")</f>
        <v>ADRIANA LOPES NOBREGA F BARROS</v>
      </c>
      <c r="E57" s="15" t="str">
        <f>IFERROR(VLOOKUP(C57,SRA!B:T,8,0),"")</f>
        <v>COM</v>
      </c>
      <c r="F57" s="20" t="s">
        <v>464</v>
      </c>
      <c r="G57" s="15" t="str">
        <f>IFERROR(VLOOKUP(C57,SRA!B:T,5,0),"")</f>
        <v>COORD GESTAO E PLANE</v>
      </c>
      <c r="H57" s="11">
        <f>IFERROR(VLOOKUP(C57,SRA!B:T,18,0),"")</f>
        <v>1664.45</v>
      </c>
      <c r="I57" s="11">
        <f>IFERROR(VLOOKUP(C57,SRA!B:T,19,0),"")</f>
        <v>6657.79</v>
      </c>
      <c r="J57" s="31">
        <f>IFERROR(VLOOKUP(C57,AGOSTO!B:F,3,0),"0,00")</f>
        <v>8322.24</v>
      </c>
      <c r="K57" s="11">
        <f t="shared" si="0"/>
        <v>1938.2700000000004</v>
      </c>
      <c r="L57" s="31">
        <f>IFERROR(VLOOKUP(C57,AGOSTO!B:H,7,0),"0,00")</f>
        <v>6383.9699999999993</v>
      </c>
      <c r="M57" s="25" t="str">
        <f>IFERROR(VLOOKUP(C57,FÉRIAS!C:D,2,0),"")</f>
        <v/>
      </c>
      <c r="N57" s="21" t="str">
        <f>IFERROR(VLOOKUP(C57,Plan2!B:C,2,0),"")</f>
        <v/>
      </c>
    </row>
    <row r="58" spans="2:14" s="21" customFormat="1">
      <c r="B58" s="15">
        <f t="shared" si="1"/>
        <v>50</v>
      </c>
      <c r="C58" s="27">
        <v>3386</v>
      </c>
      <c r="D58" s="28" t="str">
        <f>IFERROR(VLOOKUP(C58,SRA!B:C,2,0),"")</f>
        <v>EWERTON RODRIGO PAZ DE SANTANA</v>
      </c>
      <c r="E58" s="15" t="str">
        <f>IFERROR(VLOOKUP(C58,SRA!B:T,8,0),"")</f>
        <v>COM</v>
      </c>
      <c r="F58" s="20" t="s">
        <v>464</v>
      </c>
      <c r="G58" s="15" t="str">
        <f>IFERROR(VLOOKUP(C58,SRA!B:T,5,0),"")</f>
        <v>GESTOR DE APOIO ADM.</v>
      </c>
      <c r="H58" s="11">
        <f>IFERROR(VLOOKUP(C58,SRA!B:T,18,0),"")</f>
        <v>293.70999999999998</v>
      </c>
      <c r="I58" s="11">
        <f>IFERROR(VLOOKUP(C58,SRA!B:T,19,0),"")</f>
        <v>1174.82</v>
      </c>
      <c r="J58" s="31">
        <f>IFERROR(VLOOKUP(C58,AGOSTO!B:F,3,0),"0,00")</f>
        <v>3181.83</v>
      </c>
      <c r="K58" s="11">
        <f t="shared" si="0"/>
        <v>511.58999999999969</v>
      </c>
      <c r="L58" s="31">
        <f>IFERROR(VLOOKUP(C58,AGOSTO!B:H,7,0),"0,00")</f>
        <v>2670.2400000000002</v>
      </c>
      <c r="M58" s="25" t="str">
        <f>IFERROR(VLOOKUP(C58,FÉRIAS!C:D,2,0),"")</f>
        <v/>
      </c>
      <c r="N58" s="21" t="str">
        <f>IFERROR(VLOOKUP(C58,Plan2!B:C,2,0),"")</f>
        <v/>
      </c>
    </row>
    <row r="59" spans="2:14" s="21" customFormat="1">
      <c r="B59" s="15">
        <f t="shared" si="1"/>
        <v>51</v>
      </c>
      <c r="C59" s="27">
        <v>3387</v>
      </c>
      <c r="D59" s="28" t="str">
        <f>IFERROR(VLOOKUP(C59,SRA!B:C,2,0),"")</f>
        <v>ELHO WENIO DA SILVA</v>
      </c>
      <c r="E59" s="15" t="str">
        <f>IFERROR(VLOOKUP(C59,SRA!B:T,8,0),"")</f>
        <v>COM</v>
      </c>
      <c r="F59" s="20" t="s">
        <v>464</v>
      </c>
      <c r="G59" s="15" t="str">
        <f>IFERROR(VLOOKUP(C59,SRA!B:T,5,0),"")</f>
        <v>COORD. DE ADM.</v>
      </c>
      <c r="H59" s="11">
        <f>IFERROR(VLOOKUP(C59,SRA!B:T,18,0),"")</f>
        <v>1664.45</v>
      </c>
      <c r="I59" s="11">
        <f>IFERROR(VLOOKUP(C59,SRA!B:T,19,0),"")</f>
        <v>6657.79</v>
      </c>
      <c r="J59" s="31">
        <f>IFERROR(VLOOKUP(C59,AGOSTO!B:F,3,0),"0,00")</f>
        <v>16644.48</v>
      </c>
      <c r="K59" s="11">
        <f t="shared" si="0"/>
        <v>2128.25</v>
      </c>
      <c r="L59" s="31">
        <f>IFERROR(VLOOKUP(C59,AGOSTO!B:H,7,0),"0,00")</f>
        <v>14516.23</v>
      </c>
      <c r="M59" s="25" t="str">
        <f>IFERROR(VLOOKUP(C59,FÉRIAS!C:D,2,0),"")</f>
        <v/>
      </c>
      <c r="N59" s="21" t="str">
        <f>IFERROR(VLOOKUP(C59,Plan2!B:C,2,0),"")</f>
        <v/>
      </c>
    </row>
    <row r="60" spans="2:14" s="21" customFormat="1">
      <c r="B60" s="15">
        <f t="shared" si="1"/>
        <v>52</v>
      </c>
      <c r="C60" s="27">
        <v>3388</v>
      </c>
      <c r="D60" s="28" t="str">
        <f>IFERROR(VLOOKUP(C60,SRA!B:C,2,0),"")</f>
        <v>SERGIO GOUVEIA LOYO</v>
      </c>
      <c r="E60" s="15" t="str">
        <f>IFERROR(VLOOKUP(C60,SRA!B:T,8,0),"")</f>
        <v>COM</v>
      </c>
      <c r="F60" s="20" t="s">
        <v>478</v>
      </c>
      <c r="G60" s="15" t="str">
        <f>IFERROR(VLOOKUP(C60,SRA!B:T,5,0),"")</f>
        <v>ASSESSOR DIRETORIA</v>
      </c>
      <c r="H60" s="11">
        <f>IFERROR(VLOOKUP(C60,SRA!B:T,18,0),"")</f>
        <v>979.03</v>
      </c>
      <c r="I60" s="11">
        <f>IFERROR(VLOOKUP(C60,SRA!B:T,19,0),"")</f>
        <v>3916.1</v>
      </c>
      <c r="J60" s="31">
        <f>IFERROR(VLOOKUP(C60,AGOSTO!B:F,3,0),"0,00")</f>
        <v>8299.48</v>
      </c>
      <c r="K60" s="11">
        <f t="shared" si="0"/>
        <v>4968.2299999999996</v>
      </c>
      <c r="L60" s="31">
        <f>IFERROR(VLOOKUP(C60,AGOSTO!B:H,7,0),"0,00")</f>
        <v>3331.25</v>
      </c>
      <c r="M60" s="25" t="str">
        <f>IFERROR(VLOOKUP(C60,FÉRIAS!C:D,2,0),"")</f>
        <v>SERGIO GOUVEIA LOYO</v>
      </c>
      <c r="N60" s="21" t="str">
        <f>IFERROR(VLOOKUP(C60,Plan2!B:C,2,0),"")</f>
        <v/>
      </c>
    </row>
    <row r="61" spans="2:14" s="21" customFormat="1">
      <c r="B61" s="15">
        <f t="shared" si="1"/>
        <v>53</v>
      </c>
      <c r="C61" s="27">
        <v>3389</v>
      </c>
      <c r="D61" s="28" t="str">
        <f>IFERROR(VLOOKUP(C61,SRA!B:C,2,0),"")</f>
        <v>ALBERTO AFFONSO F M  TRINDADE</v>
      </c>
      <c r="E61" s="15" t="str">
        <f>IFERROR(VLOOKUP(C61,SRA!B:T,8,0),"")</f>
        <v>COM</v>
      </c>
      <c r="F61" s="20" t="s">
        <v>464</v>
      </c>
      <c r="G61" s="15" t="str">
        <f>IFERROR(VLOOKUP(C61,SRA!B:T,5,0),"")</f>
        <v>GESTOR DE DESENV.</v>
      </c>
      <c r="H61" s="11">
        <f>IFERROR(VLOOKUP(C61,SRA!B:T,18,0),"")</f>
        <v>881.12</v>
      </c>
      <c r="I61" s="11">
        <f>IFERROR(VLOOKUP(C61,SRA!B:T,19,0),"")</f>
        <v>3524.49</v>
      </c>
      <c r="J61" s="31">
        <f>IFERROR(VLOOKUP(C61,AGOSTO!B:F,3,0),"0,00")</f>
        <v>4405.6099999999997</v>
      </c>
      <c r="K61" s="11">
        <f t="shared" si="0"/>
        <v>1850.6999999999998</v>
      </c>
      <c r="L61" s="31">
        <f>IFERROR(VLOOKUP(C61,AGOSTO!B:H,7,0),"0,00")</f>
        <v>2554.91</v>
      </c>
      <c r="M61" s="25" t="str">
        <f>IFERROR(VLOOKUP(C61,FÉRIAS!C:D,2,0),"")</f>
        <v/>
      </c>
      <c r="N61" s="21" t="str">
        <f>IFERROR(VLOOKUP(C61,Plan2!B:C,2,0),"")</f>
        <v/>
      </c>
    </row>
    <row r="62" spans="2:14" s="21" customFormat="1">
      <c r="B62" s="15">
        <f t="shared" si="1"/>
        <v>54</v>
      </c>
      <c r="C62" s="29">
        <v>3392</v>
      </c>
      <c r="D62" s="28" t="str">
        <f>IFERROR(VLOOKUP(C62,SRA!B:C,2,0),"")</f>
        <v>MARCILIO BATISTA M MOURA</v>
      </c>
      <c r="E62" s="15" t="str">
        <f>IFERROR(VLOOKUP(C62,SRA!B:T,8,0),"")</f>
        <v>COM</v>
      </c>
      <c r="F62" s="20" t="s">
        <v>464</v>
      </c>
      <c r="G62" s="15" t="str">
        <f>IFERROR(VLOOKUP(C62,SRA!B:T,5,0),"")</f>
        <v>COORD. LOGISTICA</v>
      </c>
      <c r="H62" s="11">
        <f>IFERROR(VLOOKUP(C62,SRA!B:T,18,0),"")</f>
        <v>1664.45</v>
      </c>
      <c r="I62" s="11">
        <f>IFERROR(VLOOKUP(C62,SRA!B:T,19,0),"")</f>
        <v>6657.79</v>
      </c>
      <c r="J62" s="31">
        <f>IFERROR(VLOOKUP(C62,AGOSTO!B:F,3,0),"0,00")</f>
        <v>8322.24</v>
      </c>
      <c r="K62" s="11">
        <f t="shared" si="0"/>
        <v>2140.21</v>
      </c>
      <c r="L62" s="31">
        <f>IFERROR(VLOOKUP(C62,AGOSTO!B:H,7,0),"0,00")</f>
        <v>6182.03</v>
      </c>
      <c r="M62" s="25" t="str">
        <f>IFERROR(VLOOKUP(C62,FÉRIAS!C:D,2,0),"")</f>
        <v/>
      </c>
      <c r="N62" s="21" t="str">
        <f>IFERROR(VLOOKUP(C62,Plan2!B:C,2,0),"")</f>
        <v/>
      </c>
    </row>
    <row r="63" spans="2:14" s="21" customFormat="1">
      <c r="B63" s="15">
        <f t="shared" si="1"/>
        <v>55</v>
      </c>
      <c r="C63" s="29">
        <v>3393</v>
      </c>
      <c r="D63" s="28" t="str">
        <f>IFERROR(VLOOKUP(C63,SRA!B:C,2,0),"")</f>
        <v>STEFANI FARIAS DA SILVA</v>
      </c>
      <c r="E63" s="15" t="str">
        <f>IFERROR(VLOOKUP(C63,SRA!B:T,8,0),"")</f>
        <v>COM</v>
      </c>
      <c r="F63" s="20" t="s">
        <v>464</v>
      </c>
      <c r="G63" s="15" t="str">
        <f>IFERROR(VLOOKUP(C63,SRA!B:T,5,0),"")</f>
        <v>COORD.DE REC.HUM.</v>
      </c>
      <c r="H63" s="11">
        <f>IFERROR(VLOOKUP(C63,SRA!B:T,18,0),"")</f>
        <v>1664.45</v>
      </c>
      <c r="I63" s="11">
        <f>IFERROR(VLOOKUP(C63,SRA!B:T,19,0),"")</f>
        <v>6657.79</v>
      </c>
      <c r="J63" s="31">
        <f>IFERROR(VLOOKUP(C63,AGOSTO!B:F,3,0),"0,00")</f>
        <v>8322.24</v>
      </c>
      <c r="K63" s="11">
        <f t="shared" si="0"/>
        <v>2509.3899999999994</v>
      </c>
      <c r="L63" s="31">
        <f>IFERROR(VLOOKUP(C63,AGOSTO!B:H,7,0),"0,00")</f>
        <v>5812.85</v>
      </c>
      <c r="M63" s="25" t="str">
        <f>IFERROR(VLOOKUP(C63,FÉRIAS!C:D,2,0),"")</f>
        <v/>
      </c>
      <c r="N63" s="21" t="str">
        <f>IFERROR(VLOOKUP(C63,Plan2!B:C,2,0),"")</f>
        <v/>
      </c>
    </row>
    <row r="64" spans="2:14" s="21" customFormat="1">
      <c r="B64" s="15">
        <f t="shared" si="1"/>
        <v>56</v>
      </c>
      <c r="C64" s="29">
        <v>3394</v>
      </c>
      <c r="D64" s="28" t="str">
        <f>IFERROR(VLOOKUP(C64,SRA!B:C,2,0),"")</f>
        <v>EMANOEL ESTANISLAU GOUVEIA</v>
      </c>
      <c r="E64" s="15" t="str">
        <f>IFERROR(VLOOKUP(C64,SRA!B:T,8,0),"")</f>
        <v>COM</v>
      </c>
      <c r="F64" s="20" t="s">
        <v>464</v>
      </c>
      <c r="G64" s="15" t="str">
        <f>IFERROR(VLOOKUP(C64,SRA!B:T,5,0),"")</f>
        <v>ASSESSOR DIRETORIA</v>
      </c>
      <c r="H64" s="11">
        <f>IFERROR(VLOOKUP(C64,SRA!B:T,18,0),"")</f>
        <v>979.03</v>
      </c>
      <c r="I64" s="11">
        <f>IFERROR(VLOOKUP(C64,SRA!B:T,19,0),"")</f>
        <v>3916.1</v>
      </c>
      <c r="J64" s="31">
        <f>IFERROR(VLOOKUP(C64,AGOSTO!B:F,3,0),"0,00")</f>
        <v>4895.13</v>
      </c>
      <c r="K64" s="11">
        <f t="shared" si="0"/>
        <v>2448.5300000000002</v>
      </c>
      <c r="L64" s="31">
        <f>IFERROR(VLOOKUP(C64,AGOSTO!B:H,7,0),"0,00")</f>
        <v>2446.6</v>
      </c>
      <c r="M64" s="25" t="str">
        <f>IFERROR(VLOOKUP(C64,FÉRIAS!C:D,2,0),"")</f>
        <v/>
      </c>
      <c r="N64" s="21" t="str">
        <f>IFERROR(VLOOKUP(C64,Plan2!B:C,2,0),"")</f>
        <v/>
      </c>
    </row>
    <row r="65" spans="2:15" s="21" customFormat="1">
      <c r="B65" s="15">
        <f t="shared" si="1"/>
        <v>57</v>
      </c>
      <c r="C65" s="29">
        <v>3395</v>
      </c>
      <c r="D65" s="28" t="str">
        <f>IFERROR(VLOOKUP(C65,SRA!B:C,2,0),"")</f>
        <v>ALBERTO ANACLETO BARBOSA</v>
      </c>
      <c r="E65" s="15" t="str">
        <f>IFERROR(VLOOKUP(C65,SRA!B:T,8,0),"")</f>
        <v>COM</v>
      </c>
      <c r="F65" s="20" t="s">
        <v>464</v>
      </c>
      <c r="G65" s="15" t="str">
        <f>IFERROR(VLOOKUP(C65,SRA!B:T,5,0),"")</f>
        <v>GERENTE ADM.</v>
      </c>
      <c r="H65" s="11">
        <f>IFERROR(VLOOKUP(C65,SRA!B:T,18,0),"")</f>
        <v>636.36</v>
      </c>
      <c r="I65" s="11">
        <f>IFERROR(VLOOKUP(C65,SRA!B:T,19,0),"")</f>
        <v>2545.4699999999998</v>
      </c>
      <c r="J65" s="31">
        <f>IFERROR(VLOOKUP(C65,AGOSTO!B:F,3,0),"0,00")</f>
        <v>3513.56</v>
      </c>
      <c r="K65" s="11">
        <f t="shared" si="0"/>
        <v>1648.75</v>
      </c>
      <c r="L65" s="31">
        <f>IFERROR(VLOOKUP(C65,AGOSTO!B:H,7,0),"0,00")</f>
        <v>1864.81</v>
      </c>
      <c r="M65" s="25" t="str">
        <f>IFERROR(VLOOKUP(C65,FÉRIAS!C:D,2,0),"")</f>
        <v/>
      </c>
      <c r="N65" s="21" t="str">
        <f>IFERROR(VLOOKUP(C65,Plan2!B:C,2,0),"")</f>
        <v/>
      </c>
    </row>
    <row r="66" spans="2:15" s="21" customFormat="1">
      <c r="B66" s="15">
        <f t="shared" si="1"/>
        <v>58</v>
      </c>
      <c r="C66" s="29">
        <v>3396</v>
      </c>
      <c r="D66" s="28" t="str">
        <f>IFERROR(VLOOKUP(C66,SRA!B:C,2,0),"")</f>
        <v>SUYANE KELLY DE SOUZA</v>
      </c>
      <c r="E66" s="15" t="str">
        <f>IFERROR(VLOOKUP(C66,SRA!B:T,8,0),"")</f>
        <v>COM</v>
      </c>
      <c r="F66" s="20" t="s">
        <v>464</v>
      </c>
      <c r="G66" s="15" t="str">
        <f>IFERROR(VLOOKUP(C66,SRA!B:T,5,0),"")</f>
        <v>GERENTE ADM.</v>
      </c>
      <c r="H66" s="11">
        <f>IFERROR(VLOOKUP(C66,SRA!B:T,18,0),"")</f>
        <v>636.36</v>
      </c>
      <c r="I66" s="11">
        <f>IFERROR(VLOOKUP(C66,SRA!B:T,19,0),"")</f>
        <v>2545.4699999999998</v>
      </c>
      <c r="J66" s="31">
        <f>IFERROR(VLOOKUP(C66,AGOSTO!B:F,3,0),"0,00")</f>
        <v>3181.83</v>
      </c>
      <c r="K66" s="11">
        <f t="shared" si="0"/>
        <v>651.27</v>
      </c>
      <c r="L66" s="31">
        <f>IFERROR(VLOOKUP(C66,AGOSTO!B:H,7,0),"0,00")</f>
        <v>2530.56</v>
      </c>
      <c r="M66" s="25" t="str">
        <f>IFERROR(VLOOKUP(C66,FÉRIAS!C:D,2,0),"")</f>
        <v/>
      </c>
      <c r="N66" s="21" t="str">
        <f>IFERROR(VLOOKUP(C66,Plan2!B:C,2,0),"")</f>
        <v/>
      </c>
    </row>
    <row r="67" spans="2:15" s="21" customFormat="1">
      <c r="B67" s="15">
        <f t="shared" si="1"/>
        <v>59</v>
      </c>
      <c r="C67" s="29">
        <v>3397</v>
      </c>
      <c r="D67" s="28" t="str">
        <f>IFERROR(VLOOKUP(C67,SRA!B:C,2,0),"")</f>
        <v>GENIMAR TAVARES GANDOLFO</v>
      </c>
      <c r="E67" s="15" t="str">
        <f>IFERROR(VLOOKUP(C67,SRA!B:T,8,0),"")</f>
        <v>COM</v>
      </c>
      <c r="F67" s="20" t="s">
        <v>464</v>
      </c>
      <c r="G67" s="15" t="str">
        <f>IFERROR(VLOOKUP(C67,SRA!B:T,5,0),"")</f>
        <v>GESTOR DE APOIO TEC.</v>
      </c>
      <c r="H67" s="11">
        <f>IFERROR(VLOOKUP(C67,SRA!B:T,18,0),"")</f>
        <v>293.70999999999998</v>
      </c>
      <c r="I67" s="11">
        <f>IFERROR(VLOOKUP(C67,SRA!B:T,19,0),"")</f>
        <v>1174.82</v>
      </c>
      <c r="J67" s="31">
        <f>IFERROR(VLOOKUP(C67,AGOSTO!B:F,3,0),"0,00")</f>
        <v>1468.53</v>
      </c>
      <c r="K67" s="11">
        <f t="shared" si="0"/>
        <v>115.46000000000004</v>
      </c>
      <c r="L67" s="31">
        <f>IFERROR(VLOOKUP(C67,AGOSTO!B:H,7,0),"0,00")</f>
        <v>1353.07</v>
      </c>
      <c r="M67" s="25" t="str">
        <f>IFERROR(VLOOKUP(C67,FÉRIAS!C:D,2,0),"")</f>
        <v/>
      </c>
      <c r="N67" s="21" t="str">
        <f>IFERROR(VLOOKUP(C67,Plan2!B:C,2,0),"")</f>
        <v/>
      </c>
    </row>
    <row r="68" spans="2:15" s="21" customFormat="1">
      <c r="B68" s="15">
        <f t="shared" si="1"/>
        <v>60</v>
      </c>
      <c r="C68" s="40">
        <v>3398</v>
      </c>
      <c r="D68" s="28" t="str">
        <f>IFERROR(VLOOKUP(C68,SRA!B:C,2,0),"")</f>
        <v>RINALDO SOARES DE BARROS</v>
      </c>
      <c r="E68" s="15" t="str">
        <f>IFERROR(VLOOKUP(C68,SRA!B:T,8,0),"")</f>
        <v>COM</v>
      </c>
      <c r="F68" s="20" t="s">
        <v>464</v>
      </c>
      <c r="G68" s="15" t="str">
        <f>IFERROR(VLOOKUP(C68,SRA!B:T,5,0),"")</f>
        <v>GESTOR DE APOIO TEC.</v>
      </c>
      <c r="H68" s="11">
        <f>IFERROR(VLOOKUP(C68,SRA!B:T,18,0),"")</f>
        <v>293.70999999999998</v>
      </c>
      <c r="I68" s="11">
        <f>IFERROR(VLOOKUP(C68,SRA!B:T,19,0),"")</f>
        <v>1174.82</v>
      </c>
      <c r="J68" s="31">
        <f>IFERROR(VLOOKUP(C68,AGOSTO!B:F,3,0),"0,00")</f>
        <v>1664.99</v>
      </c>
      <c r="K68" s="11">
        <f t="shared" si="0"/>
        <v>1044.8899999999999</v>
      </c>
      <c r="L68" s="31">
        <f>IFERROR(VLOOKUP(C68,AGOSTO!B:H,7,0),"0,00")</f>
        <v>620.1</v>
      </c>
      <c r="M68" s="25" t="str">
        <f>IFERROR(VLOOKUP(C68,FÉRIAS!C:D,2,0),"")</f>
        <v/>
      </c>
      <c r="N68" s="21" t="str">
        <f>IFERROR(VLOOKUP(C68,Plan2!B:C,2,0),"")</f>
        <v/>
      </c>
    </row>
    <row r="69" spans="2:15" s="21" customFormat="1">
      <c r="B69" s="15">
        <f t="shared" si="1"/>
        <v>61</v>
      </c>
      <c r="C69" s="40">
        <v>3400</v>
      </c>
      <c r="D69" s="28" t="str">
        <f>IFERROR(VLOOKUP(C69,SRA!B:C,2,0),"")</f>
        <v>LUCIANO ALVES DE S JUNIOR</v>
      </c>
      <c r="E69" s="15" t="str">
        <f>IFERROR(VLOOKUP(C69,SRA!B:T,8,0),"")</f>
        <v>COM</v>
      </c>
      <c r="F69" s="20" t="s">
        <v>464</v>
      </c>
      <c r="G69" s="15" t="str">
        <f>IFERROR(VLOOKUP(C69,SRA!B:T,5,0),"")</f>
        <v>GESTOR DE DESENV.</v>
      </c>
      <c r="H69" s="11">
        <f>IFERROR(VLOOKUP(C69,SRA!B:T,18,0),"")</f>
        <v>881.12</v>
      </c>
      <c r="I69" s="11">
        <f>IFERROR(VLOOKUP(C69,SRA!B:T,19,0),"")</f>
        <v>3524.49</v>
      </c>
      <c r="J69" s="31">
        <f>IFERROR(VLOOKUP(C69,AGOSTO!B:F,3,0),"0,00")</f>
        <v>4405.6099999999997</v>
      </c>
      <c r="K69" s="11">
        <f t="shared" si="0"/>
        <v>819.75</v>
      </c>
      <c r="L69" s="31">
        <f>IFERROR(VLOOKUP(C69,AGOSTO!B:H,7,0),"0,00")</f>
        <v>3585.8599999999997</v>
      </c>
      <c r="M69" s="25" t="str">
        <f>IFERROR(VLOOKUP(C69,FÉRIAS!C:D,2,0),"")</f>
        <v/>
      </c>
      <c r="N69" s="21" t="str">
        <f>IFERROR(VLOOKUP(C69,Plan2!B:C,2,0),"")</f>
        <v/>
      </c>
    </row>
    <row r="70" spans="2:15" s="21" customFormat="1">
      <c r="B70" s="15">
        <f t="shared" si="1"/>
        <v>62</v>
      </c>
      <c r="C70" s="40">
        <v>3403</v>
      </c>
      <c r="D70" s="28" t="str">
        <f>IFERROR(VLOOKUP(C70,SRA!B:C,2,0),"")</f>
        <v>ITAMAR MARIA SILVA DE MELO</v>
      </c>
      <c r="E70" s="15" t="str">
        <f>IFERROR(VLOOKUP(C70,SRA!B:T,8,0),"")</f>
        <v>COM</v>
      </c>
      <c r="F70" s="20" t="s">
        <v>464</v>
      </c>
      <c r="G70" s="15" t="str">
        <f>IFERROR(VLOOKUP(C70,SRA!B:T,5,0),"")</f>
        <v>GESTOR DE DESENV.</v>
      </c>
      <c r="H70" s="11">
        <f>IFERROR(VLOOKUP(C70,SRA!B:T,18,0),"")</f>
        <v>881.12</v>
      </c>
      <c r="I70" s="11">
        <f>IFERROR(VLOOKUP(C70,SRA!B:T,19,0),"")</f>
        <v>3524.49</v>
      </c>
      <c r="J70" s="31">
        <f>IFERROR(VLOOKUP(C70,AGOSTO!B:F,3,0),"0,00")</f>
        <v>4405.6099999999997</v>
      </c>
      <c r="K70" s="11">
        <f t="shared" si="0"/>
        <v>1642.1499999999996</v>
      </c>
      <c r="L70" s="31">
        <f>IFERROR(VLOOKUP(C70,AGOSTO!B:H,7,0),"0,00")</f>
        <v>2763.46</v>
      </c>
      <c r="M70" s="25" t="str">
        <f>IFERROR(VLOOKUP(C70,FÉRIAS!C:D,2,0),"")</f>
        <v/>
      </c>
      <c r="N70" s="21" t="str">
        <f>IFERROR(VLOOKUP(C70,Plan2!B:C,2,0),"")</f>
        <v/>
      </c>
    </row>
    <row r="71" spans="2:15" s="21" customFormat="1">
      <c r="B71" s="15">
        <f t="shared" si="1"/>
        <v>63</v>
      </c>
      <c r="C71" s="44">
        <v>3408</v>
      </c>
      <c r="D71" s="28" t="str">
        <f>IFERROR(VLOOKUP(C71,SRA!B:C,2,0),"")</f>
        <v>POLYANA KARINE G BARREIROS</v>
      </c>
      <c r="E71" s="15" t="str">
        <f>IFERROR(VLOOKUP(C71,SRA!B:T,8,0),"")</f>
        <v>COM</v>
      </c>
      <c r="F71" s="20" t="s">
        <v>478</v>
      </c>
      <c r="G71" s="15" t="str">
        <f>IFERROR(VLOOKUP(C71,SRA!B:T,5,0),"")</f>
        <v>COORD. GOVER. CORP.</v>
      </c>
      <c r="H71" s="11">
        <f>IFERROR(VLOOKUP(C71,SRA!B:T,18,0),"")</f>
        <v>1664.45</v>
      </c>
      <c r="I71" s="11">
        <f>IFERROR(VLOOKUP(C71,SRA!B:T,19,0),"")</f>
        <v>6657.79</v>
      </c>
      <c r="J71" s="31">
        <f>IFERROR(VLOOKUP(C71,AGOSTO!B:F,3,0),"0,00")</f>
        <v>18493.87</v>
      </c>
      <c r="K71" s="11">
        <f t="shared" si="0"/>
        <v>7423.1699999999983</v>
      </c>
      <c r="L71" s="31">
        <f>IFERROR(VLOOKUP(C71,AGOSTO!B:H,7,0),"0,00")</f>
        <v>11070.7</v>
      </c>
      <c r="M71" s="25" t="str">
        <f>IFERROR(VLOOKUP(C71,FÉRIAS!C:D,2,0),"")</f>
        <v>POLYANA KARINE G BARREIROS</v>
      </c>
      <c r="N71" s="21" t="str">
        <f>IFERROR(VLOOKUP(C71,Plan2!B:C,2,0),"")</f>
        <v/>
      </c>
    </row>
    <row r="72" spans="2:15" s="21" customFormat="1">
      <c r="B72" s="15">
        <f t="shared" si="1"/>
        <v>64</v>
      </c>
      <c r="C72" s="29">
        <v>3410</v>
      </c>
      <c r="D72" s="28" t="str">
        <f>IFERROR(VLOOKUP(C72,SRA!B:C,2,0),"")</f>
        <v>SARA MEDEIROS C CABRAL</v>
      </c>
      <c r="E72" s="15" t="str">
        <f>IFERROR(VLOOKUP(C72,SRA!B:T,8,0),"")</f>
        <v>COM</v>
      </c>
      <c r="F72" s="20" t="s">
        <v>464</v>
      </c>
      <c r="G72" s="15" t="str">
        <f>IFERROR(VLOOKUP(C72,SRA!B:T,5,0),"")</f>
        <v>GESTOR DE APOIO ADM.</v>
      </c>
      <c r="H72" s="11">
        <f>IFERROR(VLOOKUP(C72,SRA!B:T,18,0),"")</f>
        <v>293.70999999999998</v>
      </c>
      <c r="I72" s="11">
        <f>IFERROR(VLOOKUP(C72,SRA!B:T,19,0),"")</f>
        <v>1174.82</v>
      </c>
      <c r="J72" s="31">
        <f>IFERROR(VLOOKUP(C72,AGOSTO!B:F,3,0),"0,00")</f>
        <v>1468.53</v>
      </c>
      <c r="K72" s="11">
        <f t="shared" si="0"/>
        <v>344.06999999999994</v>
      </c>
      <c r="L72" s="31">
        <f>IFERROR(VLOOKUP(C72,AGOSTO!B:H,7,0),"0,00")</f>
        <v>1124.46</v>
      </c>
      <c r="M72" s="25"/>
    </row>
    <row r="73" spans="2:15" s="21" customFormat="1">
      <c r="B73" s="15">
        <f t="shared" si="1"/>
        <v>65</v>
      </c>
      <c r="C73" s="27">
        <v>8249</v>
      </c>
      <c r="D73" s="28" t="str">
        <f>IFERROR(VLOOKUP(C73,SRA!B:C,2,0),"")</f>
        <v>SELMA BEZERRA DE CARVALHO</v>
      </c>
      <c r="E73" s="15" t="str">
        <f>IFERROR(VLOOKUP(C73,SRA!B:T,8,0),"")</f>
        <v>COM</v>
      </c>
      <c r="F73" s="20" t="s">
        <v>464</v>
      </c>
      <c r="G73" s="15" t="str">
        <f>IFERROR(VLOOKUP(C73,SRA!B:T,5,0),"")</f>
        <v>SECRETARIA</v>
      </c>
      <c r="H73" s="11">
        <f>IFERROR(VLOOKUP(C73,SRA!B:T,18,0),"")</f>
        <v>636.36</v>
      </c>
      <c r="I73" s="11">
        <f>IFERROR(VLOOKUP(C73,SRA!B:T,19,0),"")</f>
        <v>2545.4699999999998</v>
      </c>
      <c r="J73" s="31">
        <f>IFERROR(VLOOKUP(C73,AGOSTO!B:F,3,0),"0,00")</f>
        <v>3181.83</v>
      </c>
      <c r="K73" s="11">
        <f t="shared" si="0"/>
        <v>1742.1100000000001</v>
      </c>
      <c r="L73" s="31">
        <f>IFERROR(VLOOKUP(C73,AGOSTO!B:H,7,0),"0,00")</f>
        <v>1439.7199999999998</v>
      </c>
      <c r="M73" s="25" t="str">
        <f>IFERROR(VLOOKUP(C73,FÉRIAS!C:D,2,0),"")</f>
        <v/>
      </c>
      <c r="N73" s="21" t="str">
        <f>IFERROR(VLOOKUP(C73,Plan2!B:C,2,0),"")</f>
        <v/>
      </c>
    </row>
    <row r="74" spans="2:15" s="43" customFormat="1">
      <c r="B74" s="15">
        <f t="shared" si="1"/>
        <v>66</v>
      </c>
      <c r="C74" s="45">
        <v>3409</v>
      </c>
      <c r="D74" s="28" t="str">
        <f>IFERROR(VLOOKUP(C74,SRA!B:C,2,0),"")</f>
        <v>SIMONE CARLA ALVES PEREIRA</v>
      </c>
      <c r="E74" s="15" t="str">
        <f>IFERROR(VLOOKUP(C74,SRA!B:T,8,0),"")</f>
        <v>COM</v>
      </c>
      <c r="F74" s="20" t="s">
        <v>464</v>
      </c>
      <c r="G74" s="15" t="str">
        <f>IFERROR(VLOOKUP(C74,SRA!B:T,5,0),"")</f>
        <v>COORD.DE INFORM.</v>
      </c>
      <c r="H74" s="11">
        <f>IFERROR(VLOOKUP(C74,SRA!B:T,18,0),"")</f>
        <v>1664.45</v>
      </c>
      <c r="I74" s="11">
        <f>IFERROR(VLOOKUP(C74,SRA!B:T,19,0),"")</f>
        <v>6657.79</v>
      </c>
      <c r="J74" s="31">
        <f>IFERROR(VLOOKUP(C74,AGOSTO!B:F,3,0),"0,00")</f>
        <v>8322.24</v>
      </c>
      <c r="K74" s="11">
        <f t="shared" ref="K74:K137" si="2">J74-L74</f>
        <v>2041.4400000000005</v>
      </c>
      <c r="L74" s="31">
        <f>IFERROR(VLOOKUP(C74,AGOSTO!B:H,7,0),"0,00")</f>
        <v>6280.7999999999993</v>
      </c>
      <c r="M74" s="25" t="str">
        <f>IFERROR(VLOOKUP(C74,FÉRIAS!C:D,2,0),"")</f>
        <v/>
      </c>
      <c r="N74" s="21" t="str">
        <f>IFERROR(VLOOKUP(C74,Plan2!B:C,2,0),"")</f>
        <v/>
      </c>
      <c r="O74" s="21"/>
    </row>
    <row r="75" spans="2:15" s="43" customFormat="1">
      <c r="B75" s="15">
        <f t="shared" ref="B75:B138" si="3">B74+1</f>
        <v>67</v>
      </c>
      <c r="C75" s="45">
        <v>3411</v>
      </c>
      <c r="D75" s="28" t="s">
        <v>589</v>
      </c>
      <c r="E75" s="15" t="str">
        <f>IFERROR(VLOOKUP(C75,SRA!B:T,8,0),"")</f>
        <v>COM</v>
      </c>
      <c r="F75" s="20" t="s">
        <v>464</v>
      </c>
      <c r="G75" s="15" t="str">
        <f>IFERROR(VLOOKUP(C75,SRA!B:T,5,0),"")</f>
        <v>SUPERINT ENG PROJ OB</v>
      </c>
      <c r="H75" s="11">
        <f>IFERROR(VLOOKUP(C75,SRA!B:T,18,0),"")</f>
        <v>1811.32</v>
      </c>
      <c r="I75" s="11">
        <f>IFERROR(VLOOKUP(C75,SRA!B:T,19,0),"")</f>
        <v>7245.23</v>
      </c>
      <c r="J75" s="31">
        <f>IFERROR(VLOOKUP(C75,AGOSTO!B:F,3,0),"0,00")</f>
        <v>9056.5499999999993</v>
      </c>
      <c r="K75" s="11">
        <f t="shared" si="2"/>
        <v>2244.4799999999996</v>
      </c>
      <c r="L75" s="31">
        <f>IFERROR(VLOOKUP(C75,AGOSTO!B:H,7,0),"0,00")</f>
        <v>6812.07</v>
      </c>
      <c r="M75" s="25"/>
      <c r="N75" s="21"/>
      <c r="O75" s="21"/>
    </row>
    <row r="76" spans="2:15" s="43" customFormat="1">
      <c r="B76" s="15">
        <f t="shared" si="3"/>
        <v>68</v>
      </c>
      <c r="C76" s="45">
        <v>3413</v>
      </c>
      <c r="D76" s="28" t="s">
        <v>594</v>
      </c>
      <c r="E76" s="15" t="str">
        <f>IFERROR(VLOOKUP(C76,SRA!B:T,8,0),"")</f>
        <v>COM</v>
      </c>
      <c r="F76" s="20" t="s">
        <v>464</v>
      </c>
      <c r="G76" s="15" t="str">
        <f>IFERROR(VLOOKUP(C76,SRA!B:T,5,0),"")</f>
        <v>COORD. SEG. TRABALHO</v>
      </c>
      <c r="H76" s="11">
        <f>IFERROR(VLOOKUP(C76,SRA!B:T,18,0),"")</f>
        <v>1664.45</v>
      </c>
      <c r="I76" s="11">
        <f>IFERROR(VLOOKUP(C76,SRA!B:T,19,0),"")</f>
        <v>6657.79</v>
      </c>
      <c r="J76" s="31">
        <f>IFERROR(VLOOKUP(C76,AGOSTO!B:F,3,0),"0,00")</f>
        <v>8322.24</v>
      </c>
      <c r="K76" s="11">
        <f t="shared" si="2"/>
        <v>1918.6000000000004</v>
      </c>
      <c r="L76" s="31">
        <f>IFERROR(VLOOKUP(C76,AGOSTO!B:H,7,0),"0,00")</f>
        <v>6403.6399999999994</v>
      </c>
      <c r="M76" s="25"/>
      <c r="N76" s="21"/>
      <c r="O76" s="21"/>
    </row>
    <row r="77" spans="2:15" s="43" customFormat="1">
      <c r="B77" s="15">
        <f t="shared" si="3"/>
        <v>69</v>
      </c>
      <c r="C77" s="45">
        <v>3414</v>
      </c>
      <c r="D77" s="28" t="s">
        <v>596</v>
      </c>
      <c r="E77" s="15" t="str">
        <f>IFERROR(VLOOKUP(C77,SRA!B:T,8,0),"")</f>
        <v>COM</v>
      </c>
      <c r="F77" s="20" t="s">
        <v>464</v>
      </c>
      <c r="G77" s="15" t="str">
        <f>IFERROR(VLOOKUP(C77,SRA!B:T,5,0),"")</f>
        <v>COOR.FARM.POPULARES</v>
      </c>
      <c r="H77" s="11">
        <f>IFERROR(VLOOKUP(C77,SRA!B:T,18,0),"")</f>
        <v>1664.45</v>
      </c>
      <c r="I77" s="11">
        <f>IFERROR(VLOOKUP(C77,SRA!B:T,19,0),"")</f>
        <v>6657.79</v>
      </c>
      <c r="J77" s="31">
        <f>IFERROR(VLOOKUP(C77,AGOSTO!B:F,3,0),"0,00")</f>
        <v>8322.24</v>
      </c>
      <c r="K77" s="11">
        <f t="shared" si="2"/>
        <v>2040.54</v>
      </c>
      <c r="L77" s="31">
        <f>IFERROR(VLOOKUP(C77,AGOSTO!B:H,7,0),"0,00")</f>
        <v>6281.7</v>
      </c>
      <c r="M77" s="25"/>
      <c r="N77" s="21"/>
      <c r="O77" s="21"/>
    </row>
    <row r="78" spans="2:15" s="43" customFormat="1">
      <c r="B78" s="15">
        <f t="shared" si="3"/>
        <v>70</v>
      </c>
      <c r="C78" s="45">
        <v>3412</v>
      </c>
      <c r="D78" s="28" t="s">
        <v>590</v>
      </c>
      <c r="E78" s="15" t="str">
        <f>IFERROR(VLOOKUP(C78,SRA!B:T,8,0),"")</f>
        <v>COM</v>
      </c>
      <c r="F78" s="20" t="s">
        <v>464</v>
      </c>
      <c r="G78" s="15" t="str">
        <f>IFERROR(VLOOKUP(C78,SRA!B:T,5,0),"")</f>
        <v>SUPERINTENDENTE TECN</v>
      </c>
      <c r="H78" s="11">
        <f>IFERROR(VLOOKUP(C78,SRA!B:T,18,0),"")</f>
        <v>1811.32</v>
      </c>
      <c r="I78" s="11">
        <f>IFERROR(VLOOKUP(C78,SRA!B:T,19,0),"")</f>
        <v>7245.23</v>
      </c>
      <c r="J78" s="31">
        <f>IFERROR(VLOOKUP(C78,AGOSTO!B:F,3,0),"0,00")</f>
        <v>9056.5499999999993</v>
      </c>
      <c r="K78" s="11">
        <f t="shared" si="2"/>
        <v>2244.4799999999996</v>
      </c>
      <c r="L78" s="31">
        <f>IFERROR(VLOOKUP(C78,AGOSTO!B:H,7,0),"0,00")</f>
        <v>6812.07</v>
      </c>
      <c r="M78" s="25"/>
      <c r="N78" s="21"/>
      <c r="O78" s="21"/>
    </row>
    <row r="79" spans="2:15" s="43" customFormat="1">
      <c r="B79" s="15">
        <f t="shared" si="3"/>
        <v>71</v>
      </c>
      <c r="C79" s="45">
        <v>7001</v>
      </c>
      <c r="D79" s="28" t="str">
        <f>IFERROR(VLOOKUP(C79,SRA!B:C,2,0),"")</f>
        <v>VICTOR ALEXANDER A VIEIRA</v>
      </c>
      <c r="E79" s="15" t="str">
        <f>IFERROR(VLOOKUP(C79,SRA!B:T,8,0),"")</f>
        <v>EXQ</v>
      </c>
      <c r="F79" s="20" t="s">
        <v>464</v>
      </c>
      <c r="G79" s="15" t="str">
        <f>IFERROR(VLOOKUP(C79,SRA!B:T,5,0),"")</f>
        <v>ENG CIVIL</v>
      </c>
      <c r="H79" s="11">
        <f>IFERROR(VLOOKUP(C79,SRA!B:T,18,0),"")</f>
        <v>0</v>
      </c>
      <c r="I79" s="11">
        <f>IFERROR(VLOOKUP(C79,SRA!B:T,19,0),"")</f>
        <v>1566.44</v>
      </c>
      <c r="J79" s="31">
        <f>IFERROR(VLOOKUP(C79,AGOSTO!B:F,3,0),"0,00")</f>
        <v>1566.44</v>
      </c>
      <c r="K79" s="11">
        <f t="shared" si="2"/>
        <v>2</v>
      </c>
      <c r="L79" s="31">
        <f>IFERROR(VLOOKUP(C79,AGOSTO!B:H,7,0),"0,00")</f>
        <v>1564.44</v>
      </c>
      <c r="M79" s="25"/>
      <c r="N79" s="21"/>
      <c r="O79" s="21"/>
    </row>
    <row r="80" spans="2:15" s="43" customFormat="1">
      <c r="B80" s="15">
        <f t="shared" si="3"/>
        <v>72</v>
      </c>
      <c r="C80" s="45">
        <v>7002</v>
      </c>
      <c r="D80" s="28" t="str">
        <f>IFERROR(VLOOKUP(C80,SRA!B:C,2,0),"")</f>
        <v>ANTONIO LUIZ DOLIVEIRA AZEVEDO</v>
      </c>
      <c r="E80" s="15" t="str">
        <f>IFERROR(VLOOKUP(C80,SRA!B:T,8,0),"")</f>
        <v>EXQ</v>
      </c>
      <c r="F80" s="20" t="s">
        <v>464</v>
      </c>
      <c r="G80" s="15" t="str">
        <f>IFERROR(VLOOKUP(C80,SRA!B:T,5,0),"")</f>
        <v>COORD ENG PROJ OBR</v>
      </c>
      <c r="H80" s="11">
        <f>IFERROR(VLOOKUP(C80,SRA!B:T,18,0),"")</f>
        <v>0</v>
      </c>
      <c r="I80" s="11">
        <f>IFERROR(VLOOKUP(C80,SRA!B:T,19,0),"")</f>
        <v>6657.79</v>
      </c>
      <c r="J80" s="31">
        <f>IFERROR(VLOOKUP(C80,AGOSTO!B:F,3,0),"0,00")</f>
        <v>6657.79</v>
      </c>
      <c r="K80" s="11">
        <f t="shared" si="2"/>
        <v>802.73000000000047</v>
      </c>
      <c r="L80" s="31">
        <f>IFERROR(VLOOKUP(C80,AGOSTO!B:H,7,0),"0,00")</f>
        <v>5855.0599999999995</v>
      </c>
      <c r="M80" s="25"/>
      <c r="N80" s="21"/>
      <c r="O80" s="21"/>
    </row>
    <row r="81" spans="2:14" s="21" customFormat="1">
      <c r="B81" s="15">
        <f t="shared" si="3"/>
        <v>73</v>
      </c>
      <c r="C81" s="27">
        <v>200</v>
      </c>
      <c r="D81" s="28" t="str">
        <f>IFERROR(VLOOKUP(C81,SRA!B:C,2,0),"")</f>
        <v>MARIA DO CARMO DE SOUSA</v>
      </c>
      <c r="E81" s="15" t="str">
        <f>IFERROR(VLOOKUP(C81,SRA!B:T,8,0),"")</f>
        <v>CLT</v>
      </c>
      <c r="F81" s="20" t="s">
        <v>464</v>
      </c>
      <c r="G81" s="15" t="str">
        <f>IFERROR(VLOOKUP(C81,SRA!B:T,5,0),"")</f>
        <v>OP. DE PROD. IND.</v>
      </c>
      <c r="H81" s="11">
        <f>IFERROR(VLOOKUP(C81,SRA!B:T,18,0),"")</f>
        <v>4804.1099999999997</v>
      </c>
      <c r="I81" s="11">
        <f>IFERROR(VLOOKUP(C81,SRA!B:T,19,0),"")</f>
        <v>0</v>
      </c>
      <c r="J81" s="31">
        <f>IFERROR(VLOOKUP(C81,AGOSTO!B:F,3,0),"0,00")</f>
        <v>4857.8500000000004</v>
      </c>
      <c r="K81" s="11">
        <f t="shared" si="2"/>
        <v>1514.5300000000002</v>
      </c>
      <c r="L81" s="31">
        <f>IFERROR(VLOOKUP(C81,AGOSTO!B:H,7,0),"0,00")</f>
        <v>3343.32</v>
      </c>
      <c r="M81" s="25" t="str">
        <f>IFERROR(VLOOKUP(C81,FÉRIAS!C:D,2,0),"")</f>
        <v/>
      </c>
      <c r="N81" s="21" t="str">
        <f>IFERROR(VLOOKUP(C81,Plan2!B:C,2,0),"")</f>
        <v/>
      </c>
    </row>
    <row r="82" spans="2:14" s="21" customFormat="1">
      <c r="B82" s="15">
        <f t="shared" si="3"/>
        <v>74</v>
      </c>
      <c r="C82" s="27">
        <v>397</v>
      </c>
      <c r="D82" s="28" t="str">
        <f>IFERROR(VLOOKUP(C82,SRA!B:C,2,0),"")</f>
        <v>MARIA AMARA MEDEIROS</v>
      </c>
      <c r="E82" s="15" t="str">
        <f>IFERROR(VLOOKUP(C82,SRA!B:T,8,0),"")</f>
        <v>CLT</v>
      </c>
      <c r="F82" s="20" t="s">
        <v>464</v>
      </c>
      <c r="G82" s="15" t="str">
        <f>IFERROR(VLOOKUP(C82,SRA!B:T,5,0),"")</f>
        <v>TEC. EM ADM. E FIN.</v>
      </c>
      <c r="H82" s="11">
        <f>IFERROR(VLOOKUP(C82,SRA!B:T,18,0),"")</f>
        <v>5000.8</v>
      </c>
      <c r="I82" s="11">
        <f>IFERROR(VLOOKUP(C82,SRA!B:T,19,0),"")</f>
        <v>0</v>
      </c>
      <c r="J82" s="31">
        <f>IFERROR(VLOOKUP(C82,AGOSTO!B:F,3,0),"0,00")</f>
        <v>5000.8</v>
      </c>
      <c r="K82" s="11">
        <f t="shared" si="2"/>
        <v>1807.6100000000001</v>
      </c>
      <c r="L82" s="31">
        <f>IFERROR(VLOOKUP(C82,AGOSTO!B:H,7,0),"0,00")</f>
        <v>3193.19</v>
      </c>
      <c r="M82" s="25" t="str">
        <f>IFERROR(VLOOKUP(C82,FÉRIAS!C:D,2,0),"")</f>
        <v/>
      </c>
      <c r="N82" s="21" t="str">
        <f>IFERROR(VLOOKUP(C82,Plan2!B:C,2,0),"")</f>
        <v/>
      </c>
    </row>
    <row r="83" spans="2:14" s="21" customFormat="1">
      <c r="B83" s="15">
        <f t="shared" si="3"/>
        <v>75</v>
      </c>
      <c r="C83" s="27">
        <v>508</v>
      </c>
      <c r="D83" s="28" t="str">
        <f>IFERROR(VLOOKUP(C83,SRA!B:C,2,0),"")</f>
        <v>SANDRA EMIDIO PEREIRA</v>
      </c>
      <c r="E83" s="15" t="str">
        <f>IFERROR(VLOOKUP(C83,SRA!B:T,8,0),"")</f>
        <v>CLT</v>
      </c>
      <c r="F83" s="20" t="s">
        <v>464</v>
      </c>
      <c r="G83" s="15" t="str">
        <f>IFERROR(VLOOKUP(C83,SRA!B:T,5,0),"")</f>
        <v>TEC. EM ADM. E FIN.</v>
      </c>
      <c r="H83" s="11">
        <f>IFERROR(VLOOKUP(C83,SRA!B:T,18,0),"")</f>
        <v>5082.5599999999995</v>
      </c>
      <c r="I83" s="11">
        <f>IFERROR(VLOOKUP(C83,SRA!B:T,19,0),"")</f>
        <v>0</v>
      </c>
      <c r="J83" s="31">
        <f>IFERROR(VLOOKUP(C83,AGOSTO!B:F,3,0),"0,00")</f>
        <v>5082.5600000000004</v>
      </c>
      <c r="K83" s="11">
        <f t="shared" si="2"/>
        <v>2160.09</v>
      </c>
      <c r="L83" s="31">
        <f>IFERROR(VLOOKUP(C83,AGOSTO!B:H,7,0),"0,00")</f>
        <v>2922.4700000000003</v>
      </c>
      <c r="M83" s="25" t="str">
        <f>IFERROR(VLOOKUP(C83,FÉRIAS!C:D,2,0),"")</f>
        <v/>
      </c>
      <c r="N83" s="21" t="str">
        <f>IFERROR(VLOOKUP(C83,Plan2!B:C,2,0),"")</f>
        <v/>
      </c>
    </row>
    <row r="84" spans="2:14" s="21" customFormat="1">
      <c r="B84" s="15">
        <f t="shared" si="3"/>
        <v>76</v>
      </c>
      <c r="C84" s="27">
        <v>510</v>
      </c>
      <c r="D84" s="28" t="str">
        <f>IFERROR(VLOOKUP(C84,SRA!B:C,2,0),"")</f>
        <v>FRANCISCO FERREIRA DE SOUSA</v>
      </c>
      <c r="E84" s="15" t="str">
        <f>IFERROR(VLOOKUP(C84,SRA!B:T,8,0),"")</f>
        <v>CLT</v>
      </c>
      <c r="F84" s="20" t="s">
        <v>464</v>
      </c>
      <c r="G84" s="15" t="str">
        <f>IFERROR(VLOOKUP(C84,SRA!B:T,5,0),"")</f>
        <v>TEC. EM ADM. E FIN.</v>
      </c>
      <c r="H84" s="11">
        <f>IFERROR(VLOOKUP(C84,SRA!B:T,18,0),"")</f>
        <v>4118.83</v>
      </c>
      <c r="I84" s="11">
        <f>IFERROR(VLOOKUP(C84,SRA!B:T,19,0),"")</f>
        <v>0</v>
      </c>
      <c r="J84" s="31">
        <f>IFERROR(VLOOKUP(C84,AGOSTO!B:F,3,0),"0,00")</f>
        <v>4118.83</v>
      </c>
      <c r="K84" s="11">
        <f t="shared" si="2"/>
        <v>1399.4099999999999</v>
      </c>
      <c r="L84" s="31">
        <f>IFERROR(VLOOKUP(C84,AGOSTO!B:H,7,0),"0,00")</f>
        <v>2719.42</v>
      </c>
      <c r="M84" s="25" t="str">
        <f>IFERROR(VLOOKUP(C84,FÉRIAS!C:D,2,0),"")</f>
        <v/>
      </c>
      <c r="N84" s="21" t="str">
        <f>IFERROR(VLOOKUP(C84,Plan2!B:C,2,0),"")</f>
        <v/>
      </c>
    </row>
    <row r="85" spans="2:14" s="21" customFormat="1">
      <c r="B85" s="15">
        <f t="shared" si="3"/>
        <v>77</v>
      </c>
      <c r="C85" s="27">
        <v>542</v>
      </c>
      <c r="D85" s="28" t="str">
        <f>IFERROR(VLOOKUP(C85,SRA!B:C,2,0),"")</f>
        <v>ANA MARTA MARCELINO DA SILVA</v>
      </c>
      <c r="E85" s="15" t="str">
        <f>IFERROR(VLOOKUP(C85,SRA!B:T,8,0),"")</f>
        <v>CLT</v>
      </c>
      <c r="F85" s="20" t="s">
        <v>464</v>
      </c>
      <c r="G85" s="15" t="str">
        <f>IFERROR(VLOOKUP(C85,SRA!B:T,5,0),"")</f>
        <v>TEC.EM QUALIDADE IND</v>
      </c>
      <c r="H85" s="11">
        <f>IFERROR(VLOOKUP(C85,SRA!B:T,18,0),"")</f>
        <v>1981.2</v>
      </c>
      <c r="I85" s="11">
        <f>IFERROR(VLOOKUP(C85,SRA!B:T,19,0),"")</f>
        <v>0</v>
      </c>
      <c r="J85" s="31">
        <f>IFERROR(VLOOKUP(C85,AGOSTO!B:F,3,0),"0,00")</f>
        <v>3970.76</v>
      </c>
      <c r="K85" s="11">
        <f t="shared" si="2"/>
        <v>2928.4400000000005</v>
      </c>
      <c r="L85" s="31">
        <f>IFERROR(VLOOKUP(C85,AGOSTO!B:H,7,0),"0,00")</f>
        <v>1042.32</v>
      </c>
      <c r="M85" s="25" t="str">
        <f>IFERROR(VLOOKUP(C85,FÉRIAS!C:D,2,0),"")</f>
        <v/>
      </c>
      <c r="N85" s="21" t="str">
        <f>IFERROR(VLOOKUP(C85,Plan2!B:C,2,0),"")</f>
        <v/>
      </c>
    </row>
    <row r="86" spans="2:14" s="21" customFormat="1">
      <c r="B86" s="15">
        <f t="shared" si="3"/>
        <v>78</v>
      </c>
      <c r="C86" s="27">
        <v>788</v>
      </c>
      <c r="D86" s="28" t="str">
        <f>IFERROR(VLOOKUP(C86,SRA!B:C,2,0),"")</f>
        <v>IVONEIDE FRANCISCA S ALMEIDA</v>
      </c>
      <c r="E86" s="15" t="str">
        <f>IFERROR(VLOOKUP(C86,SRA!B:T,8,0),"")</f>
        <v>CLT</v>
      </c>
      <c r="F86" s="20" t="s">
        <v>464</v>
      </c>
      <c r="G86" s="15" t="str">
        <f>IFERROR(VLOOKUP(C86,SRA!B:T,5,0),"")</f>
        <v>OP. DE PROD. IND.</v>
      </c>
      <c r="H86" s="11">
        <f>IFERROR(VLOOKUP(C86,SRA!B:T,18,0),"")</f>
        <v>3353.92</v>
      </c>
      <c r="I86" s="11">
        <f>IFERROR(VLOOKUP(C86,SRA!B:T,19,0),"")</f>
        <v>0</v>
      </c>
      <c r="J86" s="31">
        <f>IFERROR(VLOOKUP(C86,AGOSTO!B:F,3,0),"0,00")</f>
        <v>3391.19</v>
      </c>
      <c r="K86" s="11">
        <f t="shared" si="2"/>
        <v>1288.1800000000003</v>
      </c>
      <c r="L86" s="31">
        <f>IFERROR(VLOOKUP(C86,AGOSTO!B:H,7,0),"0,00")</f>
        <v>2103.0099999999998</v>
      </c>
      <c r="M86" s="25" t="str">
        <f>IFERROR(VLOOKUP(C86,FÉRIAS!C:D,2,0),"")</f>
        <v/>
      </c>
      <c r="N86" s="21" t="str">
        <f>IFERROR(VLOOKUP(C86,Plan2!B:C,2,0),"")</f>
        <v/>
      </c>
    </row>
    <row r="87" spans="2:14" s="21" customFormat="1">
      <c r="B87" s="15">
        <f t="shared" si="3"/>
        <v>79</v>
      </c>
      <c r="C87" s="27">
        <v>830</v>
      </c>
      <c r="D87" s="28" t="str">
        <f>IFERROR(VLOOKUP(C87,SRA!B:C,2,0),"")</f>
        <v>CARLOS ANTONIO DA SILVA</v>
      </c>
      <c r="E87" s="15" t="str">
        <f>IFERROR(VLOOKUP(C87,SRA!B:T,8,0),"")</f>
        <v>CLT</v>
      </c>
      <c r="F87" s="20" t="s">
        <v>464</v>
      </c>
      <c r="G87" s="15" t="str">
        <f>IFERROR(VLOOKUP(C87,SRA!B:T,5,0),"")</f>
        <v>TEC. EM ADM. E FIN.</v>
      </c>
      <c r="H87" s="11">
        <f>IFERROR(VLOOKUP(C87,SRA!B:T,18,0),"")</f>
        <v>5006.45</v>
      </c>
      <c r="I87" s="11">
        <f>IFERROR(VLOOKUP(C87,SRA!B:T,19,0),"")</f>
        <v>0</v>
      </c>
      <c r="J87" s="31">
        <f>IFERROR(VLOOKUP(C87,AGOSTO!B:F,3,0),"0,00")</f>
        <v>5062.08</v>
      </c>
      <c r="K87" s="11">
        <f t="shared" si="2"/>
        <v>1830.1499999999996</v>
      </c>
      <c r="L87" s="31">
        <f>IFERROR(VLOOKUP(C87,AGOSTO!B:H,7,0),"0,00")</f>
        <v>3231.9300000000003</v>
      </c>
      <c r="M87" s="25" t="str">
        <f>IFERROR(VLOOKUP(C87,FÉRIAS!C:D,2,0),"")</f>
        <v/>
      </c>
      <c r="N87" s="21" t="str">
        <f>IFERROR(VLOOKUP(C87,Plan2!B:C,2,0),"")</f>
        <v/>
      </c>
    </row>
    <row r="88" spans="2:14" s="21" customFormat="1">
      <c r="B88" s="15">
        <f t="shared" si="3"/>
        <v>80</v>
      </c>
      <c r="C88" s="27">
        <v>863</v>
      </c>
      <c r="D88" s="28" t="str">
        <f>IFERROR(VLOOKUP(C88,SRA!B:C,2,0),"")</f>
        <v>JOSE AMARO DOS SANTOS</v>
      </c>
      <c r="E88" s="15" t="str">
        <f>IFERROR(VLOOKUP(C88,SRA!B:T,8,0),"")</f>
        <v>CLT</v>
      </c>
      <c r="F88" s="20" t="s">
        <v>464</v>
      </c>
      <c r="G88" s="15" t="str">
        <f>IFERROR(VLOOKUP(C88,SRA!B:T,5,0),"")</f>
        <v>ASS. DE SERVICOS</v>
      </c>
      <c r="H88" s="11">
        <f>IFERROR(VLOOKUP(C88,SRA!B:T,18,0),"")</f>
        <v>2539.21</v>
      </c>
      <c r="I88" s="11">
        <f>IFERROR(VLOOKUP(C88,SRA!B:T,19,0),"")</f>
        <v>0</v>
      </c>
      <c r="J88" s="31">
        <f>IFERROR(VLOOKUP(C88,AGOSTO!B:F,3,0),"0,00")</f>
        <v>2539.21</v>
      </c>
      <c r="K88" s="11">
        <f t="shared" si="2"/>
        <v>1082.19</v>
      </c>
      <c r="L88" s="31">
        <f>IFERROR(VLOOKUP(C88,AGOSTO!B:H,7,0),"0,00")</f>
        <v>1457.02</v>
      </c>
      <c r="M88" s="25" t="str">
        <f>IFERROR(VLOOKUP(C88,FÉRIAS!C:D,2,0),"")</f>
        <v/>
      </c>
      <c r="N88" s="21" t="str">
        <f>IFERROR(VLOOKUP(C88,Plan2!B:C,2,0),"")</f>
        <v/>
      </c>
    </row>
    <row r="89" spans="2:14" s="21" customFormat="1">
      <c r="B89" s="15">
        <f t="shared" si="3"/>
        <v>81</v>
      </c>
      <c r="C89" s="27">
        <v>871</v>
      </c>
      <c r="D89" s="28" t="str">
        <f>IFERROR(VLOOKUP(C89,SRA!B:C,2,0),"")</f>
        <v>MARIA LUISA P DE LEMOS</v>
      </c>
      <c r="E89" s="15" t="str">
        <f>IFERROR(VLOOKUP(C89,SRA!B:T,8,0),"")</f>
        <v>CLT</v>
      </c>
      <c r="F89" s="20" t="s">
        <v>464</v>
      </c>
      <c r="G89" s="15" t="str">
        <f>IFERROR(VLOOKUP(C89,SRA!B:T,5,0),"")</f>
        <v>TEC. EM ADM. E FIN.</v>
      </c>
      <c r="H89" s="11">
        <f>IFERROR(VLOOKUP(C89,SRA!B:T,18,0),"")</f>
        <v>5383.74</v>
      </c>
      <c r="I89" s="11">
        <f>IFERROR(VLOOKUP(C89,SRA!B:T,19,0),"")</f>
        <v>0</v>
      </c>
      <c r="J89" s="31">
        <f>IFERROR(VLOOKUP(C89,AGOSTO!B:F,3,0),"0,00")</f>
        <v>5383.75</v>
      </c>
      <c r="K89" s="11">
        <f t="shared" si="2"/>
        <v>2379.83</v>
      </c>
      <c r="L89" s="31">
        <f>IFERROR(VLOOKUP(C89,AGOSTO!B:H,7,0),"0,00")</f>
        <v>3003.92</v>
      </c>
      <c r="M89" s="25" t="str">
        <f>IFERROR(VLOOKUP(C89,FÉRIAS!C:D,2,0),"")</f>
        <v/>
      </c>
      <c r="N89" s="21" t="str">
        <f>IFERROR(VLOOKUP(C89,Plan2!B:C,2,0),"")</f>
        <v/>
      </c>
    </row>
    <row r="90" spans="2:14" s="21" customFormat="1">
      <c r="B90" s="15">
        <f t="shared" si="3"/>
        <v>82</v>
      </c>
      <c r="C90" s="27">
        <v>897</v>
      </c>
      <c r="D90" s="28" t="str">
        <f>IFERROR(VLOOKUP(C90,SRA!B:C,2,0),"")</f>
        <v>EUNICE DE ASSIS CALIXTO</v>
      </c>
      <c r="E90" s="15" t="str">
        <f>IFERROR(VLOOKUP(C90,SRA!B:T,8,0),"")</f>
        <v>CLT</v>
      </c>
      <c r="F90" s="20" t="s">
        <v>464</v>
      </c>
      <c r="G90" s="15" t="str">
        <f>IFERROR(VLOOKUP(C90,SRA!B:T,5,0),"")</f>
        <v>ASS. DE SERVICOS</v>
      </c>
      <c r="H90" s="11">
        <f>IFERROR(VLOOKUP(C90,SRA!B:T,18,0),"")</f>
        <v>1894.8</v>
      </c>
      <c r="I90" s="11">
        <f>IFERROR(VLOOKUP(C90,SRA!B:T,19,0),"")</f>
        <v>0</v>
      </c>
      <c r="J90" s="31">
        <f>IFERROR(VLOOKUP(C90,AGOSTO!B:F,3,0),"0,00")</f>
        <v>1894.8</v>
      </c>
      <c r="K90" s="11">
        <f t="shared" si="2"/>
        <v>1454</v>
      </c>
      <c r="L90" s="31">
        <f>IFERROR(VLOOKUP(C90,AGOSTO!B:H,7,0),"0,00")</f>
        <v>440.79999999999995</v>
      </c>
      <c r="M90" s="25" t="str">
        <f>IFERROR(VLOOKUP(C90,FÉRIAS!C:D,2,0),"")</f>
        <v/>
      </c>
      <c r="N90" s="21" t="str">
        <f>IFERROR(VLOOKUP(C90,Plan2!B:C,2,0),"")</f>
        <v/>
      </c>
    </row>
    <row r="91" spans="2:14" s="21" customFormat="1">
      <c r="B91" s="15">
        <f t="shared" si="3"/>
        <v>83</v>
      </c>
      <c r="C91" s="27">
        <v>996</v>
      </c>
      <c r="D91" s="28" t="str">
        <f>IFERROR(VLOOKUP(C91,SRA!B:C,2,0),"")</f>
        <v>FIRMINO SIQUEIRA DA SILVA</v>
      </c>
      <c r="E91" s="15" t="str">
        <f>IFERROR(VLOOKUP(C91,SRA!B:T,8,0),"")</f>
        <v>CLT</v>
      </c>
      <c r="F91" s="20" t="s">
        <v>464</v>
      </c>
      <c r="G91" s="15" t="str">
        <f>IFERROR(VLOOKUP(C91,SRA!B:T,5,0),"")</f>
        <v>OP. DE PROD. IND.</v>
      </c>
      <c r="H91" s="11">
        <f>IFERROR(VLOOKUP(C91,SRA!B:T,18,0),"")</f>
        <v>3939.17</v>
      </c>
      <c r="I91" s="11">
        <f>IFERROR(VLOOKUP(C91,SRA!B:T,19,0),"")</f>
        <v>0</v>
      </c>
      <c r="J91" s="31">
        <f>IFERROR(VLOOKUP(C91,AGOSTO!B:F,3,0),"0,00")</f>
        <v>7642.97</v>
      </c>
      <c r="K91" s="11">
        <f t="shared" si="2"/>
        <v>6303.6500000000005</v>
      </c>
      <c r="L91" s="31">
        <f>IFERROR(VLOOKUP(C91,AGOSTO!B:H,7,0),"0,00")</f>
        <v>1339.32</v>
      </c>
      <c r="M91" s="25" t="str">
        <f>IFERROR(VLOOKUP(C91,FÉRIAS!C:D,2,0),"")</f>
        <v/>
      </c>
      <c r="N91" s="21" t="str">
        <f>IFERROR(VLOOKUP(C91,Plan2!B:C,2,0),"")</f>
        <v/>
      </c>
    </row>
    <row r="92" spans="2:14" s="21" customFormat="1">
      <c r="B92" s="15">
        <f t="shared" si="3"/>
        <v>84</v>
      </c>
      <c r="C92" s="27">
        <v>1008</v>
      </c>
      <c r="D92" s="28" t="str">
        <f>IFERROR(VLOOKUP(C92,SRA!B:C,2,0),"")</f>
        <v>MARIO JOSE DO NASCIMENTO</v>
      </c>
      <c r="E92" s="15" t="str">
        <f>IFERROR(VLOOKUP(C92,SRA!B:T,8,0),"")</f>
        <v>CLT</v>
      </c>
      <c r="F92" s="20" t="s">
        <v>464</v>
      </c>
      <c r="G92" s="15" t="str">
        <f>IFERROR(VLOOKUP(C92,SRA!B:T,5,0),"")</f>
        <v>ASS. DE SERVICOS</v>
      </c>
      <c r="H92" s="11">
        <f>IFERROR(VLOOKUP(C92,SRA!B:T,18,0),"")</f>
        <v>2193.44</v>
      </c>
      <c r="I92" s="11">
        <f>IFERROR(VLOOKUP(C92,SRA!B:T,19,0),"")</f>
        <v>0</v>
      </c>
      <c r="J92" s="31">
        <f>IFERROR(VLOOKUP(C92,AGOSTO!B:F,3,0),"0,00")</f>
        <v>2193.44</v>
      </c>
      <c r="K92" s="11">
        <f t="shared" si="2"/>
        <v>604.95000000000005</v>
      </c>
      <c r="L92" s="31">
        <f>IFERROR(VLOOKUP(C92,AGOSTO!B:H,7,0),"0,00")</f>
        <v>1588.49</v>
      </c>
      <c r="M92" s="25" t="str">
        <f>IFERROR(VLOOKUP(C92,FÉRIAS!C:D,2,0),"")</f>
        <v/>
      </c>
      <c r="N92" s="21" t="str">
        <f>IFERROR(VLOOKUP(C92,Plan2!B:C,2,0),"")</f>
        <v/>
      </c>
    </row>
    <row r="93" spans="2:14" s="21" customFormat="1">
      <c r="B93" s="15">
        <f t="shared" si="3"/>
        <v>85</v>
      </c>
      <c r="C93" s="27">
        <v>1037</v>
      </c>
      <c r="D93" s="28" t="str">
        <f>IFERROR(VLOOKUP(C93,SRA!B:C,2,0),"")</f>
        <v>DAVI INACIO FILHO</v>
      </c>
      <c r="E93" s="15" t="str">
        <f>IFERROR(VLOOKUP(C93,SRA!B:T,8,0),"")</f>
        <v>CLT</v>
      </c>
      <c r="F93" s="20" t="s">
        <v>464</v>
      </c>
      <c r="G93" s="15" t="str">
        <f>IFERROR(VLOOKUP(C93,SRA!B:T,5,0),"")</f>
        <v>OP. DE PROD. IND.</v>
      </c>
      <c r="H93" s="11">
        <f>IFERROR(VLOOKUP(C93,SRA!B:T,18,0),"")</f>
        <v>3751.6</v>
      </c>
      <c r="I93" s="11">
        <f>IFERROR(VLOOKUP(C93,SRA!B:T,19,0),"")</f>
        <v>0</v>
      </c>
      <c r="J93" s="31">
        <f>IFERROR(VLOOKUP(C93,AGOSTO!B:F,3,0),"0,00")</f>
        <v>6339.06</v>
      </c>
      <c r="K93" s="11">
        <f t="shared" si="2"/>
        <v>5063.5200000000004</v>
      </c>
      <c r="L93" s="31">
        <f>IFERROR(VLOOKUP(C93,AGOSTO!B:H,7,0),"0,00")</f>
        <v>1275.54</v>
      </c>
      <c r="M93" s="25" t="str">
        <f>IFERROR(VLOOKUP(C93,FÉRIAS!C:D,2,0),"")</f>
        <v/>
      </c>
      <c r="N93" s="21" t="str">
        <f>IFERROR(VLOOKUP(C93,Plan2!B:C,2,0),"")</f>
        <v/>
      </c>
    </row>
    <row r="94" spans="2:14" s="21" customFormat="1">
      <c r="B94" s="15">
        <f t="shared" si="3"/>
        <v>86</v>
      </c>
      <c r="C94" s="27">
        <v>1051</v>
      </c>
      <c r="D94" s="28" t="str">
        <f>IFERROR(VLOOKUP(C94,SRA!B:C,2,0),"")</f>
        <v>GEORGE HAROLD DE B  WALMSLEY</v>
      </c>
      <c r="E94" s="15" t="str">
        <f>IFERROR(VLOOKUP(C94,SRA!B:T,8,0),"")</f>
        <v>CLT</v>
      </c>
      <c r="F94" s="20" t="s">
        <v>464</v>
      </c>
      <c r="G94" s="15" t="str">
        <f>IFERROR(VLOOKUP(C94,SRA!B:T,5,0),"")</f>
        <v>ANALISTA EM PCP</v>
      </c>
      <c r="H94" s="11">
        <f>IFERROR(VLOOKUP(C94,SRA!B:T,18,0),"")</f>
        <v>20171.89</v>
      </c>
      <c r="I94" s="11">
        <f>IFERROR(VLOOKUP(C94,SRA!B:T,19,0),"")</f>
        <v>0</v>
      </c>
      <c r="J94" s="31">
        <f>IFERROR(VLOOKUP(C94,AGOSTO!B:F,3,0),"0,00")</f>
        <v>20171.89</v>
      </c>
      <c r="K94" s="11">
        <f t="shared" si="2"/>
        <v>7085.48</v>
      </c>
      <c r="L94" s="31">
        <f>IFERROR(VLOOKUP(C94,AGOSTO!B:H,7,0),"0,00")</f>
        <v>13086.41</v>
      </c>
      <c r="M94" s="25" t="str">
        <f>IFERROR(VLOOKUP(C94,FÉRIAS!C:D,2,0),"")</f>
        <v/>
      </c>
      <c r="N94" s="21" t="str">
        <f>IFERROR(VLOOKUP(C94,Plan2!B:C,2,0),"")</f>
        <v/>
      </c>
    </row>
    <row r="95" spans="2:14" s="21" customFormat="1">
      <c r="B95" s="15">
        <f t="shared" si="3"/>
        <v>87</v>
      </c>
      <c r="C95" s="27">
        <v>1056</v>
      </c>
      <c r="D95" s="28" t="str">
        <f>IFERROR(VLOOKUP(C95,SRA!B:C,2,0),"")</f>
        <v>VALERIA MARIA DA SILVA</v>
      </c>
      <c r="E95" s="15" t="str">
        <f>IFERROR(VLOOKUP(C95,SRA!B:T,8,0),"")</f>
        <v>CLT</v>
      </c>
      <c r="F95" s="20" t="s">
        <v>464</v>
      </c>
      <c r="G95" s="15" t="str">
        <f>IFERROR(VLOOKUP(C95,SRA!B:T,5,0),"")</f>
        <v>TEC.EM QUALIDADE IND</v>
      </c>
      <c r="H95" s="11">
        <f>IFERROR(VLOOKUP(C95,SRA!B:T,18,0),"")</f>
        <v>4540.99</v>
      </c>
      <c r="I95" s="11">
        <f>IFERROR(VLOOKUP(C95,SRA!B:T,19,0),"")</f>
        <v>0</v>
      </c>
      <c r="J95" s="31">
        <f>IFERROR(VLOOKUP(C95,AGOSTO!B:F,3,0),"0,00")</f>
        <v>6584.5</v>
      </c>
      <c r="K95" s="11">
        <f t="shared" si="2"/>
        <v>5040.5599999999995</v>
      </c>
      <c r="L95" s="31">
        <f>IFERROR(VLOOKUP(C95,AGOSTO!B:H,7,0),"0,00")</f>
        <v>1543.94</v>
      </c>
      <c r="M95" s="25" t="str">
        <f>IFERROR(VLOOKUP(C95,FÉRIAS!C:D,2,0),"")</f>
        <v/>
      </c>
      <c r="N95" s="21" t="str">
        <f>IFERROR(VLOOKUP(C95,Plan2!B:C,2,0),"")</f>
        <v/>
      </c>
    </row>
    <row r="96" spans="2:14" s="21" customFormat="1">
      <c r="B96" s="15">
        <f t="shared" si="3"/>
        <v>88</v>
      </c>
      <c r="C96" s="27">
        <v>1071</v>
      </c>
      <c r="D96" s="28" t="str">
        <f>IFERROR(VLOOKUP(C96,SRA!B:C,2,0),"")</f>
        <v>MARIA JOSE DA HORA</v>
      </c>
      <c r="E96" s="15" t="str">
        <f>IFERROR(VLOOKUP(C96,SRA!B:T,8,0),"")</f>
        <v>CLT</v>
      </c>
      <c r="F96" s="20" t="s">
        <v>464</v>
      </c>
      <c r="G96" s="15" t="str">
        <f>IFERROR(VLOOKUP(C96,SRA!B:T,5,0),"")</f>
        <v>OP. DE PROD. IND.</v>
      </c>
      <c r="H96" s="11">
        <f>IFERROR(VLOOKUP(C96,SRA!B:T,18,0),"")</f>
        <v>2089.0100000000002</v>
      </c>
      <c r="I96" s="11">
        <f>IFERROR(VLOOKUP(C96,SRA!B:T,19,0),"")</f>
        <v>0</v>
      </c>
      <c r="J96" s="31">
        <f>IFERROR(VLOOKUP(C96,AGOSTO!B:F,3,0),"0,00")</f>
        <v>2367.54</v>
      </c>
      <c r="K96" s="11">
        <f t="shared" si="2"/>
        <v>1598.46</v>
      </c>
      <c r="L96" s="31">
        <f>IFERROR(VLOOKUP(C96,AGOSTO!B:H,7,0),"0,00")</f>
        <v>769.08</v>
      </c>
      <c r="M96" s="25" t="str">
        <f>IFERROR(VLOOKUP(C96,FÉRIAS!C:D,2,0),"")</f>
        <v/>
      </c>
      <c r="N96" s="21" t="str">
        <f>IFERROR(VLOOKUP(C96,Plan2!B:C,2,0),"")</f>
        <v/>
      </c>
    </row>
    <row r="97" spans="2:14" s="21" customFormat="1">
      <c r="B97" s="15">
        <f t="shared" si="3"/>
        <v>89</v>
      </c>
      <c r="C97" s="27">
        <v>1080</v>
      </c>
      <c r="D97" s="28" t="str">
        <f>IFERROR(VLOOKUP(C97,SRA!B:C,2,0),"")</f>
        <v>VALDIRENE ANDRE PEREIRA</v>
      </c>
      <c r="E97" s="15" t="str">
        <f>IFERROR(VLOOKUP(C97,SRA!B:T,8,0),"")</f>
        <v>CLT</v>
      </c>
      <c r="F97" s="20" t="s">
        <v>464</v>
      </c>
      <c r="G97" s="15" t="str">
        <f>IFERROR(VLOOKUP(C97,SRA!B:T,5,0),"")</f>
        <v>TEC. EM ADM. E FIN.</v>
      </c>
      <c r="H97" s="11">
        <f>IFERROR(VLOOKUP(C97,SRA!B:T,18,0),"")</f>
        <v>4118.83</v>
      </c>
      <c r="I97" s="11">
        <f>IFERROR(VLOOKUP(C97,SRA!B:T,19,0),"")</f>
        <v>0</v>
      </c>
      <c r="J97" s="31">
        <f>IFERROR(VLOOKUP(C97,AGOSTO!B:F,3,0),"0,00")</f>
        <v>4118.83</v>
      </c>
      <c r="K97" s="11">
        <f t="shared" si="2"/>
        <v>1221.46</v>
      </c>
      <c r="L97" s="31">
        <f>IFERROR(VLOOKUP(C97,AGOSTO!B:H,7,0),"0,00")</f>
        <v>2897.37</v>
      </c>
      <c r="M97" s="25" t="str">
        <f>IFERROR(VLOOKUP(C97,FÉRIAS!C:D,2,0),"")</f>
        <v/>
      </c>
      <c r="N97" s="21" t="str">
        <f>IFERROR(VLOOKUP(C97,Plan2!B:C,2,0),"")</f>
        <v/>
      </c>
    </row>
    <row r="98" spans="2:14" s="21" customFormat="1">
      <c r="B98" s="15">
        <f t="shared" si="3"/>
        <v>90</v>
      </c>
      <c r="C98" s="27">
        <v>1099</v>
      </c>
      <c r="D98" s="28" t="str">
        <f>IFERROR(VLOOKUP(C98,SRA!B:C,2,0),"")</f>
        <v>VALERIA DA SILVA SOUZA</v>
      </c>
      <c r="E98" s="15" t="str">
        <f>IFERROR(VLOOKUP(C98,SRA!B:T,8,0),"")</f>
        <v>CLT</v>
      </c>
      <c r="F98" s="20" t="s">
        <v>464</v>
      </c>
      <c r="G98" s="15" t="str">
        <f>IFERROR(VLOOKUP(C98,SRA!B:T,5,0),"")</f>
        <v>OP. DE PROD. IND.</v>
      </c>
      <c r="H98" s="11">
        <f>IFERROR(VLOOKUP(C98,SRA!B:T,18,0),"")</f>
        <v>3751.6</v>
      </c>
      <c r="I98" s="11">
        <f>IFERROR(VLOOKUP(C98,SRA!B:T,19,0),"")</f>
        <v>0</v>
      </c>
      <c r="J98" s="31">
        <f>IFERROR(VLOOKUP(C98,AGOSTO!B:F,3,0),"0,00")</f>
        <v>4265.53</v>
      </c>
      <c r="K98" s="11">
        <f t="shared" si="2"/>
        <v>2685.3199999999997</v>
      </c>
      <c r="L98" s="31">
        <f>IFERROR(VLOOKUP(C98,AGOSTO!B:H,7,0),"0,00")</f>
        <v>1580.21</v>
      </c>
      <c r="M98" s="25" t="str">
        <f>IFERROR(VLOOKUP(C98,FÉRIAS!C:D,2,0),"")</f>
        <v/>
      </c>
      <c r="N98" s="21" t="str">
        <f>IFERROR(VLOOKUP(C98,Plan2!B:C,2,0),"")</f>
        <v/>
      </c>
    </row>
    <row r="99" spans="2:14" s="21" customFormat="1">
      <c r="B99" s="15">
        <f t="shared" si="3"/>
        <v>91</v>
      </c>
      <c r="C99" s="27">
        <v>1126</v>
      </c>
      <c r="D99" s="28" t="str">
        <f>IFERROR(VLOOKUP(C99,SRA!B:C,2,0),"")</f>
        <v>ALUISIO GOMES FERREIRA FILHO</v>
      </c>
      <c r="E99" s="15" t="str">
        <f>IFERROR(VLOOKUP(C99,SRA!B:T,8,0),"")</f>
        <v>CLT</v>
      </c>
      <c r="F99" s="20" t="s">
        <v>464</v>
      </c>
      <c r="G99" s="15" t="str">
        <f>IFERROR(VLOOKUP(C99,SRA!B:T,5,0),"")</f>
        <v>TEC. EM ADM. E FIN.</v>
      </c>
      <c r="H99" s="11">
        <f>IFERROR(VLOOKUP(C99,SRA!B:T,18,0),"")</f>
        <v>6439.54</v>
      </c>
      <c r="I99" s="11">
        <f>IFERROR(VLOOKUP(C99,SRA!B:T,19,0),"")</f>
        <v>0</v>
      </c>
      <c r="J99" s="31">
        <f>IFERROR(VLOOKUP(C99,AGOSTO!B:F,3,0),"0,00")</f>
        <v>6439.53</v>
      </c>
      <c r="K99" s="11">
        <f t="shared" si="2"/>
        <v>2604.2999999999997</v>
      </c>
      <c r="L99" s="31">
        <f>IFERROR(VLOOKUP(C99,AGOSTO!B:H,7,0),"0,00")</f>
        <v>3835.23</v>
      </c>
      <c r="M99" s="25" t="str">
        <f>IFERROR(VLOOKUP(C99,FÉRIAS!C:D,2,0),"")</f>
        <v/>
      </c>
      <c r="N99" s="21" t="str">
        <f>IFERROR(VLOOKUP(C99,Plan2!B:C,2,0),"")</f>
        <v/>
      </c>
    </row>
    <row r="100" spans="2:14" s="21" customFormat="1">
      <c r="B100" s="15">
        <f t="shared" si="3"/>
        <v>92</v>
      </c>
      <c r="C100" s="27">
        <v>1135</v>
      </c>
      <c r="D100" s="28" t="str">
        <f>IFERROR(VLOOKUP(C100,SRA!B:C,2,0),"")</f>
        <v>ANTONIO LUIZ DOS SANTOS</v>
      </c>
      <c r="E100" s="15" t="str">
        <f>IFERROR(VLOOKUP(C100,SRA!B:T,8,0),"")</f>
        <v>CLT</v>
      </c>
      <c r="F100" s="20" t="s">
        <v>464</v>
      </c>
      <c r="G100" s="15" t="str">
        <f>IFERROR(VLOOKUP(C100,SRA!B:T,5,0),"")</f>
        <v>TEC. EM ADM. E FIN.</v>
      </c>
      <c r="H100" s="11">
        <f>IFERROR(VLOOKUP(C100,SRA!B:T,18,0),"")</f>
        <v>3388.55</v>
      </c>
      <c r="I100" s="11">
        <f>IFERROR(VLOOKUP(C100,SRA!B:T,19,0),"")</f>
        <v>0</v>
      </c>
      <c r="J100" s="31">
        <f>IFERROR(VLOOKUP(C100,AGOSTO!B:F,3,0),"0,00")</f>
        <v>3388.55</v>
      </c>
      <c r="K100" s="11">
        <f t="shared" si="2"/>
        <v>1399.6200000000003</v>
      </c>
      <c r="L100" s="31">
        <f>IFERROR(VLOOKUP(C100,AGOSTO!B:H,7,0),"0,00")</f>
        <v>1988.9299999999998</v>
      </c>
      <c r="M100" s="25" t="str">
        <f>IFERROR(VLOOKUP(C100,FÉRIAS!C:D,2,0),"")</f>
        <v/>
      </c>
      <c r="N100" s="21" t="str">
        <f>IFERROR(VLOOKUP(C100,Plan2!B:C,2,0),"")</f>
        <v/>
      </c>
    </row>
    <row r="101" spans="2:14" s="21" customFormat="1">
      <c r="B101" s="15">
        <f t="shared" si="3"/>
        <v>93</v>
      </c>
      <c r="C101" s="27">
        <v>1159</v>
      </c>
      <c r="D101" s="28" t="str">
        <f>IFERROR(VLOOKUP(C101,SRA!B:C,2,0),"")</f>
        <v>VERA LUCIA MARIA C  DA SILVA</v>
      </c>
      <c r="E101" s="15" t="str">
        <f>IFERROR(VLOOKUP(C101,SRA!B:T,8,0),"")</f>
        <v>CLT</v>
      </c>
      <c r="F101" s="20" t="s">
        <v>464</v>
      </c>
      <c r="G101" s="15" t="str">
        <f>IFERROR(VLOOKUP(C101,SRA!B:T,5,0),"")</f>
        <v>OP. DE PROD. IND.</v>
      </c>
      <c r="H101" s="11">
        <f>IFERROR(VLOOKUP(C101,SRA!B:T,18,0),"")</f>
        <v>1894.8</v>
      </c>
      <c r="I101" s="11">
        <f>IFERROR(VLOOKUP(C101,SRA!B:T,19,0),"")</f>
        <v>0</v>
      </c>
      <c r="J101" s="31">
        <f>IFERROR(VLOOKUP(C101,AGOSTO!B:F,3,0),"0,00")</f>
        <v>1894.8</v>
      </c>
      <c r="K101" s="11">
        <f t="shared" si="2"/>
        <v>1291.6199999999999</v>
      </c>
      <c r="L101" s="31">
        <f>IFERROR(VLOOKUP(C101,AGOSTO!B:H,7,0),"0,00")</f>
        <v>603.18000000000006</v>
      </c>
      <c r="M101" s="25" t="str">
        <f>IFERROR(VLOOKUP(C101,FÉRIAS!C:D,2,0),"")</f>
        <v/>
      </c>
      <c r="N101" s="21" t="str">
        <f>IFERROR(VLOOKUP(C101,Plan2!B:C,2,0),"")</f>
        <v/>
      </c>
    </row>
    <row r="102" spans="2:14" s="21" customFormat="1">
      <c r="B102" s="15">
        <f t="shared" si="3"/>
        <v>94</v>
      </c>
      <c r="C102" s="27">
        <v>1164</v>
      </c>
      <c r="D102" s="28" t="str">
        <f>IFERROR(VLOOKUP(C102,SRA!B:C,2,0),"")</f>
        <v>TERESINHA MARIA DE F  FELIX</v>
      </c>
      <c r="E102" s="15" t="str">
        <f>IFERROR(VLOOKUP(C102,SRA!B:T,8,0),"")</f>
        <v>CLT</v>
      </c>
      <c r="F102" s="20" t="s">
        <v>464</v>
      </c>
      <c r="G102" s="15" t="str">
        <f>IFERROR(VLOOKUP(C102,SRA!B:T,5,0),"")</f>
        <v>TEC. EM ADM. E FIN.</v>
      </c>
      <c r="H102" s="11">
        <f>IFERROR(VLOOKUP(C102,SRA!B:T,18,0),"")</f>
        <v>5256.75</v>
      </c>
      <c r="I102" s="11">
        <f>IFERROR(VLOOKUP(C102,SRA!B:T,19,0),"")</f>
        <v>0</v>
      </c>
      <c r="J102" s="31">
        <f>IFERROR(VLOOKUP(C102,AGOSTO!B:F,3,0),"0,00")</f>
        <v>5256.75</v>
      </c>
      <c r="K102" s="11">
        <f t="shared" si="2"/>
        <v>2036.12</v>
      </c>
      <c r="L102" s="31">
        <f>IFERROR(VLOOKUP(C102,AGOSTO!B:H,7,0),"0,00")</f>
        <v>3220.63</v>
      </c>
      <c r="M102" s="25" t="str">
        <f>IFERROR(VLOOKUP(C102,FÉRIAS!C:D,2,0),"")</f>
        <v/>
      </c>
      <c r="N102" s="21" t="str">
        <f>IFERROR(VLOOKUP(C102,Plan2!B:C,2,0),"")</f>
        <v/>
      </c>
    </row>
    <row r="103" spans="2:14" s="21" customFormat="1">
      <c r="B103" s="15">
        <f t="shared" si="3"/>
        <v>95</v>
      </c>
      <c r="C103" s="27">
        <v>1169</v>
      </c>
      <c r="D103" s="28" t="str">
        <f>IFERROR(VLOOKUP(C103,SRA!B:C,2,0),"")</f>
        <v>MARIA DO CARMO SANTOS</v>
      </c>
      <c r="E103" s="15" t="str">
        <f>IFERROR(VLOOKUP(C103,SRA!B:T,8,0),"")</f>
        <v>CLT</v>
      </c>
      <c r="F103" s="20" t="s">
        <v>464</v>
      </c>
      <c r="G103" s="15" t="str">
        <f>IFERROR(VLOOKUP(C103,SRA!B:T,5,0),"")</f>
        <v>OP. DE PROD. IND.</v>
      </c>
      <c r="H103" s="11">
        <f>IFERROR(VLOOKUP(C103,SRA!B:T,18,0),"")</f>
        <v>3240.74</v>
      </c>
      <c r="I103" s="11">
        <f>IFERROR(VLOOKUP(C103,SRA!B:T,19,0),"")</f>
        <v>0</v>
      </c>
      <c r="J103" s="31">
        <f>IFERROR(VLOOKUP(C103,AGOSTO!B:F,3,0),"0,00")</f>
        <v>3921.72</v>
      </c>
      <c r="K103" s="11">
        <f t="shared" si="2"/>
        <v>2142.83</v>
      </c>
      <c r="L103" s="31">
        <f>IFERROR(VLOOKUP(C103,AGOSTO!B:H,7,0),"0,00")</f>
        <v>1778.8899999999999</v>
      </c>
      <c r="M103" s="25" t="str">
        <f>IFERROR(VLOOKUP(C103,FÉRIAS!C:D,2,0),"")</f>
        <v/>
      </c>
      <c r="N103" s="21" t="str">
        <f>IFERROR(VLOOKUP(C103,Plan2!B:C,2,0),"")</f>
        <v/>
      </c>
    </row>
    <row r="104" spans="2:14" s="21" customFormat="1">
      <c r="B104" s="15">
        <f t="shared" si="3"/>
        <v>96</v>
      </c>
      <c r="C104" s="27">
        <v>1177</v>
      </c>
      <c r="D104" s="28" t="str">
        <f>IFERROR(VLOOKUP(C104,SRA!B:C,2,0),"")</f>
        <v>SELMA MARIA P DO NASCIMENTO</v>
      </c>
      <c r="E104" s="15" t="str">
        <f>IFERROR(VLOOKUP(C104,SRA!B:T,8,0),"")</f>
        <v>CLT</v>
      </c>
      <c r="F104" s="20" t="s">
        <v>464</v>
      </c>
      <c r="G104" s="15" t="str">
        <f>IFERROR(VLOOKUP(C104,SRA!B:T,5,0),"")</f>
        <v>TEC. EM ADM. E FIN.</v>
      </c>
      <c r="H104" s="11">
        <f>IFERROR(VLOOKUP(C104,SRA!B:T,18,0),"")</f>
        <v>3735.89</v>
      </c>
      <c r="I104" s="11">
        <f>IFERROR(VLOOKUP(C104,SRA!B:T,19,0),"")</f>
        <v>0</v>
      </c>
      <c r="J104" s="31">
        <f>IFERROR(VLOOKUP(C104,AGOSTO!B:F,3,0),"0,00")</f>
        <v>3735.89</v>
      </c>
      <c r="K104" s="11">
        <f t="shared" si="2"/>
        <v>1983.87</v>
      </c>
      <c r="L104" s="31">
        <f>IFERROR(VLOOKUP(C104,AGOSTO!B:H,7,0),"0,00")</f>
        <v>1752.02</v>
      </c>
      <c r="M104" s="25" t="str">
        <f>IFERROR(VLOOKUP(C104,FÉRIAS!C:D,2,0),"")</f>
        <v/>
      </c>
      <c r="N104" s="21" t="str">
        <f>IFERROR(VLOOKUP(C104,Plan2!B:C,2,0),"")</f>
        <v/>
      </c>
    </row>
    <row r="105" spans="2:14" s="21" customFormat="1">
      <c r="B105" s="15">
        <f t="shared" si="3"/>
        <v>97</v>
      </c>
      <c r="C105" s="27">
        <v>1221</v>
      </c>
      <c r="D105" s="28" t="str">
        <f>IFERROR(VLOOKUP(C105,SRA!B:C,2,0),"")</f>
        <v>JOSE CARLOS TENORIO DE MELO</v>
      </c>
      <c r="E105" s="15" t="str">
        <f>IFERROR(VLOOKUP(C105,SRA!B:T,8,0),"")</f>
        <v>CLT</v>
      </c>
      <c r="F105" s="20" t="s">
        <v>464</v>
      </c>
      <c r="G105" s="15" t="str">
        <f>IFERROR(VLOOKUP(C105,SRA!B:T,5,0),"")</f>
        <v>ANALISTA EM PCP</v>
      </c>
      <c r="H105" s="11">
        <f>IFERROR(VLOOKUP(C105,SRA!B:T,18,0),"")</f>
        <v>9551.73</v>
      </c>
      <c r="I105" s="11">
        <f>IFERROR(VLOOKUP(C105,SRA!B:T,19,0),"")</f>
        <v>0</v>
      </c>
      <c r="J105" s="31">
        <f>IFERROR(VLOOKUP(C105,AGOSTO!B:F,3,0),"0,00")</f>
        <v>9976.25</v>
      </c>
      <c r="K105" s="11">
        <f t="shared" si="2"/>
        <v>3628.6099999999997</v>
      </c>
      <c r="L105" s="31">
        <f>IFERROR(VLOOKUP(C105,AGOSTO!B:H,7,0),"0,00")</f>
        <v>6347.64</v>
      </c>
      <c r="M105" s="25" t="str">
        <f>IFERROR(VLOOKUP(C105,FÉRIAS!C:D,2,0),"")</f>
        <v/>
      </c>
      <c r="N105" s="21" t="str">
        <f>IFERROR(VLOOKUP(C105,Plan2!B:C,2,0),"")</f>
        <v/>
      </c>
    </row>
    <row r="106" spans="2:14" s="21" customFormat="1">
      <c r="B106" s="15">
        <f t="shared" si="3"/>
        <v>98</v>
      </c>
      <c r="C106" s="27">
        <v>1229</v>
      </c>
      <c r="D106" s="28" t="str">
        <f>IFERROR(VLOOKUP(C106,SRA!B:C,2,0),"")</f>
        <v>IVANETE RODRIGUES DOS SANTOS</v>
      </c>
      <c r="E106" s="15" t="str">
        <f>IFERROR(VLOOKUP(C106,SRA!B:T,8,0),"")</f>
        <v>CLT</v>
      </c>
      <c r="F106" s="20" t="s">
        <v>464</v>
      </c>
      <c r="G106" s="15" t="str">
        <f>IFERROR(VLOOKUP(C106,SRA!B:T,5,0),"")</f>
        <v>OP. DE PROD. IND.</v>
      </c>
      <c r="H106" s="11">
        <f>IFERROR(VLOOKUP(C106,SRA!B:T,18,0),"")</f>
        <v>3939.17</v>
      </c>
      <c r="I106" s="11">
        <f>IFERROR(VLOOKUP(C106,SRA!B:T,19,0),"")</f>
        <v>0</v>
      </c>
      <c r="J106" s="31">
        <f>IFERROR(VLOOKUP(C106,AGOSTO!B:F,3,0),"0,00")</f>
        <v>4003.79</v>
      </c>
      <c r="K106" s="11">
        <f t="shared" si="2"/>
        <v>1830.63</v>
      </c>
      <c r="L106" s="31">
        <f>IFERROR(VLOOKUP(C106,AGOSTO!B:H,7,0),"0,00")</f>
        <v>2173.16</v>
      </c>
      <c r="M106" s="25" t="str">
        <f>IFERROR(VLOOKUP(C106,FÉRIAS!C:D,2,0),"")</f>
        <v/>
      </c>
      <c r="N106" s="21" t="str">
        <f>IFERROR(VLOOKUP(C106,Plan2!B:C,2,0),"")</f>
        <v/>
      </c>
    </row>
    <row r="107" spans="2:14" s="21" customFormat="1">
      <c r="B107" s="15">
        <f t="shared" si="3"/>
        <v>99</v>
      </c>
      <c r="C107" s="27">
        <v>1243</v>
      </c>
      <c r="D107" s="28" t="str">
        <f>IFERROR(VLOOKUP(C107,SRA!B:C,2,0),"")</f>
        <v>MARIA EUGENIA VILARIM LIMA</v>
      </c>
      <c r="E107" s="15" t="str">
        <f>IFERROR(VLOOKUP(C107,SRA!B:T,8,0),"")</f>
        <v>CLT</v>
      </c>
      <c r="F107" s="20" t="s">
        <v>464</v>
      </c>
      <c r="G107" s="15" t="str">
        <f>IFERROR(VLOOKUP(C107,SRA!B:T,5,0),"")</f>
        <v>OP. DE PROD. IND.</v>
      </c>
      <c r="H107" s="11">
        <f>IFERROR(VLOOKUP(C107,SRA!B:T,18,0),"")</f>
        <v>2539.21</v>
      </c>
      <c r="I107" s="11">
        <f>IFERROR(VLOOKUP(C107,SRA!B:T,19,0),"")</f>
        <v>0</v>
      </c>
      <c r="J107" s="31">
        <f>IFERROR(VLOOKUP(C107,AGOSTO!B:F,3,0),"0,00")</f>
        <v>2539.21</v>
      </c>
      <c r="K107" s="11">
        <f t="shared" si="2"/>
        <v>1015.3600000000001</v>
      </c>
      <c r="L107" s="31">
        <f>IFERROR(VLOOKUP(C107,AGOSTO!B:H,7,0),"0,00")</f>
        <v>1523.85</v>
      </c>
      <c r="M107" s="25" t="str">
        <f>IFERROR(VLOOKUP(C107,FÉRIAS!C:D,2,0),"")</f>
        <v/>
      </c>
      <c r="N107" s="21" t="str">
        <f>IFERROR(VLOOKUP(C107,Plan2!B:C,2,0),"")</f>
        <v/>
      </c>
    </row>
    <row r="108" spans="2:14" s="21" customFormat="1">
      <c r="B108" s="15">
        <f t="shared" si="3"/>
        <v>100</v>
      </c>
      <c r="C108" s="27">
        <v>1258</v>
      </c>
      <c r="D108" s="28" t="str">
        <f>IFERROR(VLOOKUP(C108,SRA!B:C,2,0),"")</f>
        <v>ADIGALENE RODRIGUES DA SILVA</v>
      </c>
      <c r="E108" s="15" t="str">
        <f>IFERROR(VLOOKUP(C108,SRA!B:T,8,0),"")</f>
        <v>CLT</v>
      </c>
      <c r="F108" s="20" t="s">
        <v>464</v>
      </c>
      <c r="G108" s="15" t="str">
        <f>IFERROR(VLOOKUP(C108,SRA!B:T,5,0),"")</f>
        <v>TEC. EM ADM. E FIN.</v>
      </c>
      <c r="H108" s="11">
        <f>IFERROR(VLOOKUP(C108,SRA!B:T,18,0),"")</f>
        <v>6086.25</v>
      </c>
      <c r="I108" s="11">
        <f>IFERROR(VLOOKUP(C108,SRA!B:T,19,0),"")</f>
        <v>0</v>
      </c>
      <c r="J108" s="31">
        <f>IFERROR(VLOOKUP(C108,AGOSTO!B:F,3,0),"0,00")</f>
        <v>6086.25</v>
      </c>
      <c r="K108" s="11">
        <f t="shared" si="2"/>
        <v>3775.11</v>
      </c>
      <c r="L108" s="31">
        <f>IFERROR(VLOOKUP(C108,AGOSTO!B:H,7,0),"0,00")</f>
        <v>2311.14</v>
      </c>
      <c r="M108" s="25" t="str">
        <f>IFERROR(VLOOKUP(C108,FÉRIAS!C:D,2,0),"")</f>
        <v/>
      </c>
      <c r="N108" s="21" t="str">
        <f>IFERROR(VLOOKUP(C108,Plan2!B:C,2,0),"")</f>
        <v/>
      </c>
    </row>
    <row r="109" spans="2:14" s="21" customFormat="1">
      <c r="B109" s="15">
        <f t="shared" si="3"/>
        <v>101</v>
      </c>
      <c r="C109" s="27">
        <v>1267</v>
      </c>
      <c r="D109" s="28" t="str">
        <f>IFERROR(VLOOKUP(C109,SRA!B:C,2,0),"")</f>
        <v>MARCO AURELIO O DE OLIVEIRA</v>
      </c>
      <c r="E109" s="15" t="str">
        <f>IFERROR(VLOOKUP(C109,SRA!B:T,8,0),"")</f>
        <v>CLT</v>
      </c>
      <c r="F109" s="20" t="s">
        <v>464</v>
      </c>
      <c r="G109" s="15" t="str">
        <f>IFERROR(VLOOKUP(C109,SRA!B:T,5,0),"")</f>
        <v>FARMACEUTICO IND</v>
      </c>
      <c r="H109" s="11">
        <f>IFERROR(VLOOKUP(C109,SRA!B:T,18,0),"")</f>
        <v>20600.89</v>
      </c>
      <c r="I109" s="11">
        <f>IFERROR(VLOOKUP(C109,SRA!B:T,19,0),"")</f>
        <v>0</v>
      </c>
      <c r="J109" s="31">
        <f>IFERROR(VLOOKUP(C109,AGOSTO!B:F,3,0),"0,00")</f>
        <v>23347.68</v>
      </c>
      <c r="K109" s="11">
        <f t="shared" si="2"/>
        <v>15894.9</v>
      </c>
      <c r="L109" s="31">
        <f>IFERROR(VLOOKUP(C109,AGOSTO!B:H,7,0),"0,00")</f>
        <v>7452.7800000000007</v>
      </c>
      <c r="M109" s="25" t="str">
        <f>IFERROR(VLOOKUP(C109,FÉRIAS!C:D,2,0),"")</f>
        <v/>
      </c>
      <c r="N109" s="21" t="str">
        <f>IFERROR(VLOOKUP(C109,Plan2!B:C,2,0),"")</f>
        <v/>
      </c>
    </row>
    <row r="110" spans="2:14" s="21" customFormat="1">
      <c r="B110" s="15">
        <f t="shared" si="3"/>
        <v>102</v>
      </c>
      <c r="C110" s="27">
        <v>1269</v>
      </c>
      <c r="D110" s="28" t="str">
        <f>IFERROR(VLOOKUP(C110,SRA!B:C,2,0),"")</f>
        <v>VALDECY FERREIRA DA COSTA</v>
      </c>
      <c r="E110" s="15" t="str">
        <f>IFERROR(VLOOKUP(C110,SRA!B:T,8,0),"")</f>
        <v>CLT</v>
      </c>
      <c r="F110" s="20" t="s">
        <v>464</v>
      </c>
      <c r="G110" s="15" t="str">
        <f>IFERROR(VLOOKUP(C110,SRA!B:T,5,0),"")</f>
        <v>ASS. DE SERVICOS</v>
      </c>
      <c r="H110" s="11">
        <f>IFERROR(VLOOKUP(C110,SRA!B:T,18,0),"")</f>
        <v>1894.8</v>
      </c>
      <c r="I110" s="11">
        <f>IFERROR(VLOOKUP(C110,SRA!B:T,19,0),"")</f>
        <v>0</v>
      </c>
      <c r="J110" s="31">
        <f>IFERROR(VLOOKUP(C110,AGOSTO!B:F,3,0),"0,00")</f>
        <v>1894.8</v>
      </c>
      <c r="K110" s="11">
        <f t="shared" si="2"/>
        <v>377.66999999999985</v>
      </c>
      <c r="L110" s="31">
        <f>IFERROR(VLOOKUP(C110,AGOSTO!B:H,7,0),"0,00")</f>
        <v>1517.13</v>
      </c>
      <c r="M110" s="25" t="str">
        <f>IFERROR(VLOOKUP(C110,FÉRIAS!C:D,2,0),"")</f>
        <v/>
      </c>
      <c r="N110" s="21" t="str">
        <f>IFERROR(VLOOKUP(C110,Plan2!B:C,2,0),"")</f>
        <v/>
      </c>
    </row>
    <row r="111" spans="2:14" s="21" customFormat="1">
      <c r="B111" s="15">
        <f t="shared" si="3"/>
        <v>103</v>
      </c>
      <c r="C111" s="27">
        <v>1328</v>
      </c>
      <c r="D111" s="28" t="str">
        <f>IFERROR(VLOOKUP(C111,SRA!B:C,2,0),"")</f>
        <v>LIZETE ALFREDINA DA SILVA</v>
      </c>
      <c r="E111" s="15" t="str">
        <f>IFERROR(VLOOKUP(C111,SRA!B:T,8,0),"")</f>
        <v>CLT</v>
      </c>
      <c r="F111" s="20" t="s">
        <v>464</v>
      </c>
      <c r="G111" s="15" t="str">
        <f>IFERROR(VLOOKUP(C111,SRA!B:T,5,0),"")</f>
        <v>TEC. EM ADM. E FIN.</v>
      </c>
      <c r="H111" s="11">
        <f>IFERROR(VLOOKUP(C111,SRA!B:T,18,0),"")</f>
        <v>3735.89</v>
      </c>
      <c r="I111" s="11">
        <f>IFERROR(VLOOKUP(C111,SRA!B:T,19,0),"")</f>
        <v>0</v>
      </c>
      <c r="J111" s="31">
        <f>IFERROR(VLOOKUP(C111,AGOSTO!B:F,3,0),"0,00")</f>
        <v>3735.89</v>
      </c>
      <c r="K111" s="11">
        <f t="shared" si="2"/>
        <v>1739.3799999999999</v>
      </c>
      <c r="L111" s="31">
        <f>IFERROR(VLOOKUP(C111,AGOSTO!B:H,7,0),"0,00")</f>
        <v>1996.51</v>
      </c>
      <c r="M111" s="25" t="str">
        <f>IFERROR(VLOOKUP(C111,FÉRIAS!C:D,2,0),"")</f>
        <v/>
      </c>
      <c r="N111" s="21" t="str">
        <f>IFERROR(VLOOKUP(C111,Plan2!B:C,2,0),"")</f>
        <v/>
      </c>
    </row>
    <row r="112" spans="2:14" s="21" customFormat="1">
      <c r="B112" s="15">
        <f t="shared" si="3"/>
        <v>104</v>
      </c>
      <c r="C112" s="27">
        <v>1330</v>
      </c>
      <c r="D112" s="28" t="str">
        <f>IFERROR(VLOOKUP(C112,SRA!B:C,2,0),"")</f>
        <v>IVANISE MARIA DA LUZ SANTOS</v>
      </c>
      <c r="E112" s="15" t="str">
        <f>IFERROR(VLOOKUP(C112,SRA!B:T,8,0),"")</f>
        <v>CLT</v>
      </c>
      <c r="F112" s="20" t="s">
        <v>464</v>
      </c>
      <c r="G112" s="15" t="str">
        <f>IFERROR(VLOOKUP(C112,SRA!B:T,5,0),"")</f>
        <v>OP. DE PROD. IND.</v>
      </c>
      <c r="H112" s="11">
        <f>IFERROR(VLOOKUP(C112,SRA!B:T,18,0),"")</f>
        <v>3402.8</v>
      </c>
      <c r="I112" s="11">
        <f>IFERROR(VLOOKUP(C112,SRA!B:T,19,0),"")</f>
        <v>0</v>
      </c>
      <c r="J112" s="31">
        <f>IFERROR(VLOOKUP(C112,AGOSTO!B:F,3,0),"0,00")</f>
        <v>3456.72</v>
      </c>
      <c r="K112" s="11">
        <f t="shared" si="2"/>
        <v>1763.1399999999999</v>
      </c>
      <c r="L112" s="31">
        <f>IFERROR(VLOOKUP(C112,AGOSTO!B:H,7,0),"0,00")</f>
        <v>1693.58</v>
      </c>
      <c r="M112" s="25" t="str">
        <f>IFERROR(VLOOKUP(C112,FÉRIAS!C:D,2,0),"")</f>
        <v/>
      </c>
      <c r="N112" s="21" t="str">
        <f>IFERROR(VLOOKUP(C112,Plan2!B:C,2,0),"")</f>
        <v/>
      </c>
    </row>
    <row r="113" spans="2:14" s="21" customFormat="1">
      <c r="B113" s="15">
        <f t="shared" si="3"/>
        <v>105</v>
      </c>
      <c r="C113" s="27">
        <v>1333</v>
      </c>
      <c r="D113" s="28" t="str">
        <f>IFERROR(VLOOKUP(C113,SRA!B:C,2,0),"")</f>
        <v>JORGE CUNHA OLIVEIRA</v>
      </c>
      <c r="E113" s="15" t="str">
        <f>IFERROR(VLOOKUP(C113,SRA!B:T,8,0),"")</f>
        <v>CLT</v>
      </c>
      <c r="F113" s="20" t="s">
        <v>464</v>
      </c>
      <c r="G113" s="15" t="str">
        <f>IFERROR(VLOOKUP(C113,SRA!B:T,5,0),"")</f>
        <v>OP. DE PROD. IND.</v>
      </c>
      <c r="H113" s="11">
        <f>IFERROR(VLOOKUP(C113,SRA!B:T,18,0),"")</f>
        <v>3751.6</v>
      </c>
      <c r="I113" s="11">
        <f>IFERROR(VLOOKUP(C113,SRA!B:T,19,0),"")</f>
        <v>0</v>
      </c>
      <c r="J113" s="31">
        <f>IFERROR(VLOOKUP(C113,AGOSTO!B:F,3,0),"0,00")</f>
        <v>3751.6</v>
      </c>
      <c r="K113" s="11">
        <f t="shared" si="2"/>
        <v>1383.8399999999997</v>
      </c>
      <c r="L113" s="31">
        <f>IFERROR(VLOOKUP(C113,AGOSTO!B:H,7,0),"0,00")</f>
        <v>2367.7600000000002</v>
      </c>
      <c r="M113" s="25" t="str">
        <f>IFERROR(VLOOKUP(C113,FÉRIAS!C:D,2,0),"")</f>
        <v/>
      </c>
      <c r="N113" s="21" t="str">
        <f>IFERROR(VLOOKUP(C113,Plan2!B:C,2,0),"")</f>
        <v/>
      </c>
    </row>
    <row r="114" spans="2:14" s="21" customFormat="1">
      <c r="B114" s="15">
        <f t="shared" si="3"/>
        <v>106</v>
      </c>
      <c r="C114" s="27">
        <v>1337</v>
      </c>
      <c r="D114" s="28" t="str">
        <f>IFERROR(VLOOKUP(C114,SRA!B:C,2,0),"")</f>
        <v>ROSILDA BARBOSA DOS SANTOS</v>
      </c>
      <c r="E114" s="15" t="str">
        <f>IFERROR(VLOOKUP(C114,SRA!B:T,8,0),"")</f>
        <v>CLT</v>
      </c>
      <c r="F114" s="20" t="s">
        <v>464</v>
      </c>
      <c r="G114" s="15" t="str">
        <f>IFERROR(VLOOKUP(C114,SRA!B:T,5,0),"")</f>
        <v>TEC. EM ADM. E FIN.</v>
      </c>
      <c r="H114" s="11">
        <f>IFERROR(VLOOKUP(C114,SRA!B:T,18,0),"")</f>
        <v>4653.46</v>
      </c>
      <c r="I114" s="11">
        <f>IFERROR(VLOOKUP(C114,SRA!B:T,19,0),"")</f>
        <v>0</v>
      </c>
      <c r="J114" s="31">
        <f>IFERROR(VLOOKUP(C114,AGOSTO!B:F,3,0),"0,00")</f>
        <v>4653.47</v>
      </c>
      <c r="K114" s="11">
        <f t="shared" si="2"/>
        <v>1410.6900000000005</v>
      </c>
      <c r="L114" s="31">
        <f>IFERROR(VLOOKUP(C114,AGOSTO!B:H,7,0),"0,00")</f>
        <v>3242.7799999999997</v>
      </c>
      <c r="M114" s="25" t="str">
        <f>IFERROR(VLOOKUP(C114,FÉRIAS!C:D,2,0),"")</f>
        <v/>
      </c>
      <c r="N114" s="21" t="str">
        <f>IFERROR(VLOOKUP(C114,Plan2!B:C,2,0),"")</f>
        <v/>
      </c>
    </row>
    <row r="115" spans="2:14" s="21" customFormat="1">
      <c r="B115" s="15">
        <f t="shared" si="3"/>
        <v>107</v>
      </c>
      <c r="C115" s="27">
        <v>1363</v>
      </c>
      <c r="D115" s="28" t="str">
        <f>IFERROR(VLOOKUP(C115,SRA!B:C,2,0),"")</f>
        <v>JOSE CARLOS FERREIRA DE ARRUDA</v>
      </c>
      <c r="E115" s="15" t="str">
        <f>IFERROR(VLOOKUP(C115,SRA!B:T,8,0),"")</f>
        <v>CLT</v>
      </c>
      <c r="F115" s="20" t="s">
        <v>464</v>
      </c>
      <c r="G115" s="15" t="str">
        <f>IFERROR(VLOOKUP(C115,SRA!B:T,5,0),"")</f>
        <v>TEC. EM ADM. E FIN.</v>
      </c>
      <c r="H115" s="11">
        <f>IFERROR(VLOOKUP(C115,SRA!B:T,18,0),"")</f>
        <v>4118.83</v>
      </c>
      <c r="I115" s="11">
        <f>IFERROR(VLOOKUP(C115,SRA!B:T,19,0),"")</f>
        <v>822.38</v>
      </c>
      <c r="J115" s="31">
        <f>IFERROR(VLOOKUP(C115,AGOSTO!B:F,3,0),"0,00")</f>
        <v>4941.21</v>
      </c>
      <c r="K115" s="11">
        <f t="shared" si="2"/>
        <v>1718.0100000000002</v>
      </c>
      <c r="L115" s="31">
        <f>IFERROR(VLOOKUP(C115,AGOSTO!B:H,7,0),"0,00")</f>
        <v>3223.2</v>
      </c>
      <c r="M115" s="25" t="str">
        <f>IFERROR(VLOOKUP(C115,FÉRIAS!C:D,2,0),"")</f>
        <v/>
      </c>
      <c r="N115" s="21" t="str">
        <f>IFERROR(VLOOKUP(C115,Plan2!B:C,2,0),"")</f>
        <v/>
      </c>
    </row>
    <row r="116" spans="2:14" s="21" customFormat="1">
      <c r="B116" s="15">
        <f t="shared" si="3"/>
        <v>108</v>
      </c>
      <c r="C116" s="27">
        <v>1369</v>
      </c>
      <c r="D116" s="28" t="str">
        <f>IFERROR(VLOOKUP(C116,SRA!B:C,2,0),"")</f>
        <v>ELIANE BATISTA DE CASTILHO</v>
      </c>
      <c r="E116" s="15" t="str">
        <f>IFERROR(VLOOKUP(C116,SRA!B:T,8,0),"")</f>
        <v>CLT</v>
      </c>
      <c r="F116" s="20" t="s">
        <v>464</v>
      </c>
      <c r="G116" s="15" t="str">
        <f>IFERROR(VLOOKUP(C116,SRA!B:T,5,0),"")</f>
        <v>TEC.EM QUALIDADE IND</v>
      </c>
      <c r="H116" s="11">
        <f>IFERROR(VLOOKUP(C116,SRA!B:T,18,0),"")</f>
        <v>2528.58</v>
      </c>
      <c r="I116" s="11">
        <f>IFERROR(VLOOKUP(C116,SRA!B:T,19,0),"")</f>
        <v>0</v>
      </c>
      <c r="J116" s="31">
        <f>IFERROR(VLOOKUP(C116,AGOSTO!B:F,3,0),"0,00")</f>
        <v>4663.82</v>
      </c>
      <c r="K116" s="11">
        <f t="shared" si="2"/>
        <v>4663.82</v>
      </c>
      <c r="L116" s="31">
        <f>IFERROR(VLOOKUP(C116,AGOSTO!B:H,7,0),"0,00")</f>
        <v>0</v>
      </c>
      <c r="M116" s="25" t="str">
        <f>IFERROR(VLOOKUP(C116,FÉRIAS!C:D,2,0),"")</f>
        <v/>
      </c>
      <c r="N116" s="21" t="str">
        <f>IFERROR(VLOOKUP(C116,Plan2!B:C,2,0),"")</f>
        <v/>
      </c>
    </row>
    <row r="117" spans="2:14" s="21" customFormat="1">
      <c r="B117" s="15">
        <f t="shared" si="3"/>
        <v>109</v>
      </c>
      <c r="C117" s="27">
        <v>1393</v>
      </c>
      <c r="D117" s="28" t="str">
        <f>IFERROR(VLOOKUP(C117,SRA!B:C,2,0),"")</f>
        <v>MANOEL CORREIA DOS SANTOS</v>
      </c>
      <c r="E117" s="15" t="str">
        <f>IFERROR(VLOOKUP(C117,SRA!B:T,8,0),"")</f>
        <v>CLT</v>
      </c>
      <c r="F117" s="20" t="s">
        <v>464</v>
      </c>
      <c r="G117" s="15" t="str">
        <f>IFERROR(VLOOKUP(C117,SRA!B:T,5,0),"")</f>
        <v>TEC UTI TRA EFLUENTE</v>
      </c>
      <c r="H117" s="11">
        <f>IFERROR(VLOOKUP(C117,SRA!B:T,18,0),"")</f>
        <v>3735.89</v>
      </c>
      <c r="I117" s="11">
        <f>IFERROR(VLOOKUP(C117,SRA!B:T,19,0),"")</f>
        <v>0</v>
      </c>
      <c r="J117" s="31">
        <f>IFERROR(VLOOKUP(C117,AGOSTO!B:F,3,0),"0,00")</f>
        <v>4220.58</v>
      </c>
      <c r="K117" s="11">
        <f t="shared" si="2"/>
        <v>1225.3899999999999</v>
      </c>
      <c r="L117" s="31">
        <f>IFERROR(VLOOKUP(C117,AGOSTO!B:H,7,0),"0,00")</f>
        <v>2995.19</v>
      </c>
      <c r="M117" s="25" t="str">
        <f>IFERROR(VLOOKUP(C117,FÉRIAS!C:D,2,0),"")</f>
        <v/>
      </c>
      <c r="N117" s="21" t="str">
        <f>IFERROR(VLOOKUP(C117,Plan2!B:C,2,0),"")</f>
        <v/>
      </c>
    </row>
    <row r="118" spans="2:14" s="21" customFormat="1">
      <c r="B118" s="15">
        <f t="shared" si="3"/>
        <v>110</v>
      </c>
      <c r="C118" s="27">
        <v>1413</v>
      </c>
      <c r="D118" s="28" t="str">
        <f>IFERROR(VLOOKUP(C118,SRA!B:C,2,0),"")</f>
        <v>LEDUAR GUEDES DE LIMA</v>
      </c>
      <c r="E118" s="15" t="str">
        <f>IFERROR(VLOOKUP(C118,SRA!B:T,8,0),"")</f>
        <v>CLT</v>
      </c>
      <c r="F118" s="20" t="s">
        <v>464</v>
      </c>
      <c r="G118" s="15" t="str">
        <f>IFERROR(VLOOKUP(C118,SRA!B:T,5,0),"")</f>
        <v>FARMACEUTICO IND</v>
      </c>
      <c r="H118" s="11">
        <f>IFERROR(VLOOKUP(C118,SRA!B:T,18,0),"")</f>
        <v>25121.260000000002</v>
      </c>
      <c r="I118" s="11">
        <f>IFERROR(VLOOKUP(C118,SRA!B:T,19,0),"")</f>
        <v>0</v>
      </c>
      <c r="J118" s="31">
        <f>IFERROR(VLOOKUP(C118,AGOSTO!B:F,3,0),"0,00")</f>
        <v>25121.26</v>
      </c>
      <c r="K118" s="11">
        <f t="shared" si="2"/>
        <v>10421.849999999999</v>
      </c>
      <c r="L118" s="31">
        <f>IFERROR(VLOOKUP(C118,AGOSTO!B:H,7,0),"0,00")</f>
        <v>14699.41</v>
      </c>
      <c r="M118" s="25" t="str">
        <f>IFERROR(VLOOKUP(C118,FÉRIAS!C:D,2,0),"")</f>
        <v/>
      </c>
      <c r="N118" s="21" t="str">
        <f>IFERROR(VLOOKUP(C118,Plan2!B:C,2,0),"")</f>
        <v/>
      </c>
    </row>
    <row r="119" spans="2:14" s="21" customFormat="1">
      <c r="B119" s="15">
        <f t="shared" si="3"/>
        <v>111</v>
      </c>
      <c r="C119" s="27">
        <v>1418</v>
      </c>
      <c r="D119" s="28" t="str">
        <f>IFERROR(VLOOKUP(C119,SRA!B:C,2,0),"")</f>
        <v>ELVIS GOMES PEREIRA</v>
      </c>
      <c r="E119" s="15" t="str">
        <f>IFERROR(VLOOKUP(C119,SRA!B:T,8,0),"")</f>
        <v>CLT</v>
      </c>
      <c r="F119" s="20" t="s">
        <v>464</v>
      </c>
      <c r="G119" s="15" t="str">
        <f>IFERROR(VLOOKUP(C119,SRA!B:T,5,0),"")</f>
        <v>TEC. COMERCIAL</v>
      </c>
      <c r="H119" s="11">
        <f>IFERROR(VLOOKUP(C119,SRA!B:T,18,0),"")</f>
        <v>4540.99</v>
      </c>
      <c r="I119" s="11">
        <f>IFERROR(VLOOKUP(C119,SRA!B:T,19,0),"")</f>
        <v>1450</v>
      </c>
      <c r="J119" s="31">
        <f>IFERROR(VLOOKUP(C119,AGOSTO!B:F,3,0),"0,00")</f>
        <v>5990.99</v>
      </c>
      <c r="K119" s="11">
        <f t="shared" si="2"/>
        <v>3422.2799999999997</v>
      </c>
      <c r="L119" s="31">
        <f>IFERROR(VLOOKUP(C119,AGOSTO!B:H,7,0),"0,00")</f>
        <v>2568.71</v>
      </c>
      <c r="M119" s="25" t="str">
        <f>IFERROR(VLOOKUP(C119,FÉRIAS!C:D,2,0),"")</f>
        <v/>
      </c>
      <c r="N119" s="21" t="str">
        <f>IFERROR(VLOOKUP(C119,Plan2!B:C,2,0),"")</f>
        <v/>
      </c>
    </row>
    <row r="120" spans="2:14" s="21" customFormat="1">
      <c r="B120" s="15">
        <f t="shared" si="3"/>
        <v>112</v>
      </c>
      <c r="C120" s="27">
        <v>1427</v>
      </c>
      <c r="D120" s="28" t="str">
        <f>IFERROR(VLOOKUP(C120,SRA!B:C,2,0),"")</f>
        <v>ANA MARIA ELOI DA H  DA SILVA</v>
      </c>
      <c r="E120" s="15" t="str">
        <f>IFERROR(VLOOKUP(C120,SRA!B:T,8,0),"")</f>
        <v>CLT</v>
      </c>
      <c r="F120" s="20" t="s">
        <v>464</v>
      </c>
      <c r="G120" s="15" t="str">
        <f>IFERROR(VLOOKUP(C120,SRA!B:T,5,0),"")</f>
        <v>FARMACEUTICO IND</v>
      </c>
      <c r="H120" s="11">
        <f>IFERROR(VLOOKUP(C120,SRA!B:T,18,0),"")</f>
        <v>13395.16</v>
      </c>
      <c r="I120" s="11">
        <f>IFERROR(VLOOKUP(C120,SRA!B:T,19,0),"")</f>
        <v>0</v>
      </c>
      <c r="J120" s="31">
        <f>IFERROR(VLOOKUP(C120,AGOSTO!B:F,3,0),"0,00")</f>
        <v>13990.51</v>
      </c>
      <c r="K120" s="11">
        <f t="shared" si="2"/>
        <v>5090.1000000000004</v>
      </c>
      <c r="L120" s="31">
        <f>IFERROR(VLOOKUP(C120,AGOSTO!B:H,7,0),"0,00")</f>
        <v>8900.41</v>
      </c>
      <c r="M120" s="25" t="str">
        <f>IFERROR(VLOOKUP(C120,FÉRIAS!C:D,2,0),"")</f>
        <v/>
      </c>
      <c r="N120" s="21" t="str">
        <f>IFERROR(VLOOKUP(C120,Plan2!B:C,2,0),"")</f>
        <v/>
      </c>
    </row>
    <row r="121" spans="2:14" s="21" customFormat="1">
      <c r="B121" s="15">
        <f t="shared" si="3"/>
        <v>113</v>
      </c>
      <c r="C121" s="27">
        <v>1429</v>
      </c>
      <c r="D121" s="28" t="str">
        <f>IFERROR(VLOOKUP(C121,SRA!B:C,2,0),"")</f>
        <v>JOSE HENRIQUE DA PAZ</v>
      </c>
      <c r="E121" s="15" t="str">
        <f>IFERROR(VLOOKUP(C121,SRA!B:T,8,0),"")</f>
        <v>CLT</v>
      </c>
      <c r="F121" s="20" t="s">
        <v>464</v>
      </c>
      <c r="G121" s="15" t="str">
        <f>IFERROR(VLOOKUP(C121,SRA!B:T,5,0),"")</f>
        <v>OP. PROD. IND. (D)</v>
      </c>
      <c r="H121" s="11">
        <f>IFERROR(VLOOKUP(C121,SRA!B:T,18,0),"")</f>
        <v>4886.07</v>
      </c>
      <c r="I121" s="11">
        <f>IFERROR(VLOOKUP(C121,SRA!B:T,19,0),"")</f>
        <v>0</v>
      </c>
      <c r="J121" s="31">
        <f>IFERROR(VLOOKUP(C121,AGOSTO!B:F,3,0),"0,00")</f>
        <v>5282.65</v>
      </c>
      <c r="K121" s="11">
        <f t="shared" si="2"/>
        <v>1258.5199999999995</v>
      </c>
      <c r="L121" s="31">
        <f>IFERROR(VLOOKUP(C121,AGOSTO!B:H,7,0),"0,00")</f>
        <v>4024.13</v>
      </c>
      <c r="M121" s="25" t="str">
        <f>IFERROR(VLOOKUP(C121,FÉRIAS!C:D,2,0),"")</f>
        <v/>
      </c>
      <c r="N121" s="21" t="str">
        <f>IFERROR(VLOOKUP(C121,Plan2!B:C,2,0),"")</f>
        <v/>
      </c>
    </row>
    <row r="122" spans="2:14" s="21" customFormat="1">
      <c r="B122" s="15">
        <f t="shared" si="3"/>
        <v>114</v>
      </c>
      <c r="C122" s="27">
        <v>1454</v>
      </c>
      <c r="D122" s="28" t="str">
        <f>IFERROR(VLOOKUP(C122,SRA!B:C,2,0),"")</f>
        <v>MAURICIO LOPES DA SILVA</v>
      </c>
      <c r="E122" s="15" t="str">
        <f>IFERROR(VLOOKUP(C122,SRA!B:T,8,0),"")</f>
        <v>CLT</v>
      </c>
      <c r="F122" s="20" t="s">
        <v>464</v>
      </c>
      <c r="G122" s="15" t="str">
        <f>IFERROR(VLOOKUP(C122,SRA!B:T,5,0),"")</f>
        <v>OP. PROD. IND. (D)</v>
      </c>
      <c r="H122" s="11">
        <f>IFERROR(VLOOKUP(C122,SRA!B:T,18,0),"")</f>
        <v>4473.6100000000006</v>
      </c>
      <c r="I122" s="11">
        <f>IFERROR(VLOOKUP(C122,SRA!B:T,19,0),"")</f>
        <v>0</v>
      </c>
      <c r="J122" s="31">
        <f>IFERROR(VLOOKUP(C122,AGOSTO!B:F,3,0),"0,00")</f>
        <v>6543.25</v>
      </c>
      <c r="K122" s="11">
        <f t="shared" si="2"/>
        <v>3065.71</v>
      </c>
      <c r="L122" s="31">
        <f>IFERROR(VLOOKUP(C122,AGOSTO!B:H,7,0),"0,00")</f>
        <v>3477.54</v>
      </c>
      <c r="M122" s="25" t="str">
        <f>IFERROR(VLOOKUP(C122,FÉRIAS!C:D,2,0),"")</f>
        <v/>
      </c>
      <c r="N122" s="21" t="str">
        <f>IFERROR(VLOOKUP(C122,Plan2!B:C,2,0),"")</f>
        <v/>
      </c>
    </row>
    <row r="123" spans="2:14" s="21" customFormat="1">
      <c r="B123" s="15">
        <f t="shared" si="3"/>
        <v>115</v>
      </c>
      <c r="C123" s="27">
        <v>1475</v>
      </c>
      <c r="D123" s="28" t="str">
        <f>IFERROR(VLOOKUP(C123,SRA!B:C,2,0),"")</f>
        <v>MARTA ARAUJO DA F  SANTANA</v>
      </c>
      <c r="E123" s="15" t="str">
        <f>IFERROR(VLOOKUP(C123,SRA!B:T,8,0),"")</f>
        <v>CLT</v>
      </c>
      <c r="F123" s="20" t="s">
        <v>464</v>
      </c>
      <c r="G123" s="15" t="str">
        <f>IFERROR(VLOOKUP(C123,SRA!B:T,5,0),"")</f>
        <v>TEC. CONTABIL</v>
      </c>
      <c r="H123" s="11">
        <f>IFERROR(VLOOKUP(C123,SRA!B:T,18,0),"")</f>
        <v>3735.89</v>
      </c>
      <c r="I123" s="11">
        <f>IFERROR(VLOOKUP(C123,SRA!B:T,19,0),"")</f>
        <v>0</v>
      </c>
      <c r="J123" s="31">
        <f>IFERROR(VLOOKUP(C123,AGOSTO!B:F,3,0),"0,00")</f>
        <v>3735.89</v>
      </c>
      <c r="K123" s="11">
        <f t="shared" si="2"/>
        <v>605.65999999999985</v>
      </c>
      <c r="L123" s="31">
        <f>IFERROR(VLOOKUP(C123,AGOSTO!B:H,7,0),"0,00")</f>
        <v>3130.23</v>
      </c>
      <c r="M123" s="25" t="str">
        <f>IFERROR(VLOOKUP(C123,FÉRIAS!C:D,2,0),"")</f>
        <v/>
      </c>
      <c r="N123" s="21" t="str">
        <f>IFERROR(VLOOKUP(C123,Plan2!B:C,2,0),"")</f>
        <v/>
      </c>
    </row>
    <row r="124" spans="2:14" s="21" customFormat="1">
      <c r="B124" s="15">
        <f t="shared" si="3"/>
        <v>116</v>
      </c>
      <c r="C124" s="27">
        <v>1483</v>
      </c>
      <c r="D124" s="28" t="str">
        <f>IFERROR(VLOOKUP(C124,SRA!B:C,2,0),"")</f>
        <v>REGINA LEANDRO SANTOS DE LIMA</v>
      </c>
      <c r="E124" s="15" t="str">
        <f>IFERROR(VLOOKUP(C124,SRA!B:T,8,0),"")</f>
        <v>CLT</v>
      </c>
      <c r="F124" s="20" t="s">
        <v>464</v>
      </c>
      <c r="G124" s="15" t="str">
        <f>IFERROR(VLOOKUP(C124,SRA!B:T,5,0),"")</f>
        <v>OP. DE PROD. IND.</v>
      </c>
      <c r="H124" s="11">
        <f>IFERROR(VLOOKUP(C124,SRA!B:T,18,0),"")</f>
        <v>2089.0100000000002</v>
      </c>
      <c r="I124" s="11">
        <f>IFERROR(VLOOKUP(C124,SRA!B:T,19,0),"")</f>
        <v>0</v>
      </c>
      <c r="J124" s="31">
        <f>IFERROR(VLOOKUP(C124,AGOSTO!B:F,3,0),"0,00")</f>
        <v>2840.58</v>
      </c>
      <c r="K124" s="11">
        <f t="shared" si="2"/>
        <v>2631.68</v>
      </c>
      <c r="L124" s="31">
        <f>IFERROR(VLOOKUP(C124,AGOSTO!B:H,7,0),"0,00")</f>
        <v>208.9</v>
      </c>
      <c r="M124" s="25" t="str">
        <f>IFERROR(VLOOKUP(C124,FÉRIAS!C:D,2,0),"")</f>
        <v/>
      </c>
      <c r="N124" s="21" t="str">
        <f>IFERROR(VLOOKUP(C124,Plan2!B:C,2,0),"")</f>
        <v/>
      </c>
    </row>
    <row r="125" spans="2:14" s="21" customFormat="1">
      <c r="B125" s="15">
        <f t="shared" si="3"/>
        <v>117</v>
      </c>
      <c r="C125" s="27">
        <v>1522</v>
      </c>
      <c r="D125" s="28" t="str">
        <f>IFERROR(VLOOKUP(C125,SRA!B:C,2,0),"")</f>
        <v>TEREZINHA P  DA SILVA CORREIA</v>
      </c>
      <c r="E125" s="15" t="str">
        <f>IFERROR(VLOOKUP(C125,SRA!B:T,8,0),"")</f>
        <v>CLT</v>
      </c>
      <c r="F125" s="20" t="s">
        <v>464</v>
      </c>
      <c r="G125" s="15" t="str">
        <f>IFERROR(VLOOKUP(C125,SRA!B:T,5,0),"")</f>
        <v>OP. DE PROD. IND.</v>
      </c>
      <c r="H125" s="11">
        <f>IFERROR(VLOOKUP(C125,SRA!B:T,18,0),"")</f>
        <v>1804.58</v>
      </c>
      <c r="I125" s="11">
        <f>IFERROR(VLOOKUP(C125,SRA!B:T,19,0),"")</f>
        <v>0</v>
      </c>
      <c r="J125" s="31">
        <f>IFERROR(VLOOKUP(C125,AGOSTO!B:F,3,0),"0,00")</f>
        <v>1804.58</v>
      </c>
      <c r="K125" s="11">
        <f t="shared" si="2"/>
        <v>350.84000000000015</v>
      </c>
      <c r="L125" s="31">
        <f>IFERROR(VLOOKUP(C125,AGOSTO!B:H,7,0),"0,00")</f>
        <v>1453.7399999999998</v>
      </c>
      <c r="M125" s="25" t="str">
        <f>IFERROR(VLOOKUP(C125,FÉRIAS!C:D,2,0),"")</f>
        <v/>
      </c>
      <c r="N125" s="21" t="str">
        <f>IFERROR(VLOOKUP(C125,Plan2!B:C,2,0),"")</f>
        <v/>
      </c>
    </row>
    <row r="126" spans="2:14" s="21" customFormat="1">
      <c r="B126" s="15">
        <f t="shared" si="3"/>
        <v>118</v>
      </c>
      <c r="C126" s="27">
        <v>1536</v>
      </c>
      <c r="D126" s="28" t="str">
        <f>IFERROR(VLOOKUP(C126,SRA!B:C,2,0),"")</f>
        <v>MARIA ADRIAO DA SILVA</v>
      </c>
      <c r="E126" s="15" t="str">
        <f>IFERROR(VLOOKUP(C126,SRA!B:T,8,0),"")</f>
        <v>CLT</v>
      </c>
      <c r="F126" s="20" t="s">
        <v>464</v>
      </c>
      <c r="G126" s="15" t="str">
        <f>IFERROR(VLOOKUP(C126,SRA!B:T,5,0),"")</f>
        <v>TEC. EM ADM. E FIN.</v>
      </c>
      <c r="H126" s="11">
        <f>IFERROR(VLOOKUP(C126,SRA!B:T,18,0),"")</f>
        <v>3388.55</v>
      </c>
      <c r="I126" s="11">
        <f>IFERROR(VLOOKUP(C126,SRA!B:T,19,0),"")</f>
        <v>0</v>
      </c>
      <c r="J126" s="31">
        <f>IFERROR(VLOOKUP(C126,AGOSTO!B:F,3,0),"0,00")</f>
        <v>3388.55</v>
      </c>
      <c r="K126" s="11">
        <f t="shared" si="2"/>
        <v>1909.1100000000004</v>
      </c>
      <c r="L126" s="31">
        <f>IFERROR(VLOOKUP(C126,AGOSTO!B:H,7,0),"0,00")</f>
        <v>1479.4399999999998</v>
      </c>
      <c r="M126" s="25" t="str">
        <f>IFERROR(VLOOKUP(C126,FÉRIAS!C:D,2,0),"")</f>
        <v/>
      </c>
      <c r="N126" s="21" t="str">
        <f>IFERROR(VLOOKUP(C126,Plan2!B:C,2,0),"")</f>
        <v/>
      </c>
    </row>
    <row r="127" spans="2:14" s="21" customFormat="1">
      <c r="B127" s="15">
        <f t="shared" si="3"/>
        <v>119</v>
      </c>
      <c r="C127" s="27">
        <v>1545</v>
      </c>
      <c r="D127" s="28" t="str">
        <f>IFERROR(VLOOKUP(C127,SRA!B:C,2,0),"")</f>
        <v>HERON VILAR DE ANDRADE</v>
      </c>
      <c r="E127" s="15" t="str">
        <f>IFERROR(VLOOKUP(C127,SRA!B:T,8,0),"")</f>
        <v>CLT</v>
      </c>
      <c r="F127" s="20" t="s">
        <v>464</v>
      </c>
      <c r="G127" s="15" t="str">
        <f>IFERROR(VLOOKUP(C127,SRA!B:T,5,0),"")</f>
        <v>ASS. DE SERVICOS</v>
      </c>
      <c r="H127" s="11">
        <f>IFERROR(VLOOKUP(C127,SRA!B:T,18,0),"")</f>
        <v>4050.18</v>
      </c>
      <c r="I127" s="11">
        <f>IFERROR(VLOOKUP(C127,SRA!B:T,19,0),"")</f>
        <v>0</v>
      </c>
      <c r="J127" s="31">
        <f>IFERROR(VLOOKUP(C127,AGOSTO!B:F,3,0),"0,00")</f>
        <v>4381.87</v>
      </c>
      <c r="K127" s="11">
        <f t="shared" si="2"/>
        <v>3004.81</v>
      </c>
      <c r="L127" s="31">
        <f>IFERROR(VLOOKUP(C127,AGOSTO!B:H,7,0),"0,00")</f>
        <v>1377.06</v>
      </c>
      <c r="M127" s="25" t="str">
        <f>IFERROR(VLOOKUP(C127,FÉRIAS!C:D,2,0),"")</f>
        <v/>
      </c>
      <c r="N127" s="21" t="str">
        <f>IFERROR(VLOOKUP(C127,Plan2!B:C,2,0),"")</f>
        <v/>
      </c>
    </row>
    <row r="128" spans="2:14" s="21" customFormat="1">
      <c r="B128" s="15">
        <f t="shared" si="3"/>
        <v>120</v>
      </c>
      <c r="C128" s="27">
        <v>1549</v>
      </c>
      <c r="D128" s="28" t="str">
        <f>IFERROR(VLOOKUP(C128,SRA!B:C,2,0),"")</f>
        <v>JOSE JOAQUIM DA SILVA FILHO</v>
      </c>
      <c r="E128" s="15" t="str">
        <f>IFERROR(VLOOKUP(C128,SRA!B:T,8,0),"")</f>
        <v>CLT</v>
      </c>
      <c r="F128" s="20" t="s">
        <v>464</v>
      </c>
      <c r="G128" s="15" t="str">
        <f>IFERROR(VLOOKUP(C128,SRA!B:T,5,0),"")</f>
        <v>TEC. EM ADM. E FIN.</v>
      </c>
      <c r="H128" s="11">
        <f>IFERROR(VLOOKUP(C128,SRA!B:T,18,0),"")</f>
        <v>3922.69</v>
      </c>
      <c r="I128" s="11">
        <f>IFERROR(VLOOKUP(C128,SRA!B:T,19,0),"")</f>
        <v>0</v>
      </c>
      <c r="J128" s="31">
        <f>IFERROR(VLOOKUP(C128,AGOSTO!B:F,3,0),"0,00")</f>
        <v>3922.69</v>
      </c>
      <c r="K128" s="11">
        <f t="shared" si="2"/>
        <v>665.7800000000002</v>
      </c>
      <c r="L128" s="31">
        <f>IFERROR(VLOOKUP(C128,AGOSTO!B:H,7,0),"0,00")</f>
        <v>3256.91</v>
      </c>
      <c r="M128" s="25" t="str">
        <f>IFERROR(VLOOKUP(C128,FÉRIAS!C:D,2,0),"")</f>
        <v/>
      </c>
      <c r="N128" s="21" t="str">
        <f>IFERROR(VLOOKUP(C128,Plan2!B:C,2,0),"")</f>
        <v/>
      </c>
    </row>
    <row r="129" spans="2:14" s="21" customFormat="1">
      <c r="B129" s="15">
        <f t="shared" si="3"/>
        <v>121</v>
      </c>
      <c r="C129" s="27">
        <v>1553</v>
      </c>
      <c r="D129" s="28" t="str">
        <f>IFERROR(VLOOKUP(C129,SRA!B:C,2,0),"")</f>
        <v>MARIA DO CARMO A DOS SANTOS</v>
      </c>
      <c r="E129" s="15" t="str">
        <f>IFERROR(VLOOKUP(C129,SRA!B:T,8,0),"")</f>
        <v>CLT</v>
      </c>
      <c r="F129" s="20" t="s">
        <v>464</v>
      </c>
      <c r="G129" s="15" t="str">
        <f>IFERROR(VLOOKUP(C129,SRA!B:T,5,0),"")</f>
        <v>OP. DE PROD. IND.</v>
      </c>
      <c r="H129" s="11">
        <f>IFERROR(VLOOKUP(C129,SRA!B:T,18,0),"")</f>
        <v>3751.6</v>
      </c>
      <c r="I129" s="11">
        <f>IFERROR(VLOOKUP(C129,SRA!B:T,19,0),"")</f>
        <v>0</v>
      </c>
      <c r="J129" s="31">
        <f>IFERROR(VLOOKUP(C129,AGOSTO!B:F,3,0),"0,00")</f>
        <v>4393.17</v>
      </c>
      <c r="K129" s="11">
        <f t="shared" si="2"/>
        <v>2667.92</v>
      </c>
      <c r="L129" s="31">
        <f>IFERROR(VLOOKUP(C129,AGOSTO!B:H,7,0),"0,00")</f>
        <v>1725.25</v>
      </c>
      <c r="M129" s="25" t="str">
        <f>IFERROR(VLOOKUP(C129,FÉRIAS!C:D,2,0),"")</f>
        <v/>
      </c>
      <c r="N129" s="21" t="str">
        <f>IFERROR(VLOOKUP(C129,Plan2!B:C,2,0),"")</f>
        <v/>
      </c>
    </row>
    <row r="130" spans="2:14" s="21" customFormat="1">
      <c r="B130" s="15">
        <f t="shared" si="3"/>
        <v>122</v>
      </c>
      <c r="C130" s="27">
        <v>1554</v>
      </c>
      <c r="D130" s="28" t="str">
        <f>IFERROR(VLOOKUP(C130,SRA!B:C,2,0),"")</f>
        <v>SONEIDE P DO NASCIMENTO CORREA</v>
      </c>
      <c r="E130" s="15" t="str">
        <f>IFERROR(VLOOKUP(C130,SRA!B:T,8,0),"")</f>
        <v>CLT</v>
      </c>
      <c r="F130" s="20" t="s">
        <v>464</v>
      </c>
      <c r="G130" s="15" t="str">
        <f>IFERROR(VLOOKUP(C130,SRA!B:T,5,0),"")</f>
        <v>TEC. EM ADM. E FIN.</v>
      </c>
      <c r="H130" s="11">
        <f>IFERROR(VLOOKUP(C130,SRA!B:T,18,0),"")</f>
        <v>5795.59</v>
      </c>
      <c r="I130" s="11">
        <f>IFERROR(VLOOKUP(C130,SRA!B:T,19,0),"")</f>
        <v>0</v>
      </c>
      <c r="J130" s="31">
        <f>IFERROR(VLOOKUP(C130,AGOSTO!B:F,3,0),"0,00")</f>
        <v>5795.59</v>
      </c>
      <c r="K130" s="11">
        <f t="shared" si="2"/>
        <v>3311.86</v>
      </c>
      <c r="L130" s="31">
        <f>IFERROR(VLOOKUP(C130,AGOSTO!B:H,7,0),"0,00")</f>
        <v>2483.73</v>
      </c>
      <c r="M130" s="25" t="str">
        <f>IFERROR(VLOOKUP(C130,FÉRIAS!C:D,2,0),"")</f>
        <v/>
      </c>
      <c r="N130" s="21" t="str">
        <f>IFERROR(VLOOKUP(C130,Plan2!B:C,2,0),"")</f>
        <v/>
      </c>
    </row>
    <row r="131" spans="2:14" s="21" customFormat="1">
      <c r="B131" s="15">
        <f t="shared" si="3"/>
        <v>123</v>
      </c>
      <c r="C131" s="27">
        <v>1561</v>
      </c>
      <c r="D131" s="28" t="str">
        <f>IFERROR(VLOOKUP(C131,SRA!B:C,2,0),"")</f>
        <v>ANDRE LUIZ MACIEL FERREIRA</v>
      </c>
      <c r="E131" s="15" t="str">
        <f>IFERROR(VLOOKUP(C131,SRA!B:T,8,0),"")</f>
        <v>CLT</v>
      </c>
      <c r="F131" s="20" t="s">
        <v>464</v>
      </c>
      <c r="G131" s="15" t="str">
        <f>IFERROR(VLOOKUP(C131,SRA!B:T,5,0),"")</f>
        <v>OP. DE PROD. IND.</v>
      </c>
      <c r="H131" s="11">
        <f>IFERROR(VLOOKUP(C131,SRA!B:T,18,0),"")</f>
        <v>1804.58</v>
      </c>
      <c r="I131" s="11">
        <f>IFERROR(VLOOKUP(C131,SRA!B:T,19,0),"")</f>
        <v>0</v>
      </c>
      <c r="J131" s="31">
        <f>IFERROR(VLOOKUP(C131,AGOSTO!B:F,3,0),"0,00")</f>
        <v>1804.58</v>
      </c>
      <c r="K131" s="11">
        <f t="shared" si="2"/>
        <v>655.69</v>
      </c>
      <c r="L131" s="31">
        <f>IFERROR(VLOOKUP(C131,AGOSTO!B:H,7,0),"0,00")</f>
        <v>1148.8899999999999</v>
      </c>
      <c r="M131" s="25" t="str">
        <f>IFERROR(VLOOKUP(C131,FÉRIAS!C:D,2,0),"")</f>
        <v/>
      </c>
      <c r="N131" s="21" t="str">
        <f>IFERROR(VLOOKUP(C131,Plan2!B:C,2,0),"")</f>
        <v/>
      </c>
    </row>
    <row r="132" spans="2:14" s="21" customFormat="1">
      <c r="B132" s="15">
        <f t="shared" si="3"/>
        <v>124</v>
      </c>
      <c r="C132" s="27">
        <v>1588</v>
      </c>
      <c r="D132" s="28" t="str">
        <f>IFERROR(VLOOKUP(C132,SRA!B:C,2,0),"")</f>
        <v>MARIA ANDREA DOS SANTOS</v>
      </c>
      <c r="E132" s="15" t="str">
        <f>IFERROR(VLOOKUP(C132,SRA!B:T,8,0),"")</f>
        <v>CLT</v>
      </c>
      <c r="F132" s="20" t="s">
        <v>464</v>
      </c>
      <c r="G132" s="15" t="str">
        <f>IFERROR(VLOOKUP(C132,SRA!B:T,5,0),"")</f>
        <v>OP. DE PROD. IND.</v>
      </c>
      <c r="H132" s="11">
        <f>IFERROR(VLOOKUP(C132,SRA!B:T,18,0),"")</f>
        <v>1894.8</v>
      </c>
      <c r="I132" s="11">
        <f>IFERROR(VLOOKUP(C132,SRA!B:T,19,0),"")</f>
        <v>0</v>
      </c>
      <c r="J132" s="31">
        <f>IFERROR(VLOOKUP(C132,AGOSTO!B:F,3,0),"0,00")</f>
        <v>1894.8</v>
      </c>
      <c r="K132" s="11">
        <f t="shared" si="2"/>
        <v>1358.1399999999999</v>
      </c>
      <c r="L132" s="31">
        <f>IFERROR(VLOOKUP(C132,AGOSTO!B:H,7,0),"0,00")</f>
        <v>536.66</v>
      </c>
      <c r="M132" s="25" t="str">
        <f>IFERROR(VLOOKUP(C132,FÉRIAS!C:D,2,0),"")</f>
        <v/>
      </c>
      <c r="N132" s="21" t="str">
        <f>IFERROR(VLOOKUP(C132,Plan2!B:C,2,0),"")</f>
        <v/>
      </c>
    </row>
    <row r="133" spans="2:14" s="21" customFormat="1">
      <c r="B133" s="15">
        <f t="shared" si="3"/>
        <v>125</v>
      </c>
      <c r="C133" s="27">
        <v>1589</v>
      </c>
      <c r="D133" s="28" t="str">
        <f>IFERROR(VLOOKUP(C133,SRA!B:C,2,0),"")</f>
        <v>SEVERINA DE SANTANA NEVES</v>
      </c>
      <c r="E133" s="15" t="str">
        <f>IFERROR(VLOOKUP(C133,SRA!B:T,8,0),"")</f>
        <v>CLT</v>
      </c>
      <c r="F133" s="20" t="s">
        <v>464</v>
      </c>
      <c r="G133" s="15" t="str">
        <f>IFERROR(VLOOKUP(C133,SRA!B:T,5,0),"")</f>
        <v>OP. DE PROD. IND.</v>
      </c>
      <c r="H133" s="11">
        <f>IFERROR(VLOOKUP(C133,SRA!B:T,18,0),"")</f>
        <v>1804.58</v>
      </c>
      <c r="I133" s="11">
        <f>IFERROR(VLOOKUP(C133,SRA!B:T,19,0),"")</f>
        <v>0</v>
      </c>
      <c r="J133" s="31">
        <f>IFERROR(VLOOKUP(C133,AGOSTO!B:F,3,0),"0,00")</f>
        <v>2666.1</v>
      </c>
      <c r="K133" s="11">
        <f t="shared" si="2"/>
        <v>2052.54</v>
      </c>
      <c r="L133" s="31">
        <f>IFERROR(VLOOKUP(C133,AGOSTO!B:H,7,0),"0,00")</f>
        <v>613.55999999999995</v>
      </c>
      <c r="M133" s="25" t="str">
        <f>IFERROR(VLOOKUP(C133,FÉRIAS!C:D,2,0),"")</f>
        <v/>
      </c>
      <c r="N133" s="21" t="str">
        <f>IFERROR(VLOOKUP(C133,Plan2!B:C,2,0),"")</f>
        <v/>
      </c>
    </row>
    <row r="134" spans="2:14" s="21" customFormat="1">
      <c r="B134" s="15">
        <f t="shared" si="3"/>
        <v>126</v>
      </c>
      <c r="C134" s="27">
        <v>1596</v>
      </c>
      <c r="D134" s="28" t="str">
        <f>IFERROR(VLOOKUP(C134,SRA!B:C,2,0),"")</f>
        <v>IVANE FRANCISCO DE AZEVEDO</v>
      </c>
      <c r="E134" s="15" t="str">
        <f>IFERROR(VLOOKUP(C134,SRA!B:T,8,0),"")</f>
        <v>CLT</v>
      </c>
      <c r="F134" s="20" t="s">
        <v>464</v>
      </c>
      <c r="G134" s="15" t="str">
        <f>IFERROR(VLOOKUP(C134,SRA!B:T,5,0),"")</f>
        <v>TELEFONISTA</v>
      </c>
      <c r="H134" s="11">
        <f>IFERROR(VLOOKUP(C134,SRA!B:T,18,0),"")</f>
        <v>2539.21</v>
      </c>
      <c r="I134" s="11">
        <f>IFERROR(VLOOKUP(C134,SRA!B:T,19,0),"")</f>
        <v>0</v>
      </c>
      <c r="J134" s="31">
        <f>IFERROR(VLOOKUP(C134,AGOSTO!B:F,3,0),"0,00")</f>
        <v>2539.21</v>
      </c>
      <c r="K134" s="11">
        <f t="shared" si="2"/>
        <v>1641.12</v>
      </c>
      <c r="L134" s="31">
        <f>IFERROR(VLOOKUP(C134,AGOSTO!B:H,7,0),"0,00")</f>
        <v>898.09</v>
      </c>
      <c r="M134" s="25" t="str">
        <f>IFERROR(VLOOKUP(C134,FÉRIAS!C:D,2,0),"")</f>
        <v/>
      </c>
      <c r="N134" s="21" t="str">
        <f>IFERROR(VLOOKUP(C134,Plan2!B:C,2,0),"")</f>
        <v/>
      </c>
    </row>
    <row r="135" spans="2:14" s="21" customFormat="1">
      <c r="B135" s="15">
        <f t="shared" si="3"/>
        <v>127</v>
      </c>
      <c r="C135" s="27">
        <v>1597</v>
      </c>
      <c r="D135" s="28" t="str">
        <f>IFERROR(VLOOKUP(C135,SRA!B:C,2,0),"")</f>
        <v>DILMA NEUZA DAS MERCES</v>
      </c>
      <c r="E135" s="15" t="str">
        <f>IFERROR(VLOOKUP(C135,SRA!B:T,8,0),"")</f>
        <v>CLT</v>
      </c>
      <c r="F135" s="20" t="s">
        <v>464</v>
      </c>
      <c r="G135" s="15" t="str">
        <f>IFERROR(VLOOKUP(C135,SRA!B:T,5,0),"")</f>
        <v>TEC. EM ADM. E FIN.</v>
      </c>
      <c r="H135" s="11">
        <f>IFERROR(VLOOKUP(C135,SRA!B:T,18,0),"")</f>
        <v>3735.89</v>
      </c>
      <c r="I135" s="11">
        <f>IFERROR(VLOOKUP(C135,SRA!B:T,19,0),"")</f>
        <v>0</v>
      </c>
      <c r="J135" s="31">
        <f>IFERROR(VLOOKUP(C135,AGOSTO!B:F,3,0),"0,00")</f>
        <v>3735.89</v>
      </c>
      <c r="K135" s="11">
        <f t="shared" si="2"/>
        <v>2100.5899999999997</v>
      </c>
      <c r="L135" s="31">
        <f>IFERROR(VLOOKUP(C135,AGOSTO!B:H,7,0),"0,00")</f>
        <v>1635.3000000000002</v>
      </c>
      <c r="M135" s="25" t="str">
        <f>IFERROR(VLOOKUP(C135,FÉRIAS!C:D,2,0),"")</f>
        <v/>
      </c>
      <c r="N135" s="21" t="str">
        <f>IFERROR(VLOOKUP(C135,Plan2!B:C,2,0),"")</f>
        <v/>
      </c>
    </row>
    <row r="136" spans="2:14" s="21" customFormat="1">
      <c r="B136" s="15">
        <f t="shared" si="3"/>
        <v>128</v>
      </c>
      <c r="C136" s="27">
        <v>1631</v>
      </c>
      <c r="D136" s="28" t="str">
        <f>IFERROR(VLOOKUP(C136,SRA!B:C,2,0),"")</f>
        <v>GERSON MARTINS DA SILVA</v>
      </c>
      <c r="E136" s="15" t="str">
        <f>IFERROR(VLOOKUP(C136,SRA!B:T,8,0),"")</f>
        <v>CLT</v>
      </c>
      <c r="F136" s="20" t="s">
        <v>464</v>
      </c>
      <c r="G136" s="15" t="str">
        <f>IFERROR(VLOOKUP(C136,SRA!B:T,5,0),"")</f>
        <v>ASS. DE SERVICOS</v>
      </c>
      <c r="H136" s="11">
        <f>IFERROR(VLOOKUP(C136,SRA!B:T,18,0),"")</f>
        <v>2303.15</v>
      </c>
      <c r="I136" s="11">
        <f>IFERROR(VLOOKUP(C136,SRA!B:T,19,0),"")</f>
        <v>0</v>
      </c>
      <c r="J136" s="31">
        <f>IFERROR(VLOOKUP(C136,AGOSTO!B:F,3,0),"0,00")</f>
        <v>2303.15</v>
      </c>
      <c r="K136" s="11">
        <f t="shared" si="2"/>
        <v>1131.73</v>
      </c>
      <c r="L136" s="31">
        <f>IFERROR(VLOOKUP(C136,AGOSTO!B:H,7,0),"0,00")</f>
        <v>1171.42</v>
      </c>
      <c r="M136" s="25" t="str">
        <f>IFERROR(VLOOKUP(C136,FÉRIAS!C:D,2,0),"")</f>
        <v/>
      </c>
      <c r="N136" s="21" t="str">
        <f>IFERROR(VLOOKUP(C136,Plan2!B:C,2,0),"")</f>
        <v/>
      </c>
    </row>
    <row r="137" spans="2:14" s="21" customFormat="1">
      <c r="B137" s="15">
        <f t="shared" si="3"/>
        <v>129</v>
      </c>
      <c r="C137" s="27">
        <v>1641</v>
      </c>
      <c r="D137" s="28" t="str">
        <f>IFERROR(VLOOKUP(C137,SRA!B:C,2,0),"")</f>
        <v>JOAO FELICIANO ALVES</v>
      </c>
      <c r="E137" s="15" t="str">
        <f>IFERROR(VLOOKUP(C137,SRA!B:T,8,0),"")</f>
        <v>CLT</v>
      </c>
      <c r="F137" s="20" t="s">
        <v>464</v>
      </c>
      <c r="G137" s="15" t="str">
        <f>IFERROR(VLOOKUP(C137,SRA!B:T,5,0),"")</f>
        <v>OP. DE PROD. IND.</v>
      </c>
      <c r="H137" s="11">
        <f>IFERROR(VLOOKUP(C137,SRA!B:T,18,0),"")</f>
        <v>2303.15</v>
      </c>
      <c r="I137" s="11">
        <f>IFERROR(VLOOKUP(C137,SRA!B:T,19,0),"")</f>
        <v>0</v>
      </c>
      <c r="J137" s="31">
        <f>IFERROR(VLOOKUP(C137,AGOSTO!B:F,3,0),"0,00")</f>
        <v>2685.01</v>
      </c>
      <c r="K137" s="11">
        <f t="shared" si="2"/>
        <v>913.05000000000018</v>
      </c>
      <c r="L137" s="31">
        <f>IFERROR(VLOOKUP(C137,AGOSTO!B:H,7,0),"0,00")</f>
        <v>1771.96</v>
      </c>
      <c r="M137" s="25" t="str">
        <f>IFERROR(VLOOKUP(C137,FÉRIAS!C:D,2,0),"")</f>
        <v/>
      </c>
      <c r="N137" s="21" t="str">
        <f>IFERROR(VLOOKUP(C137,Plan2!B:C,2,0),"")</f>
        <v/>
      </c>
    </row>
    <row r="138" spans="2:14" s="21" customFormat="1">
      <c r="B138" s="15">
        <f t="shared" si="3"/>
        <v>130</v>
      </c>
      <c r="C138" s="27">
        <v>1650</v>
      </c>
      <c r="D138" s="28" t="str">
        <f>IFERROR(VLOOKUP(C138,SRA!B:C,2,0),"")</f>
        <v>JANETE MARIA DA SILVA</v>
      </c>
      <c r="E138" s="15" t="str">
        <f>IFERROR(VLOOKUP(C138,SRA!B:T,8,0),"")</f>
        <v>CLT</v>
      </c>
      <c r="F138" s="20" t="s">
        <v>464</v>
      </c>
      <c r="G138" s="15" t="str">
        <f>IFERROR(VLOOKUP(C138,SRA!B:T,5,0),"")</f>
        <v>OP. DE PROD. IND.</v>
      </c>
      <c r="H138" s="11">
        <f>IFERROR(VLOOKUP(C138,SRA!B:T,18,0),"")</f>
        <v>2089.0100000000002</v>
      </c>
      <c r="I138" s="11">
        <f>IFERROR(VLOOKUP(C138,SRA!B:T,19,0),"")</f>
        <v>0</v>
      </c>
      <c r="J138" s="31">
        <f>IFERROR(VLOOKUP(C138,AGOSTO!B:F,3,0),"0,00")</f>
        <v>2112.2199999999998</v>
      </c>
      <c r="K138" s="11">
        <f t="shared" ref="K138:K201" si="4">J138-L138</f>
        <v>1695.8599999999997</v>
      </c>
      <c r="L138" s="31">
        <f>IFERROR(VLOOKUP(C138,AGOSTO!B:H,7,0),"0,00")</f>
        <v>416.36</v>
      </c>
      <c r="M138" s="25" t="str">
        <f>IFERROR(VLOOKUP(C138,FÉRIAS!C:D,2,0),"")</f>
        <v/>
      </c>
      <c r="N138" s="21" t="str">
        <f>IFERROR(VLOOKUP(C138,Plan2!B:C,2,0),"")</f>
        <v/>
      </c>
    </row>
    <row r="139" spans="2:14" s="21" customFormat="1">
      <c r="B139" s="15">
        <f t="shared" ref="B139:B202" si="5">B138+1</f>
        <v>131</v>
      </c>
      <c r="C139" s="27">
        <v>1652</v>
      </c>
      <c r="D139" s="28" t="str">
        <f>IFERROR(VLOOKUP(C139,SRA!B:C,2,0),"")</f>
        <v>ROMILDO NUNES DIAS</v>
      </c>
      <c r="E139" s="15" t="str">
        <f>IFERROR(VLOOKUP(C139,SRA!B:T,8,0),"")</f>
        <v>CLT</v>
      </c>
      <c r="F139" s="20" t="s">
        <v>464</v>
      </c>
      <c r="G139" s="15" t="str">
        <f>IFERROR(VLOOKUP(C139,SRA!B:T,5,0),"")</f>
        <v>OP. DE PROD. IND.</v>
      </c>
      <c r="H139" s="11">
        <f>IFERROR(VLOOKUP(C139,SRA!B:T,18,0),"")</f>
        <v>2089.0100000000002</v>
      </c>
      <c r="I139" s="11">
        <f>IFERROR(VLOOKUP(C139,SRA!B:T,19,0),"")</f>
        <v>0</v>
      </c>
      <c r="J139" s="31">
        <f>IFERROR(VLOOKUP(C139,AGOSTO!B:F,3,0),"0,00")</f>
        <v>4065.53</v>
      </c>
      <c r="K139" s="11">
        <f t="shared" si="4"/>
        <v>2748.8700000000003</v>
      </c>
      <c r="L139" s="31">
        <f>IFERROR(VLOOKUP(C139,AGOSTO!B:H,7,0),"0,00")</f>
        <v>1316.6599999999999</v>
      </c>
      <c r="M139" s="25" t="str">
        <f>IFERROR(VLOOKUP(C139,FÉRIAS!C:D,2,0),"")</f>
        <v/>
      </c>
      <c r="N139" s="21" t="str">
        <f>IFERROR(VLOOKUP(C139,Plan2!B:C,2,0),"")</f>
        <v/>
      </c>
    </row>
    <row r="140" spans="2:14" s="21" customFormat="1">
      <c r="B140" s="15">
        <f t="shared" si="5"/>
        <v>132</v>
      </c>
      <c r="C140" s="27">
        <v>1665</v>
      </c>
      <c r="D140" s="28" t="str">
        <f>IFERROR(VLOOKUP(C140,SRA!B:C,2,0),"")</f>
        <v>LUZIA BERNARDO DE SOUSA</v>
      </c>
      <c r="E140" s="15" t="str">
        <f>IFERROR(VLOOKUP(C140,SRA!B:T,8,0),"")</f>
        <v>CLT</v>
      </c>
      <c r="F140" s="20" t="s">
        <v>464</v>
      </c>
      <c r="G140" s="15" t="str">
        <f>IFERROR(VLOOKUP(C140,SRA!B:T,5,0),"")</f>
        <v>TELEFONISTA</v>
      </c>
      <c r="H140" s="11">
        <f>IFERROR(VLOOKUP(C140,SRA!B:T,18,0),"")</f>
        <v>2303.15</v>
      </c>
      <c r="I140" s="11">
        <f>IFERROR(VLOOKUP(C140,SRA!B:T,19,0),"")</f>
        <v>0</v>
      </c>
      <c r="J140" s="31">
        <f>IFERROR(VLOOKUP(C140,AGOSTO!B:F,3,0),"0,00")</f>
        <v>2304.44</v>
      </c>
      <c r="K140" s="11">
        <f t="shared" si="4"/>
        <v>1521.37</v>
      </c>
      <c r="L140" s="31">
        <f>IFERROR(VLOOKUP(C140,AGOSTO!B:H,7,0),"0,00")</f>
        <v>783.07</v>
      </c>
      <c r="M140" s="25" t="str">
        <f>IFERROR(VLOOKUP(C140,FÉRIAS!C:D,2,0),"")</f>
        <v/>
      </c>
      <c r="N140" s="21" t="str">
        <f>IFERROR(VLOOKUP(C140,Plan2!B:C,2,0),"")</f>
        <v/>
      </c>
    </row>
    <row r="141" spans="2:14" s="21" customFormat="1">
      <c r="B141" s="15">
        <f t="shared" si="5"/>
        <v>133</v>
      </c>
      <c r="C141" s="27">
        <v>1674</v>
      </c>
      <c r="D141" s="28" t="str">
        <f>IFERROR(VLOOKUP(C141,SRA!B:C,2,0),"")</f>
        <v>MARIA HELENA FERREIRA DA SILVA</v>
      </c>
      <c r="E141" s="15" t="str">
        <f>IFERROR(VLOOKUP(C141,SRA!B:T,8,0),"")</f>
        <v>CLT</v>
      </c>
      <c r="F141" s="20" t="s">
        <v>464</v>
      </c>
      <c r="G141" s="15" t="str">
        <f>IFERROR(VLOOKUP(C141,SRA!B:T,5,0),"")</f>
        <v>OP. DE PROD. IND.</v>
      </c>
      <c r="H141" s="11">
        <f>IFERROR(VLOOKUP(C141,SRA!B:T,18,0),"")</f>
        <v>1894.8</v>
      </c>
      <c r="I141" s="11">
        <f>IFERROR(VLOOKUP(C141,SRA!B:T,19,0),"")</f>
        <v>0</v>
      </c>
      <c r="J141" s="31">
        <f>IFERROR(VLOOKUP(C141,AGOSTO!B:F,3,0),"0,00")</f>
        <v>1894.8</v>
      </c>
      <c r="K141" s="11">
        <f t="shared" si="4"/>
        <v>1039.42</v>
      </c>
      <c r="L141" s="31">
        <f>IFERROR(VLOOKUP(C141,AGOSTO!B:H,7,0),"0,00")</f>
        <v>855.38</v>
      </c>
      <c r="M141" s="25" t="str">
        <f>IFERROR(VLOOKUP(C141,FÉRIAS!C:D,2,0),"")</f>
        <v/>
      </c>
      <c r="N141" s="21" t="str">
        <f>IFERROR(VLOOKUP(C141,Plan2!B:C,2,0),"")</f>
        <v/>
      </c>
    </row>
    <row r="142" spans="2:14" s="21" customFormat="1">
      <c r="B142" s="15">
        <f t="shared" si="5"/>
        <v>134</v>
      </c>
      <c r="C142" s="27">
        <v>1682</v>
      </c>
      <c r="D142" s="28" t="str">
        <f>IFERROR(VLOOKUP(C142,SRA!B:C,2,0),"")</f>
        <v>MOISES MARTINS DE MELO NETO</v>
      </c>
      <c r="E142" s="15" t="str">
        <f>IFERROR(VLOOKUP(C142,SRA!B:T,8,0),"")</f>
        <v>CLT</v>
      </c>
      <c r="F142" s="20" t="s">
        <v>478</v>
      </c>
      <c r="G142" s="15" t="str">
        <f>IFERROR(VLOOKUP(C142,SRA!B:T,5,0),"")</f>
        <v>VIGILANTE 2</v>
      </c>
      <c r="H142" s="11">
        <f>IFERROR(VLOOKUP(C142,SRA!B:T,18,0),"")</f>
        <v>3086.45</v>
      </c>
      <c r="I142" s="11">
        <f>IFERROR(VLOOKUP(C142,SRA!B:T,19,0),"")</f>
        <v>0</v>
      </c>
      <c r="J142" s="31">
        <f>IFERROR(VLOOKUP(C142,AGOSTO!B:F,3,0),"0,00")</f>
        <v>9773.77</v>
      </c>
      <c r="K142" s="11">
        <f t="shared" si="4"/>
        <v>5566.2000000000007</v>
      </c>
      <c r="L142" s="31">
        <f>IFERROR(VLOOKUP(C142,AGOSTO!B:H,7,0),"0,00")</f>
        <v>4207.57</v>
      </c>
      <c r="M142" s="25" t="str">
        <f>IFERROR(VLOOKUP(C142,FÉRIAS!C:D,2,0),"")</f>
        <v>MOISES MARTINS DE MELO NETO</v>
      </c>
      <c r="N142" s="21" t="str">
        <f>IFERROR(VLOOKUP(C142,Plan2!B:C,2,0),"")</f>
        <v/>
      </c>
    </row>
    <row r="143" spans="2:14" s="21" customFormat="1">
      <c r="B143" s="15">
        <f t="shared" si="5"/>
        <v>135</v>
      </c>
      <c r="C143" s="27">
        <v>1683</v>
      </c>
      <c r="D143" s="28" t="str">
        <f>IFERROR(VLOOKUP(C143,SRA!B:C,2,0),"")</f>
        <v>ADEMIR LOPES DA SILVA</v>
      </c>
      <c r="E143" s="15" t="str">
        <f>IFERROR(VLOOKUP(C143,SRA!B:T,8,0),"")</f>
        <v>CLT</v>
      </c>
      <c r="F143" s="20" t="s">
        <v>464</v>
      </c>
      <c r="G143" s="15" t="str">
        <f>IFERROR(VLOOKUP(C143,SRA!B:T,5,0),"")</f>
        <v>VIGILANTE 2</v>
      </c>
      <c r="H143" s="11">
        <f>IFERROR(VLOOKUP(C143,SRA!B:T,18,0),"")</f>
        <v>3086.45</v>
      </c>
      <c r="I143" s="11">
        <f>IFERROR(VLOOKUP(C143,SRA!B:T,19,0),"")</f>
        <v>0</v>
      </c>
      <c r="J143" s="31">
        <f>IFERROR(VLOOKUP(C143,AGOSTO!B:F,3,0),"0,00")</f>
        <v>4190.71</v>
      </c>
      <c r="K143" s="11">
        <f t="shared" si="4"/>
        <v>2255.9</v>
      </c>
      <c r="L143" s="31">
        <f>IFERROR(VLOOKUP(C143,AGOSTO!B:H,7,0),"0,00")</f>
        <v>1934.81</v>
      </c>
      <c r="M143" s="25" t="str">
        <f>IFERROR(VLOOKUP(C143,FÉRIAS!C:D,2,0),"")</f>
        <v/>
      </c>
      <c r="N143" s="21" t="str">
        <f>IFERROR(VLOOKUP(C143,Plan2!B:C,2,0),"")</f>
        <v/>
      </c>
    </row>
    <row r="144" spans="2:14" s="21" customFormat="1">
      <c r="B144" s="15">
        <f t="shared" si="5"/>
        <v>136</v>
      </c>
      <c r="C144" s="27">
        <v>1726</v>
      </c>
      <c r="D144" s="28" t="str">
        <f>IFERROR(VLOOKUP(C144,SRA!B:C,2,0),"")</f>
        <v>JOSE CARLOS VIEIRA</v>
      </c>
      <c r="E144" s="15" t="str">
        <f>IFERROR(VLOOKUP(C144,SRA!B:T,8,0),"")</f>
        <v>CLT</v>
      </c>
      <c r="F144" s="20" t="s">
        <v>464</v>
      </c>
      <c r="G144" s="15" t="str">
        <f>IFERROR(VLOOKUP(C144,SRA!B:T,5,0),"")</f>
        <v>VIGILANTE 2</v>
      </c>
      <c r="H144" s="11">
        <f>IFERROR(VLOOKUP(C144,SRA!B:T,18,0),"")</f>
        <v>3086.45</v>
      </c>
      <c r="I144" s="11">
        <f>IFERROR(VLOOKUP(C144,SRA!B:T,19,0),"")</f>
        <v>0</v>
      </c>
      <c r="J144" s="31">
        <f>IFERROR(VLOOKUP(C144,AGOSTO!B:F,3,0),"0,00")</f>
        <v>4012.39</v>
      </c>
      <c r="K144" s="11">
        <f t="shared" si="4"/>
        <v>1193.7099999999996</v>
      </c>
      <c r="L144" s="31">
        <f>IFERROR(VLOOKUP(C144,AGOSTO!B:H,7,0),"0,00")</f>
        <v>2818.6800000000003</v>
      </c>
      <c r="M144" s="25" t="str">
        <f>IFERROR(VLOOKUP(C144,FÉRIAS!C:D,2,0),"")</f>
        <v/>
      </c>
      <c r="N144" s="21" t="str">
        <f>IFERROR(VLOOKUP(C144,Plan2!B:C,2,0),"")</f>
        <v/>
      </c>
    </row>
    <row r="145" spans="2:14" s="21" customFormat="1">
      <c r="B145" s="15">
        <f t="shared" si="5"/>
        <v>137</v>
      </c>
      <c r="C145" s="27">
        <v>1741</v>
      </c>
      <c r="D145" s="28" t="str">
        <f>IFERROR(VLOOKUP(C145,SRA!B:C,2,0),"")</f>
        <v>MARCONDES C  DE OLIVEIRA</v>
      </c>
      <c r="E145" s="15" t="str">
        <f>IFERROR(VLOOKUP(C145,SRA!B:T,8,0),"")</f>
        <v>CLT</v>
      </c>
      <c r="F145" s="20" t="s">
        <v>464</v>
      </c>
      <c r="G145" s="15" t="str">
        <f>IFERROR(VLOOKUP(C145,SRA!B:T,5,0),"")</f>
        <v>OP. DE PROD. IND.</v>
      </c>
      <c r="H145" s="11">
        <f>IFERROR(VLOOKUP(C145,SRA!B:T,18,0),"")</f>
        <v>3240.74</v>
      </c>
      <c r="I145" s="11">
        <f>IFERROR(VLOOKUP(C145,SRA!B:T,19,0),"")</f>
        <v>0</v>
      </c>
      <c r="J145" s="31">
        <f>IFERROR(VLOOKUP(C145,AGOSTO!B:F,3,0),"0,00")</f>
        <v>3240.74</v>
      </c>
      <c r="K145" s="11">
        <f t="shared" si="4"/>
        <v>926.44999999999982</v>
      </c>
      <c r="L145" s="31">
        <f>IFERROR(VLOOKUP(C145,AGOSTO!B:H,7,0),"0,00")</f>
        <v>2314.29</v>
      </c>
      <c r="M145" s="25" t="str">
        <f>IFERROR(VLOOKUP(C145,FÉRIAS!C:D,2,0),"")</f>
        <v/>
      </c>
      <c r="N145" s="21" t="str">
        <f>IFERROR(VLOOKUP(C145,Plan2!B:C,2,0),"")</f>
        <v/>
      </c>
    </row>
    <row r="146" spans="2:14" s="21" customFormat="1">
      <c r="B146" s="15">
        <f t="shared" si="5"/>
        <v>138</v>
      </c>
      <c r="C146" s="27">
        <v>1749</v>
      </c>
      <c r="D146" s="28" t="str">
        <f>IFERROR(VLOOKUP(C146,SRA!B:C,2,0),"")</f>
        <v>MANOEL MARTINS LEITE NETO</v>
      </c>
      <c r="E146" s="15" t="str">
        <f>IFERROR(VLOOKUP(C146,SRA!B:T,8,0),"")</f>
        <v>CLT</v>
      </c>
      <c r="F146" s="20" t="s">
        <v>464</v>
      </c>
      <c r="G146" s="15" t="str">
        <f>IFERROR(VLOOKUP(C146,SRA!B:T,5,0),"")</f>
        <v>TEC. EM ADM. E FIN.</v>
      </c>
      <c r="H146" s="11">
        <f>IFERROR(VLOOKUP(C146,SRA!B:T,18,0),"")</f>
        <v>2293.4899999999998</v>
      </c>
      <c r="I146" s="11">
        <f>IFERROR(VLOOKUP(C146,SRA!B:T,19,0),"")</f>
        <v>0</v>
      </c>
      <c r="J146" s="31">
        <f>IFERROR(VLOOKUP(C146,AGOSTO!B:F,3,0),"0,00")</f>
        <v>2293.4899999999998</v>
      </c>
      <c r="K146" s="11">
        <f t="shared" si="4"/>
        <v>921.16999999999985</v>
      </c>
      <c r="L146" s="31">
        <f>IFERROR(VLOOKUP(C146,AGOSTO!B:H,7,0),"0,00")</f>
        <v>1372.32</v>
      </c>
      <c r="M146" s="25" t="str">
        <f>IFERROR(VLOOKUP(C146,FÉRIAS!C:D,2,0),"")</f>
        <v/>
      </c>
      <c r="N146" s="21" t="str">
        <f>IFERROR(VLOOKUP(C146,Plan2!B:C,2,0),"")</f>
        <v/>
      </c>
    </row>
    <row r="147" spans="2:14" s="21" customFormat="1">
      <c r="B147" s="15">
        <f t="shared" si="5"/>
        <v>139</v>
      </c>
      <c r="C147" s="27">
        <v>1774</v>
      </c>
      <c r="D147" s="28" t="str">
        <f>IFERROR(VLOOKUP(C147,SRA!B:C,2,0),"")</f>
        <v>FRANCISCO DE ASSIS BEZERRA</v>
      </c>
      <c r="E147" s="15" t="str">
        <f>IFERROR(VLOOKUP(C147,SRA!B:T,8,0),"")</f>
        <v>CLT</v>
      </c>
      <c r="F147" s="20" t="s">
        <v>464</v>
      </c>
      <c r="G147" s="15" t="str">
        <f>IFERROR(VLOOKUP(C147,SRA!B:T,5,0),"")</f>
        <v>OP. DE PROD. IND.</v>
      </c>
      <c r="H147" s="11">
        <f>IFERROR(VLOOKUP(C147,SRA!B:T,18,0),"")</f>
        <v>2418.31</v>
      </c>
      <c r="I147" s="11">
        <f>IFERROR(VLOOKUP(C147,SRA!B:T,19,0),"")</f>
        <v>0</v>
      </c>
      <c r="J147" s="31">
        <f>IFERROR(VLOOKUP(C147,AGOSTO!B:F,3,0),"0,00")</f>
        <v>3380.07</v>
      </c>
      <c r="K147" s="11">
        <f t="shared" si="4"/>
        <v>3297.5800000000004</v>
      </c>
      <c r="L147" s="31">
        <f>IFERROR(VLOOKUP(C147,AGOSTO!B:H,7,0),"0,00")</f>
        <v>82.49</v>
      </c>
      <c r="M147" s="25" t="str">
        <f>IFERROR(VLOOKUP(C147,FÉRIAS!C:D,2,0),"")</f>
        <v/>
      </c>
      <c r="N147" s="21" t="str">
        <f>IFERROR(VLOOKUP(C147,Plan2!B:C,2,0),"")</f>
        <v/>
      </c>
    </row>
    <row r="148" spans="2:14" s="21" customFormat="1">
      <c r="B148" s="15">
        <f t="shared" si="5"/>
        <v>140</v>
      </c>
      <c r="C148" s="27">
        <v>1794</v>
      </c>
      <c r="D148" s="28" t="str">
        <f>IFERROR(VLOOKUP(C148,SRA!B:C,2,0),"")</f>
        <v>LUCIENE MARIA DE ANDRADE</v>
      </c>
      <c r="E148" s="15" t="str">
        <f>IFERROR(VLOOKUP(C148,SRA!B:T,8,0),"")</f>
        <v>CLT</v>
      </c>
      <c r="F148" s="20" t="s">
        <v>464</v>
      </c>
      <c r="G148" s="15" t="str">
        <f>IFERROR(VLOOKUP(C148,SRA!B:T,5,0),"")</f>
        <v>TEC.EM QUALIDADE IND</v>
      </c>
      <c r="H148" s="11">
        <f>IFERROR(VLOOKUP(C148,SRA!B:T,18,0),"")</f>
        <v>4324.78</v>
      </c>
      <c r="I148" s="11">
        <f>IFERROR(VLOOKUP(C148,SRA!B:T,19,0),"")</f>
        <v>0</v>
      </c>
      <c r="J148" s="31">
        <f>IFERROR(VLOOKUP(C148,AGOSTO!B:F,3,0),"0,00")</f>
        <v>5910.93</v>
      </c>
      <c r="K148" s="11">
        <f t="shared" si="4"/>
        <v>3040.17</v>
      </c>
      <c r="L148" s="31">
        <f>IFERROR(VLOOKUP(C148,AGOSTO!B:H,7,0),"0,00")</f>
        <v>2870.76</v>
      </c>
      <c r="M148" s="25" t="str">
        <f>IFERROR(VLOOKUP(C148,FÉRIAS!C:D,2,0),"")</f>
        <v/>
      </c>
      <c r="N148" s="21" t="str">
        <f>IFERROR(VLOOKUP(C148,Plan2!B:C,2,0),"")</f>
        <v/>
      </c>
    </row>
    <row r="149" spans="2:14" s="21" customFormat="1">
      <c r="B149" s="15">
        <f t="shared" si="5"/>
        <v>141</v>
      </c>
      <c r="C149" s="27">
        <v>1796</v>
      </c>
      <c r="D149" s="28" t="str">
        <f>IFERROR(VLOOKUP(C149,SRA!B:C,2,0),"")</f>
        <v>NEUZA ANUNCIACAO COELHO</v>
      </c>
      <c r="E149" s="15" t="str">
        <f>IFERROR(VLOOKUP(C149,SRA!B:T,8,0),"")</f>
        <v>CLT</v>
      </c>
      <c r="F149" s="20" t="s">
        <v>464</v>
      </c>
      <c r="G149" s="15" t="str">
        <f>IFERROR(VLOOKUP(C149,SRA!B:T,5,0),"")</f>
        <v>OP. DE PROD. IND.</v>
      </c>
      <c r="H149" s="11">
        <f>IFERROR(VLOOKUP(C149,SRA!B:T,18,0),"")</f>
        <v>1894.8</v>
      </c>
      <c r="I149" s="11">
        <f>IFERROR(VLOOKUP(C149,SRA!B:T,19,0),"")</f>
        <v>0</v>
      </c>
      <c r="J149" s="31">
        <f>IFERROR(VLOOKUP(C149,AGOSTO!B:F,3,0),"0,00")</f>
        <v>1894.8</v>
      </c>
      <c r="K149" s="11">
        <f t="shared" si="4"/>
        <v>400.16000000000008</v>
      </c>
      <c r="L149" s="31">
        <f>IFERROR(VLOOKUP(C149,AGOSTO!B:H,7,0),"0,00")</f>
        <v>1494.6399999999999</v>
      </c>
      <c r="M149" s="25" t="str">
        <f>IFERROR(VLOOKUP(C149,FÉRIAS!C:D,2,0),"")</f>
        <v/>
      </c>
      <c r="N149" s="21" t="str">
        <f>IFERROR(VLOOKUP(C149,Plan2!B:C,2,0),"")</f>
        <v/>
      </c>
    </row>
    <row r="150" spans="2:14" s="21" customFormat="1">
      <c r="B150" s="15">
        <f t="shared" si="5"/>
        <v>142</v>
      </c>
      <c r="C150" s="27">
        <v>1809</v>
      </c>
      <c r="D150" s="28" t="str">
        <f>IFERROR(VLOOKUP(C150,SRA!B:C,2,0),"")</f>
        <v>JOSE IRANILDO DE ANDRADE SILVA</v>
      </c>
      <c r="E150" s="15" t="str">
        <f>IFERROR(VLOOKUP(C150,SRA!B:T,8,0),"")</f>
        <v>CLT</v>
      </c>
      <c r="F150" s="20" t="s">
        <v>464</v>
      </c>
      <c r="G150" s="15" t="str">
        <f>IFERROR(VLOOKUP(C150,SRA!B:T,5,0),"")</f>
        <v>TEC.EM MAN. MEC. IND</v>
      </c>
      <c r="H150" s="11">
        <f>IFERROR(VLOOKUP(C150,SRA!B:T,18,0),"")</f>
        <v>3227.19</v>
      </c>
      <c r="I150" s="11">
        <f>IFERROR(VLOOKUP(C150,SRA!B:T,19,0),"")</f>
        <v>0</v>
      </c>
      <c r="J150" s="31">
        <f>IFERROR(VLOOKUP(C150,AGOSTO!B:F,3,0),"0,00")</f>
        <v>4023.09</v>
      </c>
      <c r="K150" s="11">
        <f t="shared" si="4"/>
        <v>1203.4800000000005</v>
      </c>
      <c r="L150" s="31">
        <f>IFERROR(VLOOKUP(C150,AGOSTO!B:H,7,0),"0,00")</f>
        <v>2819.6099999999997</v>
      </c>
      <c r="M150" s="25" t="str">
        <f>IFERROR(VLOOKUP(C150,FÉRIAS!C:D,2,0),"")</f>
        <v/>
      </c>
      <c r="N150" s="21" t="str">
        <f>IFERROR(VLOOKUP(C150,Plan2!B:C,2,0),"")</f>
        <v/>
      </c>
    </row>
    <row r="151" spans="2:14" s="21" customFormat="1">
      <c r="B151" s="15">
        <f t="shared" si="5"/>
        <v>143</v>
      </c>
      <c r="C151" s="27">
        <v>1821</v>
      </c>
      <c r="D151" s="28" t="str">
        <f>IFERROR(VLOOKUP(C151,SRA!B:C,2,0),"")</f>
        <v>CARLOS STENIO DE DEUS</v>
      </c>
      <c r="E151" s="15" t="str">
        <f>IFERROR(VLOOKUP(C151,SRA!B:T,8,0),"")</f>
        <v>CLT</v>
      </c>
      <c r="F151" s="20" t="s">
        <v>464</v>
      </c>
      <c r="G151" s="15" t="str">
        <f>IFERROR(VLOOKUP(C151,SRA!B:T,5,0),"")</f>
        <v>MOTORISTA 2</v>
      </c>
      <c r="H151" s="11">
        <f>IFERROR(VLOOKUP(C151,SRA!B:T,18,0),"")</f>
        <v>4100.2700000000004</v>
      </c>
      <c r="I151" s="11">
        <f>IFERROR(VLOOKUP(C151,SRA!B:T,19,0),"")</f>
        <v>0</v>
      </c>
      <c r="J151" s="31">
        <f>IFERROR(VLOOKUP(C151,AGOSTO!B:F,3,0),"0,00")</f>
        <v>5558.15</v>
      </c>
      <c r="K151" s="11">
        <f t="shared" si="4"/>
        <v>3963.1299999999997</v>
      </c>
      <c r="L151" s="31">
        <f>IFERROR(VLOOKUP(C151,AGOSTO!B:H,7,0),"0,00")</f>
        <v>1595.02</v>
      </c>
      <c r="M151" s="25" t="str">
        <f>IFERROR(VLOOKUP(C151,FÉRIAS!C:D,2,0),"")</f>
        <v/>
      </c>
      <c r="N151" s="21" t="str">
        <f>IFERROR(VLOOKUP(C151,Plan2!B:C,2,0),"")</f>
        <v/>
      </c>
    </row>
    <row r="152" spans="2:14" s="21" customFormat="1">
      <c r="B152" s="15">
        <f t="shared" si="5"/>
        <v>144</v>
      </c>
      <c r="C152" s="27">
        <v>1822</v>
      </c>
      <c r="D152" s="28" t="str">
        <f>IFERROR(VLOOKUP(C152,SRA!B:C,2,0),"")</f>
        <v>GILMAR BEZERRA DE OLIVEIRA</v>
      </c>
      <c r="E152" s="15" t="str">
        <f>IFERROR(VLOOKUP(C152,SRA!B:T,8,0),"")</f>
        <v>CLT</v>
      </c>
      <c r="F152" s="20" t="s">
        <v>464</v>
      </c>
      <c r="G152" s="15" t="str">
        <f>IFERROR(VLOOKUP(C152,SRA!B:T,5,0),"")</f>
        <v>ASS. DE SERVICOS</v>
      </c>
      <c r="H152" s="11">
        <f>IFERROR(VLOOKUP(C152,SRA!B:T,18,0),"")</f>
        <v>1718.63</v>
      </c>
      <c r="I152" s="11">
        <f>IFERROR(VLOOKUP(C152,SRA!B:T,19,0),"")</f>
        <v>0</v>
      </c>
      <c r="J152" s="31">
        <f>IFERROR(VLOOKUP(C152,AGOSTO!B:F,3,0),"0,00")</f>
        <v>1718.63</v>
      </c>
      <c r="K152" s="11">
        <f t="shared" si="4"/>
        <v>358.52</v>
      </c>
      <c r="L152" s="31">
        <f>IFERROR(VLOOKUP(C152,AGOSTO!B:H,7,0),"0,00")</f>
        <v>1360.1100000000001</v>
      </c>
      <c r="M152" s="25" t="str">
        <f>IFERROR(VLOOKUP(C152,FÉRIAS!C:D,2,0),"")</f>
        <v/>
      </c>
      <c r="N152" s="21" t="str">
        <f>IFERROR(VLOOKUP(C152,Plan2!B:C,2,0),"")</f>
        <v/>
      </c>
    </row>
    <row r="153" spans="2:14" s="21" customFormat="1">
      <c r="B153" s="15">
        <f t="shared" si="5"/>
        <v>145</v>
      </c>
      <c r="C153" s="27">
        <v>1906</v>
      </c>
      <c r="D153" s="28" t="str">
        <f>IFERROR(VLOOKUP(C153,SRA!B:C,2,0),"")</f>
        <v>IZABEL CRISTINA F DE ARRUDA</v>
      </c>
      <c r="E153" s="15" t="str">
        <f>IFERROR(VLOOKUP(C153,SRA!B:T,8,0),"")</f>
        <v>CLT</v>
      </c>
      <c r="F153" s="20" t="s">
        <v>464</v>
      </c>
      <c r="G153" s="15" t="str">
        <f>IFERROR(VLOOKUP(C153,SRA!B:T,5,0),"")</f>
        <v>TEC. EM ADM. E FIN.</v>
      </c>
      <c r="H153" s="11">
        <f>IFERROR(VLOOKUP(C153,SRA!B:T,18,0),"")</f>
        <v>3558</v>
      </c>
      <c r="I153" s="11">
        <f>IFERROR(VLOOKUP(C153,SRA!B:T,19,0),"")</f>
        <v>0</v>
      </c>
      <c r="J153" s="31">
        <f>IFERROR(VLOOKUP(C153,AGOSTO!B:F,3,0),"0,00")</f>
        <v>3558</v>
      </c>
      <c r="K153" s="11">
        <f t="shared" si="4"/>
        <v>1351.65</v>
      </c>
      <c r="L153" s="31">
        <f>IFERROR(VLOOKUP(C153,AGOSTO!B:H,7,0),"0,00")</f>
        <v>2206.35</v>
      </c>
      <c r="M153" s="25" t="str">
        <f>IFERROR(VLOOKUP(C153,FÉRIAS!C:D,2,0),"")</f>
        <v/>
      </c>
      <c r="N153" s="21" t="str">
        <f>IFERROR(VLOOKUP(C153,Plan2!B:C,2,0),"")</f>
        <v/>
      </c>
    </row>
    <row r="154" spans="2:14" s="21" customFormat="1">
      <c r="B154" s="15">
        <f t="shared" si="5"/>
        <v>146</v>
      </c>
      <c r="C154" s="27">
        <v>1908</v>
      </c>
      <c r="D154" s="28" t="str">
        <f>IFERROR(VLOOKUP(C154,SRA!B:C,2,0),"")</f>
        <v>LUCIA MARIA ARAUJO LAVOR</v>
      </c>
      <c r="E154" s="15" t="str">
        <f>IFERROR(VLOOKUP(C154,SRA!B:T,8,0),"")</f>
        <v>CLT</v>
      </c>
      <c r="F154" s="20" t="s">
        <v>464</v>
      </c>
      <c r="G154" s="15" t="str">
        <f>IFERROR(VLOOKUP(C154,SRA!B:T,5,0),"")</f>
        <v>TEC. EM ADM. E FIN.</v>
      </c>
      <c r="H154" s="11">
        <f>IFERROR(VLOOKUP(C154,SRA!B:T,18,0),"")</f>
        <v>3922.69</v>
      </c>
      <c r="I154" s="11">
        <f>IFERROR(VLOOKUP(C154,SRA!B:T,19,0),"")</f>
        <v>3480</v>
      </c>
      <c r="J154" s="31">
        <f>IFERROR(VLOOKUP(C154,AGOSTO!B:F,3,0),"0,00")</f>
        <v>7402.69</v>
      </c>
      <c r="K154" s="11">
        <f t="shared" si="4"/>
        <v>4158.3999999999996</v>
      </c>
      <c r="L154" s="31">
        <f>IFERROR(VLOOKUP(C154,AGOSTO!B:H,7,0),"0,00")</f>
        <v>3244.29</v>
      </c>
      <c r="M154" s="25" t="str">
        <f>IFERROR(VLOOKUP(C154,FÉRIAS!C:D,2,0),"")</f>
        <v/>
      </c>
      <c r="N154" s="21" t="str">
        <f>IFERROR(VLOOKUP(C154,Plan2!B:C,2,0),"")</f>
        <v/>
      </c>
    </row>
    <row r="155" spans="2:14" s="21" customFormat="1">
      <c r="B155" s="15">
        <f t="shared" si="5"/>
        <v>147</v>
      </c>
      <c r="C155" s="27">
        <v>1909</v>
      </c>
      <c r="D155" s="28" t="str">
        <f>IFERROR(VLOOKUP(C155,SRA!B:C,2,0),"")</f>
        <v>IVANILDO BATISTA DA SILVA</v>
      </c>
      <c r="E155" s="15" t="str">
        <f>IFERROR(VLOOKUP(C155,SRA!B:T,8,0),"")</f>
        <v>CLT</v>
      </c>
      <c r="F155" s="20" t="s">
        <v>464</v>
      </c>
      <c r="G155" s="15" t="str">
        <f>IFERROR(VLOOKUP(C155,SRA!B:T,5,0),"")</f>
        <v>OP. DE PROD. IND.</v>
      </c>
      <c r="H155" s="11">
        <f>IFERROR(VLOOKUP(C155,SRA!B:T,18,0),"")</f>
        <v>3086.45</v>
      </c>
      <c r="I155" s="11">
        <f>IFERROR(VLOOKUP(C155,SRA!B:T,19,0),"")</f>
        <v>0</v>
      </c>
      <c r="J155" s="31">
        <f>IFERROR(VLOOKUP(C155,AGOSTO!B:F,3,0),"0,00")</f>
        <v>3235.66</v>
      </c>
      <c r="K155" s="11">
        <f t="shared" si="4"/>
        <v>763.52999999999975</v>
      </c>
      <c r="L155" s="31">
        <f>IFERROR(VLOOKUP(C155,AGOSTO!B:H,7,0),"0,00")</f>
        <v>2472.13</v>
      </c>
      <c r="M155" s="25" t="str">
        <f>IFERROR(VLOOKUP(C155,FÉRIAS!C:D,2,0),"")</f>
        <v/>
      </c>
      <c r="N155" s="21" t="str">
        <f>IFERROR(VLOOKUP(C155,Plan2!B:C,2,0),"")</f>
        <v/>
      </c>
    </row>
    <row r="156" spans="2:14" s="21" customFormat="1">
      <c r="B156" s="15">
        <f t="shared" si="5"/>
        <v>148</v>
      </c>
      <c r="C156" s="27">
        <v>1916</v>
      </c>
      <c r="D156" s="28" t="str">
        <f>IFERROR(VLOOKUP(C156,SRA!B:C,2,0),"")</f>
        <v>FABIOLA ALBUQUERQUE PINHEIRO</v>
      </c>
      <c r="E156" s="15" t="str">
        <f>IFERROR(VLOOKUP(C156,SRA!B:T,8,0),"")</f>
        <v>CLT</v>
      </c>
      <c r="F156" s="20" t="s">
        <v>464</v>
      </c>
      <c r="G156" s="15" t="str">
        <f>IFERROR(VLOOKUP(C156,SRA!B:T,5,0),"")</f>
        <v>TEC.ADM.FINANCAS II</v>
      </c>
      <c r="H156" s="11">
        <f>IFERROR(VLOOKUP(C156,SRA!B:T,18,0),"")</f>
        <v>2835.42</v>
      </c>
      <c r="I156" s="11">
        <f>IFERROR(VLOOKUP(C156,SRA!B:T,19,0),"")</f>
        <v>0</v>
      </c>
      <c r="J156" s="31">
        <f>IFERROR(VLOOKUP(C156,AGOSTO!B:F,3,0),"0,00")</f>
        <v>2835.42</v>
      </c>
      <c r="K156" s="11">
        <f t="shared" si="4"/>
        <v>890.82000000000016</v>
      </c>
      <c r="L156" s="31">
        <f>IFERROR(VLOOKUP(C156,AGOSTO!B:H,7,0),"0,00")</f>
        <v>1944.6</v>
      </c>
      <c r="M156" s="25" t="str">
        <f>IFERROR(VLOOKUP(C156,FÉRIAS!C:D,2,0),"")</f>
        <v/>
      </c>
      <c r="N156" s="21" t="str">
        <f>IFERROR(VLOOKUP(C156,Plan2!B:C,2,0),"")</f>
        <v/>
      </c>
    </row>
    <row r="157" spans="2:14" s="21" customFormat="1">
      <c r="B157" s="15">
        <f t="shared" si="5"/>
        <v>149</v>
      </c>
      <c r="C157" s="27">
        <v>1924</v>
      </c>
      <c r="D157" s="28" t="str">
        <f>IFERROR(VLOOKUP(C157,SRA!B:C,2,0),"")</f>
        <v>CARLOS HENRIQUE LIMA DE MELO</v>
      </c>
      <c r="E157" s="15" t="str">
        <f>IFERROR(VLOOKUP(C157,SRA!B:T,8,0),"")</f>
        <v>CLT</v>
      </c>
      <c r="F157" s="20" t="s">
        <v>464</v>
      </c>
      <c r="G157" s="15" t="str">
        <f>IFERROR(VLOOKUP(C157,SRA!B:T,5,0),"")</f>
        <v>TEC. EM ADM. E FIN.</v>
      </c>
      <c r="H157" s="11">
        <f>IFERROR(VLOOKUP(C157,SRA!B:T,18,0),"")</f>
        <v>7247.41</v>
      </c>
      <c r="I157" s="11">
        <f>IFERROR(VLOOKUP(C157,SRA!B:T,19,0),"")</f>
        <v>0</v>
      </c>
      <c r="J157" s="31">
        <f>IFERROR(VLOOKUP(C157,AGOSTO!B:F,3,0),"0,00")</f>
        <v>7579.14</v>
      </c>
      <c r="K157" s="11">
        <f t="shared" si="4"/>
        <v>3145.1100000000006</v>
      </c>
      <c r="L157" s="31">
        <f>IFERROR(VLOOKUP(C157,AGOSTO!B:H,7,0),"0,00")</f>
        <v>4434.03</v>
      </c>
      <c r="M157" s="25" t="str">
        <f>IFERROR(VLOOKUP(C157,FÉRIAS!C:D,2,0),"")</f>
        <v/>
      </c>
      <c r="N157" s="21" t="str">
        <f>IFERROR(VLOOKUP(C157,Plan2!B:C,2,0),"")</f>
        <v/>
      </c>
    </row>
    <row r="158" spans="2:14" s="21" customFormat="1">
      <c r="B158" s="15">
        <f t="shared" si="5"/>
        <v>150</v>
      </c>
      <c r="C158" s="27">
        <v>1927</v>
      </c>
      <c r="D158" s="28" t="str">
        <f>IFERROR(VLOOKUP(C158,SRA!B:C,2,0),"")</f>
        <v>RITA DE CASSIA CHAGAS</v>
      </c>
      <c r="E158" s="15" t="str">
        <f>IFERROR(VLOOKUP(C158,SRA!B:T,8,0),"")</f>
        <v>CLT</v>
      </c>
      <c r="F158" s="20" t="s">
        <v>464</v>
      </c>
      <c r="G158" s="15" t="str">
        <f>IFERROR(VLOOKUP(C158,SRA!B:T,5,0),"")</f>
        <v>OP. DE PROD. IND.</v>
      </c>
      <c r="H158" s="11">
        <f>IFERROR(VLOOKUP(C158,SRA!B:T,18,0),"")</f>
        <v>5388.92</v>
      </c>
      <c r="I158" s="11">
        <f>IFERROR(VLOOKUP(C158,SRA!B:T,19,0),"")</f>
        <v>0</v>
      </c>
      <c r="J158" s="31">
        <f>IFERROR(VLOOKUP(C158,AGOSTO!B:F,3,0),"0,00")</f>
        <v>5388.92</v>
      </c>
      <c r="K158" s="11">
        <f t="shared" si="4"/>
        <v>2486.65</v>
      </c>
      <c r="L158" s="31">
        <f>IFERROR(VLOOKUP(C158,AGOSTO!B:H,7,0),"0,00")</f>
        <v>2902.27</v>
      </c>
      <c r="M158" s="25" t="str">
        <f>IFERROR(VLOOKUP(C158,FÉRIAS!C:D,2,0),"")</f>
        <v/>
      </c>
      <c r="N158" s="21" t="str">
        <f>IFERROR(VLOOKUP(C158,Plan2!B:C,2,0),"")</f>
        <v/>
      </c>
    </row>
    <row r="159" spans="2:14" s="21" customFormat="1">
      <c r="B159" s="15">
        <f t="shared" si="5"/>
        <v>151</v>
      </c>
      <c r="C159" s="27">
        <v>1932</v>
      </c>
      <c r="D159" s="28" t="str">
        <f>IFERROR(VLOOKUP(C159,SRA!B:C,2,0),"")</f>
        <v>ROSILENE MARIA ANACLETO</v>
      </c>
      <c r="E159" s="15" t="str">
        <f>IFERROR(VLOOKUP(C159,SRA!B:T,8,0),"")</f>
        <v>CLT</v>
      </c>
      <c r="F159" s="20" t="s">
        <v>478</v>
      </c>
      <c r="G159" s="15" t="str">
        <f>IFERROR(VLOOKUP(C159,SRA!B:T,5,0),"")</f>
        <v>TEC. EM ADM. E FIN.</v>
      </c>
      <c r="H159" s="11">
        <f>IFERROR(VLOOKUP(C159,SRA!B:T,18,0),"")</f>
        <v>6861.55</v>
      </c>
      <c r="I159" s="11">
        <f>IFERROR(VLOOKUP(C159,SRA!B:T,19,0),"")</f>
        <v>0</v>
      </c>
      <c r="J159" s="31">
        <f>IFERROR(VLOOKUP(C159,AGOSTO!B:F,3,0),"0,00")</f>
        <v>11929.11</v>
      </c>
      <c r="K159" s="11">
        <f t="shared" si="4"/>
        <v>9811.27</v>
      </c>
      <c r="L159" s="31">
        <f>IFERROR(VLOOKUP(C159,AGOSTO!B:H,7,0),"0,00")</f>
        <v>2117.84</v>
      </c>
      <c r="M159" s="25" t="str">
        <f>IFERROR(VLOOKUP(C159,FÉRIAS!C:D,2,0),"")</f>
        <v>ROSILENE MARIA ANACLETO</v>
      </c>
      <c r="N159" s="21" t="str">
        <f>IFERROR(VLOOKUP(C159,Plan2!B:C,2,0),"")</f>
        <v/>
      </c>
    </row>
    <row r="160" spans="2:14" s="21" customFormat="1">
      <c r="B160" s="15">
        <f t="shared" si="5"/>
        <v>152</v>
      </c>
      <c r="C160" s="27">
        <v>1937</v>
      </c>
      <c r="D160" s="28" t="str">
        <f>IFERROR(VLOOKUP(C160,SRA!B:C,2,0),"")</f>
        <v>RILDA MARIA DA SILVA</v>
      </c>
      <c r="E160" s="15" t="str">
        <f>IFERROR(VLOOKUP(C160,SRA!B:T,8,0),"")</f>
        <v>CLT</v>
      </c>
      <c r="F160" s="20" t="s">
        <v>464</v>
      </c>
      <c r="G160" s="15" t="str">
        <f>IFERROR(VLOOKUP(C160,SRA!B:T,5,0),"")</f>
        <v>OP. PROD. IND. (D)</v>
      </c>
      <c r="H160" s="11">
        <f>IFERROR(VLOOKUP(C160,SRA!B:T,18,0),"")</f>
        <v>3334.45</v>
      </c>
      <c r="I160" s="11">
        <f>IFERROR(VLOOKUP(C160,SRA!B:T,19,0),"")</f>
        <v>0</v>
      </c>
      <c r="J160" s="31">
        <f>IFERROR(VLOOKUP(C160,AGOSTO!B:F,3,0),"0,00")</f>
        <v>4459.46</v>
      </c>
      <c r="K160" s="11">
        <f t="shared" si="4"/>
        <v>3325.75</v>
      </c>
      <c r="L160" s="31">
        <f>IFERROR(VLOOKUP(C160,AGOSTO!B:H,7,0),"0,00")</f>
        <v>1133.71</v>
      </c>
      <c r="M160" s="25" t="str">
        <f>IFERROR(VLOOKUP(C160,FÉRIAS!C:D,2,0),"")</f>
        <v/>
      </c>
      <c r="N160" s="21" t="str">
        <f>IFERROR(VLOOKUP(C160,Plan2!B:C,2,0),"")</f>
        <v/>
      </c>
    </row>
    <row r="161" spans="2:14" s="21" customFormat="1">
      <c r="B161" s="15">
        <f t="shared" si="5"/>
        <v>153</v>
      </c>
      <c r="C161" s="27">
        <v>1980</v>
      </c>
      <c r="D161" s="28" t="str">
        <f>IFERROR(VLOOKUP(C161,SRA!B:C,2,0),"")</f>
        <v>MANOEL NETO DINIZ</v>
      </c>
      <c r="E161" s="15" t="str">
        <f>IFERROR(VLOOKUP(C161,SRA!B:T,8,0),"")</f>
        <v>CLT</v>
      </c>
      <c r="F161" s="20" t="s">
        <v>492</v>
      </c>
      <c r="G161" s="15" t="str">
        <f>IFERROR(VLOOKUP(C161,SRA!B:T,5,0),"")</f>
        <v>TEC.EM MAN. MEC. IND</v>
      </c>
      <c r="H161" s="11">
        <f>IFERROR(VLOOKUP(C161,SRA!B:T,18,0),"")</f>
        <v>12621.8</v>
      </c>
      <c r="I161" s="11">
        <f>IFERROR(VLOOKUP(C161,SRA!B:T,19,0),"")</f>
        <v>0</v>
      </c>
      <c r="J161" s="31">
        <f>IFERROR(VLOOKUP(C161,AGOSTO!B:F,3,0),"0,00")</f>
        <v>7109.38</v>
      </c>
      <c r="K161" s="11">
        <f t="shared" si="4"/>
        <v>2817.9700000000003</v>
      </c>
      <c r="L161" s="31">
        <f>IFERROR(VLOOKUP(C161,AGOSTO!B:H,7,0),"0,00")</f>
        <v>4291.41</v>
      </c>
      <c r="M161" s="25" t="str">
        <f>IFERROR(VLOOKUP(C161,FÉRIAS!C:D,2,0),"")</f>
        <v/>
      </c>
      <c r="N161" s="21" t="str">
        <f>IFERROR(VLOOKUP(C161,Plan2!B:C,2,0),"")</f>
        <v>MANOEL NETO DINIZ</v>
      </c>
    </row>
    <row r="162" spans="2:14" s="21" customFormat="1">
      <c r="B162" s="15">
        <f t="shared" si="5"/>
        <v>154</v>
      </c>
      <c r="C162" s="27">
        <v>1999</v>
      </c>
      <c r="D162" s="28" t="str">
        <f>IFERROR(VLOOKUP(C162,SRA!B:C,2,0),"")</f>
        <v>ELIAS RIBEIRO DA SILVA FILHO</v>
      </c>
      <c r="E162" s="15" t="str">
        <f>IFERROR(VLOOKUP(C162,SRA!B:T,8,0),"")</f>
        <v>CLT</v>
      </c>
      <c r="F162" s="20" t="s">
        <v>464</v>
      </c>
      <c r="G162" s="15" t="str">
        <f>IFERROR(VLOOKUP(C162,SRA!B:T,5,0),"")</f>
        <v>TEC. EM OPTICA</v>
      </c>
      <c r="H162" s="11">
        <f>IFERROR(VLOOKUP(C162,SRA!B:T,18,0),"")</f>
        <v>2655</v>
      </c>
      <c r="I162" s="11">
        <f>IFERROR(VLOOKUP(C162,SRA!B:T,19,0),"")</f>
        <v>0</v>
      </c>
      <c r="J162" s="31">
        <f>IFERROR(VLOOKUP(C162,AGOSTO!B:F,3,0),"0,00")</f>
        <v>2655</v>
      </c>
      <c r="K162" s="11">
        <f t="shared" si="4"/>
        <v>1030.3499999999999</v>
      </c>
      <c r="L162" s="31">
        <f>IFERROR(VLOOKUP(C162,AGOSTO!B:H,7,0),"0,00")</f>
        <v>1624.65</v>
      </c>
      <c r="M162" s="25" t="str">
        <f>IFERROR(VLOOKUP(C162,FÉRIAS!C:D,2,0),"")</f>
        <v/>
      </c>
      <c r="N162" s="21" t="str">
        <f>IFERROR(VLOOKUP(C162,Plan2!B:C,2,0),"")</f>
        <v/>
      </c>
    </row>
    <row r="163" spans="2:14" s="21" customFormat="1">
      <c r="B163" s="15">
        <f t="shared" si="5"/>
        <v>155</v>
      </c>
      <c r="C163" s="27">
        <v>2008</v>
      </c>
      <c r="D163" s="28" t="str">
        <f>IFERROR(VLOOKUP(C163,SRA!B:C,2,0),"")</f>
        <v>AMAURI GONCALO DA SILVA</v>
      </c>
      <c r="E163" s="15" t="str">
        <f>IFERROR(VLOOKUP(C163,SRA!B:T,8,0),"")</f>
        <v>CLT</v>
      </c>
      <c r="F163" s="20" t="s">
        <v>464</v>
      </c>
      <c r="G163" s="15" t="str">
        <f>IFERROR(VLOOKUP(C163,SRA!B:T,5,0),"")</f>
        <v>OP. DE PROD. IND.</v>
      </c>
      <c r="H163" s="11">
        <f>IFERROR(VLOOKUP(C163,SRA!B:T,18,0),"")</f>
        <v>3572.94</v>
      </c>
      <c r="I163" s="11">
        <f>IFERROR(VLOOKUP(C163,SRA!B:T,19,0),"")</f>
        <v>0</v>
      </c>
      <c r="J163" s="31">
        <f>IFERROR(VLOOKUP(C163,AGOSTO!B:F,3,0),"0,00")</f>
        <v>3572.94</v>
      </c>
      <c r="K163" s="11">
        <f t="shared" si="4"/>
        <v>422.24000000000024</v>
      </c>
      <c r="L163" s="31">
        <f>IFERROR(VLOOKUP(C163,AGOSTO!B:H,7,0),"0,00")</f>
        <v>3150.7</v>
      </c>
      <c r="M163" s="25" t="str">
        <f>IFERROR(VLOOKUP(C163,FÉRIAS!C:D,2,0),"")</f>
        <v/>
      </c>
      <c r="N163" s="21" t="str">
        <f>IFERROR(VLOOKUP(C163,Plan2!B:C,2,0),"")</f>
        <v/>
      </c>
    </row>
    <row r="164" spans="2:14" s="21" customFormat="1">
      <c r="B164" s="15">
        <f t="shared" si="5"/>
        <v>156</v>
      </c>
      <c r="C164" s="27">
        <v>2015</v>
      </c>
      <c r="D164" s="28" t="str">
        <f>IFERROR(VLOOKUP(C164,SRA!B:C,2,0),"")</f>
        <v>MARIA SANDRA PONTES MENDONCA</v>
      </c>
      <c r="E164" s="15" t="str">
        <f>IFERROR(VLOOKUP(C164,SRA!B:T,8,0),"")</f>
        <v>CLT</v>
      </c>
      <c r="F164" s="20" t="s">
        <v>464</v>
      </c>
      <c r="G164" s="15" t="str">
        <f>IFERROR(VLOOKUP(C164,SRA!B:T,5,0),"")</f>
        <v>OP. DE PROD. IND.</v>
      </c>
      <c r="H164" s="11">
        <f>IFERROR(VLOOKUP(C164,SRA!B:T,18,0),"")</f>
        <v>10548.02</v>
      </c>
      <c r="I164" s="11">
        <f>IFERROR(VLOOKUP(C164,SRA!B:T,19,0),"")</f>
        <v>0</v>
      </c>
      <c r="J164" s="31">
        <f>IFERROR(VLOOKUP(C164,AGOSTO!B:F,3,0),"0,00")</f>
        <v>10548.02</v>
      </c>
      <c r="K164" s="11">
        <f t="shared" si="4"/>
        <v>3784.0400000000009</v>
      </c>
      <c r="L164" s="31">
        <f>IFERROR(VLOOKUP(C164,AGOSTO!B:H,7,0),"0,00")</f>
        <v>6763.98</v>
      </c>
      <c r="M164" s="25" t="str">
        <f>IFERROR(VLOOKUP(C164,FÉRIAS!C:D,2,0),"")</f>
        <v/>
      </c>
      <c r="N164" s="21" t="str">
        <f>IFERROR(VLOOKUP(C164,Plan2!B:C,2,0),"")</f>
        <v/>
      </c>
    </row>
    <row r="165" spans="2:14" s="21" customFormat="1">
      <c r="B165" s="15">
        <f t="shared" si="5"/>
        <v>157</v>
      </c>
      <c r="C165" s="27">
        <v>2019</v>
      </c>
      <c r="D165" s="28" t="str">
        <f>IFERROR(VLOOKUP(C165,SRA!B:C,2,0),"")</f>
        <v>MARCOS DO NASCIMENTO</v>
      </c>
      <c r="E165" s="15" t="str">
        <f>IFERROR(VLOOKUP(C165,SRA!B:T,8,0),"")</f>
        <v>CLT</v>
      </c>
      <c r="F165" s="20" t="s">
        <v>464</v>
      </c>
      <c r="G165" s="15" t="str">
        <f>IFERROR(VLOOKUP(C165,SRA!B:T,5,0),"")</f>
        <v>TEC. EM OPTICA</v>
      </c>
      <c r="H165" s="11">
        <f>IFERROR(VLOOKUP(C165,SRA!B:T,18,0),"")</f>
        <v>2184.27</v>
      </c>
      <c r="I165" s="11">
        <f>IFERROR(VLOOKUP(C165,SRA!B:T,19,0),"")</f>
        <v>0</v>
      </c>
      <c r="J165" s="31">
        <f>IFERROR(VLOOKUP(C165,AGOSTO!B:F,3,0),"0,00")</f>
        <v>2184.27</v>
      </c>
      <c r="K165" s="11">
        <f t="shared" si="4"/>
        <v>529.86999999999989</v>
      </c>
      <c r="L165" s="31">
        <f>IFERROR(VLOOKUP(C165,AGOSTO!B:H,7,0),"0,00")</f>
        <v>1654.4</v>
      </c>
      <c r="M165" s="25" t="str">
        <f>IFERROR(VLOOKUP(C165,FÉRIAS!C:D,2,0),"")</f>
        <v/>
      </c>
      <c r="N165" s="21" t="str">
        <f>IFERROR(VLOOKUP(C165,Plan2!B:C,2,0),"")</f>
        <v/>
      </c>
    </row>
    <row r="166" spans="2:14" s="21" customFormat="1">
      <c r="B166" s="15">
        <f t="shared" si="5"/>
        <v>158</v>
      </c>
      <c r="C166" s="27">
        <v>2038</v>
      </c>
      <c r="D166" s="28" t="str">
        <f>IFERROR(VLOOKUP(C166,SRA!B:C,2,0),"")</f>
        <v>IRONILDA FERREIRA DA SILVA</v>
      </c>
      <c r="E166" s="15" t="str">
        <f>IFERROR(VLOOKUP(C166,SRA!B:T,8,0),"")</f>
        <v>CLT</v>
      </c>
      <c r="F166" s="20" t="s">
        <v>464</v>
      </c>
      <c r="G166" s="15" t="str">
        <f>IFERROR(VLOOKUP(C166,SRA!B:T,5,0),"")</f>
        <v>OP. DE PROD. IND.</v>
      </c>
      <c r="H166" s="11">
        <f>IFERROR(VLOOKUP(C166,SRA!B:T,18,0),"")</f>
        <v>3683.2200000000003</v>
      </c>
      <c r="I166" s="11">
        <f>IFERROR(VLOOKUP(C166,SRA!B:T,19,0),"")</f>
        <v>0</v>
      </c>
      <c r="J166" s="31">
        <f>IFERROR(VLOOKUP(C166,AGOSTO!B:F,3,0),"0,00")</f>
        <v>3683.22</v>
      </c>
      <c r="K166" s="11">
        <f t="shared" si="4"/>
        <v>1856.62</v>
      </c>
      <c r="L166" s="31">
        <f>IFERROR(VLOOKUP(C166,AGOSTO!B:H,7,0),"0,00")</f>
        <v>1826.6</v>
      </c>
      <c r="M166" s="25" t="str">
        <f>IFERROR(VLOOKUP(C166,FÉRIAS!C:D,2,0),"")</f>
        <v/>
      </c>
      <c r="N166" s="21" t="str">
        <f>IFERROR(VLOOKUP(C166,Plan2!B:C,2,0),"")</f>
        <v/>
      </c>
    </row>
    <row r="167" spans="2:14" s="21" customFormat="1">
      <c r="B167" s="15">
        <f t="shared" si="5"/>
        <v>159</v>
      </c>
      <c r="C167" s="27">
        <v>2043</v>
      </c>
      <c r="D167" s="28" t="str">
        <f>IFERROR(VLOOKUP(C167,SRA!B:C,2,0),"")</f>
        <v>JOAO LUIZ BRAGA DE PONTES</v>
      </c>
      <c r="E167" s="15" t="str">
        <f>IFERROR(VLOOKUP(C167,SRA!B:T,8,0),"")</f>
        <v>CLT</v>
      </c>
      <c r="F167" s="20" t="s">
        <v>464</v>
      </c>
      <c r="G167" s="15" t="str">
        <f>IFERROR(VLOOKUP(C167,SRA!B:T,5,0),"")</f>
        <v>OP. DE PROD. IND.</v>
      </c>
      <c r="H167" s="11">
        <f>IFERROR(VLOOKUP(C167,SRA!B:T,18,0),"")</f>
        <v>3402.84</v>
      </c>
      <c r="I167" s="11">
        <f>IFERROR(VLOOKUP(C167,SRA!B:T,19,0),"")</f>
        <v>0</v>
      </c>
      <c r="J167" s="31">
        <f>IFERROR(VLOOKUP(C167,AGOSTO!B:F,3,0),"0,00")</f>
        <v>4923.95</v>
      </c>
      <c r="K167" s="11">
        <f t="shared" si="4"/>
        <v>1642.3099999999995</v>
      </c>
      <c r="L167" s="31">
        <f>IFERROR(VLOOKUP(C167,AGOSTO!B:H,7,0),"0,00")</f>
        <v>3281.6400000000003</v>
      </c>
      <c r="M167" s="25" t="str">
        <f>IFERROR(VLOOKUP(C167,FÉRIAS!C:D,2,0),"")</f>
        <v/>
      </c>
      <c r="N167" s="21" t="str">
        <f>IFERROR(VLOOKUP(C167,Plan2!B:C,2,0),"")</f>
        <v/>
      </c>
    </row>
    <row r="168" spans="2:14" s="21" customFormat="1">
      <c r="B168" s="15">
        <f t="shared" si="5"/>
        <v>160</v>
      </c>
      <c r="C168" s="27">
        <v>2052</v>
      </c>
      <c r="D168" s="28" t="str">
        <f>IFERROR(VLOOKUP(C168,SRA!B:C,2,0),"")</f>
        <v>JOSE FERNANDO PEREIRA DA COSTA</v>
      </c>
      <c r="E168" s="15" t="str">
        <f>IFERROR(VLOOKUP(C168,SRA!B:T,8,0),"")</f>
        <v>CLT</v>
      </c>
      <c r="F168" s="20" t="s">
        <v>464</v>
      </c>
      <c r="G168" s="15" t="str">
        <f>IFERROR(VLOOKUP(C168,SRA!B:T,5,0),"")</f>
        <v>OP. DE PROD. IND.</v>
      </c>
      <c r="H168" s="11">
        <f>IFERROR(VLOOKUP(C168,SRA!B:T,18,0),"")</f>
        <v>3572.94</v>
      </c>
      <c r="I168" s="11">
        <f>IFERROR(VLOOKUP(C168,SRA!B:T,19,0),"")</f>
        <v>0</v>
      </c>
      <c r="J168" s="31">
        <f>IFERROR(VLOOKUP(C168,AGOSTO!B:F,3,0),"0,00")</f>
        <v>4912.57</v>
      </c>
      <c r="K168" s="11">
        <f t="shared" si="4"/>
        <v>3146.0599999999995</v>
      </c>
      <c r="L168" s="31">
        <f>IFERROR(VLOOKUP(C168,AGOSTO!B:H,7,0),"0,00")</f>
        <v>1766.51</v>
      </c>
      <c r="M168" s="25" t="str">
        <f>IFERROR(VLOOKUP(C168,FÉRIAS!C:D,2,0),"")</f>
        <v/>
      </c>
      <c r="N168" s="21" t="str">
        <f>IFERROR(VLOOKUP(C168,Plan2!B:C,2,0),"")</f>
        <v/>
      </c>
    </row>
    <row r="169" spans="2:14" s="21" customFormat="1">
      <c r="B169" s="15">
        <f t="shared" si="5"/>
        <v>161</v>
      </c>
      <c r="C169" s="27">
        <v>2063</v>
      </c>
      <c r="D169" s="28" t="str">
        <f>IFERROR(VLOOKUP(C169,SRA!B:C,2,0),"")</f>
        <v>JOAQUIM PEDRO CARNEIRO C NETO</v>
      </c>
      <c r="E169" s="15" t="str">
        <f>IFERROR(VLOOKUP(C169,SRA!B:T,8,0),"")</f>
        <v>CLT</v>
      </c>
      <c r="F169" s="20" t="s">
        <v>464</v>
      </c>
      <c r="G169" s="15" t="str">
        <f>IFERROR(VLOOKUP(C169,SRA!B:T,5,0),"")</f>
        <v>ANA MANUT ELET IND</v>
      </c>
      <c r="H169" s="11">
        <f>IFERROR(VLOOKUP(C169,SRA!B:T,18,0),"")</f>
        <v>14935.510000000002</v>
      </c>
      <c r="I169" s="11">
        <f>IFERROR(VLOOKUP(C169,SRA!B:T,19,0),"")</f>
        <v>0</v>
      </c>
      <c r="J169" s="31">
        <f>IFERROR(VLOOKUP(C169,AGOSTO!B:F,3,0),"0,00")</f>
        <v>14935.51</v>
      </c>
      <c r="K169" s="11">
        <f t="shared" si="4"/>
        <v>5029.9500000000007</v>
      </c>
      <c r="L169" s="31">
        <f>IFERROR(VLOOKUP(C169,AGOSTO!B:H,7,0),"0,00")</f>
        <v>9905.56</v>
      </c>
      <c r="M169" s="25" t="str">
        <f>IFERROR(VLOOKUP(C169,FÉRIAS!C:D,2,0),"")</f>
        <v/>
      </c>
      <c r="N169" s="21" t="str">
        <f>IFERROR(VLOOKUP(C169,Plan2!B:C,2,0),"")</f>
        <v/>
      </c>
    </row>
    <row r="170" spans="2:14" s="21" customFormat="1">
      <c r="B170" s="15">
        <f t="shared" si="5"/>
        <v>162</v>
      </c>
      <c r="C170" s="20">
        <v>2065</v>
      </c>
      <c r="D170" s="28" t="str">
        <f>IFERROR(VLOOKUP(C170,SRA!B:C,2,0),"")</f>
        <v>MARIA CLAUDIA DE A  LIMA LEMOS</v>
      </c>
      <c r="E170" s="15" t="str">
        <f>IFERROR(VLOOKUP(C170,SRA!B:T,8,0),"")</f>
        <v>CLT</v>
      </c>
      <c r="F170" s="20" t="s">
        <v>492</v>
      </c>
      <c r="G170" s="15" t="str">
        <f>IFERROR(VLOOKUP(C170,SRA!B:T,5,0),"")</f>
        <v>ANALISTA EM RH III</v>
      </c>
      <c r="H170" s="11">
        <f>IFERROR(VLOOKUP(C170,SRA!B:T,18,0),"")</f>
        <v>6027.01</v>
      </c>
      <c r="I170" s="11">
        <f>IFERROR(VLOOKUP(C170,SRA!B:T,19,0),"")</f>
        <v>0</v>
      </c>
      <c r="J170" s="31" t="str">
        <f>IFERROR(VLOOKUP(C170,AGOSTO!B:F,3,0),"0,00")</f>
        <v>0,00</v>
      </c>
      <c r="K170" s="11">
        <f t="shared" si="4"/>
        <v>0</v>
      </c>
      <c r="L170" s="31" t="str">
        <f>IFERROR(VLOOKUP(C170,AGOSTO!B:H,7,0),"0,00")</f>
        <v>0,00</v>
      </c>
      <c r="M170" s="25" t="str">
        <f>IFERROR(VLOOKUP(C170,FÉRIAS!C:D,2,0),"")</f>
        <v/>
      </c>
      <c r="N170" s="21" t="str">
        <f>IFERROR(VLOOKUP(C170,Plan2!B:C,2,0),"")</f>
        <v>MARIA CLAUDIA DE A  LIMA LEMOS</v>
      </c>
    </row>
    <row r="171" spans="2:14" s="21" customFormat="1">
      <c r="B171" s="15">
        <f t="shared" si="5"/>
        <v>163</v>
      </c>
      <c r="C171" s="27">
        <v>2069</v>
      </c>
      <c r="D171" s="28" t="str">
        <f>IFERROR(VLOOKUP(C171,SRA!B:C,2,0),"")</f>
        <v>SELMA VERONICA VIEIRA RAMOS</v>
      </c>
      <c r="E171" s="15" t="str">
        <f>IFERROR(VLOOKUP(C171,SRA!B:T,8,0),"")</f>
        <v>CLT</v>
      </c>
      <c r="F171" s="20" t="s">
        <v>464</v>
      </c>
      <c r="G171" s="15" t="str">
        <f>IFERROR(VLOOKUP(C171,SRA!B:T,5,0),"")</f>
        <v>FARMACEUTICO IND</v>
      </c>
      <c r="H171" s="11">
        <f>IFERROR(VLOOKUP(C171,SRA!B:T,18,0),"")</f>
        <v>19047.21</v>
      </c>
      <c r="I171" s="11">
        <f>IFERROR(VLOOKUP(C171,SRA!B:T,19,0),"")</f>
        <v>0</v>
      </c>
      <c r="J171" s="31">
        <f>IFERROR(VLOOKUP(C171,AGOSTO!B:F,3,0),"0,00")</f>
        <v>19047.21</v>
      </c>
      <c r="K171" s="11">
        <f t="shared" si="4"/>
        <v>6466.43</v>
      </c>
      <c r="L171" s="31">
        <f>IFERROR(VLOOKUP(C171,AGOSTO!B:H,7,0),"0,00")</f>
        <v>12580.779999999999</v>
      </c>
      <c r="M171" s="25" t="str">
        <f>IFERROR(VLOOKUP(C171,FÉRIAS!C:D,2,0),"")</f>
        <v/>
      </c>
      <c r="N171" s="21" t="str">
        <f>IFERROR(VLOOKUP(C171,Plan2!B:C,2,0),"")</f>
        <v/>
      </c>
    </row>
    <row r="172" spans="2:14" s="21" customFormat="1">
      <c r="B172" s="15">
        <f t="shared" si="5"/>
        <v>164</v>
      </c>
      <c r="C172" s="27">
        <v>2086</v>
      </c>
      <c r="D172" s="28" t="str">
        <f>IFERROR(VLOOKUP(C172,SRA!B:C,2,0),"")</f>
        <v>ALBANITA LUCIANA DA SILVA</v>
      </c>
      <c r="E172" s="15" t="str">
        <f>IFERROR(VLOOKUP(C172,SRA!B:T,8,0),"")</f>
        <v>CLT</v>
      </c>
      <c r="F172" s="20" t="s">
        <v>464</v>
      </c>
      <c r="G172" s="15" t="str">
        <f>IFERROR(VLOOKUP(C172,SRA!B:T,5,0),"")</f>
        <v>ASS. DE SERVICOS</v>
      </c>
      <c r="H172" s="11">
        <f>IFERROR(VLOOKUP(C172,SRA!B:T,18,0),"")</f>
        <v>1804.58</v>
      </c>
      <c r="I172" s="11">
        <f>IFERROR(VLOOKUP(C172,SRA!B:T,19,0),"")</f>
        <v>822.38</v>
      </c>
      <c r="J172" s="31">
        <f>IFERROR(VLOOKUP(C172,AGOSTO!B:F,3,0),"0,00")</f>
        <v>2743.72</v>
      </c>
      <c r="K172" s="11">
        <f t="shared" si="4"/>
        <v>1606.83</v>
      </c>
      <c r="L172" s="31">
        <f>IFERROR(VLOOKUP(C172,AGOSTO!B:H,7,0),"0,00")</f>
        <v>1136.8899999999999</v>
      </c>
      <c r="M172" s="25" t="str">
        <f>IFERROR(VLOOKUP(C172,FÉRIAS!C:D,2,0),"")</f>
        <v/>
      </c>
      <c r="N172" s="21" t="str">
        <f>IFERROR(VLOOKUP(C172,Plan2!B:C,2,0),"")</f>
        <v/>
      </c>
    </row>
    <row r="173" spans="2:14" s="21" customFormat="1">
      <c r="B173" s="15">
        <f t="shared" si="5"/>
        <v>165</v>
      </c>
      <c r="C173" s="27">
        <v>2093</v>
      </c>
      <c r="D173" s="28" t="str">
        <f>IFERROR(VLOOKUP(C173,SRA!B:C,2,0),"")</f>
        <v>GILBERTO RIBEIRO DA SILVA</v>
      </c>
      <c r="E173" s="15" t="str">
        <f>IFERROR(VLOOKUP(C173,SRA!B:T,8,0),"")</f>
        <v>CLT</v>
      </c>
      <c r="F173" s="20" t="s">
        <v>464</v>
      </c>
      <c r="G173" s="15" t="str">
        <f>IFERROR(VLOOKUP(C173,SRA!B:T,5,0),"")</f>
        <v>TEC. EM OPTICA</v>
      </c>
      <c r="H173" s="11">
        <f>IFERROR(VLOOKUP(C173,SRA!B:T,18,0),"")</f>
        <v>2184.27</v>
      </c>
      <c r="I173" s="11">
        <f>IFERROR(VLOOKUP(C173,SRA!B:T,19,0),"")</f>
        <v>0</v>
      </c>
      <c r="J173" s="31">
        <f>IFERROR(VLOOKUP(C173,AGOSTO!B:F,3,0),"0,00")</f>
        <v>2516</v>
      </c>
      <c r="K173" s="11">
        <f t="shared" si="4"/>
        <v>1658.68</v>
      </c>
      <c r="L173" s="31">
        <f>IFERROR(VLOOKUP(C173,AGOSTO!B:H,7,0),"0,00")</f>
        <v>857.31999999999994</v>
      </c>
      <c r="M173" s="25" t="str">
        <f>IFERROR(VLOOKUP(C173,FÉRIAS!C:D,2,0),"")</f>
        <v/>
      </c>
      <c r="N173" s="21" t="str">
        <f>IFERROR(VLOOKUP(C173,Plan2!B:C,2,0),"")</f>
        <v/>
      </c>
    </row>
    <row r="174" spans="2:14" s="21" customFormat="1">
      <c r="B174" s="15">
        <f t="shared" si="5"/>
        <v>166</v>
      </c>
      <c r="C174" s="27">
        <v>2096</v>
      </c>
      <c r="D174" s="28" t="str">
        <f>IFERROR(VLOOKUP(C174,SRA!B:C,2,0),"")</f>
        <v>MARCELO MORAIS DE OLIVEIRA</v>
      </c>
      <c r="E174" s="15" t="str">
        <f>IFERROR(VLOOKUP(C174,SRA!B:T,8,0),"")</f>
        <v>CLT</v>
      </c>
      <c r="F174" s="20" t="s">
        <v>464</v>
      </c>
      <c r="G174" s="15" t="str">
        <f>IFERROR(VLOOKUP(C174,SRA!B:T,5,0),"")</f>
        <v>VIGILANTE 2</v>
      </c>
      <c r="H174" s="11">
        <f>IFERROR(VLOOKUP(C174,SRA!B:T,18,0),"")</f>
        <v>3086.45</v>
      </c>
      <c r="I174" s="11">
        <f>IFERROR(VLOOKUP(C174,SRA!B:T,19,0),"")</f>
        <v>0</v>
      </c>
      <c r="J174" s="31">
        <f>IFERROR(VLOOKUP(C174,AGOSTO!B:F,3,0),"0,00")</f>
        <v>4012.39</v>
      </c>
      <c r="K174" s="11">
        <f t="shared" si="4"/>
        <v>2060.5099999999998</v>
      </c>
      <c r="L174" s="31">
        <f>IFERROR(VLOOKUP(C174,AGOSTO!B:H,7,0),"0,00")</f>
        <v>1951.88</v>
      </c>
      <c r="M174" s="25" t="str">
        <f>IFERROR(VLOOKUP(C174,FÉRIAS!C:D,2,0),"")</f>
        <v/>
      </c>
      <c r="N174" s="21" t="str">
        <f>IFERROR(VLOOKUP(C174,Plan2!B:C,2,0),"")</f>
        <v/>
      </c>
    </row>
    <row r="175" spans="2:14" s="21" customFormat="1">
      <c r="B175" s="15">
        <f t="shared" si="5"/>
        <v>167</v>
      </c>
      <c r="C175" s="27">
        <v>2101</v>
      </c>
      <c r="D175" s="28" t="str">
        <f>IFERROR(VLOOKUP(C175,SRA!B:C,2,0),"")</f>
        <v>JOSE LUCIANO CANDIDO DA SILVA</v>
      </c>
      <c r="E175" s="15" t="str">
        <f>IFERROR(VLOOKUP(C175,SRA!B:T,8,0),"")</f>
        <v>CLT</v>
      </c>
      <c r="F175" s="20" t="s">
        <v>464</v>
      </c>
      <c r="G175" s="15" t="str">
        <f>IFERROR(VLOOKUP(C175,SRA!B:T,5,0),"")</f>
        <v>OP. DE PROD. IND.</v>
      </c>
      <c r="H175" s="11">
        <f>IFERROR(VLOOKUP(C175,SRA!B:T,18,0),"")</f>
        <v>3086.45</v>
      </c>
      <c r="I175" s="11">
        <f>IFERROR(VLOOKUP(C175,SRA!B:T,19,0),"")</f>
        <v>0</v>
      </c>
      <c r="J175" s="31">
        <f>IFERROR(VLOOKUP(C175,AGOSTO!B:F,3,0),"0,00")</f>
        <v>3501.45</v>
      </c>
      <c r="K175" s="11">
        <f t="shared" si="4"/>
        <v>2452.0599999999995</v>
      </c>
      <c r="L175" s="31">
        <f>IFERROR(VLOOKUP(C175,AGOSTO!B:H,7,0),"0,00")</f>
        <v>1049.3900000000001</v>
      </c>
      <c r="M175" s="25" t="str">
        <f>IFERROR(VLOOKUP(C175,FÉRIAS!C:D,2,0),"")</f>
        <v/>
      </c>
      <c r="N175" s="21" t="str">
        <f>IFERROR(VLOOKUP(C175,Plan2!B:C,2,0),"")</f>
        <v/>
      </c>
    </row>
    <row r="176" spans="2:14" s="21" customFormat="1">
      <c r="B176" s="15">
        <f t="shared" si="5"/>
        <v>168</v>
      </c>
      <c r="C176" s="27">
        <v>2115</v>
      </c>
      <c r="D176" s="28" t="str">
        <f>IFERROR(VLOOKUP(C176,SRA!B:C,2,0),"")</f>
        <v>SEVERINO JOSE RAMOS DE SOUZA</v>
      </c>
      <c r="E176" s="15" t="str">
        <f>IFERROR(VLOOKUP(C176,SRA!B:T,8,0),"")</f>
        <v>CLT</v>
      </c>
      <c r="F176" s="20" t="s">
        <v>464</v>
      </c>
      <c r="G176" s="15" t="str">
        <f>IFERROR(VLOOKUP(C176,SRA!B:T,5,0),"")</f>
        <v>VIGILANTE 2</v>
      </c>
      <c r="H176" s="11">
        <f>IFERROR(VLOOKUP(C176,SRA!B:T,18,0),"")</f>
        <v>3086.45</v>
      </c>
      <c r="I176" s="11">
        <f>IFERROR(VLOOKUP(C176,SRA!B:T,19,0),"")</f>
        <v>0</v>
      </c>
      <c r="J176" s="31">
        <f>IFERROR(VLOOKUP(C176,AGOSTO!B:F,3,0),"0,00")</f>
        <v>4012.39</v>
      </c>
      <c r="K176" s="11">
        <f t="shared" si="4"/>
        <v>1058.2099999999996</v>
      </c>
      <c r="L176" s="31">
        <f>IFERROR(VLOOKUP(C176,AGOSTO!B:H,7,0),"0,00")</f>
        <v>2954.1800000000003</v>
      </c>
      <c r="M176" s="25" t="str">
        <f>IFERROR(VLOOKUP(C176,FÉRIAS!C:D,2,0),"")</f>
        <v/>
      </c>
      <c r="N176" s="21" t="str">
        <f>IFERROR(VLOOKUP(C176,Plan2!B:C,2,0),"")</f>
        <v/>
      </c>
    </row>
    <row r="177" spans="2:14" s="21" customFormat="1">
      <c r="B177" s="15">
        <f t="shared" si="5"/>
        <v>169</v>
      </c>
      <c r="C177" s="27">
        <v>2117</v>
      </c>
      <c r="D177" s="28" t="str">
        <f>IFERROR(VLOOKUP(C177,SRA!B:C,2,0),"")</f>
        <v>WILSON JOSE QUEIROZ DE LIMA</v>
      </c>
      <c r="E177" s="15" t="str">
        <f>IFERROR(VLOOKUP(C177,SRA!B:T,8,0),"")</f>
        <v>CLT</v>
      </c>
      <c r="F177" s="20" t="s">
        <v>478</v>
      </c>
      <c r="G177" s="15" t="str">
        <f>IFERROR(VLOOKUP(C177,SRA!B:T,5,0),"")</f>
        <v>ASS. DE SERVICOS</v>
      </c>
      <c r="H177" s="11">
        <f>IFERROR(VLOOKUP(C177,SRA!B:T,18,0),"")</f>
        <v>2303.15</v>
      </c>
      <c r="I177" s="11">
        <f>IFERROR(VLOOKUP(C177,SRA!B:T,19,0),"")</f>
        <v>0</v>
      </c>
      <c r="J177" s="31">
        <f>IFERROR(VLOOKUP(C177,AGOSTO!B:F,3,0),"0,00")</f>
        <v>3139.95</v>
      </c>
      <c r="K177" s="11">
        <f t="shared" si="4"/>
        <v>3139.95</v>
      </c>
      <c r="L177" s="31">
        <f>IFERROR(VLOOKUP(C177,AGOSTO!B:H,7,0),"0,00")</f>
        <v>0</v>
      </c>
      <c r="M177" s="25" t="str">
        <f>IFERROR(VLOOKUP(C177,FÉRIAS!C:D,2,0),"")</f>
        <v>WILSON JOSE QUEIROZ DE LIMA</v>
      </c>
      <c r="N177" s="21" t="str">
        <f>IFERROR(VLOOKUP(C177,Plan2!B:C,2,0),"")</f>
        <v/>
      </c>
    </row>
    <row r="178" spans="2:14" s="21" customFormat="1">
      <c r="B178" s="15">
        <f t="shared" si="5"/>
        <v>170</v>
      </c>
      <c r="C178" s="27">
        <v>2120</v>
      </c>
      <c r="D178" s="28" t="str">
        <f>IFERROR(VLOOKUP(C178,SRA!B:C,2,0),"")</f>
        <v>ANTONIO SOARES DE MELO</v>
      </c>
      <c r="E178" s="15" t="str">
        <f>IFERROR(VLOOKUP(C178,SRA!B:T,8,0),"")</f>
        <v>CLT</v>
      </c>
      <c r="F178" s="20" t="s">
        <v>464</v>
      </c>
      <c r="G178" s="15" t="str">
        <f>IFERROR(VLOOKUP(C178,SRA!B:T,5,0),"")</f>
        <v>ASS. DE SERVICOS</v>
      </c>
      <c r="H178" s="11">
        <f>IFERROR(VLOOKUP(C178,SRA!B:T,18,0),"")</f>
        <v>2448.33</v>
      </c>
      <c r="I178" s="11">
        <f>IFERROR(VLOOKUP(C178,SRA!B:T,19,0),"")</f>
        <v>0</v>
      </c>
      <c r="J178" s="31">
        <f>IFERROR(VLOOKUP(C178,AGOSTO!B:F,3,0),"0,00")</f>
        <v>2448.33</v>
      </c>
      <c r="K178" s="11">
        <f t="shared" si="4"/>
        <v>785.11000000000013</v>
      </c>
      <c r="L178" s="31">
        <f>IFERROR(VLOOKUP(C178,AGOSTO!B:H,7,0),"0,00")</f>
        <v>1663.2199999999998</v>
      </c>
      <c r="M178" s="25" t="str">
        <f>IFERROR(VLOOKUP(C178,FÉRIAS!C:D,2,0),"")</f>
        <v/>
      </c>
      <c r="N178" s="21" t="str">
        <f>IFERROR(VLOOKUP(C178,Plan2!B:C,2,0),"")</f>
        <v/>
      </c>
    </row>
    <row r="179" spans="2:14" s="21" customFormat="1">
      <c r="B179" s="15">
        <f t="shared" si="5"/>
        <v>171</v>
      </c>
      <c r="C179" s="27">
        <v>2121</v>
      </c>
      <c r="D179" s="28" t="str">
        <f>IFERROR(VLOOKUP(C179,SRA!B:C,2,0),"")</f>
        <v>SAMUEL MAURICIO</v>
      </c>
      <c r="E179" s="15" t="str">
        <f>IFERROR(VLOOKUP(C179,SRA!B:T,8,0),"")</f>
        <v>CLT</v>
      </c>
      <c r="F179" s="20" t="s">
        <v>464</v>
      </c>
      <c r="G179" s="15" t="str">
        <f>IFERROR(VLOOKUP(C179,SRA!B:T,5,0),"")</f>
        <v>TEC. EM OPTICA</v>
      </c>
      <c r="H179" s="11">
        <f>IFERROR(VLOOKUP(C179,SRA!B:T,18,0),"")</f>
        <v>2184.27</v>
      </c>
      <c r="I179" s="11">
        <f>IFERROR(VLOOKUP(C179,SRA!B:T,19,0),"")</f>
        <v>0</v>
      </c>
      <c r="J179" s="31">
        <f>IFERROR(VLOOKUP(C179,AGOSTO!B:F,3,0),"0,00")</f>
        <v>2184.27</v>
      </c>
      <c r="K179" s="11">
        <f t="shared" si="4"/>
        <v>908.67000000000007</v>
      </c>
      <c r="L179" s="31">
        <f>IFERROR(VLOOKUP(C179,AGOSTO!B:H,7,0),"0,00")</f>
        <v>1275.5999999999999</v>
      </c>
      <c r="M179" s="25" t="str">
        <f>IFERROR(VLOOKUP(C179,FÉRIAS!C:D,2,0),"")</f>
        <v/>
      </c>
      <c r="N179" s="21" t="str">
        <f>IFERROR(VLOOKUP(C179,Plan2!B:C,2,0),"")</f>
        <v/>
      </c>
    </row>
    <row r="180" spans="2:14" s="21" customFormat="1">
      <c r="B180" s="15">
        <f t="shared" si="5"/>
        <v>172</v>
      </c>
      <c r="C180" s="27">
        <v>2124</v>
      </c>
      <c r="D180" s="28" t="str">
        <f>IFERROR(VLOOKUP(C180,SRA!B:C,2,0),"")</f>
        <v>JOSE ALVES FIGUEIREDO FILHO</v>
      </c>
      <c r="E180" s="15" t="str">
        <f>IFERROR(VLOOKUP(C180,SRA!B:T,8,0),"")</f>
        <v>CLT</v>
      </c>
      <c r="F180" s="20" t="s">
        <v>464</v>
      </c>
      <c r="G180" s="15" t="str">
        <f>IFERROR(VLOOKUP(C180,SRA!B:T,5,0),"")</f>
        <v>VIGILANTE 2</v>
      </c>
      <c r="H180" s="11">
        <f>IFERROR(VLOOKUP(C180,SRA!B:T,18,0),"")</f>
        <v>3086.45</v>
      </c>
      <c r="I180" s="11">
        <f>IFERROR(VLOOKUP(C180,SRA!B:T,19,0),"")</f>
        <v>0</v>
      </c>
      <c r="J180" s="31">
        <f>IFERROR(VLOOKUP(C180,AGOSTO!B:F,3,0),"0,00")</f>
        <v>4012.39</v>
      </c>
      <c r="K180" s="11">
        <f t="shared" si="4"/>
        <v>1180.4499999999998</v>
      </c>
      <c r="L180" s="31">
        <f>IFERROR(VLOOKUP(C180,AGOSTO!B:H,7,0),"0,00")</f>
        <v>2831.94</v>
      </c>
      <c r="M180" s="25" t="str">
        <f>IFERROR(VLOOKUP(C180,FÉRIAS!C:D,2,0),"")</f>
        <v/>
      </c>
      <c r="N180" s="21" t="str">
        <f>IFERROR(VLOOKUP(C180,Plan2!B:C,2,0),"")</f>
        <v/>
      </c>
    </row>
    <row r="181" spans="2:14" s="21" customFormat="1">
      <c r="B181" s="15">
        <f t="shared" si="5"/>
        <v>173</v>
      </c>
      <c r="C181" s="27">
        <v>2125</v>
      </c>
      <c r="D181" s="28" t="str">
        <f>IFERROR(VLOOKUP(C181,SRA!B:C,2,0),"")</f>
        <v>GILMAR GALVAO SANTANA</v>
      </c>
      <c r="E181" s="15" t="str">
        <f>IFERROR(VLOOKUP(C181,SRA!B:T,8,0),"")</f>
        <v>CLT</v>
      </c>
      <c r="F181" s="20" t="s">
        <v>464</v>
      </c>
      <c r="G181" s="15" t="str">
        <f>IFERROR(VLOOKUP(C181,SRA!B:T,5,0),"")</f>
        <v>OP. DE PROD. IND.</v>
      </c>
      <c r="H181" s="11">
        <f>IFERROR(VLOOKUP(C181,SRA!B:T,18,0),"")</f>
        <v>3402.8</v>
      </c>
      <c r="I181" s="11">
        <f>IFERROR(VLOOKUP(C181,SRA!B:T,19,0),"")</f>
        <v>822.38</v>
      </c>
      <c r="J181" s="31">
        <f>IFERROR(VLOOKUP(C181,AGOSTO!B:F,3,0),"0,00")</f>
        <v>4225.18</v>
      </c>
      <c r="K181" s="11">
        <f t="shared" si="4"/>
        <v>1664.3900000000003</v>
      </c>
      <c r="L181" s="31">
        <f>IFERROR(VLOOKUP(C181,AGOSTO!B:H,7,0),"0,00")</f>
        <v>2560.79</v>
      </c>
      <c r="M181" s="25" t="str">
        <f>IFERROR(VLOOKUP(C181,FÉRIAS!C:D,2,0),"")</f>
        <v/>
      </c>
      <c r="N181" s="21" t="str">
        <f>IFERROR(VLOOKUP(C181,Plan2!B:C,2,0),"")</f>
        <v/>
      </c>
    </row>
    <row r="182" spans="2:14" s="21" customFormat="1">
      <c r="B182" s="15">
        <f t="shared" si="5"/>
        <v>174</v>
      </c>
      <c r="C182" s="27">
        <v>2126</v>
      </c>
      <c r="D182" s="28" t="str">
        <f>IFERROR(VLOOKUP(C182,SRA!B:C,2,0),"")</f>
        <v>JAFFE JOSE LIMA XAVIER</v>
      </c>
      <c r="E182" s="15" t="str">
        <f>IFERROR(VLOOKUP(C182,SRA!B:T,8,0),"")</f>
        <v>CLT</v>
      </c>
      <c r="F182" s="20" t="s">
        <v>464</v>
      </c>
      <c r="G182" s="15" t="str">
        <f>IFERROR(VLOOKUP(C182,SRA!B:T,5,0),"")</f>
        <v>OP. DE PROD. IND.</v>
      </c>
      <c r="H182" s="11">
        <f>IFERROR(VLOOKUP(C182,SRA!B:T,18,0),"")</f>
        <v>3402.8</v>
      </c>
      <c r="I182" s="11">
        <f>IFERROR(VLOOKUP(C182,SRA!B:T,19,0),"")</f>
        <v>0</v>
      </c>
      <c r="J182" s="31">
        <f>IFERROR(VLOOKUP(C182,AGOSTO!B:F,3,0),"0,00")</f>
        <v>3554.04</v>
      </c>
      <c r="K182" s="11">
        <f t="shared" si="4"/>
        <v>2077.92</v>
      </c>
      <c r="L182" s="31">
        <f>IFERROR(VLOOKUP(C182,AGOSTO!B:H,7,0),"0,00")</f>
        <v>1476.12</v>
      </c>
      <c r="M182" s="25" t="str">
        <f>IFERROR(VLOOKUP(C182,FÉRIAS!C:D,2,0),"")</f>
        <v/>
      </c>
      <c r="N182" s="21" t="str">
        <f>IFERROR(VLOOKUP(C182,Plan2!B:C,2,0),"")</f>
        <v/>
      </c>
    </row>
    <row r="183" spans="2:14" s="21" customFormat="1">
      <c r="B183" s="15">
        <f t="shared" si="5"/>
        <v>175</v>
      </c>
      <c r="C183" s="27">
        <v>2128</v>
      </c>
      <c r="D183" s="28" t="str">
        <f>IFERROR(VLOOKUP(C183,SRA!B:C,2,0),"")</f>
        <v>JORGE DA SILVA LIMA</v>
      </c>
      <c r="E183" s="15" t="str">
        <f>IFERROR(VLOOKUP(C183,SRA!B:T,8,0),"")</f>
        <v>CLT</v>
      </c>
      <c r="F183" s="20" t="s">
        <v>464</v>
      </c>
      <c r="G183" s="15" t="str">
        <f>IFERROR(VLOOKUP(C183,SRA!B:T,5,0),"")</f>
        <v>OP. DE PROD. IND.</v>
      </c>
      <c r="H183" s="11">
        <f>IFERROR(VLOOKUP(C183,SRA!B:T,18,0),"")</f>
        <v>9343.7000000000007</v>
      </c>
      <c r="I183" s="11">
        <f>IFERROR(VLOOKUP(C183,SRA!B:T,19,0),"")</f>
        <v>0</v>
      </c>
      <c r="J183" s="31">
        <f>IFERROR(VLOOKUP(C183,AGOSTO!B:F,3,0),"0,00")</f>
        <v>9949.06</v>
      </c>
      <c r="K183" s="11">
        <f t="shared" si="4"/>
        <v>6772.1999999999989</v>
      </c>
      <c r="L183" s="31">
        <f>IFERROR(VLOOKUP(C183,AGOSTO!B:H,7,0),"0,00")</f>
        <v>3176.86</v>
      </c>
      <c r="M183" s="25" t="str">
        <f>IFERROR(VLOOKUP(C183,FÉRIAS!C:D,2,0),"")</f>
        <v/>
      </c>
      <c r="N183" s="21" t="str">
        <f>IFERROR(VLOOKUP(C183,Plan2!B:C,2,0),"")</f>
        <v/>
      </c>
    </row>
    <row r="184" spans="2:14" s="21" customFormat="1">
      <c r="B184" s="15">
        <f t="shared" si="5"/>
        <v>176</v>
      </c>
      <c r="C184" s="27">
        <v>2129</v>
      </c>
      <c r="D184" s="28" t="str">
        <f>IFERROR(VLOOKUP(C184,SRA!B:C,2,0),"")</f>
        <v>RICARDO JORGE XAVIER</v>
      </c>
      <c r="E184" s="15" t="str">
        <f>IFERROR(VLOOKUP(C184,SRA!B:T,8,0),"")</f>
        <v>CLT</v>
      </c>
      <c r="F184" s="20" t="s">
        <v>478</v>
      </c>
      <c r="G184" s="15" t="str">
        <f>IFERROR(VLOOKUP(C184,SRA!B:T,5,0),"")</f>
        <v>TEC UTI TRA EFLUENTE</v>
      </c>
      <c r="H184" s="11">
        <f>IFERROR(VLOOKUP(C184,SRA!B:T,18,0),"")</f>
        <v>1981.2</v>
      </c>
      <c r="I184" s="11">
        <f>IFERROR(VLOOKUP(C184,SRA!B:T,19,0),"")</f>
        <v>0</v>
      </c>
      <c r="J184" s="31">
        <f>IFERROR(VLOOKUP(C184,AGOSTO!B:F,3,0),"0,00")</f>
        <v>4660.96</v>
      </c>
      <c r="K184" s="11">
        <f t="shared" si="4"/>
        <v>3934.26</v>
      </c>
      <c r="L184" s="31">
        <f>IFERROR(VLOOKUP(C184,AGOSTO!B:H,7,0),"0,00")</f>
        <v>726.7</v>
      </c>
      <c r="M184" s="25" t="str">
        <f>IFERROR(VLOOKUP(C184,FÉRIAS!C:D,2,0),"")</f>
        <v>RICARDO JORGE XAVIER</v>
      </c>
      <c r="N184" s="21" t="str">
        <f>IFERROR(VLOOKUP(C184,Plan2!B:C,2,0),"")</f>
        <v/>
      </c>
    </row>
    <row r="185" spans="2:14" s="21" customFormat="1">
      <c r="B185" s="15">
        <f t="shared" si="5"/>
        <v>177</v>
      </c>
      <c r="C185" s="27">
        <v>2130</v>
      </c>
      <c r="D185" s="28" t="str">
        <f>IFERROR(VLOOKUP(C185,SRA!B:C,2,0),"")</f>
        <v>HELVIO MOZART MONTENEGRO</v>
      </c>
      <c r="E185" s="15" t="str">
        <f>IFERROR(VLOOKUP(C185,SRA!B:T,8,0),"")</f>
        <v>CLT</v>
      </c>
      <c r="F185" s="20" t="s">
        <v>478</v>
      </c>
      <c r="G185" s="15" t="str">
        <f>IFERROR(VLOOKUP(C185,SRA!B:T,5,0),"")</f>
        <v>TEC EM UTI CALDEIRA</v>
      </c>
      <c r="H185" s="11">
        <f>IFERROR(VLOOKUP(C185,SRA!B:T,18,0),"")</f>
        <v>1981.2</v>
      </c>
      <c r="I185" s="11">
        <f>IFERROR(VLOOKUP(C185,SRA!B:T,19,0),"")</f>
        <v>0</v>
      </c>
      <c r="J185" s="31">
        <f>IFERROR(VLOOKUP(C185,AGOSTO!B:F,3,0),"0,00")</f>
        <v>5283.2</v>
      </c>
      <c r="K185" s="11">
        <f t="shared" si="4"/>
        <v>2823.58</v>
      </c>
      <c r="L185" s="31">
        <f>IFERROR(VLOOKUP(C185,AGOSTO!B:H,7,0),"0,00")</f>
        <v>2459.62</v>
      </c>
      <c r="M185" s="25" t="str">
        <f>IFERROR(VLOOKUP(C185,FÉRIAS!C:D,2,0),"")</f>
        <v>HELVIO MOZART MONTENEGRO</v>
      </c>
      <c r="N185" s="21" t="str">
        <f>IFERROR(VLOOKUP(C185,Plan2!B:C,2,0),"")</f>
        <v/>
      </c>
    </row>
    <row r="186" spans="2:14" s="21" customFormat="1">
      <c r="B186" s="15">
        <f t="shared" si="5"/>
        <v>178</v>
      </c>
      <c r="C186" s="27">
        <v>2131</v>
      </c>
      <c r="D186" s="28" t="str">
        <f>IFERROR(VLOOKUP(C186,SRA!B:C,2,0),"")</f>
        <v>ALEXANDRE BARBOSA DA SILVA</v>
      </c>
      <c r="E186" s="15" t="str">
        <f>IFERROR(VLOOKUP(C186,SRA!B:T,8,0),"")</f>
        <v>CLT</v>
      </c>
      <c r="F186" s="20" t="s">
        <v>464</v>
      </c>
      <c r="G186" s="15" t="str">
        <f>IFERROR(VLOOKUP(C186,SRA!B:T,5,0),"")</f>
        <v>OP. DE PROD. IND.</v>
      </c>
      <c r="H186" s="11">
        <f>IFERROR(VLOOKUP(C186,SRA!B:T,18,0),"")</f>
        <v>3402.82</v>
      </c>
      <c r="I186" s="11">
        <f>IFERROR(VLOOKUP(C186,SRA!B:T,19,0),"")</f>
        <v>0</v>
      </c>
      <c r="J186" s="31">
        <f>IFERROR(VLOOKUP(C186,AGOSTO!B:F,3,0),"0,00")</f>
        <v>7367.05</v>
      </c>
      <c r="K186" s="11">
        <f t="shared" si="4"/>
        <v>6256.42</v>
      </c>
      <c r="L186" s="31">
        <f>IFERROR(VLOOKUP(C186,AGOSTO!B:H,7,0),"0,00")</f>
        <v>1110.6300000000001</v>
      </c>
      <c r="M186" s="25" t="str">
        <f>IFERROR(VLOOKUP(C186,FÉRIAS!C:D,2,0),"")</f>
        <v/>
      </c>
      <c r="N186" s="21" t="str">
        <f>IFERROR(VLOOKUP(C186,Plan2!B:C,2,0),"")</f>
        <v/>
      </c>
    </row>
    <row r="187" spans="2:14" s="21" customFormat="1">
      <c r="B187" s="15">
        <f t="shared" si="5"/>
        <v>179</v>
      </c>
      <c r="C187" s="27">
        <v>2134</v>
      </c>
      <c r="D187" s="28" t="str">
        <f>IFERROR(VLOOKUP(C187,SRA!B:C,2,0),"")</f>
        <v>ROSIVALDO SATIRO DOS SANTOS</v>
      </c>
      <c r="E187" s="15" t="str">
        <f>IFERROR(VLOOKUP(C187,SRA!B:T,8,0),"")</f>
        <v>CLT</v>
      </c>
      <c r="F187" s="20" t="s">
        <v>464</v>
      </c>
      <c r="G187" s="15" t="str">
        <f>IFERROR(VLOOKUP(C187,SRA!B:T,5,0),"")</f>
        <v>OP. DE PROD. IND.</v>
      </c>
      <c r="H187" s="11">
        <f>IFERROR(VLOOKUP(C187,SRA!B:T,18,0),"")</f>
        <v>3402.8</v>
      </c>
      <c r="I187" s="11">
        <f>IFERROR(VLOOKUP(C187,SRA!B:T,19,0),"")</f>
        <v>0</v>
      </c>
      <c r="J187" s="31">
        <f>IFERROR(VLOOKUP(C187,AGOSTO!B:F,3,0),"0,00")</f>
        <v>6261.63</v>
      </c>
      <c r="K187" s="11">
        <f t="shared" si="4"/>
        <v>5104.68</v>
      </c>
      <c r="L187" s="31">
        <f>IFERROR(VLOOKUP(C187,AGOSTO!B:H,7,0),"0,00")</f>
        <v>1156.95</v>
      </c>
      <c r="M187" s="25" t="str">
        <f>IFERROR(VLOOKUP(C187,FÉRIAS!C:D,2,0),"")</f>
        <v/>
      </c>
      <c r="N187" s="21" t="str">
        <f>IFERROR(VLOOKUP(C187,Plan2!B:C,2,0),"")</f>
        <v/>
      </c>
    </row>
    <row r="188" spans="2:14" s="21" customFormat="1">
      <c r="B188" s="15">
        <f t="shared" si="5"/>
        <v>180</v>
      </c>
      <c r="C188" s="27">
        <v>2136</v>
      </c>
      <c r="D188" s="28" t="str">
        <f>IFERROR(VLOOKUP(C188,SRA!B:C,2,0),"")</f>
        <v>GESIEL DAVID DE CASTRO</v>
      </c>
      <c r="E188" s="15" t="str">
        <f>IFERROR(VLOOKUP(C188,SRA!B:T,8,0),"")</f>
        <v>CLT</v>
      </c>
      <c r="F188" s="20" t="s">
        <v>464</v>
      </c>
      <c r="G188" s="15" t="str">
        <f>IFERROR(VLOOKUP(C188,SRA!B:T,5,0),"")</f>
        <v>ASS. DE SERVICOS</v>
      </c>
      <c r="H188" s="11">
        <f>IFERROR(VLOOKUP(C188,SRA!B:T,18,0),"")</f>
        <v>1989.53</v>
      </c>
      <c r="I188" s="11">
        <f>IFERROR(VLOOKUP(C188,SRA!B:T,19,0),"")</f>
        <v>822.38</v>
      </c>
      <c r="J188" s="31">
        <f>IFERROR(VLOOKUP(C188,AGOSTO!B:F,3,0),"0,00")</f>
        <v>2936.88</v>
      </c>
      <c r="K188" s="11">
        <f t="shared" si="4"/>
        <v>976.95000000000027</v>
      </c>
      <c r="L188" s="31">
        <f>IFERROR(VLOOKUP(C188,AGOSTO!B:H,7,0),"0,00")</f>
        <v>1959.9299999999998</v>
      </c>
      <c r="M188" s="25" t="str">
        <f>IFERROR(VLOOKUP(C188,FÉRIAS!C:D,2,0),"")</f>
        <v/>
      </c>
      <c r="N188" s="21" t="str">
        <f>IFERROR(VLOOKUP(C188,Plan2!B:C,2,0),"")</f>
        <v/>
      </c>
    </row>
    <row r="189" spans="2:14" s="21" customFormat="1">
      <c r="B189" s="15">
        <f t="shared" si="5"/>
        <v>181</v>
      </c>
      <c r="C189" s="27">
        <v>2137</v>
      </c>
      <c r="D189" s="28" t="str">
        <f>IFERROR(VLOOKUP(C189,SRA!B:C,2,0),"")</f>
        <v>FRANCISCO DE ASSIS DE OLIVEIRA</v>
      </c>
      <c r="E189" s="15" t="str">
        <f>IFERROR(VLOOKUP(C189,SRA!B:T,8,0),"")</f>
        <v>CLT</v>
      </c>
      <c r="F189" s="20" t="s">
        <v>464</v>
      </c>
      <c r="G189" s="15" t="str">
        <f>IFERROR(VLOOKUP(C189,SRA!B:T,5,0),"")</f>
        <v>ANALISTA CONTABIL</v>
      </c>
      <c r="H189" s="11">
        <f>IFERROR(VLOOKUP(C189,SRA!B:T,18,0),"")</f>
        <v>8534.67</v>
      </c>
      <c r="I189" s="11">
        <f>IFERROR(VLOOKUP(C189,SRA!B:T,19,0),"")</f>
        <v>0</v>
      </c>
      <c r="J189" s="31">
        <f>IFERROR(VLOOKUP(C189,AGOSTO!B:F,3,0),"0,00")</f>
        <v>8534.67</v>
      </c>
      <c r="K189" s="11">
        <f t="shared" si="4"/>
        <v>3418.08</v>
      </c>
      <c r="L189" s="31">
        <f>IFERROR(VLOOKUP(C189,AGOSTO!B:H,7,0),"0,00")</f>
        <v>5116.59</v>
      </c>
      <c r="M189" s="25" t="str">
        <f>IFERROR(VLOOKUP(C189,FÉRIAS!C:D,2,0),"")</f>
        <v/>
      </c>
      <c r="N189" s="21" t="str">
        <f>IFERROR(VLOOKUP(C189,Plan2!B:C,2,0),"")</f>
        <v/>
      </c>
    </row>
    <row r="190" spans="2:14" s="21" customFormat="1">
      <c r="B190" s="15">
        <f t="shared" si="5"/>
        <v>182</v>
      </c>
      <c r="C190" s="27">
        <v>2140</v>
      </c>
      <c r="D190" s="28" t="str">
        <f>IFERROR(VLOOKUP(C190,SRA!B:C,2,0),"")</f>
        <v>LUCIENE PEREIRA DE A NASCIMENT</v>
      </c>
      <c r="E190" s="15" t="str">
        <f>IFERROR(VLOOKUP(C190,SRA!B:T,8,0),"")</f>
        <v>CLT</v>
      </c>
      <c r="F190" s="20" t="s">
        <v>464</v>
      </c>
      <c r="G190" s="15" t="str">
        <f>IFERROR(VLOOKUP(C190,SRA!B:T,5,0),"")</f>
        <v>OP. PROD. IND. (D)</v>
      </c>
      <c r="H190" s="11">
        <f>IFERROR(VLOOKUP(C190,SRA!B:T,18,0),"")</f>
        <v>5750.5</v>
      </c>
      <c r="I190" s="11">
        <f>IFERROR(VLOOKUP(C190,SRA!B:T,19,0),"")</f>
        <v>0</v>
      </c>
      <c r="J190" s="31">
        <f>IFERROR(VLOOKUP(C190,AGOSTO!B:F,3,0),"0,00")</f>
        <v>10946.37</v>
      </c>
      <c r="K190" s="11">
        <f t="shared" si="4"/>
        <v>7516.3600000000006</v>
      </c>
      <c r="L190" s="31">
        <f>IFERROR(VLOOKUP(C190,AGOSTO!B:H,7,0),"0,00")</f>
        <v>3430.01</v>
      </c>
      <c r="M190" s="25" t="str">
        <f>IFERROR(VLOOKUP(C190,FÉRIAS!C:D,2,0),"")</f>
        <v/>
      </c>
      <c r="N190" s="21" t="str">
        <f>IFERROR(VLOOKUP(C190,Plan2!B:C,2,0),"")</f>
        <v/>
      </c>
    </row>
    <row r="191" spans="2:14" s="21" customFormat="1">
      <c r="B191" s="15">
        <f t="shared" si="5"/>
        <v>183</v>
      </c>
      <c r="C191" s="27">
        <v>2143</v>
      </c>
      <c r="D191" s="28" t="str">
        <f>IFERROR(VLOOKUP(C191,SRA!B:C,2,0),"")</f>
        <v>RUBEM JOSE DOS S DE PAULA</v>
      </c>
      <c r="E191" s="15" t="str">
        <f>IFERROR(VLOOKUP(C191,SRA!B:T,8,0),"")</f>
        <v>CLT</v>
      </c>
      <c r="F191" s="20" t="s">
        <v>464</v>
      </c>
      <c r="G191" s="15" t="str">
        <f>IFERROR(VLOOKUP(C191,SRA!B:T,5,0),"")</f>
        <v>OP. DE PROD. IND.</v>
      </c>
      <c r="H191" s="11">
        <f>IFERROR(VLOOKUP(C191,SRA!B:T,18,0),"")</f>
        <v>1989.53</v>
      </c>
      <c r="I191" s="11">
        <f>IFERROR(VLOOKUP(C191,SRA!B:T,19,0),"")</f>
        <v>0</v>
      </c>
      <c r="J191" s="31">
        <f>IFERROR(VLOOKUP(C191,AGOSTO!B:F,3,0),"0,00")</f>
        <v>2078.56</v>
      </c>
      <c r="K191" s="11">
        <f t="shared" si="4"/>
        <v>485.11999999999989</v>
      </c>
      <c r="L191" s="31">
        <f>IFERROR(VLOOKUP(C191,AGOSTO!B:H,7,0),"0,00")</f>
        <v>1593.44</v>
      </c>
      <c r="M191" s="25" t="str">
        <f>IFERROR(VLOOKUP(C191,FÉRIAS!C:D,2,0),"")</f>
        <v/>
      </c>
      <c r="N191" s="21" t="str">
        <f>IFERROR(VLOOKUP(C191,Plan2!B:C,2,0),"")</f>
        <v/>
      </c>
    </row>
    <row r="192" spans="2:14" s="21" customFormat="1">
      <c r="B192" s="15">
        <f t="shared" si="5"/>
        <v>184</v>
      </c>
      <c r="C192" s="27">
        <v>2145</v>
      </c>
      <c r="D192" s="28" t="str">
        <f>IFERROR(VLOOKUP(C192,SRA!B:C,2,0),"")</f>
        <v>EVERALDO DA SILVA CABRAL</v>
      </c>
      <c r="E192" s="15" t="str">
        <f>IFERROR(VLOOKUP(C192,SRA!B:T,8,0),"")</f>
        <v>CLT</v>
      </c>
      <c r="F192" s="20" t="s">
        <v>464</v>
      </c>
      <c r="G192" s="15" t="str">
        <f>IFERROR(VLOOKUP(C192,SRA!B:T,5,0),"")</f>
        <v>OP. DE PROD. IND.</v>
      </c>
      <c r="H192" s="11">
        <f>IFERROR(VLOOKUP(C192,SRA!B:T,18,0),"")</f>
        <v>3402.8</v>
      </c>
      <c r="I192" s="11">
        <f>IFERROR(VLOOKUP(C192,SRA!B:T,19,0),"")</f>
        <v>0</v>
      </c>
      <c r="J192" s="31">
        <f>IFERROR(VLOOKUP(C192,AGOSTO!B:F,3,0),"0,00")</f>
        <v>4302.5600000000004</v>
      </c>
      <c r="K192" s="11">
        <f t="shared" si="4"/>
        <v>1458.7300000000005</v>
      </c>
      <c r="L192" s="31">
        <f>IFERROR(VLOOKUP(C192,AGOSTO!B:H,7,0),"0,00")</f>
        <v>2843.83</v>
      </c>
      <c r="M192" s="25" t="str">
        <f>IFERROR(VLOOKUP(C192,FÉRIAS!C:D,2,0),"")</f>
        <v/>
      </c>
      <c r="N192" s="21" t="str">
        <f>IFERROR(VLOOKUP(C192,Plan2!B:C,2,0),"")</f>
        <v/>
      </c>
    </row>
    <row r="193" spans="2:14" s="21" customFormat="1">
      <c r="B193" s="15">
        <f t="shared" si="5"/>
        <v>185</v>
      </c>
      <c r="C193" s="27">
        <v>2146</v>
      </c>
      <c r="D193" s="28" t="str">
        <f>IFERROR(VLOOKUP(C193,SRA!B:C,2,0),"")</f>
        <v>ROGERIO BARROS DOS SANTOS</v>
      </c>
      <c r="E193" s="15" t="str">
        <f>IFERROR(VLOOKUP(C193,SRA!B:T,8,0),"")</f>
        <v>CLT</v>
      </c>
      <c r="F193" s="20" t="s">
        <v>464</v>
      </c>
      <c r="G193" s="15" t="str">
        <f>IFERROR(VLOOKUP(C193,SRA!B:T,5,0),"")</f>
        <v>OP. DE PROD. IND.</v>
      </c>
      <c r="H193" s="11">
        <f>IFERROR(VLOOKUP(C193,SRA!B:T,18,0),"")</f>
        <v>2939.44</v>
      </c>
      <c r="I193" s="11">
        <f>IFERROR(VLOOKUP(C193,SRA!B:T,19,0),"")</f>
        <v>0</v>
      </c>
      <c r="J193" s="31">
        <f>IFERROR(VLOOKUP(C193,AGOSTO!B:F,3,0),"0,00")</f>
        <v>4725.45</v>
      </c>
      <c r="K193" s="11">
        <f t="shared" si="4"/>
        <v>2745.62</v>
      </c>
      <c r="L193" s="31">
        <f>IFERROR(VLOOKUP(C193,AGOSTO!B:H,7,0),"0,00")</f>
        <v>1979.83</v>
      </c>
      <c r="M193" s="25" t="str">
        <f>IFERROR(VLOOKUP(C193,FÉRIAS!C:D,2,0),"")</f>
        <v/>
      </c>
      <c r="N193" s="21" t="str">
        <f>IFERROR(VLOOKUP(C193,Plan2!B:C,2,0),"")</f>
        <v/>
      </c>
    </row>
    <row r="194" spans="2:14" s="21" customFormat="1">
      <c r="B194" s="15">
        <f t="shared" si="5"/>
        <v>186</v>
      </c>
      <c r="C194" s="27">
        <v>2149</v>
      </c>
      <c r="D194" s="28" t="str">
        <f>IFERROR(VLOOKUP(C194,SRA!B:C,2,0),"")</f>
        <v>CARLOS AUGUSTO O  DA SILVA</v>
      </c>
      <c r="E194" s="15" t="str">
        <f>IFERROR(VLOOKUP(C194,SRA!B:T,8,0),"")</f>
        <v>CLT</v>
      </c>
      <c r="F194" s="20" t="s">
        <v>464</v>
      </c>
      <c r="G194" s="15" t="str">
        <f>IFERROR(VLOOKUP(C194,SRA!B:T,5,0),"")</f>
        <v>OP. DE PROD. IND.</v>
      </c>
      <c r="H194" s="11">
        <f>IFERROR(VLOOKUP(C194,SRA!B:T,18,0),"")</f>
        <v>2939.44</v>
      </c>
      <c r="I194" s="11">
        <f>IFERROR(VLOOKUP(C194,SRA!B:T,19,0),"")</f>
        <v>0</v>
      </c>
      <c r="J194" s="31">
        <f>IFERROR(VLOOKUP(C194,AGOSTO!B:F,3,0),"0,00")</f>
        <v>6789.8</v>
      </c>
      <c r="K194" s="11">
        <f t="shared" si="4"/>
        <v>2340.21</v>
      </c>
      <c r="L194" s="31">
        <f>IFERROR(VLOOKUP(C194,AGOSTO!B:H,7,0),"0,00")</f>
        <v>4449.59</v>
      </c>
      <c r="M194" s="25" t="str">
        <f>IFERROR(VLOOKUP(C194,FÉRIAS!C:D,2,0),"")</f>
        <v/>
      </c>
      <c r="N194" s="21" t="str">
        <f>IFERROR(VLOOKUP(C194,Plan2!B:C,2,0),"")</f>
        <v/>
      </c>
    </row>
    <row r="195" spans="2:14" s="21" customFormat="1">
      <c r="B195" s="15">
        <f t="shared" si="5"/>
        <v>187</v>
      </c>
      <c r="C195" s="27">
        <v>2151</v>
      </c>
      <c r="D195" s="28" t="str">
        <f>IFERROR(VLOOKUP(C195,SRA!B:C,2,0),"")</f>
        <v>JUREMA MARIA BONGALHARDO</v>
      </c>
      <c r="E195" s="15" t="str">
        <f>IFERROR(VLOOKUP(C195,SRA!B:T,8,0),"")</f>
        <v>CLT</v>
      </c>
      <c r="F195" s="20" t="s">
        <v>464</v>
      </c>
      <c r="G195" s="15" t="str">
        <f>IFERROR(VLOOKUP(C195,SRA!B:T,5,0),"")</f>
        <v>OP. PROD. IND. (D)</v>
      </c>
      <c r="H195" s="11">
        <f>IFERROR(VLOOKUP(C195,SRA!B:T,18,0),"")</f>
        <v>3066.27</v>
      </c>
      <c r="I195" s="11">
        <f>IFERROR(VLOOKUP(C195,SRA!B:T,19,0),"")</f>
        <v>0</v>
      </c>
      <c r="J195" s="31">
        <f>IFERROR(VLOOKUP(C195,AGOSTO!B:F,3,0),"0,00")</f>
        <v>3066.27</v>
      </c>
      <c r="K195" s="11">
        <f t="shared" si="4"/>
        <v>535.94000000000005</v>
      </c>
      <c r="L195" s="31">
        <f>IFERROR(VLOOKUP(C195,AGOSTO!B:H,7,0),"0,00")</f>
        <v>2530.33</v>
      </c>
      <c r="M195" s="25" t="str">
        <f>IFERROR(VLOOKUP(C195,FÉRIAS!C:D,2,0),"")</f>
        <v/>
      </c>
      <c r="N195" s="21" t="str">
        <f>IFERROR(VLOOKUP(C195,Plan2!B:C,2,0),"")</f>
        <v/>
      </c>
    </row>
    <row r="196" spans="2:14" s="21" customFormat="1">
      <c r="B196" s="15">
        <f t="shared" si="5"/>
        <v>188</v>
      </c>
      <c r="C196" s="27">
        <v>2153</v>
      </c>
      <c r="D196" s="28" t="str">
        <f>IFERROR(VLOOKUP(C196,SRA!B:C,2,0),"")</f>
        <v>SERGIO PEREIRA DA COSTA</v>
      </c>
      <c r="E196" s="15" t="str">
        <f>IFERROR(VLOOKUP(C196,SRA!B:T,8,0),"")</f>
        <v>CLT</v>
      </c>
      <c r="F196" s="20" t="s">
        <v>464</v>
      </c>
      <c r="G196" s="15" t="str">
        <f>IFERROR(VLOOKUP(C196,SRA!B:T,5,0),"")</f>
        <v>OP. DE PROD. IND.</v>
      </c>
      <c r="H196" s="11">
        <f>IFERROR(VLOOKUP(C196,SRA!B:T,18,0),"")</f>
        <v>3572.94</v>
      </c>
      <c r="I196" s="11">
        <f>IFERROR(VLOOKUP(C196,SRA!B:T,19,0),"")</f>
        <v>0</v>
      </c>
      <c r="J196" s="31">
        <f>IFERROR(VLOOKUP(C196,AGOSTO!B:F,3,0),"0,00")</f>
        <v>4870.7</v>
      </c>
      <c r="K196" s="11">
        <f t="shared" si="4"/>
        <v>3655.8999999999996</v>
      </c>
      <c r="L196" s="31">
        <f>IFERROR(VLOOKUP(C196,AGOSTO!B:H,7,0),"0,00")</f>
        <v>1214.8</v>
      </c>
      <c r="M196" s="25" t="str">
        <f>IFERROR(VLOOKUP(C196,FÉRIAS!C:D,2,0),"")</f>
        <v/>
      </c>
      <c r="N196" s="21" t="str">
        <f>IFERROR(VLOOKUP(C196,Plan2!B:C,2,0),"")</f>
        <v/>
      </c>
    </row>
    <row r="197" spans="2:14" s="21" customFormat="1">
      <c r="B197" s="15">
        <f t="shared" si="5"/>
        <v>189</v>
      </c>
      <c r="C197" s="27">
        <v>2156</v>
      </c>
      <c r="D197" s="28" t="str">
        <f>IFERROR(VLOOKUP(C197,SRA!B:C,2,0),"")</f>
        <v>EDLEUSA LUCIA BATISTA DA SILVA</v>
      </c>
      <c r="E197" s="15" t="str">
        <f>IFERROR(VLOOKUP(C197,SRA!B:T,8,0),"")</f>
        <v>CLT</v>
      </c>
      <c r="F197" s="20" t="s">
        <v>464</v>
      </c>
      <c r="G197" s="15" t="str">
        <f>IFERROR(VLOOKUP(C197,SRA!B:T,5,0),"")</f>
        <v>TEC. EM ADM. E FIN.</v>
      </c>
      <c r="H197" s="11">
        <f>IFERROR(VLOOKUP(C197,SRA!B:T,18,0),"")</f>
        <v>3388.55</v>
      </c>
      <c r="I197" s="11">
        <f>IFERROR(VLOOKUP(C197,SRA!B:T,19,0),"")</f>
        <v>0</v>
      </c>
      <c r="J197" s="31">
        <f>IFERROR(VLOOKUP(C197,AGOSTO!B:F,3,0),"0,00")</f>
        <v>3388.55</v>
      </c>
      <c r="K197" s="11">
        <f t="shared" si="4"/>
        <v>1953.5200000000002</v>
      </c>
      <c r="L197" s="31">
        <f>IFERROR(VLOOKUP(C197,AGOSTO!B:H,7,0),"0,00")</f>
        <v>1435.03</v>
      </c>
      <c r="M197" s="25" t="str">
        <f>IFERROR(VLOOKUP(C197,FÉRIAS!C:D,2,0),"")</f>
        <v/>
      </c>
      <c r="N197" s="21" t="str">
        <f>IFERROR(VLOOKUP(C197,Plan2!B:C,2,0),"")</f>
        <v/>
      </c>
    </row>
    <row r="198" spans="2:14" s="21" customFormat="1">
      <c r="B198" s="15">
        <f t="shared" si="5"/>
        <v>190</v>
      </c>
      <c r="C198" s="27">
        <v>2159</v>
      </c>
      <c r="D198" s="28" t="str">
        <f>IFERROR(VLOOKUP(C198,SRA!B:C,2,0),"")</f>
        <v>FREDERICO JOSE C  DA NOBREGA</v>
      </c>
      <c r="E198" s="15" t="str">
        <f>IFERROR(VLOOKUP(C198,SRA!B:T,8,0),"")</f>
        <v>CLT</v>
      </c>
      <c r="F198" s="20" t="s">
        <v>478</v>
      </c>
      <c r="G198" s="15" t="str">
        <f>IFERROR(VLOOKUP(C198,SRA!B:T,5,0),"")</f>
        <v>TEC. EM ADM. E FIN.</v>
      </c>
      <c r="H198" s="11">
        <f>IFERROR(VLOOKUP(C198,SRA!B:T,18,0),"")</f>
        <v>6341.09</v>
      </c>
      <c r="I198" s="11">
        <f>IFERROR(VLOOKUP(C198,SRA!B:T,19,0),"")</f>
        <v>0</v>
      </c>
      <c r="J198" s="31">
        <f>IFERROR(VLOOKUP(C198,AGOSTO!B:F,3,0),"0,00")</f>
        <v>10568.48</v>
      </c>
      <c r="K198" s="11">
        <f t="shared" si="4"/>
        <v>8688.52</v>
      </c>
      <c r="L198" s="31">
        <f>IFERROR(VLOOKUP(C198,AGOSTO!B:H,7,0),"0,00")</f>
        <v>1879.96</v>
      </c>
      <c r="M198" s="25" t="str">
        <f>IFERROR(VLOOKUP(C198,FÉRIAS!C:D,2,0),"")</f>
        <v>FREDERICO JOSE C  DA NOBREGA</v>
      </c>
      <c r="N198" s="21" t="str">
        <f>IFERROR(VLOOKUP(C198,Plan2!B:C,2,0),"")</f>
        <v/>
      </c>
    </row>
    <row r="199" spans="2:14" s="21" customFormat="1">
      <c r="B199" s="15">
        <f t="shared" si="5"/>
        <v>191</v>
      </c>
      <c r="C199" s="27">
        <v>2161</v>
      </c>
      <c r="D199" s="28" t="str">
        <f>IFERROR(VLOOKUP(C199,SRA!B:C,2,0),"")</f>
        <v>WLADIMIR MACHADO DO E  SANTO</v>
      </c>
      <c r="E199" s="15" t="str">
        <f>IFERROR(VLOOKUP(C199,SRA!B:T,8,0),"")</f>
        <v>CLT</v>
      </c>
      <c r="F199" s="20" t="s">
        <v>464</v>
      </c>
      <c r="G199" s="15" t="str">
        <f>IFERROR(VLOOKUP(C199,SRA!B:T,5,0),"")</f>
        <v>OP. PROD. IND. (D)</v>
      </c>
      <c r="H199" s="11">
        <f>IFERROR(VLOOKUP(C199,SRA!B:T,18,0),"")</f>
        <v>4708.18</v>
      </c>
      <c r="I199" s="11">
        <f>IFERROR(VLOOKUP(C199,SRA!B:T,19,0),"")</f>
        <v>0</v>
      </c>
      <c r="J199" s="31">
        <f>IFERROR(VLOOKUP(C199,AGOSTO!B:F,3,0),"0,00")</f>
        <v>4942.54</v>
      </c>
      <c r="K199" s="11">
        <f t="shared" si="4"/>
        <v>3340.67</v>
      </c>
      <c r="L199" s="31">
        <f>IFERROR(VLOOKUP(C199,AGOSTO!B:H,7,0),"0,00")</f>
        <v>1601.87</v>
      </c>
      <c r="M199" s="25" t="str">
        <f>IFERROR(VLOOKUP(C199,FÉRIAS!C:D,2,0),"")</f>
        <v/>
      </c>
      <c r="N199" s="21" t="str">
        <f>IFERROR(VLOOKUP(C199,Plan2!B:C,2,0),"")</f>
        <v/>
      </c>
    </row>
    <row r="200" spans="2:14" s="21" customFormat="1">
      <c r="B200" s="15">
        <f t="shared" si="5"/>
        <v>192</v>
      </c>
      <c r="C200" s="27">
        <v>2181</v>
      </c>
      <c r="D200" s="28" t="str">
        <f>IFERROR(VLOOKUP(C200,SRA!B:C,2,0),"")</f>
        <v>ELCY SILVA DE ARAUJO</v>
      </c>
      <c r="E200" s="15" t="str">
        <f>IFERROR(VLOOKUP(C200,SRA!B:T,8,0),"")</f>
        <v>CLT</v>
      </c>
      <c r="F200" s="20" t="s">
        <v>464</v>
      </c>
      <c r="G200" s="15" t="str">
        <f>IFERROR(VLOOKUP(C200,SRA!B:T,5,0),"")</f>
        <v>FARMACEUTICO IND</v>
      </c>
      <c r="H200" s="11">
        <f>IFERROR(VLOOKUP(C200,SRA!B:T,18,0),"")</f>
        <v>11575.9</v>
      </c>
      <c r="I200" s="11">
        <f>IFERROR(VLOOKUP(C200,SRA!B:T,19,0),"")</f>
        <v>0</v>
      </c>
      <c r="J200" s="31">
        <f>IFERROR(VLOOKUP(C200,AGOSTO!B:F,3,0),"0,00")</f>
        <v>11576.1</v>
      </c>
      <c r="K200" s="11">
        <f t="shared" si="4"/>
        <v>5401.02</v>
      </c>
      <c r="L200" s="31">
        <f>IFERROR(VLOOKUP(C200,AGOSTO!B:H,7,0),"0,00")</f>
        <v>6175.08</v>
      </c>
      <c r="M200" s="25" t="str">
        <f>IFERROR(VLOOKUP(C200,FÉRIAS!C:D,2,0),"")</f>
        <v/>
      </c>
      <c r="N200" s="21" t="str">
        <f>IFERROR(VLOOKUP(C200,Plan2!B:C,2,0),"")</f>
        <v/>
      </c>
    </row>
    <row r="201" spans="2:14" s="21" customFormat="1">
      <c r="B201" s="15">
        <f t="shared" si="5"/>
        <v>193</v>
      </c>
      <c r="C201" s="27">
        <v>2330</v>
      </c>
      <c r="D201" s="28" t="str">
        <f>IFERROR(VLOOKUP(C201,SRA!B:C,2,0),"")</f>
        <v>ERICK RENAN PEREIRA DE ACIOLI</v>
      </c>
      <c r="E201" s="15" t="str">
        <f>IFERROR(VLOOKUP(C201,SRA!B:T,8,0),"")</f>
        <v>CLT</v>
      </c>
      <c r="F201" s="20" t="s">
        <v>464</v>
      </c>
      <c r="G201" s="15" t="str">
        <f>IFERROR(VLOOKUP(C201,SRA!B:T,5,0),"")</f>
        <v>ANALISTA INFORMATICA</v>
      </c>
      <c r="H201" s="11">
        <f>IFERROR(VLOOKUP(C201,SRA!B:T,18,0),"")</f>
        <v>4619.41</v>
      </c>
      <c r="I201" s="11">
        <f>IFERROR(VLOOKUP(C201,SRA!B:T,19,0),"")</f>
        <v>2312.9499999999998</v>
      </c>
      <c r="J201" s="31">
        <f>IFERROR(VLOOKUP(C201,AGOSTO!B:F,3,0),"0,00")</f>
        <v>6974.78</v>
      </c>
      <c r="K201" s="11">
        <f t="shared" si="4"/>
        <v>1667.4999999999991</v>
      </c>
      <c r="L201" s="31">
        <f>IFERROR(VLOOKUP(C201,AGOSTO!B:H,7,0),"0,00")</f>
        <v>5307.2800000000007</v>
      </c>
      <c r="M201" s="25" t="str">
        <f>IFERROR(VLOOKUP(C201,FÉRIAS!C:D,2,0),"")</f>
        <v/>
      </c>
      <c r="N201" s="21" t="str">
        <f>IFERROR(VLOOKUP(C201,Plan2!B:C,2,0),"")</f>
        <v/>
      </c>
    </row>
    <row r="202" spans="2:14" s="21" customFormat="1">
      <c r="B202" s="15">
        <f t="shared" si="5"/>
        <v>194</v>
      </c>
      <c r="C202" s="27">
        <v>2337</v>
      </c>
      <c r="D202" s="28" t="str">
        <f>IFERROR(VLOOKUP(C202,SRA!B:C,2,0),"")</f>
        <v>FLAVIA PATRICIA M  MEDEIROS</v>
      </c>
      <c r="E202" s="15" t="str">
        <f>IFERROR(VLOOKUP(C202,SRA!B:T,8,0),"")</f>
        <v>CLT</v>
      </c>
      <c r="F202" s="20" t="s">
        <v>464</v>
      </c>
      <c r="G202" s="15" t="str">
        <f>IFERROR(VLOOKUP(C202,SRA!B:T,5,0),"")</f>
        <v>FARMACEUTICO IND</v>
      </c>
      <c r="H202" s="11">
        <f>IFERROR(VLOOKUP(C202,SRA!B:T,18,0),"")</f>
        <v>5714.73</v>
      </c>
      <c r="I202" s="11">
        <f>IFERROR(VLOOKUP(C202,SRA!B:T,19,0),"")</f>
        <v>2312.9499999999998</v>
      </c>
      <c r="J202" s="31">
        <f>IFERROR(VLOOKUP(C202,AGOSTO!B:F,3,0),"0,00")</f>
        <v>8345.7000000000007</v>
      </c>
      <c r="K202" s="11">
        <f t="shared" ref="K202:K265" si="6">J202-L202</f>
        <v>2762.7200000000012</v>
      </c>
      <c r="L202" s="31">
        <f>IFERROR(VLOOKUP(C202,AGOSTO!B:H,7,0),"0,00")</f>
        <v>5582.98</v>
      </c>
      <c r="M202" s="25" t="str">
        <f>IFERROR(VLOOKUP(C202,FÉRIAS!C:D,2,0),"")</f>
        <v/>
      </c>
      <c r="N202" s="21" t="str">
        <f>IFERROR(VLOOKUP(C202,Plan2!B:C,2,0),"")</f>
        <v/>
      </c>
    </row>
    <row r="203" spans="2:14" s="21" customFormat="1">
      <c r="B203" s="15">
        <f t="shared" ref="B203:B266" si="7">B202+1</f>
        <v>195</v>
      </c>
      <c r="C203" s="27">
        <v>2339</v>
      </c>
      <c r="D203" s="28" t="str">
        <f>IFERROR(VLOOKUP(C203,SRA!B:C,2,0),"")</f>
        <v>DEBORAH BEZERRA MONTEIRO</v>
      </c>
      <c r="E203" s="15" t="str">
        <f>IFERROR(VLOOKUP(C203,SRA!B:T,8,0),"")</f>
        <v>CLT</v>
      </c>
      <c r="F203" s="20" t="s">
        <v>478</v>
      </c>
      <c r="G203" s="15" t="str">
        <f>IFERROR(VLOOKUP(C203,SRA!B:T,5,0),"")</f>
        <v>FARMACEUTICO IND</v>
      </c>
      <c r="H203" s="11">
        <f>IFERROR(VLOOKUP(C203,SRA!B:T,18,0),"")</f>
        <v>9459.5499999999993</v>
      </c>
      <c r="I203" s="11">
        <f>IFERROR(VLOOKUP(C203,SRA!B:T,19,0),"")</f>
        <v>0</v>
      </c>
      <c r="J203" s="31">
        <f>IFERROR(VLOOKUP(C203,AGOSTO!B:F,3,0),"0,00")</f>
        <v>13035.87</v>
      </c>
      <c r="K203" s="11">
        <f t="shared" si="6"/>
        <v>6487.4600000000009</v>
      </c>
      <c r="L203" s="31">
        <f>IFERROR(VLOOKUP(C203,AGOSTO!B:H,7,0),"0,00")</f>
        <v>6548.41</v>
      </c>
      <c r="M203" s="25" t="str">
        <f>IFERROR(VLOOKUP(C203,FÉRIAS!C:D,2,0),"")</f>
        <v>DEBORAH BEZERRA MONTEIRO</v>
      </c>
      <c r="N203" s="21" t="str">
        <f>IFERROR(VLOOKUP(C203,Plan2!B:C,2,0),"")</f>
        <v/>
      </c>
    </row>
    <row r="204" spans="2:14" s="21" customFormat="1">
      <c r="B204" s="15">
        <f t="shared" si="7"/>
        <v>196</v>
      </c>
      <c r="C204" s="27">
        <v>2342</v>
      </c>
      <c r="D204" s="28" t="str">
        <f>IFERROR(VLOOKUP(C204,SRA!B:C,2,0),"")</f>
        <v>MARCOS ANDRE CUNHA DE OLIVEIRA</v>
      </c>
      <c r="E204" s="15" t="str">
        <f>IFERROR(VLOOKUP(C204,SRA!B:T,8,0),"")</f>
        <v>CLT</v>
      </c>
      <c r="F204" s="20" t="s">
        <v>464</v>
      </c>
      <c r="G204" s="15" t="str">
        <f>IFERROR(VLOOKUP(C204,SRA!B:T,5,0),"")</f>
        <v>FARMACEUTICO IND</v>
      </c>
      <c r="H204" s="11">
        <f>IFERROR(VLOOKUP(C204,SRA!B:T,18,0),"")</f>
        <v>5714.73</v>
      </c>
      <c r="I204" s="11">
        <f>IFERROR(VLOOKUP(C204,SRA!B:T,19,0),"")</f>
        <v>2312.9499999999998</v>
      </c>
      <c r="J204" s="31">
        <f>IFERROR(VLOOKUP(C204,AGOSTO!B:F,3,0),"0,00")</f>
        <v>8027.68</v>
      </c>
      <c r="K204" s="11">
        <f t="shared" si="6"/>
        <v>3850.5300000000007</v>
      </c>
      <c r="L204" s="31">
        <f>IFERROR(VLOOKUP(C204,AGOSTO!B:H,7,0),"0,00")</f>
        <v>4177.1499999999996</v>
      </c>
      <c r="M204" s="25" t="str">
        <f>IFERROR(VLOOKUP(C204,FÉRIAS!C:D,2,0),"")</f>
        <v/>
      </c>
      <c r="N204" s="21" t="str">
        <f>IFERROR(VLOOKUP(C204,Plan2!B:C,2,0),"")</f>
        <v/>
      </c>
    </row>
    <row r="205" spans="2:14" s="21" customFormat="1">
      <c r="B205" s="15">
        <f t="shared" si="7"/>
        <v>197</v>
      </c>
      <c r="C205" s="27">
        <v>2344</v>
      </c>
      <c r="D205" s="28" t="str">
        <f>IFERROR(VLOOKUP(C205,SRA!B:C,2,0),"")</f>
        <v>AMANDA TATIANE C  DE OLIVEIRA</v>
      </c>
      <c r="E205" s="15" t="str">
        <f>IFERROR(VLOOKUP(C205,SRA!B:T,8,0),"")</f>
        <v>CLT</v>
      </c>
      <c r="F205" s="20" t="s">
        <v>464</v>
      </c>
      <c r="G205" s="15" t="str">
        <f>IFERROR(VLOOKUP(C205,SRA!B:T,5,0),"")</f>
        <v>ANALISTA QUALI IND</v>
      </c>
      <c r="H205" s="11">
        <f>IFERROR(VLOOKUP(C205,SRA!B:T,18,0),"")</f>
        <v>5714.73</v>
      </c>
      <c r="I205" s="11">
        <f>IFERROR(VLOOKUP(C205,SRA!B:T,19,0),"")</f>
        <v>2312.9499999999998</v>
      </c>
      <c r="J205" s="31">
        <f>IFERROR(VLOOKUP(C205,AGOSTO!B:F,3,0),"0,00")</f>
        <v>8027.68</v>
      </c>
      <c r="K205" s="11">
        <f t="shared" si="6"/>
        <v>1964.5400000000009</v>
      </c>
      <c r="L205" s="31">
        <f>IFERROR(VLOOKUP(C205,AGOSTO!B:H,7,0),"0,00")</f>
        <v>6063.1399999999994</v>
      </c>
      <c r="M205" s="25" t="str">
        <f>IFERROR(VLOOKUP(C205,FÉRIAS!C:D,2,0),"")</f>
        <v/>
      </c>
      <c r="N205" s="21" t="str">
        <f>IFERROR(VLOOKUP(C205,Plan2!B:C,2,0),"")</f>
        <v/>
      </c>
    </row>
    <row r="206" spans="2:14" s="21" customFormat="1">
      <c r="B206" s="15">
        <f t="shared" si="7"/>
        <v>198</v>
      </c>
      <c r="C206" s="27">
        <v>2351</v>
      </c>
      <c r="D206" s="28" t="str">
        <f>IFERROR(VLOOKUP(C206,SRA!B:C,2,0),"")</f>
        <v>CLAUDIA SALVINA DE SANTANA</v>
      </c>
      <c r="E206" s="15" t="str">
        <f>IFERROR(VLOOKUP(C206,SRA!B:T,8,0),"")</f>
        <v>CLT</v>
      </c>
      <c r="F206" s="20" t="s">
        <v>464</v>
      </c>
      <c r="G206" s="15" t="str">
        <f>IFERROR(VLOOKUP(C206,SRA!B:T,5,0),"")</f>
        <v>OP. DE PROD. IND.</v>
      </c>
      <c r="H206" s="11">
        <f>IFERROR(VLOOKUP(C206,SRA!B:T,18,0),"")</f>
        <v>1636.79</v>
      </c>
      <c r="I206" s="11">
        <f>IFERROR(VLOOKUP(C206,SRA!B:T,19,0),"")</f>
        <v>0</v>
      </c>
      <c r="J206" s="31">
        <f>IFERROR(VLOOKUP(C206,AGOSTO!B:F,3,0),"0,00")</f>
        <v>2054.8000000000002</v>
      </c>
      <c r="K206" s="11">
        <f t="shared" si="6"/>
        <v>1972.9600000000003</v>
      </c>
      <c r="L206" s="31">
        <f>IFERROR(VLOOKUP(C206,AGOSTO!B:H,7,0),"0,00")</f>
        <v>81.84</v>
      </c>
      <c r="M206" s="25" t="str">
        <f>IFERROR(VLOOKUP(C206,FÉRIAS!C:D,2,0),"")</f>
        <v/>
      </c>
      <c r="N206" s="21" t="str">
        <f>IFERROR(VLOOKUP(C206,Plan2!B:C,2,0),"")</f>
        <v/>
      </c>
    </row>
    <row r="207" spans="2:14" s="21" customFormat="1">
      <c r="B207" s="15">
        <f t="shared" si="7"/>
        <v>199</v>
      </c>
      <c r="C207" s="27">
        <v>2363</v>
      </c>
      <c r="D207" s="28" t="str">
        <f>IFERROR(VLOOKUP(C207,SRA!B:C,2,0),"")</f>
        <v>MIRIAM ALVES BASTOS DA SILVA</v>
      </c>
      <c r="E207" s="15" t="str">
        <f>IFERROR(VLOOKUP(C207,SRA!B:T,8,0),"")</f>
        <v>CLT</v>
      </c>
      <c r="F207" s="20" t="s">
        <v>464</v>
      </c>
      <c r="G207" s="15" t="str">
        <f>IFERROR(VLOOKUP(C207,SRA!B:T,5,0),"")</f>
        <v>OP. PROD. IND. (D)</v>
      </c>
      <c r="H207" s="11">
        <f>IFERROR(VLOOKUP(C207,SRA!B:T,18,0),"")</f>
        <v>1989.55</v>
      </c>
      <c r="I207" s="11">
        <f>IFERROR(VLOOKUP(C207,SRA!B:T,19,0),"")</f>
        <v>0</v>
      </c>
      <c r="J207" s="31">
        <f>IFERROR(VLOOKUP(C207,AGOSTO!B:F,3,0),"0,00")</f>
        <v>2310.85</v>
      </c>
      <c r="K207" s="11">
        <f t="shared" si="6"/>
        <v>1634.3999999999999</v>
      </c>
      <c r="L207" s="31">
        <f>IFERROR(VLOOKUP(C207,AGOSTO!B:H,7,0),"0,00")</f>
        <v>676.45</v>
      </c>
      <c r="M207" s="25" t="str">
        <f>IFERROR(VLOOKUP(C207,FÉRIAS!C:D,2,0),"")</f>
        <v/>
      </c>
      <c r="N207" s="21" t="str">
        <f>IFERROR(VLOOKUP(C207,Plan2!B:C,2,0),"")</f>
        <v/>
      </c>
    </row>
    <row r="208" spans="2:14" s="21" customFormat="1">
      <c r="B208" s="15">
        <f t="shared" si="7"/>
        <v>200</v>
      </c>
      <c r="C208" s="27">
        <v>2367</v>
      </c>
      <c r="D208" s="28" t="str">
        <f>IFERROR(VLOOKUP(C208,SRA!B:C,2,0),"")</f>
        <v>PRISCILLA RODRIGUES P DA SILVA</v>
      </c>
      <c r="E208" s="15" t="str">
        <f>IFERROR(VLOOKUP(C208,SRA!B:T,8,0),"")</f>
        <v>CLT</v>
      </c>
      <c r="F208" s="20" t="s">
        <v>464</v>
      </c>
      <c r="G208" s="15" t="str">
        <f>IFERROR(VLOOKUP(C208,SRA!B:T,5,0),"")</f>
        <v>TEC.EM QUALIDADE IND</v>
      </c>
      <c r="H208" s="11">
        <f>IFERROR(VLOOKUP(C208,SRA!B:T,18,0),"")</f>
        <v>1886.84</v>
      </c>
      <c r="I208" s="11">
        <f>IFERROR(VLOOKUP(C208,SRA!B:T,19,0),"")</f>
        <v>0</v>
      </c>
      <c r="J208" s="31">
        <f>IFERROR(VLOOKUP(C208,AGOSTO!B:F,3,0),"0,00")</f>
        <v>7469.41</v>
      </c>
      <c r="K208" s="11">
        <f t="shared" si="6"/>
        <v>3604.8</v>
      </c>
      <c r="L208" s="31">
        <f>IFERROR(VLOOKUP(C208,AGOSTO!B:H,7,0),"0,00")</f>
        <v>3864.6099999999997</v>
      </c>
      <c r="M208" s="25" t="str">
        <f>IFERROR(VLOOKUP(C208,FÉRIAS!C:D,2,0),"")</f>
        <v/>
      </c>
      <c r="N208" s="21" t="str">
        <f>IFERROR(VLOOKUP(C208,Plan2!B:C,2,0),"")</f>
        <v/>
      </c>
    </row>
    <row r="209" spans="2:14" s="21" customFormat="1">
      <c r="B209" s="15">
        <f t="shared" si="7"/>
        <v>201</v>
      </c>
      <c r="C209" s="27">
        <v>2371</v>
      </c>
      <c r="D209" s="28" t="str">
        <f>IFERROR(VLOOKUP(C209,SRA!B:C,2,0),"")</f>
        <v>SUZELLE TRAJANO BENTO</v>
      </c>
      <c r="E209" s="15" t="str">
        <f>IFERROR(VLOOKUP(C209,SRA!B:T,8,0),"")</f>
        <v>CLT</v>
      </c>
      <c r="F209" s="20" t="s">
        <v>492</v>
      </c>
      <c r="G209" s="15" t="str">
        <f>IFERROR(VLOOKUP(C209,SRA!B:T,5,0),"")</f>
        <v>TEC EM SEG DO TRAB.</v>
      </c>
      <c r="H209" s="11">
        <f>IFERROR(VLOOKUP(C209,SRA!B:T,18,0),"")</f>
        <v>2408.17</v>
      </c>
      <c r="I209" s="11">
        <f>IFERROR(VLOOKUP(C209,SRA!B:T,19,0),"")</f>
        <v>0</v>
      </c>
      <c r="J209" s="31">
        <f>IFERROR(VLOOKUP(C209,AGOSTO!B:F,3,0),"0,00")</f>
        <v>7399.33</v>
      </c>
      <c r="K209" s="11">
        <f t="shared" si="6"/>
        <v>7399.33</v>
      </c>
      <c r="L209" s="31">
        <f>IFERROR(VLOOKUP(C209,AGOSTO!B:H,7,0),"0,00")</f>
        <v>0</v>
      </c>
      <c r="M209" s="25" t="str">
        <f>IFERROR(VLOOKUP(C209,FÉRIAS!C:D,2,0),"")</f>
        <v/>
      </c>
      <c r="N209" s="21" t="str">
        <f>IFERROR(VLOOKUP(C209,Plan2!B:C,2,0),"")</f>
        <v>SUZELLE TRAJANO BENTO</v>
      </c>
    </row>
    <row r="210" spans="2:14" s="21" customFormat="1">
      <c r="B210" s="15">
        <f t="shared" si="7"/>
        <v>202</v>
      </c>
      <c r="C210" s="27">
        <v>2382</v>
      </c>
      <c r="D210" s="28" t="str">
        <f>IFERROR(VLOOKUP(C210,SRA!B:C,2,0),"")</f>
        <v>AILA KARLA MOTA SANTANA</v>
      </c>
      <c r="E210" s="15" t="str">
        <f>IFERROR(VLOOKUP(C210,SRA!B:T,8,0),"")</f>
        <v>CLT</v>
      </c>
      <c r="F210" s="20" t="s">
        <v>464</v>
      </c>
      <c r="G210" s="15" t="str">
        <f>IFERROR(VLOOKUP(C210,SRA!B:T,5,0),"")</f>
        <v>FARMACEUTICO IND</v>
      </c>
      <c r="H210" s="11">
        <f>IFERROR(VLOOKUP(C210,SRA!B:T,18,0),"")</f>
        <v>5714.73</v>
      </c>
      <c r="I210" s="11">
        <f>IFERROR(VLOOKUP(C210,SRA!B:T,19,0),"")</f>
        <v>6657.79</v>
      </c>
      <c r="J210" s="31">
        <f>IFERROR(VLOOKUP(C210,AGOSTO!B:F,3,0),"0,00")</f>
        <v>12647.46</v>
      </c>
      <c r="K210" s="11">
        <f t="shared" si="6"/>
        <v>5040.7599999999993</v>
      </c>
      <c r="L210" s="31">
        <f>IFERROR(VLOOKUP(C210,AGOSTO!B:H,7,0),"0,00")</f>
        <v>7606.7</v>
      </c>
      <c r="M210" s="25" t="str">
        <f>IFERROR(VLOOKUP(C210,FÉRIAS!C:D,2,0),"")</f>
        <v/>
      </c>
      <c r="N210" s="21" t="str">
        <f>IFERROR(VLOOKUP(C210,Plan2!B:C,2,0),"")</f>
        <v/>
      </c>
    </row>
    <row r="211" spans="2:14" s="21" customFormat="1">
      <c r="B211" s="15">
        <f t="shared" si="7"/>
        <v>203</v>
      </c>
      <c r="C211" s="27">
        <v>2384</v>
      </c>
      <c r="D211" s="28" t="str">
        <f>IFERROR(VLOOKUP(C211,SRA!B:C,2,0),"")</f>
        <v>KATIA MIRANDA DE ARAUJO LOPES</v>
      </c>
      <c r="E211" s="15" t="str">
        <f>IFERROR(VLOOKUP(C211,SRA!B:T,8,0),"")</f>
        <v>CLT</v>
      </c>
      <c r="F211" s="20" t="s">
        <v>464</v>
      </c>
      <c r="G211" s="15" t="str">
        <f>IFERROR(VLOOKUP(C211,SRA!B:T,5,0),"")</f>
        <v>TEC.EM QUALIDADE IND</v>
      </c>
      <c r="H211" s="11">
        <f>IFERROR(VLOOKUP(C211,SRA!B:T,18,0),"")</f>
        <v>1886.84</v>
      </c>
      <c r="I211" s="11">
        <f>IFERROR(VLOOKUP(C211,SRA!B:T,19,0),"")</f>
        <v>0</v>
      </c>
      <c r="J211" s="31">
        <f>IFERROR(VLOOKUP(C211,AGOSTO!B:F,3,0),"0,00")</f>
        <v>2309.1999999999998</v>
      </c>
      <c r="K211" s="11">
        <f t="shared" si="6"/>
        <v>350.98999999999978</v>
      </c>
      <c r="L211" s="31">
        <f>IFERROR(VLOOKUP(C211,AGOSTO!B:H,7,0),"0,00")</f>
        <v>1958.21</v>
      </c>
      <c r="M211" s="25" t="str">
        <f>IFERROR(VLOOKUP(C211,FÉRIAS!C:D,2,0),"")</f>
        <v/>
      </c>
      <c r="N211" s="21" t="str">
        <f>IFERROR(VLOOKUP(C211,Plan2!B:C,2,0),"")</f>
        <v/>
      </c>
    </row>
    <row r="212" spans="2:14" s="21" customFormat="1">
      <c r="B212" s="15">
        <f t="shared" si="7"/>
        <v>204</v>
      </c>
      <c r="C212" s="27">
        <v>2392</v>
      </c>
      <c r="D212" s="28" t="str">
        <f>IFERROR(VLOOKUP(C212,SRA!B:C,2,0),"")</f>
        <v>KLEYTON DA SILVA A PEREIRA</v>
      </c>
      <c r="E212" s="15" t="str">
        <f>IFERROR(VLOOKUP(C212,SRA!B:T,8,0),"")</f>
        <v>CLT</v>
      </c>
      <c r="F212" s="20" t="s">
        <v>464</v>
      </c>
      <c r="G212" s="15" t="str">
        <f>IFERROR(VLOOKUP(C212,SRA!B:T,5,0),"")</f>
        <v>TEC UTI TRA EFLUENTE</v>
      </c>
      <c r="H212" s="11">
        <f>IFERROR(VLOOKUP(C212,SRA!B:T,18,0),"")</f>
        <v>1886.84</v>
      </c>
      <c r="I212" s="11">
        <f>IFERROR(VLOOKUP(C212,SRA!B:T,19,0),"")</f>
        <v>2312.9499999999998</v>
      </c>
      <c r="J212" s="31">
        <f>IFERROR(VLOOKUP(C212,AGOSTO!B:F,3,0),"0,00")</f>
        <v>4199.79</v>
      </c>
      <c r="K212" s="11">
        <f t="shared" si="6"/>
        <v>2098.4299999999998</v>
      </c>
      <c r="L212" s="31">
        <f>IFERROR(VLOOKUP(C212,AGOSTO!B:H,7,0),"0,00")</f>
        <v>2101.36</v>
      </c>
      <c r="M212" s="25" t="str">
        <f>IFERROR(VLOOKUP(C212,FÉRIAS!C:D,2,0),"")</f>
        <v/>
      </c>
      <c r="N212" s="21" t="str">
        <f>IFERROR(VLOOKUP(C212,Plan2!B:C,2,0),"")</f>
        <v/>
      </c>
    </row>
    <row r="213" spans="2:14" s="21" customFormat="1">
      <c r="B213" s="15">
        <f t="shared" si="7"/>
        <v>205</v>
      </c>
      <c r="C213" s="20">
        <v>2406</v>
      </c>
      <c r="D213" s="28" t="str">
        <f>IFERROR(VLOOKUP(C213,SRA!B:C,2,0),"")</f>
        <v>DEYSE MARIA DOS SANTOS SILVA</v>
      </c>
      <c r="E213" s="15" t="str">
        <f>IFERROR(VLOOKUP(C213,SRA!B:T,8,0),"")</f>
        <v>CLT</v>
      </c>
      <c r="F213" s="20" t="s">
        <v>464</v>
      </c>
      <c r="G213" s="15" t="str">
        <f>IFERROR(VLOOKUP(C213,SRA!B:T,5,0),"")</f>
        <v>OP. DE PROD. IND.</v>
      </c>
      <c r="H213" s="11">
        <f>IFERROR(VLOOKUP(C213,SRA!B:T,18,0),"")</f>
        <v>1484.61</v>
      </c>
      <c r="I213" s="11">
        <f>IFERROR(VLOOKUP(C213,SRA!B:T,19,0),"")</f>
        <v>0</v>
      </c>
      <c r="J213" s="31">
        <f>IFERROR(VLOOKUP(C213,AGOSTO!B:F,3,0),"0,00")</f>
        <v>2054.96</v>
      </c>
      <c r="K213" s="11">
        <f t="shared" si="6"/>
        <v>1550.19</v>
      </c>
      <c r="L213" s="31">
        <f>IFERROR(VLOOKUP(C213,AGOSTO!B:H,7,0),"0,00")</f>
        <v>504.77</v>
      </c>
      <c r="M213" s="25" t="str">
        <f>IFERROR(VLOOKUP(C213,FÉRIAS!C:D,2,0),"")</f>
        <v/>
      </c>
      <c r="N213" s="21" t="str">
        <f>IFERROR(VLOOKUP(C213,Plan2!B:C,2,0),"")</f>
        <v/>
      </c>
    </row>
    <row r="214" spans="2:14" s="21" customFormat="1">
      <c r="B214" s="15">
        <f t="shared" si="7"/>
        <v>206</v>
      </c>
      <c r="C214" s="27">
        <v>2415</v>
      </c>
      <c r="D214" s="28" t="str">
        <f>IFERROR(VLOOKUP(C214,SRA!B:C,2,0),"")</f>
        <v>SILVIA RENATA QUEIROZ DE FARIA</v>
      </c>
      <c r="E214" s="15" t="str">
        <f>IFERROR(VLOOKUP(C214,SRA!B:T,8,0),"")</f>
        <v>CLT</v>
      </c>
      <c r="F214" s="20" t="s">
        <v>464</v>
      </c>
      <c r="G214" s="15" t="str">
        <f>IFERROR(VLOOKUP(C214,SRA!B:T,5,0),"")</f>
        <v>FARMACEUTICO IND</v>
      </c>
      <c r="H214" s="11">
        <f>IFERROR(VLOOKUP(C214,SRA!B:T,18,0),"")</f>
        <v>5714.73</v>
      </c>
      <c r="I214" s="11">
        <f>IFERROR(VLOOKUP(C214,SRA!B:T,19,0),"")</f>
        <v>6657.79</v>
      </c>
      <c r="J214" s="31">
        <f>IFERROR(VLOOKUP(C214,AGOSTO!B:F,3,0),"0,00")</f>
        <v>12372.52</v>
      </c>
      <c r="K214" s="11">
        <f t="shared" si="6"/>
        <v>3159.3700000000008</v>
      </c>
      <c r="L214" s="31">
        <f>IFERROR(VLOOKUP(C214,AGOSTO!B:H,7,0),"0,00")</f>
        <v>9213.15</v>
      </c>
      <c r="M214" s="25" t="str">
        <f>IFERROR(VLOOKUP(C214,FÉRIAS!C:D,2,0),"")</f>
        <v/>
      </c>
      <c r="N214" s="21" t="str">
        <f>IFERROR(VLOOKUP(C214,Plan2!B:C,2,0),"")</f>
        <v/>
      </c>
    </row>
    <row r="215" spans="2:14" s="21" customFormat="1">
      <c r="B215" s="15">
        <f t="shared" si="7"/>
        <v>207</v>
      </c>
      <c r="C215" s="27">
        <v>2417</v>
      </c>
      <c r="D215" s="28" t="str">
        <f>IFERROR(VLOOKUP(C215,SRA!B:C,2,0),"")</f>
        <v>ZILDA FRUTUOSO DA SILVA</v>
      </c>
      <c r="E215" s="15" t="str">
        <f>IFERROR(VLOOKUP(C215,SRA!B:T,8,0),"")</f>
        <v>CLT</v>
      </c>
      <c r="F215" s="20" t="s">
        <v>464</v>
      </c>
      <c r="G215" s="15" t="str">
        <f>IFERROR(VLOOKUP(C215,SRA!B:T,5,0),"")</f>
        <v>OP. DE PROD. IND.</v>
      </c>
      <c r="H215" s="11">
        <f>IFERROR(VLOOKUP(C215,SRA!B:T,18,0),"")</f>
        <v>1636.79</v>
      </c>
      <c r="I215" s="11">
        <f>IFERROR(VLOOKUP(C215,SRA!B:T,19,0),"")</f>
        <v>0</v>
      </c>
      <c r="J215" s="31">
        <f>IFERROR(VLOOKUP(C215,AGOSTO!B:F,3,0),"0,00")</f>
        <v>1636.79</v>
      </c>
      <c r="K215" s="11">
        <f t="shared" si="6"/>
        <v>503.53999999999996</v>
      </c>
      <c r="L215" s="31">
        <f>IFERROR(VLOOKUP(C215,AGOSTO!B:H,7,0),"0,00")</f>
        <v>1133.25</v>
      </c>
      <c r="M215" s="25" t="str">
        <f>IFERROR(VLOOKUP(C215,FÉRIAS!C:D,2,0),"")</f>
        <v/>
      </c>
      <c r="N215" s="21" t="str">
        <f>IFERROR(VLOOKUP(C215,Plan2!B:C,2,0),"")</f>
        <v/>
      </c>
    </row>
    <row r="216" spans="2:14" s="21" customFormat="1">
      <c r="B216" s="15">
        <f t="shared" si="7"/>
        <v>208</v>
      </c>
      <c r="C216" s="27">
        <v>2420</v>
      </c>
      <c r="D216" s="28" t="str">
        <f>IFERROR(VLOOKUP(C216,SRA!B:C,2,0),"")</f>
        <v>TEREZA RAQUEL F ALMEIDA</v>
      </c>
      <c r="E216" s="15" t="str">
        <f>IFERROR(VLOOKUP(C216,SRA!B:T,8,0),"")</f>
        <v>CLT</v>
      </c>
      <c r="F216" s="20" t="s">
        <v>464</v>
      </c>
      <c r="G216" s="15" t="str">
        <f>IFERROR(VLOOKUP(C216,SRA!B:T,5,0),"")</f>
        <v>FARMACEUTICO IND</v>
      </c>
      <c r="H216" s="11">
        <f>IFERROR(VLOOKUP(C216,SRA!B:T,18,0),"")</f>
        <v>5714.73</v>
      </c>
      <c r="I216" s="11">
        <f>IFERROR(VLOOKUP(C216,SRA!B:T,19,0),"")</f>
        <v>6657.79</v>
      </c>
      <c r="J216" s="31">
        <f>IFERROR(VLOOKUP(C216,AGOSTO!B:F,3,0),"0,00")</f>
        <v>12704.25</v>
      </c>
      <c r="K216" s="11">
        <f t="shared" si="6"/>
        <v>3146.3199999999997</v>
      </c>
      <c r="L216" s="31">
        <f>IFERROR(VLOOKUP(C216,AGOSTO!B:H,7,0),"0,00")</f>
        <v>9557.93</v>
      </c>
      <c r="M216" s="25" t="str">
        <f>IFERROR(VLOOKUP(C216,FÉRIAS!C:D,2,0),"")</f>
        <v/>
      </c>
      <c r="N216" s="21" t="str">
        <f>IFERROR(VLOOKUP(C216,Plan2!B:C,2,0),"")</f>
        <v/>
      </c>
    </row>
    <row r="217" spans="2:14" s="21" customFormat="1">
      <c r="B217" s="15">
        <f t="shared" si="7"/>
        <v>209</v>
      </c>
      <c r="C217" s="27">
        <v>2421</v>
      </c>
      <c r="D217" s="28" t="str">
        <f>IFERROR(VLOOKUP(C217,SRA!B:C,2,0),"")</f>
        <v>ANA CLAUDIA NUNES DE MOURA</v>
      </c>
      <c r="E217" s="15" t="str">
        <f>IFERROR(VLOOKUP(C217,SRA!B:T,8,0),"")</f>
        <v>CLT</v>
      </c>
      <c r="F217" s="20" t="s">
        <v>478</v>
      </c>
      <c r="G217" s="15" t="str">
        <f>IFERROR(VLOOKUP(C217,SRA!B:T,5,0),"")</f>
        <v>ANALISTA EM RH</v>
      </c>
      <c r="H217" s="11">
        <f>IFERROR(VLOOKUP(C217,SRA!B:T,18,0),"")</f>
        <v>3619.43</v>
      </c>
      <c r="I217" s="11">
        <f>IFERROR(VLOOKUP(C217,SRA!B:T,19,0),"")</f>
        <v>2312.9499999999998</v>
      </c>
      <c r="J217" s="31">
        <f>IFERROR(VLOOKUP(C217,AGOSTO!B:F,3,0),"0,00")</f>
        <v>12577.06</v>
      </c>
      <c r="K217" s="11">
        <f t="shared" si="6"/>
        <v>8587.9399999999987</v>
      </c>
      <c r="L217" s="31">
        <f>IFERROR(VLOOKUP(C217,AGOSTO!B:H,7,0),"0,00")</f>
        <v>3989.12</v>
      </c>
      <c r="M217" s="25" t="str">
        <f>IFERROR(VLOOKUP(C217,FÉRIAS!C:D,2,0),"")</f>
        <v>ANA CLAUDIA NUNES DE MOURA</v>
      </c>
      <c r="N217" s="21" t="str">
        <f>IFERROR(VLOOKUP(C217,Plan2!B:C,2,0),"")</f>
        <v/>
      </c>
    </row>
    <row r="218" spans="2:14" s="21" customFormat="1">
      <c r="B218" s="15">
        <f t="shared" si="7"/>
        <v>210</v>
      </c>
      <c r="C218" s="27">
        <v>2437</v>
      </c>
      <c r="D218" s="28" t="str">
        <f>IFERROR(VLOOKUP(C218,SRA!B:C,2,0),"")</f>
        <v>CLAUDILENE DE LIMA</v>
      </c>
      <c r="E218" s="15" t="str">
        <f>IFERROR(VLOOKUP(C218,SRA!B:T,8,0),"")</f>
        <v>CLT</v>
      </c>
      <c r="F218" s="20" t="s">
        <v>464</v>
      </c>
      <c r="G218" s="15" t="str">
        <f>IFERROR(VLOOKUP(C218,SRA!B:T,5,0),"")</f>
        <v>TEC.EM QUALIDADE IND</v>
      </c>
      <c r="H218" s="11">
        <f>IFERROR(VLOOKUP(C218,SRA!B:T,18,0),"")</f>
        <v>1886.84</v>
      </c>
      <c r="I218" s="11">
        <f>IFERROR(VLOOKUP(C218,SRA!B:T,19,0),"")</f>
        <v>0</v>
      </c>
      <c r="J218" s="31">
        <f>IFERROR(VLOOKUP(C218,AGOSTO!B:F,3,0),"0,00")</f>
        <v>1886.84</v>
      </c>
      <c r="K218" s="11">
        <f t="shared" si="6"/>
        <v>433.78</v>
      </c>
      <c r="L218" s="31">
        <f>IFERROR(VLOOKUP(C218,AGOSTO!B:H,7,0),"0,00")</f>
        <v>1453.06</v>
      </c>
      <c r="M218" s="25" t="str">
        <f>IFERROR(VLOOKUP(C218,FÉRIAS!C:D,2,0),"")</f>
        <v/>
      </c>
      <c r="N218" s="21" t="str">
        <f>IFERROR(VLOOKUP(C218,Plan2!B:C,2,0),"")</f>
        <v/>
      </c>
    </row>
    <row r="219" spans="2:14" s="21" customFormat="1">
      <c r="B219" s="15">
        <f t="shared" si="7"/>
        <v>211</v>
      </c>
      <c r="C219" s="27">
        <v>2440</v>
      </c>
      <c r="D219" s="28" t="str">
        <f>IFERROR(VLOOKUP(C219,SRA!B:C,2,0),"")</f>
        <v>ELIANE MOREIRA DE SOUZA</v>
      </c>
      <c r="E219" s="15" t="str">
        <f>IFERROR(VLOOKUP(C219,SRA!B:T,8,0),"")</f>
        <v>CLT</v>
      </c>
      <c r="F219" s="20" t="s">
        <v>464</v>
      </c>
      <c r="G219" s="15" t="str">
        <f>IFERROR(VLOOKUP(C219,SRA!B:T,5,0),"")</f>
        <v>OP. DE PROD. IND.</v>
      </c>
      <c r="H219" s="11">
        <f>IFERROR(VLOOKUP(C219,SRA!B:T,18,0),"")</f>
        <v>1989.55</v>
      </c>
      <c r="I219" s="11">
        <f>IFERROR(VLOOKUP(C219,SRA!B:T,19,0),"")</f>
        <v>1284.97</v>
      </c>
      <c r="J219" s="31">
        <f>IFERROR(VLOOKUP(C219,AGOSTO!B:F,3,0),"0,00")</f>
        <v>4754.13</v>
      </c>
      <c r="K219" s="11">
        <f t="shared" si="6"/>
        <v>3088.67</v>
      </c>
      <c r="L219" s="31">
        <f>IFERROR(VLOOKUP(C219,AGOSTO!B:H,7,0),"0,00")</f>
        <v>1665.46</v>
      </c>
      <c r="M219" s="25" t="str">
        <f>IFERROR(VLOOKUP(C219,FÉRIAS!C:D,2,0),"")</f>
        <v/>
      </c>
      <c r="N219" s="21" t="str">
        <f>IFERROR(VLOOKUP(C219,Plan2!B:C,2,0),"")</f>
        <v/>
      </c>
    </row>
    <row r="220" spans="2:14" s="21" customFormat="1">
      <c r="B220" s="15">
        <f t="shared" si="7"/>
        <v>212</v>
      </c>
      <c r="C220" s="27">
        <v>2443</v>
      </c>
      <c r="D220" s="28" t="str">
        <f>IFERROR(VLOOKUP(C220,SRA!B:C,2,0),"")</f>
        <v>GEYZA JANAINA FERREIRA L ALVES</v>
      </c>
      <c r="E220" s="15" t="str">
        <f>IFERROR(VLOOKUP(C220,SRA!B:T,8,0),"")</f>
        <v>CLT</v>
      </c>
      <c r="F220" s="20" t="s">
        <v>464</v>
      </c>
      <c r="G220" s="15" t="str">
        <f>IFERROR(VLOOKUP(C220,SRA!B:T,5,0),"")</f>
        <v>OP. DE PROD. IND.</v>
      </c>
      <c r="H220" s="11">
        <f>IFERROR(VLOOKUP(C220,SRA!B:T,18,0),"")</f>
        <v>1636.79</v>
      </c>
      <c r="I220" s="11">
        <f>IFERROR(VLOOKUP(C220,SRA!B:T,19,0),"")</f>
        <v>0</v>
      </c>
      <c r="J220" s="31">
        <f>IFERROR(VLOOKUP(C220,AGOSTO!B:F,3,0),"0,00")</f>
        <v>2028.34</v>
      </c>
      <c r="K220" s="11">
        <f t="shared" si="6"/>
        <v>458.78</v>
      </c>
      <c r="L220" s="31">
        <f>IFERROR(VLOOKUP(C220,AGOSTO!B:H,7,0),"0,00")</f>
        <v>1569.56</v>
      </c>
      <c r="M220" s="25" t="str">
        <f>IFERROR(VLOOKUP(C220,FÉRIAS!C:D,2,0),"")</f>
        <v/>
      </c>
      <c r="N220" s="21" t="str">
        <f>IFERROR(VLOOKUP(C220,Plan2!B:C,2,0),"")</f>
        <v/>
      </c>
    </row>
    <row r="221" spans="2:14" s="21" customFormat="1">
      <c r="B221" s="15">
        <f t="shared" si="7"/>
        <v>213</v>
      </c>
      <c r="C221" s="27">
        <v>2448</v>
      </c>
      <c r="D221" s="28" t="str">
        <f>IFERROR(VLOOKUP(C221,SRA!B:C,2,0),"")</f>
        <v>JULIO CESAR DA SILVA</v>
      </c>
      <c r="E221" s="15" t="str">
        <f>IFERROR(VLOOKUP(C221,SRA!B:T,8,0),"")</f>
        <v>CLT</v>
      </c>
      <c r="F221" s="20" t="s">
        <v>464</v>
      </c>
      <c r="G221" s="15" t="str">
        <f>IFERROR(VLOOKUP(C221,SRA!B:T,5,0),"")</f>
        <v>OP. DE PROD. IND.</v>
      </c>
      <c r="H221" s="11">
        <f>IFERROR(VLOOKUP(C221,SRA!B:T,18,0),"")</f>
        <v>1636.79</v>
      </c>
      <c r="I221" s="11">
        <f>IFERROR(VLOOKUP(C221,SRA!B:T,19,0),"")</f>
        <v>1284.97</v>
      </c>
      <c r="J221" s="31">
        <f>IFERROR(VLOOKUP(C221,AGOSTO!B:F,3,0),"0,00")</f>
        <v>5688.21</v>
      </c>
      <c r="K221" s="11">
        <f t="shared" si="6"/>
        <v>4678.01</v>
      </c>
      <c r="L221" s="31">
        <f>IFERROR(VLOOKUP(C221,AGOSTO!B:H,7,0),"0,00")</f>
        <v>1010.1999999999999</v>
      </c>
      <c r="M221" s="25" t="str">
        <f>IFERROR(VLOOKUP(C221,FÉRIAS!C:D,2,0),"")</f>
        <v/>
      </c>
      <c r="N221" s="21" t="str">
        <f>IFERROR(VLOOKUP(C221,Plan2!B:C,2,0),"")</f>
        <v/>
      </c>
    </row>
    <row r="222" spans="2:14" s="21" customFormat="1">
      <c r="B222" s="15">
        <f t="shared" si="7"/>
        <v>214</v>
      </c>
      <c r="C222" s="27">
        <v>2451</v>
      </c>
      <c r="D222" s="28" t="str">
        <f>IFERROR(VLOOKUP(C222,SRA!B:C,2,0),"")</f>
        <v>MANUELLA BOMFIM DA SILVA</v>
      </c>
      <c r="E222" s="15" t="str">
        <f>IFERROR(VLOOKUP(C222,SRA!B:T,8,0),"")</f>
        <v>CLT</v>
      </c>
      <c r="F222" s="20" t="s">
        <v>464</v>
      </c>
      <c r="G222" s="15" t="str">
        <f>IFERROR(VLOOKUP(C222,SRA!B:T,5,0),"")</f>
        <v>OP. DE PROD. IND.</v>
      </c>
      <c r="H222" s="11">
        <f>IFERROR(VLOOKUP(C222,SRA!B:T,18,0),"")</f>
        <v>1636.79</v>
      </c>
      <c r="I222" s="11">
        <f>IFERROR(VLOOKUP(C222,SRA!B:T,19,0),"")</f>
        <v>0</v>
      </c>
      <c r="J222" s="31">
        <f>IFERROR(VLOOKUP(C222,AGOSTO!B:F,3,0),"0,00")</f>
        <v>2015.59</v>
      </c>
      <c r="K222" s="11">
        <f t="shared" si="6"/>
        <v>252.31999999999994</v>
      </c>
      <c r="L222" s="31">
        <f>IFERROR(VLOOKUP(C222,AGOSTO!B:H,7,0),"0,00")</f>
        <v>1763.27</v>
      </c>
      <c r="M222" s="25" t="str">
        <f>IFERROR(VLOOKUP(C222,FÉRIAS!C:D,2,0),"")</f>
        <v/>
      </c>
      <c r="N222" s="21" t="str">
        <f>IFERROR(VLOOKUP(C222,Plan2!B:C,2,0),"")</f>
        <v/>
      </c>
    </row>
    <row r="223" spans="2:14" s="21" customFormat="1">
      <c r="B223" s="15">
        <f t="shared" si="7"/>
        <v>215</v>
      </c>
      <c r="C223" s="27">
        <v>2460</v>
      </c>
      <c r="D223" s="28" t="str">
        <f>IFERROR(VLOOKUP(C223,SRA!B:C,2,0),"")</f>
        <v>VIVIANE OLIMPIO DOS SANTOS</v>
      </c>
      <c r="E223" s="15" t="str">
        <f>IFERROR(VLOOKUP(C223,SRA!B:T,8,0),"")</f>
        <v>CLT</v>
      </c>
      <c r="F223" s="20" t="s">
        <v>464</v>
      </c>
      <c r="G223" s="15" t="str">
        <f>IFERROR(VLOOKUP(C223,SRA!B:T,5,0),"")</f>
        <v>OP. DE PROD. IND.</v>
      </c>
      <c r="H223" s="11">
        <f>IFERROR(VLOOKUP(C223,SRA!B:T,18,0),"")</f>
        <v>1636.79</v>
      </c>
      <c r="I223" s="11">
        <f>IFERROR(VLOOKUP(C223,SRA!B:T,19,0),"")</f>
        <v>0</v>
      </c>
      <c r="J223" s="31">
        <f>IFERROR(VLOOKUP(C223,AGOSTO!B:F,3,0),"0,00")</f>
        <v>2088.16</v>
      </c>
      <c r="K223" s="11">
        <f t="shared" si="6"/>
        <v>614.02999999999975</v>
      </c>
      <c r="L223" s="31">
        <f>IFERROR(VLOOKUP(C223,AGOSTO!B:H,7,0),"0,00")</f>
        <v>1474.13</v>
      </c>
      <c r="M223" s="25" t="str">
        <f>IFERROR(VLOOKUP(C223,FÉRIAS!C:D,2,0),"")</f>
        <v/>
      </c>
      <c r="N223" s="21" t="str">
        <f>IFERROR(VLOOKUP(C223,Plan2!B:C,2,0),"")</f>
        <v/>
      </c>
    </row>
    <row r="224" spans="2:14" s="21" customFormat="1">
      <c r="B224" s="15">
        <f t="shared" si="7"/>
        <v>216</v>
      </c>
      <c r="C224" s="27">
        <v>2468</v>
      </c>
      <c r="D224" s="28" t="str">
        <f>IFERROR(VLOOKUP(C224,SRA!B:C,2,0),"")</f>
        <v>ANA GERTRUDES DE A F GUERRA</v>
      </c>
      <c r="E224" s="15" t="str">
        <f>IFERROR(VLOOKUP(C224,SRA!B:T,8,0),"")</f>
        <v>CLT</v>
      </c>
      <c r="F224" s="20" t="s">
        <v>464</v>
      </c>
      <c r="G224" s="15" t="str">
        <f>IFERROR(VLOOKUP(C224,SRA!B:T,5,0),"")</f>
        <v>TEC. EM ADM. E FIN.</v>
      </c>
      <c r="H224" s="11">
        <f>IFERROR(VLOOKUP(C224,SRA!B:T,18,0),"")</f>
        <v>1981.2</v>
      </c>
      <c r="I224" s="11">
        <f>IFERROR(VLOOKUP(C224,SRA!B:T,19,0),"")</f>
        <v>5792.95</v>
      </c>
      <c r="J224" s="31">
        <f>IFERROR(VLOOKUP(C224,AGOSTO!B:F,3,0),"0,00")</f>
        <v>8105.88</v>
      </c>
      <c r="K224" s="11">
        <f t="shared" si="6"/>
        <v>2902.33</v>
      </c>
      <c r="L224" s="31">
        <f>IFERROR(VLOOKUP(C224,AGOSTO!B:H,7,0),"0,00")</f>
        <v>5203.55</v>
      </c>
      <c r="M224" s="25" t="str">
        <f>IFERROR(VLOOKUP(C224,FÉRIAS!C:D,2,0),"")</f>
        <v/>
      </c>
      <c r="N224" s="21" t="str">
        <f>IFERROR(VLOOKUP(C224,Plan2!B:C,2,0),"")</f>
        <v/>
      </c>
    </row>
    <row r="225" spans="2:14" s="21" customFormat="1">
      <c r="B225" s="15">
        <f t="shared" si="7"/>
        <v>217</v>
      </c>
      <c r="C225" s="27">
        <v>2474</v>
      </c>
      <c r="D225" s="28" t="str">
        <f>IFERROR(VLOOKUP(C225,SRA!B:C,2,0),"")</f>
        <v>MARIA ROSEANE DOS A CLEMENTINO</v>
      </c>
      <c r="E225" s="15" t="str">
        <f>IFERROR(VLOOKUP(C225,SRA!B:T,8,0),"")</f>
        <v>CLT</v>
      </c>
      <c r="F225" s="20" t="s">
        <v>464</v>
      </c>
      <c r="G225" s="15" t="str">
        <f>IFERROR(VLOOKUP(C225,SRA!B:T,5,0),"")</f>
        <v>FARMACEUTICO IND</v>
      </c>
      <c r="H225" s="11">
        <f>IFERROR(VLOOKUP(C225,SRA!B:T,18,0),"")</f>
        <v>5714.73</v>
      </c>
      <c r="I225" s="11">
        <f>IFERROR(VLOOKUP(C225,SRA!B:T,19,0),"")</f>
        <v>6657.79</v>
      </c>
      <c r="J225" s="31">
        <f>IFERROR(VLOOKUP(C225,AGOSTO!B:F,3,0),"0,00")</f>
        <v>12704.25</v>
      </c>
      <c r="K225" s="11">
        <f t="shared" si="6"/>
        <v>3771.0499999999993</v>
      </c>
      <c r="L225" s="31">
        <f>IFERROR(VLOOKUP(C225,AGOSTO!B:H,7,0),"0,00")</f>
        <v>8933.2000000000007</v>
      </c>
      <c r="M225" s="25" t="str">
        <f>IFERROR(VLOOKUP(C225,FÉRIAS!C:D,2,0),"")</f>
        <v/>
      </c>
      <c r="N225" s="21" t="str">
        <f>IFERROR(VLOOKUP(C225,Plan2!B:C,2,0),"")</f>
        <v/>
      </c>
    </row>
    <row r="226" spans="2:14" s="21" customFormat="1">
      <c r="B226" s="15">
        <f t="shared" si="7"/>
        <v>218</v>
      </c>
      <c r="C226" s="27">
        <v>2478</v>
      </c>
      <c r="D226" s="28" t="str">
        <f>IFERROR(VLOOKUP(C226,SRA!B:C,2,0),"")</f>
        <v>ROGERIO MOURA VIEIRA</v>
      </c>
      <c r="E226" s="15" t="str">
        <f>IFERROR(VLOOKUP(C226,SRA!B:T,8,0),"")</f>
        <v>CLT</v>
      </c>
      <c r="F226" s="20" t="s">
        <v>464</v>
      </c>
      <c r="G226" s="15" t="str">
        <f>IFERROR(VLOOKUP(C226,SRA!B:T,5,0),"")</f>
        <v>ANA ASS FARMACEUTICA</v>
      </c>
      <c r="H226" s="11">
        <f>IFERROR(VLOOKUP(C226,SRA!B:T,18,0),"")</f>
        <v>5092.91</v>
      </c>
      <c r="I226" s="11">
        <f>IFERROR(VLOOKUP(C226,SRA!B:T,19,0),"")</f>
        <v>0</v>
      </c>
      <c r="J226" s="31">
        <f>IFERROR(VLOOKUP(C226,AGOSTO!B:F,3,0),"0,00")</f>
        <v>5149.5</v>
      </c>
      <c r="K226" s="11">
        <f t="shared" si="6"/>
        <v>1269.6000000000004</v>
      </c>
      <c r="L226" s="31">
        <f>IFERROR(VLOOKUP(C226,AGOSTO!B:H,7,0),"0,00")</f>
        <v>3879.8999999999996</v>
      </c>
      <c r="M226" s="25" t="str">
        <f>IFERROR(VLOOKUP(C226,FÉRIAS!C:D,2,0),"")</f>
        <v/>
      </c>
      <c r="N226" s="21" t="str">
        <f>IFERROR(VLOOKUP(C226,Plan2!B:C,2,0),"")</f>
        <v/>
      </c>
    </row>
    <row r="227" spans="2:14" s="21" customFormat="1">
      <c r="B227" s="15">
        <f t="shared" si="7"/>
        <v>219</v>
      </c>
      <c r="C227" s="27">
        <v>2481</v>
      </c>
      <c r="D227" s="28" t="str">
        <f>IFERROR(VLOOKUP(C227,SRA!B:C,2,0),"")</f>
        <v>RAFAELLA MICHELLE DE L MIRANDA</v>
      </c>
      <c r="E227" s="15" t="str">
        <f>IFERROR(VLOOKUP(C227,SRA!B:T,8,0),"")</f>
        <v>CLT</v>
      </c>
      <c r="F227" s="20" t="s">
        <v>464</v>
      </c>
      <c r="G227" s="15" t="str">
        <f>IFERROR(VLOOKUP(C227,SRA!B:T,5,0),"")</f>
        <v>ANA ASS FARMACEUTICA</v>
      </c>
      <c r="H227" s="11">
        <f>IFERROR(VLOOKUP(C227,SRA!B:T,18,0),"")</f>
        <v>5092.91</v>
      </c>
      <c r="I227" s="11">
        <f>IFERROR(VLOOKUP(C227,SRA!B:T,19,0),"")</f>
        <v>0</v>
      </c>
      <c r="J227" s="31">
        <f>IFERROR(VLOOKUP(C227,AGOSTO!B:F,3,0),"0,00")</f>
        <v>5149.5</v>
      </c>
      <c r="K227" s="11">
        <f t="shared" si="6"/>
        <v>1803.15</v>
      </c>
      <c r="L227" s="31">
        <f>IFERROR(VLOOKUP(C227,AGOSTO!B:H,7,0),"0,00")</f>
        <v>3346.35</v>
      </c>
      <c r="M227" s="25" t="str">
        <f>IFERROR(VLOOKUP(C227,FÉRIAS!C:D,2,0),"")</f>
        <v/>
      </c>
      <c r="N227" s="21" t="str">
        <f>IFERROR(VLOOKUP(C227,Plan2!B:C,2,0),"")</f>
        <v/>
      </c>
    </row>
    <row r="228" spans="2:14" s="21" customFormat="1">
      <c r="B228" s="15">
        <f t="shared" si="7"/>
        <v>220</v>
      </c>
      <c r="C228" s="27">
        <v>2484</v>
      </c>
      <c r="D228" s="28" t="str">
        <f>IFERROR(VLOOKUP(C228,SRA!B:C,2,0),"")</f>
        <v>ARLEY ANDERSON TAVARES MOREIRA</v>
      </c>
      <c r="E228" s="15" t="str">
        <f>IFERROR(VLOOKUP(C228,SRA!B:T,8,0),"")</f>
        <v>CLT</v>
      </c>
      <c r="F228" s="20" t="s">
        <v>464</v>
      </c>
      <c r="G228" s="15" t="str">
        <f>IFERROR(VLOOKUP(C228,SRA!B:T,5,0),"")</f>
        <v>ANA ASS FARMACEUTICA</v>
      </c>
      <c r="H228" s="11">
        <f>IFERROR(VLOOKUP(C228,SRA!B:T,18,0),"")</f>
        <v>5347.55</v>
      </c>
      <c r="I228" s="11">
        <f>IFERROR(VLOOKUP(C228,SRA!B:T,19,0),"")</f>
        <v>0</v>
      </c>
      <c r="J228" s="31">
        <f>IFERROR(VLOOKUP(C228,AGOSTO!B:F,3,0),"0,00")</f>
        <v>5585.22</v>
      </c>
      <c r="K228" s="11">
        <f t="shared" si="6"/>
        <v>1878.13</v>
      </c>
      <c r="L228" s="31">
        <f>IFERROR(VLOOKUP(C228,AGOSTO!B:H,7,0),"0,00")</f>
        <v>3707.09</v>
      </c>
      <c r="M228" s="25" t="str">
        <f>IFERROR(VLOOKUP(C228,FÉRIAS!C:D,2,0),"")</f>
        <v/>
      </c>
      <c r="N228" s="21" t="str">
        <f>IFERROR(VLOOKUP(C228,Plan2!B:C,2,0),"")</f>
        <v/>
      </c>
    </row>
    <row r="229" spans="2:14" s="21" customFormat="1">
      <c r="B229" s="15">
        <f t="shared" si="7"/>
        <v>221</v>
      </c>
      <c r="C229" s="27">
        <v>2493</v>
      </c>
      <c r="D229" s="28" t="str">
        <f>IFERROR(VLOOKUP(C229,SRA!B:C,2,0),"")</f>
        <v>CRISTIANE R  DE O  GONCALVES</v>
      </c>
      <c r="E229" s="15" t="str">
        <f>IFERROR(VLOOKUP(C229,SRA!B:T,8,0),"")</f>
        <v>CLT</v>
      </c>
      <c r="F229" s="20" t="s">
        <v>464</v>
      </c>
      <c r="G229" s="15" t="str">
        <f>IFERROR(VLOOKUP(C229,SRA!B:T,5,0),"")</f>
        <v>TEC. EM ADM. E FIN.</v>
      </c>
      <c r="H229" s="11">
        <f>IFERROR(VLOOKUP(C229,SRA!B:T,18,0),"")</f>
        <v>1981.2</v>
      </c>
      <c r="I229" s="11">
        <f>IFERROR(VLOOKUP(C229,SRA!B:T,19,0),"")</f>
        <v>0</v>
      </c>
      <c r="J229" s="31">
        <f>IFERROR(VLOOKUP(C229,AGOSTO!B:F,3,0),"0,00")</f>
        <v>1981.2</v>
      </c>
      <c r="K229" s="11">
        <f t="shared" si="6"/>
        <v>1021.87</v>
      </c>
      <c r="L229" s="31">
        <f>IFERROR(VLOOKUP(C229,AGOSTO!B:H,7,0),"0,00")</f>
        <v>959.33</v>
      </c>
      <c r="M229" s="25" t="str">
        <f>IFERROR(VLOOKUP(C229,FÉRIAS!C:D,2,0),"")</f>
        <v/>
      </c>
      <c r="N229" s="21" t="str">
        <f>IFERROR(VLOOKUP(C229,Plan2!B:C,2,0),"")</f>
        <v/>
      </c>
    </row>
    <row r="230" spans="2:14" s="21" customFormat="1">
      <c r="B230" s="15">
        <f t="shared" si="7"/>
        <v>222</v>
      </c>
      <c r="C230" s="27">
        <v>2498</v>
      </c>
      <c r="D230" s="28" t="str">
        <f>IFERROR(VLOOKUP(C230,SRA!B:C,2,0),"")</f>
        <v>TEREZINHA DE J  DE L  M  NETA</v>
      </c>
      <c r="E230" s="15" t="str">
        <f>IFERROR(VLOOKUP(C230,SRA!B:T,8,0),"")</f>
        <v>CLT</v>
      </c>
      <c r="F230" s="20" t="s">
        <v>464</v>
      </c>
      <c r="G230" s="15" t="str">
        <f>IFERROR(VLOOKUP(C230,SRA!B:T,5,0),"")</f>
        <v>TEC. EM OPTICA</v>
      </c>
      <c r="H230" s="11">
        <f>IFERROR(VLOOKUP(C230,SRA!B:T,18,0),"")</f>
        <v>1886.84</v>
      </c>
      <c r="I230" s="11">
        <f>IFERROR(VLOOKUP(C230,SRA!B:T,19,0),"")</f>
        <v>0</v>
      </c>
      <c r="J230" s="31">
        <f>IFERROR(VLOOKUP(C230,AGOSTO!B:F,3,0),"0,00")</f>
        <v>2218.5700000000002</v>
      </c>
      <c r="K230" s="11">
        <f t="shared" si="6"/>
        <v>617.55000000000018</v>
      </c>
      <c r="L230" s="31">
        <f>IFERROR(VLOOKUP(C230,AGOSTO!B:H,7,0),"0,00")</f>
        <v>1601.02</v>
      </c>
      <c r="M230" s="25" t="str">
        <f>IFERROR(VLOOKUP(C230,FÉRIAS!C:D,2,0),"")</f>
        <v/>
      </c>
      <c r="N230" s="21" t="str">
        <f>IFERROR(VLOOKUP(C230,Plan2!B:C,2,0),"")</f>
        <v/>
      </c>
    </row>
    <row r="231" spans="2:14" s="21" customFormat="1">
      <c r="B231" s="15">
        <f t="shared" si="7"/>
        <v>223</v>
      </c>
      <c r="C231" s="27">
        <v>2502</v>
      </c>
      <c r="D231" s="28" t="str">
        <f>IFERROR(VLOOKUP(C231,SRA!B:C,2,0),"")</f>
        <v>PAULO ROBERTO DA SILVA CUNHA</v>
      </c>
      <c r="E231" s="15" t="str">
        <f>IFERROR(VLOOKUP(C231,SRA!B:T,8,0),"")</f>
        <v>CLT</v>
      </c>
      <c r="F231" s="20" t="s">
        <v>464</v>
      </c>
      <c r="G231" s="15" t="str">
        <f>IFERROR(VLOOKUP(C231,SRA!B:T,5,0),"")</f>
        <v>TEC. EM OPTICA</v>
      </c>
      <c r="H231" s="11">
        <f>IFERROR(VLOOKUP(C231,SRA!B:T,18,0),"")</f>
        <v>1886.84</v>
      </c>
      <c r="I231" s="11">
        <f>IFERROR(VLOOKUP(C231,SRA!B:T,19,0),"")</f>
        <v>0</v>
      </c>
      <c r="J231" s="31">
        <f>IFERROR(VLOOKUP(C231,AGOSTO!B:F,3,0),"0,00")</f>
        <v>1886.84</v>
      </c>
      <c r="K231" s="11">
        <f t="shared" si="6"/>
        <v>821.39999999999986</v>
      </c>
      <c r="L231" s="31">
        <f>IFERROR(VLOOKUP(C231,AGOSTO!B:H,7,0),"0,00")</f>
        <v>1065.44</v>
      </c>
      <c r="M231" s="25" t="str">
        <f>IFERROR(VLOOKUP(C231,FÉRIAS!C:D,2,0),"")</f>
        <v/>
      </c>
      <c r="N231" s="21" t="str">
        <f>IFERROR(VLOOKUP(C231,Plan2!B:C,2,0),"")</f>
        <v/>
      </c>
    </row>
    <row r="232" spans="2:14" s="21" customFormat="1">
      <c r="B232" s="15">
        <f t="shared" si="7"/>
        <v>224</v>
      </c>
      <c r="C232" s="27">
        <v>2503</v>
      </c>
      <c r="D232" s="28" t="str">
        <f>IFERROR(VLOOKUP(C232,SRA!B:C,2,0),"")</f>
        <v>TACIZO LUIZ PEREIRA DA SILVA</v>
      </c>
      <c r="E232" s="15" t="str">
        <f>IFERROR(VLOOKUP(C232,SRA!B:T,8,0),"")</f>
        <v>CLT</v>
      </c>
      <c r="F232" s="20" t="s">
        <v>478</v>
      </c>
      <c r="G232" s="15" t="str">
        <f>IFERROR(VLOOKUP(C232,SRA!B:T,5,0),"")</f>
        <v>ANA ASS FARMACEUTICA</v>
      </c>
      <c r="H232" s="11">
        <f>IFERROR(VLOOKUP(C232,SRA!B:T,18,0),"")</f>
        <v>5092.91</v>
      </c>
      <c r="I232" s="11">
        <f>IFERROR(VLOOKUP(C232,SRA!B:T,19,0),"")</f>
        <v>0</v>
      </c>
      <c r="J232" s="31">
        <f>IFERROR(VLOOKUP(C232,AGOSTO!B:F,3,0),"0,00")</f>
        <v>7639.37</v>
      </c>
      <c r="K232" s="11">
        <f t="shared" si="6"/>
        <v>6883.93</v>
      </c>
      <c r="L232" s="31">
        <f>IFERROR(VLOOKUP(C232,AGOSTO!B:H,7,0),"0,00")</f>
        <v>755.44</v>
      </c>
      <c r="M232" s="25" t="str">
        <f>IFERROR(VLOOKUP(C232,FÉRIAS!C:D,2,0),"")</f>
        <v>TACIZO LUIZ PEREIRA DA SILVA</v>
      </c>
      <c r="N232" s="21" t="str">
        <f>IFERROR(VLOOKUP(C232,Plan2!B:C,2,0),"")</f>
        <v/>
      </c>
    </row>
    <row r="233" spans="2:14" s="21" customFormat="1">
      <c r="B233" s="15">
        <f t="shared" si="7"/>
        <v>225</v>
      </c>
      <c r="C233" s="27">
        <v>2512</v>
      </c>
      <c r="D233" s="28" t="str">
        <f>IFERROR(VLOOKUP(C233,SRA!B:C,2,0),"")</f>
        <v>JOSENILDO JOSE TORRES</v>
      </c>
      <c r="E233" s="15" t="str">
        <f>IFERROR(VLOOKUP(C233,SRA!B:T,8,0),"")</f>
        <v>CLT</v>
      </c>
      <c r="F233" s="20" t="s">
        <v>464</v>
      </c>
      <c r="G233" s="15" t="str">
        <f>IFERROR(VLOOKUP(C233,SRA!B:T,5,0),"")</f>
        <v>ANA ASS FARMACEUTICA</v>
      </c>
      <c r="H233" s="11">
        <f>IFERROR(VLOOKUP(C233,SRA!B:T,18,0),"")</f>
        <v>5092.91</v>
      </c>
      <c r="I233" s="11">
        <f>IFERROR(VLOOKUP(C233,SRA!B:T,19,0),"")</f>
        <v>0</v>
      </c>
      <c r="J233" s="31">
        <f>IFERROR(VLOOKUP(C233,AGOSTO!B:F,3,0),"0,00")</f>
        <v>5092.91</v>
      </c>
      <c r="K233" s="11">
        <f t="shared" si="6"/>
        <v>1292.9099999999999</v>
      </c>
      <c r="L233" s="31">
        <f>IFERROR(VLOOKUP(C233,AGOSTO!B:H,7,0),"0,00")</f>
        <v>3800</v>
      </c>
      <c r="M233" s="25" t="str">
        <f>IFERROR(VLOOKUP(C233,FÉRIAS!C:D,2,0),"")</f>
        <v/>
      </c>
      <c r="N233" s="21" t="str">
        <f>IFERROR(VLOOKUP(C233,Plan2!B:C,2,0),"")</f>
        <v/>
      </c>
    </row>
    <row r="234" spans="2:14" s="21" customFormat="1">
      <c r="B234" s="15">
        <f t="shared" si="7"/>
        <v>226</v>
      </c>
      <c r="C234" s="27">
        <v>2514</v>
      </c>
      <c r="D234" s="28" t="str">
        <f>IFERROR(VLOOKUP(C234,SRA!B:C,2,0),"")</f>
        <v>JULIANA CAVALCANTI DE SOUSA</v>
      </c>
      <c r="E234" s="15" t="str">
        <f>IFERROR(VLOOKUP(C234,SRA!B:T,8,0),"")</f>
        <v>CLT</v>
      </c>
      <c r="F234" s="20" t="s">
        <v>464</v>
      </c>
      <c r="G234" s="15" t="str">
        <f>IFERROR(VLOOKUP(C234,SRA!B:T,5,0),"")</f>
        <v>TEC. EM ADM. E FIN.</v>
      </c>
      <c r="H234" s="11">
        <f>IFERROR(VLOOKUP(C234,SRA!B:T,18,0),"")</f>
        <v>1981.21</v>
      </c>
      <c r="I234" s="11">
        <f>IFERROR(VLOOKUP(C234,SRA!B:T,19,0),"")</f>
        <v>822.38</v>
      </c>
      <c r="J234" s="31">
        <f>IFERROR(VLOOKUP(C234,AGOSTO!B:F,3,0),"0,00")</f>
        <v>2803.59</v>
      </c>
      <c r="K234" s="11">
        <f t="shared" si="6"/>
        <v>732.69999999999982</v>
      </c>
      <c r="L234" s="31">
        <f>IFERROR(VLOOKUP(C234,AGOSTO!B:H,7,0),"0,00")</f>
        <v>2070.8900000000003</v>
      </c>
      <c r="M234" s="25" t="str">
        <f>IFERROR(VLOOKUP(C234,FÉRIAS!C:D,2,0),"")</f>
        <v/>
      </c>
      <c r="N234" s="21" t="str">
        <f>IFERROR(VLOOKUP(C234,Plan2!B:C,2,0),"")</f>
        <v/>
      </c>
    </row>
    <row r="235" spans="2:14" s="21" customFormat="1">
      <c r="B235" s="15">
        <f t="shared" si="7"/>
        <v>227</v>
      </c>
      <c r="C235" s="20">
        <v>2518</v>
      </c>
      <c r="D235" s="28" t="str">
        <f>IFERROR(VLOOKUP(C235,SRA!B:C,2,0),"")</f>
        <v>ROSA MARIA BARROS VALOES</v>
      </c>
      <c r="E235" s="15" t="str">
        <f>IFERROR(VLOOKUP(C235,SRA!B:T,8,0),"")</f>
        <v>CLT</v>
      </c>
      <c r="F235" s="20" t="s">
        <v>621</v>
      </c>
      <c r="G235" s="15" t="str">
        <f>IFERROR(VLOOKUP(C235,SRA!B:T,5,0),"")</f>
        <v>TEC. EM ADM. E FIN.</v>
      </c>
      <c r="H235" s="11">
        <f>IFERROR(VLOOKUP(C235,SRA!B:T,18,0),"")</f>
        <v>1981.2</v>
      </c>
      <c r="I235" s="11">
        <f>IFERROR(VLOOKUP(C235,SRA!B:T,19,0),"")</f>
        <v>0</v>
      </c>
      <c r="J235" s="31">
        <v>7396.48</v>
      </c>
      <c r="K235" s="11">
        <f t="shared" si="6"/>
        <v>1878.2299999999996</v>
      </c>
      <c r="L235" s="31">
        <v>5518.25</v>
      </c>
      <c r="M235" s="25" t="str">
        <f>IFERROR(VLOOKUP(C235,FÉRIAS!C:D,2,0),"")</f>
        <v/>
      </c>
      <c r="N235" s="21" t="str">
        <f>IFERROR(VLOOKUP(C235,Plan2!B:C,2,0),"")</f>
        <v/>
      </c>
    </row>
    <row r="236" spans="2:14" s="21" customFormat="1">
      <c r="B236" s="15">
        <f t="shared" si="7"/>
        <v>228</v>
      </c>
      <c r="C236" s="27">
        <v>2520</v>
      </c>
      <c r="D236" s="28" t="str">
        <f>IFERROR(VLOOKUP(C236,SRA!B:C,2,0),"")</f>
        <v>SELMA CRISTIANIA LIMA RORIZ</v>
      </c>
      <c r="E236" s="15" t="str">
        <f>IFERROR(VLOOKUP(C236,SRA!B:T,8,0),"")</f>
        <v>CLT</v>
      </c>
      <c r="F236" s="20" t="s">
        <v>464</v>
      </c>
      <c r="G236" s="15" t="str">
        <f>IFERROR(VLOOKUP(C236,SRA!B:T,5,0),"")</f>
        <v>TEC. EM ADM. E FIN.</v>
      </c>
      <c r="H236" s="11">
        <f>IFERROR(VLOOKUP(C236,SRA!B:T,18,0),"")</f>
        <v>1981.2</v>
      </c>
      <c r="I236" s="11">
        <f>IFERROR(VLOOKUP(C236,SRA!B:T,19,0),"")</f>
        <v>0</v>
      </c>
      <c r="J236" s="31">
        <f>IFERROR(VLOOKUP(C236,AGOSTO!B:F,3,0),"0,00")</f>
        <v>1981.2</v>
      </c>
      <c r="K236" s="11">
        <f t="shared" si="6"/>
        <v>987.3900000000001</v>
      </c>
      <c r="L236" s="31">
        <f>IFERROR(VLOOKUP(C236,AGOSTO!B:H,7,0),"0,00")</f>
        <v>993.81</v>
      </c>
      <c r="M236" s="25" t="str">
        <f>IFERROR(VLOOKUP(C236,FÉRIAS!C:D,2,0),"")</f>
        <v/>
      </c>
      <c r="N236" s="21" t="str">
        <f>IFERROR(VLOOKUP(C236,Plan2!B:C,2,0),"")</f>
        <v/>
      </c>
    </row>
    <row r="237" spans="2:14" s="21" customFormat="1">
      <c r="B237" s="15">
        <f t="shared" si="7"/>
        <v>229</v>
      </c>
      <c r="C237" s="27">
        <v>2523</v>
      </c>
      <c r="D237" s="28" t="str">
        <f>IFERROR(VLOOKUP(C237,SRA!B:C,2,0),"")</f>
        <v>JANISSON COELHO DE VASCONCELOS</v>
      </c>
      <c r="E237" s="15" t="str">
        <f>IFERROR(VLOOKUP(C237,SRA!B:T,8,0),"")</f>
        <v>CLT</v>
      </c>
      <c r="F237" s="20" t="s">
        <v>464</v>
      </c>
      <c r="G237" s="15" t="str">
        <f>IFERROR(VLOOKUP(C237,SRA!B:T,5,0),"")</f>
        <v>TEC. EM ADM. E FIN.</v>
      </c>
      <c r="H237" s="11">
        <f>IFERROR(VLOOKUP(C237,SRA!B:T,18,0),"")</f>
        <v>1981.2</v>
      </c>
      <c r="I237" s="11">
        <f>IFERROR(VLOOKUP(C237,SRA!B:T,19,0),"")</f>
        <v>214.7</v>
      </c>
      <c r="J237" s="31">
        <f>IFERROR(VLOOKUP(C237,AGOSTO!B:F,3,0),"0,00")</f>
        <v>2195.9</v>
      </c>
      <c r="K237" s="11">
        <f t="shared" si="6"/>
        <v>407.42000000000007</v>
      </c>
      <c r="L237" s="31">
        <f>IFERROR(VLOOKUP(C237,AGOSTO!B:H,7,0),"0,00")</f>
        <v>1788.48</v>
      </c>
      <c r="M237" s="25" t="str">
        <f>IFERROR(VLOOKUP(C237,FÉRIAS!C:D,2,0),"")</f>
        <v/>
      </c>
      <c r="N237" s="21" t="str">
        <f>IFERROR(VLOOKUP(C237,Plan2!B:C,2,0),"")</f>
        <v/>
      </c>
    </row>
    <row r="238" spans="2:14" s="21" customFormat="1">
      <c r="B238" s="15">
        <f t="shared" si="7"/>
        <v>230</v>
      </c>
      <c r="C238" s="27">
        <v>2525</v>
      </c>
      <c r="D238" s="28" t="str">
        <f>IFERROR(VLOOKUP(C238,SRA!B:C,2,0),"")</f>
        <v>FABIANE TAVARES DE SOUZA</v>
      </c>
      <c r="E238" s="15" t="str">
        <f>IFERROR(VLOOKUP(C238,SRA!B:T,8,0),"")</f>
        <v>CLT</v>
      </c>
      <c r="F238" s="20" t="s">
        <v>464</v>
      </c>
      <c r="G238" s="15" t="str">
        <f>IFERROR(VLOOKUP(C238,SRA!B:T,5,0),"")</f>
        <v>TEC. EM ADM. E FIN.</v>
      </c>
      <c r="H238" s="11">
        <f>IFERROR(VLOOKUP(C238,SRA!B:T,18,0),"")</f>
        <v>1981.2</v>
      </c>
      <c r="I238" s="11">
        <f>IFERROR(VLOOKUP(C238,SRA!B:T,19,0),"")</f>
        <v>214.7</v>
      </c>
      <c r="J238" s="31">
        <f>IFERROR(VLOOKUP(C238,AGOSTO!B:F,3,0),"0,00")</f>
        <v>2195.9</v>
      </c>
      <c r="K238" s="11">
        <f t="shared" si="6"/>
        <v>205.5</v>
      </c>
      <c r="L238" s="31">
        <f>IFERROR(VLOOKUP(C238,AGOSTO!B:H,7,0),"0,00")</f>
        <v>1990.4</v>
      </c>
      <c r="M238" s="25" t="str">
        <f>IFERROR(VLOOKUP(C238,FÉRIAS!C:D,2,0),"")</f>
        <v/>
      </c>
      <c r="N238" s="21" t="str">
        <f>IFERROR(VLOOKUP(C238,Plan2!B:C,2,0),"")</f>
        <v/>
      </c>
    </row>
    <row r="239" spans="2:14" s="21" customFormat="1">
      <c r="B239" s="15">
        <f t="shared" si="7"/>
        <v>231</v>
      </c>
      <c r="C239" s="27">
        <v>2526</v>
      </c>
      <c r="D239" s="28" t="str">
        <f>IFERROR(VLOOKUP(C239,SRA!B:C,2,0),"")</f>
        <v>JARBAS FERREIRA DE LIMA JUNIOR</v>
      </c>
      <c r="E239" s="15" t="str">
        <f>IFERROR(VLOOKUP(C239,SRA!B:T,8,0),"")</f>
        <v>CLT</v>
      </c>
      <c r="F239" s="20" t="s">
        <v>464</v>
      </c>
      <c r="G239" s="15" t="str">
        <f>IFERROR(VLOOKUP(C239,SRA!B:T,5,0),"")</f>
        <v>TEC.EM MAN. ELE. IND</v>
      </c>
      <c r="H239" s="11">
        <f>IFERROR(VLOOKUP(C239,SRA!B:T,18,0),"")</f>
        <v>1886.84</v>
      </c>
      <c r="I239" s="11">
        <f>IFERROR(VLOOKUP(C239,SRA!B:T,19,0),"")</f>
        <v>0</v>
      </c>
      <c r="J239" s="31">
        <f>IFERROR(VLOOKUP(C239,AGOSTO!B:F,3,0),"0,00")</f>
        <v>2452.91</v>
      </c>
      <c r="K239" s="11">
        <f t="shared" si="6"/>
        <v>1038</v>
      </c>
      <c r="L239" s="31">
        <f>IFERROR(VLOOKUP(C239,AGOSTO!B:H,7,0),"0,00")</f>
        <v>1414.9099999999999</v>
      </c>
      <c r="M239" s="25" t="str">
        <f>IFERROR(VLOOKUP(C239,FÉRIAS!C:D,2,0),"")</f>
        <v/>
      </c>
      <c r="N239" s="21" t="str">
        <f>IFERROR(VLOOKUP(C239,Plan2!B:C,2,0),"")</f>
        <v/>
      </c>
    </row>
    <row r="240" spans="2:14" s="21" customFormat="1">
      <c r="B240" s="15">
        <f t="shared" si="7"/>
        <v>232</v>
      </c>
      <c r="C240" s="27">
        <v>2530</v>
      </c>
      <c r="D240" s="28" t="str">
        <f>IFERROR(VLOOKUP(C240,SRA!B:C,2,0),"")</f>
        <v>ARLEILDA MENDES DA SILVA</v>
      </c>
      <c r="E240" s="15" t="str">
        <f>IFERROR(VLOOKUP(C240,SRA!B:T,8,0),"")</f>
        <v>CLT</v>
      </c>
      <c r="F240" s="20" t="s">
        <v>464</v>
      </c>
      <c r="G240" s="15" t="str">
        <f>IFERROR(VLOOKUP(C240,SRA!B:T,5,0),"")</f>
        <v>OP. DE PROD. IND.</v>
      </c>
      <c r="H240" s="11">
        <f>IFERROR(VLOOKUP(C240,SRA!B:T,18,0),"")</f>
        <v>1636.79</v>
      </c>
      <c r="I240" s="11">
        <f>IFERROR(VLOOKUP(C240,SRA!B:T,19,0),"")</f>
        <v>0</v>
      </c>
      <c r="J240" s="31">
        <f>IFERROR(VLOOKUP(C240,AGOSTO!B:F,3,0),"0,00")</f>
        <v>1980.93</v>
      </c>
      <c r="K240" s="11">
        <f t="shared" si="6"/>
        <v>1424.42</v>
      </c>
      <c r="L240" s="31">
        <f>IFERROR(VLOOKUP(C240,AGOSTO!B:H,7,0),"0,00")</f>
        <v>556.51</v>
      </c>
      <c r="M240" s="25" t="str">
        <f>IFERROR(VLOOKUP(C240,FÉRIAS!C:D,2,0),"")</f>
        <v/>
      </c>
      <c r="N240" s="21" t="str">
        <f>IFERROR(VLOOKUP(C240,Plan2!B:C,2,0),"")</f>
        <v/>
      </c>
    </row>
    <row r="241" spans="2:14" s="21" customFormat="1">
      <c r="B241" s="15">
        <f t="shared" si="7"/>
        <v>233</v>
      </c>
      <c r="C241" s="27">
        <v>2534</v>
      </c>
      <c r="D241" s="28" t="str">
        <f>IFERROR(VLOOKUP(C241,SRA!B:C,2,0),"")</f>
        <v>EMANUEL MESSIAS RIBEIRO COSTA</v>
      </c>
      <c r="E241" s="15" t="str">
        <f>IFERROR(VLOOKUP(C241,SRA!B:T,8,0),"")</f>
        <v>CLT</v>
      </c>
      <c r="F241" s="20" t="s">
        <v>464</v>
      </c>
      <c r="G241" s="15" t="str">
        <f>IFERROR(VLOOKUP(C241,SRA!B:T,5,0),"")</f>
        <v>OP. DE PROD. IND.</v>
      </c>
      <c r="H241" s="11">
        <f>IFERROR(VLOOKUP(C241,SRA!B:T,18,0),"")</f>
        <v>1636.79</v>
      </c>
      <c r="I241" s="11">
        <f>IFERROR(VLOOKUP(C241,SRA!B:T,19,0),"")</f>
        <v>0</v>
      </c>
      <c r="J241" s="31">
        <f>IFERROR(VLOOKUP(C241,AGOSTO!B:F,3,0),"0,00")</f>
        <v>1919.71</v>
      </c>
      <c r="K241" s="11">
        <f t="shared" si="6"/>
        <v>1363.2</v>
      </c>
      <c r="L241" s="31">
        <f>IFERROR(VLOOKUP(C241,AGOSTO!B:H,7,0),"0,00")</f>
        <v>556.51</v>
      </c>
      <c r="M241" s="25" t="str">
        <f>IFERROR(VLOOKUP(C241,FÉRIAS!C:D,2,0),"")</f>
        <v/>
      </c>
      <c r="N241" s="21" t="str">
        <f>IFERROR(VLOOKUP(C241,Plan2!B:C,2,0),"")</f>
        <v/>
      </c>
    </row>
    <row r="242" spans="2:14" s="21" customFormat="1">
      <c r="B242" s="15">
        <f t="shared" si="7"/>
        <v>234</v>
      </c>
      <c r="C242" s="27">
        <v>2539</v>
      </c>
      <c r="D242" s="28" t="str">
        <f>IFERROR(VLOOKUP(C242,SRA!B:C,2,0),"")</f>
        <v>JOSENILDA BEZERRA DA SILVA</v>
      </c>
      <c r="E242" s="15" t="str">
        <f>IFERROR(VLOOKUP(C242,SRA!B:T,8,0),"")</f>
        <v>CLT</v>
      </c>
      <c r="F242" s="20" t="s">
        <v>464</v>
      </c>
      <c r="G242" s="15" t="str">
        <f>IFERROR(VLOOKUP(C242,SRA!B:T,5,0),"")</f>
        <v>OP. DE PROD. IND.(C)</v>
      </c>
      <c r="H242" s="11">
        <f>IFERROR(VLOOKUP(C242,SRA!B:T,18,0),"")</f>
        <v>1894.81</v>
      </c>
      <c r="I242" s="11">
        <f>IFERROR(VLOOKUP(C242,SRA!B:T,19,0),"")</f>
        <v>0</v>
      </c>
      <c r="J242" s="31">
        <f>IFERROR(VLOOKUP(C242,AGOSTO!B:F,3,0),"0,00")</f>
        <v>1917.08</v>
      </c>
      <c r="K242" s="11">
        <f t="shared" si="6"/>
        <v>1481.27</v>
      </c>
      <c r="L242" s="31">
        <f>IFERROR(VLOOKUP(C242,AGOSTO!B:H,7,0),"0,00")</f>
        <v>435.81</v>
      </c>
      <c r="M242" s="25" t="str">
        <f>IFERROR(VLOOKUP(C242,FÉRIAS!C:D,2,0),"")</f>
        <v/>
      </c>
      <c r="N242" s="21" t="str">
        <f>IFERROR(VLOOKUP(C242,Plan2!B:C,2,0),"")</f>
        <v/>
      </c>
    </row>
    <row r="243" spans="2:14" s="21" customFormat="1">
      <c r="B243" s="15">
        <f t="shared" si="7"/>
        <v>235</v>
      </c>
      <c r="C243" s="27">
        <v>2541</v>
      </c>
      <c r="D243" s="28" t="str">
        <f>IFERROR(VLOOKUP(C243,SRA!B:C,2,0),"")</f>
        <v>MARCELA SALLES DA SILVA</v>
      </c>
      <c r="E243" s="15" t="str">
        <f>IFERROR(VLOOKUP(C243,SRA!B:T,8,0),"")</f>
        <v>CLT</v>
      </c>
      <c r="F243" s="20" t="s">
        <v>464</v>
      </c>
      <c r="G243" s="15" t="str">
        <f>IFERROR(VLOOKUP(C243,SRA!B:T,5,0),"")</f>
        <v>OP. DE PROD. IND.</v>
      </c>
      <c r="H243" s="11">
        <f>IFERROR(VLOOKUP(C243,SRA!B:T,18,0),"")</f>
        <v>1636.79</v>
      </c>
      <c r="I243" s="11">
        <f>IFERROR(VLOOKUP(C243,SRA!B:T,19,0),"")</f>
        <v>0</v>
      </c>
      <c r="J243" s="31">
        <f>IFERROR(VLOOKUP(C243,AGOSTO!B:F,3,0),"0,00")</f>
        <v>2297.79</v>
      </c>
      <c r="K243" s="11">
        <f t="shared" si="6"/>
        <v>1730.01</v>
      </c>
      <c r="L243" s="31">
        <f>IFERROR(VLOOKUP(C243,AGOSTO!B:H,7,0),"0,00")</f>
        <v>567.78</v>
      </c>
      <c r="M243" s="25" t="str">
        <f>IFERROR(VLOOKUP(C243,FÉRIAS!C:D,2,0),"")</f>
        <v/>
      </c>
      <c r="N243" s="21" t="str">
        <f>IFERROR(VLOOKUP(C243,Plan2!B:C,2,0),"")</f>
        <v/>
      </c>
    </row>
    <row r="244" spans="2:14" s="21" customFormat="1">
      <c r="B244" s="15">
        <f t="shared" si="7"/>
        <v>236</v>
      </c>
      <c r="C244" s="27">
        <v>2547</v>
      </c>
      <c r="D244" s="28" t="str">
        <f>IFERROR(VLOOKUP(C244,SRA!B:C,2,0),"")</f>
        <v>CYNTHIA RODRIGUES DE ALMEIDA</v>
      </c>
      <c r="E244" s="15" t="str">
        <f>IFERROR(VLOOKUP(C244,SRA!B:T,8,0),"")</f>
        <v>CLT</v>
      </c>
      <c r="F244" s="20" t="s">
        <v>492</v>
      </c>
      <c r="G244" s="15" t="str">
        <f>IFERROR(VLOOKUP(C244,SRA!B:T,5,0),"")</f>
        <v>TEC. EM ADM. E FIN.</v>
      </c>
      <c r="H244" s="11">
        <f>IFERROR(VLOOKUP(C244,SRA!B:T,18,0),"")</f>
        <v>1981.21</v>
      </c>
      <c r="I244" s="11">
        <f>IFERROR(VLOOKUP(C244,SRA!B:T,19,0),"")</f>
        <v>0</v>
      </c>
      <c r="J244" s="31">
        <f>IFERROR(VLOOKUP(C244,AGOSTO!B:F,3,0),"0,00")</f>
        <v>1434.7</v>
      </c>
      <c r="K244" s="11">
        <f t="shared" si="6"/>
        <v>1434.7</v>
      </c>
      <c r="L244" s="31">
        <f>IFERROR(VLOOKUP(C244,AGOSTO!B:H,7,0),"0,00")</f>
        <v>0</v>
      </c>
      <c r="M244" s="25" t="str">
        <f>IFERROR(VLOOKUP(C244,FÉRIAS!C:D,2,0),"")</f>
        <v/>
      </c>
      <c r="N244" s="21" t="str">
        <f>IFERROR(VLOOKUP(C244,Plan2!B:C,2,0),"")</f>
        <v>CYNTHIA RODRIGUES DE ALMEIDA</v>
      </c>
    </row>
    <row r="245" spans="2:14" s="21" customFormat="1">
      <c r="B245" s="15">
        <f t="shared" si="7"/>
        <v>237</v>
      </c>
      <c r="C245" s="27">
        <v>2548</v>
      </c>
      <c r="D245" s="28" t="str">
        <f>IFERROR(VLOOKUP(C245,SRA!B:C,2,0),"")</f>
        <v>ELIANA PEREIRA SANTANA</v>
      </c>
      <c r="E245" s="15" t="str">
        <f>IFERROR(VLOOKUP(C245,SRA!B:T,8,0),"")</f>
        <v>CLT</v>
      </c>
      <c r="F245" s="20" t="s">
        <v>492</v>
      </c>
      <c r="G245" s="15" t="str">
        <f>IFERROR(VLOOKUP(C245,SRA!B:T,5,0),"")</f>
        <v>TEC. EM ADM. E FIN.</v>
      </c>
      <c r="H245" s="11">
        <f>IFERROR(VLOOKUP(C245,SRA!B:T,18,0),"")</f>
        <v>2080.27</v>
      </c>
      <c r="I245" s="11">
        <f>IFERROR(VLOOKUP(C245,SRA!B:T,19,0),"")</f>
        <v>1566.44</v>
      </c>
      <c r="J245" s="31">
        <f>IFERROR(VLOOKUP(C245,AGOSTO!B:F,3,0),"0,00")</f>
        <v>4310.17</v>
      </c>
      <c r="K245" s="11">
        <f t="shared" si="6"/>
        <v>1315.8400000000001</v>
      </c>
      <c r="L245" s="31">
        <f>IFERROR(VLOOKUP(C245,AGOSTO!B:H,7,0),"0,00")</f>
        <v>2994.33</v>
      </c>
      <c r="M245" s="25" t="str">
        <f>IFERROR(VLOOKUP(C245,FÉRIAS!C:D,2,0),"")</f>
        <v/>
      </c>
      <c r="N245" s="21" t="str">
        <f>IFERROR(VLOOKUP(C245,Plan2!B:C,2,0),"")</f>
        <v>ELIANA PEREIRA SANTANA</v>
      </c>
    </row>
    <row r="246" spans="2:14" s="21" customFormat="1">
      <c r="B246" s="15">
        <f t="shared" si="7"/>
        <v>238</v>
      </c>
      <c r="C246" s="27">
        <v>2553</v>
      </c>
      <c r="D246" s="28" t="str">
        <f>IFERROR(VLOOKUP(C246,SRA!B:C,2,0),"")</f>
        <v>LIVIA DA SILVA LIMA</v>
      </c>
      <c r="E246" s="15" t="str">
        <f>IFERROR(VLOOKUP(C246,SRA!B:T,8,0),"")</f>
        <v>CLT</v>
      </c>
      <c r="F246" s="20" t="s">
        <v>464</v>
      </c>
      <c r="G246" s="15" t="str">
        <f>IFERROR(VLOOKUP(C246,SRA!B:T,5,0),"")</f>
        <v>TEC. EM ADM. E FIN.</v>
      </c>
      <c r="H246" s="11">
        <f>IFERROR(VLOOKUP(C246,SRA!B:T,18,0),"")</f>
        <v>1981.2</v>
      </c>
      <c r="I246" s="11">
        <f>IFERROR(VLOOKUP(C246,SRA!B:T,19,0),"")</f>
        <v>1079.3800000000001</v>
      </c>
      <c r="J246" s="31">
        <f>IFERROR(VLOOKUP(C246,AGOSTO!B:F,3,0),"0,00")</f>
        <v>3392.31</v>
      </c>
      <c r="K246" s="11">
        <f t="shared" si="6"/>
        <v>643.38999999999987</v>
      </c>
      <c r="L246" s="31">
        <f>IFERROR(VLOOKUP(C246,AGOSTO!B:H,7,0),"0,00")</f>
        <v>2748.92</v>
      </c>
      <c r="M246" s="25" t="str">
        <f>IFERROR(VLOOKUP(C246,FÉRIAS!C:D,2,0),"")</f>
        <v/>
      </c>
      <c r="N246" s="21" t="str">
        <f>IFERROR(VLOOKUP(C246,Plan2!B:C,2,0),"")</f>
        <v/>
      </c>
    </row>
    <row r="247" spans="2:14" s="21" customFormat="1">
      <c r="B247" s="15">
        <f t="shared" si="7"/>
        <v>239</v>
      </c>
      <c r="C247" s="27">
        <v>2559</v>
      </c>
      <c r="D247" s="28" t="str">
        <f>IFERROR(VLOOKUP(C247,SRA!B:C,2,0),"")</f>
        <v>SANDRO DE MIRANDA SANTOS</v>
      </c>
      <c r="E247" s="15" t="str">
        <f>IFERROR(VLOOKUP(C247,SRA!B:T,8,0),"")</f>
        <v>CLT</v>
      </c>
      <c r="F247" s="20" t="s">
        <v>464</v>
      </c>
      <c r="G247" s="15" t="str">
        <f>IFERROR(VLOOKUP(C247,SRA!B:T,5,0),"")</f>
        <v>TEC. EM ADM. E FIN.</v>
      </c>
      <c r="H247" s="11">
        <f>IFERROR(VLOOKUP(C247,SRA!B:T,18,0),"")</f>
        <v>1981.2</v>
      </c>
      <c r="I247" s="11">
        <f>IFERROR(VLOOKUP(C247,SRA!B:T,19,0),"")</f>
        <v>0</v>
      </c>
      <c r="J247" s="31">
        <f>IFERROR(VLOOKUP(C247,AGOSTO!B:F,3,0),"0,00")</f>
        <v>1981.2</v>
      </c>
      <c r="K247" s="11">
        <f t="shared" si="6"/>
        <v>881.76</v>
      </c>
      <c r="L247" s="31">
        <f>IFERROR(VLOOKUP(C247,AGOSTO!B:H,7,0),"0,00")</f>
        <v>1099.44</v>
      </c>
      <c r="M247" s="25" t="str">
        <f>IFERROR(VLOOKUP(C247,FÉRIAS!C:D,2,0),"")</f>
        <v/>
      </c>
      <c r="N247" s="21" t="str">
        <f>IFERROR(VLOOKUP(C247,Plan2!B:C,2,0),"")</f>
        <v/>
      </c>
    </row>
    <row r="248" spans="2:14" s="21" customFormat="1">
      <c r="B248" s="15">
        <f t="shared" si="7"/>
        <v>240</v>
      </c>
      <c r="C248" s="27">
        <v>2562</v>
      </c>
      <c r="D248" s="28" t="str">
        <f>IFERROR(VLOOKUP(C248,SRA!B:C,2,0),"")</f>
        <v>ERIKA MARQUES BEZERRA</v>
      </c>
      <c r="E248" s="15" t="str">
        <f>IFERROR(VLOOKUP(C248,SRA!B:T,8,0),"")</f>
        <v>CLT</v>
      </c>
      <c r="F248" s="20" t="s">
        <v>464</v>
      </c>
      <c r="G248" s="15" t="str">
        <f>IFERROR(VLOOKUP(C248,SRA!B:T,5,0),"")</f>
        <v>ANA ASS FARMACEUTICA</v>
      </c>
      <c r="H248" s="11">
        <f>IFERROR(VLOOKUP(C248,SRA!B:T,18,0),"")</f>
        <v>5092.91</v>
      </c>
      <c r="I248" s="11">
        <f>IFERROR(VLOOKUP(C248,SRA!B:T,19,0),"")</f>
        <v>0</v>
      </c>
      <c r="J248" s="31">
        <f>IFERROR(VLOOKUP(C248,AGOSTO!B:F,3,0),"0,00")</f>
        <v>5092.91</v>
      </c>
      <c r="K248" s="11">
        <f t="shared" si="6"/>
        <v>2235.46</v>
      </c>
      <c r="L248" s="31">
        <f>IFERROR(VLOOKUP(C248,AGOSTO!B:H,7,0),"0,00")</f>
        <v>2857.45</v>
      </c>
      <c r="M248" s="25" t="str">
        <f>IFERROR(VLOOKUP(C248,FÉRIAS!C:D,2,0),"")</f>
        <v/>
      </c>
      <c r="N248" s="21" t="str">
        <f>IFERROR(VLOOKUP(C248,Plan2!B:C,2,0),"")</f>
        <v/>
      </c>
    </row>
    <row r="249" spans="2:14" s="21" customFormat="1">
      <c r="B249" s="15">
        <f t="shared" si="7"/>
        <v>241</v>
      </c>
      <c r="C249" s="27">
        <v>2568</v>
      </c>
      <c r="D249" s="28" t="str">
        <f>IFERROR(VLOOKUP(C249,SRA!B:C,2,0),"")</f>
        <v>CATARINA DANIELLE DA S AMORIM</v>
      </c>
      <c r="E249" s="15" t="str">
        <f>IFERROR(VLOOKUP(C249,SRA!B:T,8,0),"")</f>
        <v>CLT</v>
      </c>
      <c r="F249" s="20" t="s">
        <v>464</v>
      </c>
      <c r="G249" s="15" t="str">
        <f>IFERROR(VLOOKUP(C249,SRA!B:T,5,0),"")</f>
        <v>ANA ASS FARMACEUTICA</v>
      </c>
      <c r="H249" s="11">
        <f>IFERROR(VLOOKUP(C249,SRA!B:T,18,0),"")</f>
        <v>5092.91</v>
      </c>
      <c r="I249" s="11">
        <f>IFERROR(VLOOKUP(C249,SRA!B:T,19,0),"")</f>
        <v>0</v>
      </c>
      <c r="J249" s="31">
        <f>IFERROR(VLOOKUP(C249,AGOSTO!B:F,3,0),"0,00")</f>
        <v>5092.91</v>
      </c>
      <c r="K249" s="11">
        <f t="shared" si="6"/>
        <v>2713.5299999999997</v>
      </c>
      <c r="L249" s="31">
        <f>IFERROR(VLOOKUP(C249,AGOSTO!B:H,7,0),"0,00")</f>
        <v>2379.38</v>
      </c>
      <c r="M249" s="25" t="str">
        <f>IFERROR(VLOOKUP(C249,FÉRIAS!C:D,2,0),"")</f>
        <v/>
      </c>
      <c r="N249" s="21" t="str">
        <f>IFERROR(VLOOKUP(C249,Plan2!B:C,2,0),"")</f>
        <v/>
      </c>
    </row>
    <row r="250" spans="2:14" s="21" customFormat="1">
      <c r="B250" s="15">
        <f t="shared" si="7"/>
        <v>242</v>
      </c>
      <c r="C250" s="27">
        <v>2574</v>
      </c>
      <c r="D250" s="28" t="str">
        <f>IFERROR(VLOOKUP(C250,SRA!B:C,2,0),"")</f>
        <v>ANDERSON SANTOS DE LIMA FARIAS</v>
      </c>
      <c r="E250" s="15" t="str">
        <f>IFERROR(VLOOKUP(C250,SRA!B:T,8,0),"")</f>
        <v>CLT</v>
      </c>
      <c r="F250" s="20" t="s">
        <v>464</v>
      </c>
      <c r="G250" s="15" t="str">
        <f>IFERROR(VLOOKUP(C250,SRA!B:T,5,0),"")</f>
        <v>TEC. EM ADM. E FIN.</v>
      </c>
      <c r="H250" s="11">
        <f>IFERROR(VLOOKUP(C250,SRA!B:T,18,0),"")</f>
        <v>2080.27</v>
      </c>
      <c r="I250" s="11">
        <f>IFERROR(VLOOKUP(C250,SRA!B:T,19,0),"")</f>
        <v>2312.9499999999998</v>
      </c>
      <c r="J250" s="31">
        <f>IFERROR(VLOOKUP(C250,AGOSTO!B:F,3,0),"0,00")</f>
        <v>4393.22</v>
      </c>
      <c r="K250" s="11">
        <f t="shared" si="6"/>
        <v>1169.71</v>
      </c>
      <c r="L250" s="31">
        <f>IFERROR(VLOOKUP(C250,AGOSTO!B:H,7,0),"0,00")</f>
        <v>3223.51</v>
      </c>
      <c r="M250" s="25" t="str">
        <f>IFERROR(VLOOKUP(C250,FÉRIAS!C:D,2,0),"")</f>
        <v/>
      </c>
      <c r="N250" s="21" t="str">
        <f>IFERROR(VLOOKUP(C250,Plan2!B:C,2,0),"")</f>
        <v/>
      </c>
    </row>
    <row r="251" spans="2:14" s="21" customFormat="1">
      <c r="B251" s="15">
        <f t="shared" si="7"/>
        <v>243</v>
      </c>
      <c r="C251" s="27">
        <v>2577</v>
      </c>
      <c r="D251" s="28" t="str">
        <f>IFERROR(VLOOKUP(C251,SRA!B:C,2,0),"")</f>
        <v>CARLA CRISTINA OLIVEIRA MATOS</v>
      </c>
      <c r="E251" s="15" t="str">
        <f>IFERROR(VLOOKUP(C251,SRA!B:T,8,0),"")</f>
        <v>CLT</v>
      </c>
      <c r="F251" s="20" t="s">
        <v>464</v>
      </c>
      <c r="G251" s="15" t="str">
        <f>IFERROR(VLOOKUP(C251,SRA!B:T,5,0),"")</f>
        <v>TEC. EM ADM. E FIN.</v>
      </c>
      <c r="H251" s="11">
        <f>IFERROR(VLOOKUP(C251,SRA!B:T,18,0),"")</f>
        <v>1981.2</v>
      </c>
      <c r="I251" s="11">
        <f>IFERROR(VLOOKUP(C251,SRA!B:T,19,0),"")</f>
        <v>822.38</v>
      </c>
      <c r="J251" s="31">
        <f>IFERROR(VLOOKUP(C251,AGOSTO!B:F,3,0),"0,00")</f>
        <v>2803.58</v>
      </c>
      <c r="K251" s="11">
        <f t="shared" si="6"/>
        <v>674.63000000000011</v>
      </c>
      <c r="L251" s="31">
        <f>IFERROR(VLOOKUP(C251,AGOSTO!B:H,7,0),"0,00")</f>
        <v>2128.9499999999998</v>
      </c>
      <c r="M251" s="25" t="str">
        <f>IFERROR(VLOOKUP(C251,FÉRIAS!C:D,2,0),"")</f>
        <v/>
      </c>
      <c r="N251" s="21" t="str">
        <f>IFERROR(VLOOKUP(C251,Plan2!B:C,2,0),"")</f>
        <v/>
      </c>
    </row>
    <row r="252" spans="2:14" s="21" customFormat="1">
      <c r="B252" s="15">
        <f t="shared" si="7"/>
        <v>244</v>
      </c>
      <c r="C252" s="27">
        <v>2584</v>
      </c>
      <c r="D252" s="28" t="str">
        <f>IFERROR(VLOOKUP(C252,SRA!B:C,2,0),"")</f>
        <v>HELIA MARIA ALEXANDRE DE SOUZA</v>
      </c>
      <c r="E252" s="15" t="str">
        <f>IFERROR(VLOOKUP(C252,SRA!B:T,8,0),"")</f>
        <v>CLT</v>
      </c>
      <c r="F252" s="20" t="s">
        <v>464</v>
      </c>
      <c r="G252" s="15" t="str">
        <f>IFERROR(VLOOKUP(C252,SRA!B:T,5,0),"")</f>
        <v>TEC. EM ADM. E FIN.</v>
      </c>
      <c r="H252" s="11">
        <f>IFERROR(VLOOKUP(C252,SRA!B:T,18,0),"")</f>
        <v>1981.21</v>
      </c>
      <c r="I252" s="11">
        <f>IFERROR(VLOOKUP(C252,SRA!B:T,19,0),"")</f>
        <v>0</v>
      </c>
      <c r="J252" s="31">
        <f>IFERROR(VLOOKUP(C252,AGOSTO!B:F,3,0),"0,00")</f>
        <v>1981.21</v>
      </c>
      <c r="K252" s="11">
        <f t="shared" si="6"/>
        <v>318.01</v>
      </c>
      <c r="L252" s="31">
        <f>IFERROR(VLOOKUP(C252,AGOSTO!B:H,7,0),"0,00")</f>
        <v>1663.2</v>
      </c>
      <c r="M252" s="25" t="str">
        <f>IFERROR(VLOOKUP(C252,FÉRIAS!C:D,2,0),"")</f>
        <v/>
      </c>
      <c r="N252" s="21" t="str">
        <f>IFERROR(VLOOKUP(C252,Plan2!B:C,2,0),"")</f>
        <v/>
      </c>
    </row>
    <row r="253" spans="2:14" s="21" customFormat="1">
      <c r="B253" s="15">
        <f t="shared" si="7"/>
        <v>245</v>
      </c>
      <c r="C253" s="27">
        <v>2585</v>
      </c>
      <c r="D253" s="28" t="str">
        <f>IFERROR(VLOOKUP(C253,SRA!B:C,2,0),"")</f>
        <v>HELIO DO N BARBOZA JUNIOR</v>
      </c>
      <c r="E253" s="15" t="str">
        <f>IFERROR(VLOOKUP(C253,SRA!B:T,8,0),"")</f>
        <v>CLT</v>
      </c>
      <c r="F253" s="20" t="s">
        <v>492</v>
      </c>
      <c r="G253" s="15" t="str">
        <f>IFERROR(VLOOKUP(C253,SRA!B:T,5,0),"")</f>
        <v>TEC. EM ADM. E FIN.</v>
      </c>
      <c r="H253" s="11">
        <f>IFERROR(VLOOKUP(C253,SRA!B:T,18,0),"")</f>
        <v>1981.2</v>
      </c>
      <c r="I253" s="11">
        <f>IFERROR(VLOOKUP(C253,SRA!B:T,19,0),"")</f>
        <v>0</v>
      </c>
      <c r="J253" s="31">
        <f>IFERROR(VLOOKUP(C253,AGOSTO!B:F,3,0),"0,00")</f>
        <v>924.56</v>
      </c>
      <c r="K253" s="11">
        <f t="shared" si="6"/>
        <v>399.9799999999999</v>
      </c>
      <c r="L253" s="31">
        <f>IFERROR(VLOOKUP(C253,AGOSTO!B:H,7,0),"0,00")</f>
        <v>524.58000000000004</v>
      </c>
      <c r="M253" s="25" t="str">
        <f>IFERROR(VLOOKUP(C253,FÉRIAS!C:D,2,0),"")</f>
        <v/>
      </c>
      <c r="N253" s="21" t="str">
        <f>IFERROR(VLOOKUP(C253,Plan2!B:C,2,0),"")</f>
        <v>HELIO DO N BARBOZA JUNIOR</v>
      </c>
    </row>
    <row r="254" spans="2:14" s="21" customFormat="1">
      <c r="B254" s="15">
        <f t="shared" si="7"/>
        <v>246</v>
      </c>
      <c r="C254" s="27">
        <v>2586</v>
      </c>
      <c r="D254" s="28" t="str">
        <f>IFERROR(VLOOKUP(C254,SRA!B:C,2,0),"")</f>
        <v>JAQUELINE P F DE OLIVEIRA</v>
      </c>
      <c r="E254" s="15" t="str">
        <f>IFERROR(VLOOKUP(C254,SRA!B:T,8,0),"")</f>
        <v>CLT</v>
      </c>
      <c r="F254" s="20" t="s">
        <v>464</v>
      </c>
      <c r="G254" s="15" t="str">
        <f>IFERROR(VLOOKUP(C254,SRA!B:T,5,0),"")</f>
        <v>TEC. EM ADM. E FIN.</v>
      </c>
      <c r="H254" s="11">
        <f>IFERROR(VLOOKUP(C254,SRA!B:T,18,0),"")</f>
        <v>1981.2</v>
      </c>
      <c r="I254" s="11">
        <f>IFERROR(VLOOKUP(C254,SRA!B:T,19,0),"")</f>
        <v>822.38</v>
      </c>
      <c r="J254" s="31">
        <f>IFERROR(VLOOKUP(C254,AGOSTO!B:F,3,0),"0,00")</f>
        <v>2803.58</v>
      </c>
      <c r="K254" s="11">
        <f t="shared" si="6"/>
        <v>804.20999999999981</v>
      </c>
      <c r="L254" s="31">
        <f>IFERROR(VLOOKUP(C254,AGOSTO!B:H,7,0),"0,00")</f>
        <v>1999.3700000000001</v>
      </c>
      <c r="M254" s="25" t="str">
        <f>IFERROR(VLOOKUP(C254,FÉRIAS!C:D,2,0),"")</f>
        <v/>
      </c>
      <c r="N254" s="21" t="str">
        <f>IFERROR(VLOOKUP(C254,Plan2!B:C,2,0),"")</f>
        <v/>
      </c>
    </row>
    <row r="255" spans="2:14" s="21" customFormat="1">
      <c r="B255" s="15">
        <f t="shared" si="7"/>
        <v>247</v>
      </c>
      <c r="C255" s="27">
        <v>2588</v>
      </c>
      <c r="D255" s="28" t="str">
        <f>IFERROR(VLOOKUP(C255,SRA!B:C,2,0),"")</f>
        <v>JOSE NEVES DA SILVA JUNIOR</v>
      </c>
      <c r="E255" s="15" t="str">
        <f>IFERROR(VLOOKUP(C255,SRA!B:T,8,0),"")</f>
        <v>CLT</v>
      </c>
      <c r="F255" s="20" t="s">
        <v>464</v>
      </c>
      <c r="G255" s="15" t="str">
        <f>IFERROR(VLOOKUP(C255,SRA!B:T,5,0),"")</f>
        <v>TEC. EM ADM. E FIN.</v>
      </c>
      <c r="H255" s="11">
        <f>IFERROR(VLOOKUP(C255,SRA!B:T,18,0),"")</f>
        <v>1981.2</v>
      </c>
      <c r="I255" s="11">
        <f>IFERROR(VLOOKUP(C255,SRA!B:T,19,0),"")</f>
        <v>2312.9499999999998</v>
      </c>
      <c r="J255" s="31">
        <f>IFERROR(VLOOKUP(C255,AGOSTO!B:F,3,0),"0,00")</f>
        <v>4294.1499999999996</v>
      </c>
      <c r="K255" s="11">
        <f t="shared" si="6"/>
        <v>1589.5899999999997</v>
      </c>
      <c r="L255" s="31">
        <f>IFERROR(VLOOKUP(C255,AGOSTO!B:H,7,0),"0,00")</f>
        <v>2704.56</v>
      </c>
      <c r="M255" s="25" t="str">
        <f>IFERROR(VLOOKUP(C255,FÉRIAS!C:D,2,0),"")</f>
        <v/>
      </c>
      <c r="N255" s="21" t="str">
        <f>IFERROR(VLOOKUP(C255,Plan2!B:C,2,0),"")</f>
        <v/>
      </c>
    </row>
    <row r="256" spans="2:14" s="21" customFormat="1">
      <c r="B256" s="15">
        <f t="shared" si="7"/>
        <v>248</v>
      </c>
      <c r="C256" s="27">
        <v>2596</v>
      </c>
      <c r="D256" s="28" t="str">
        <f>IFERROR(VLOOKUP(C256,SRA!B:C,2,0),"")</f>
        <v>WELLIDA CRISTIANE DE M  GUERRA</v>
      </c>
      <c r="E256" s="15" t="str">
        <f>IFERROR(VLOOKUP(C256,SRA!B:T,8,0),"")</f>
        <v>CLT</v>
      </c>
      <c r="F256" s="20" t="s">
        <v>464</v>
      </c>
      <c r="G256" s="15" t="str">
        <f>IFERROR(VLOOKUP(C256,SRA!B:T,5,0),"")</f>
        <v>TEC. EM ADM. E FIN.</v>
      </c>
      <c r="H256" s="11">
        <f>IFERROR(VLOOKUP(C256,SRA!B:T,18,0),"")</f>
        <v>1981.2</v>
      </c>
      <c r="I256" s="11">
        <f>IFERROR(VLOOKUP(C256,SRA!B:T,19,0),"")</f>
        <v>0</v>
      </c>
      <c r="J256" s="31">
        <f>IFERROR(VLOOKUP(C256,AGOSTO!B:F,3,0),"0,00")</f>
        <v>2183.1799999999998</v>
      </c>
      <c r="K256" s="11">
        <f t="shared" si="6"/>
        <v>910.78999999999974</v>
      </c>
      <c r="L256" s="31">
        <f>IFERROR(VLOOKUP(C256,AGOSTO!B:H,7,0),"0,00")</f>
        <v>1272.3900000000001</v>
      </c>
      <c r="M256" s="25" t="str">
        <f>IFERROR(VLOOKUP(C256,FÉRIAS!C:D,2,0),"")</f>
        <v/>
      </c>
      <c r="N256" s="21" t="str">
        <f>IFERROR(VLOOKUP(C256,Plan2!B:C,2,0),"")</f>
        <v/>
      </c>
    </row>
    <row r="257" spans="2:14" s="21" customFormat="1">
      <c r="B257" s="15">
        <f t="shared" si="7"/>
        <v>249</v>
      </c>
      <c r="C257" s="27">
        <v>2602</v>
      </c>
      <c r="D257" s="28" t="str">
        <f>IFERROR(VLOOKUP(C257,SRA!B:C,2,0),"")</f>
        <v>DIANA ATALECIA NEVES DE SA</v>
      </c>
      <c r="E257" s="15" t="str">
        <f>IFERROR(VLOOKUP(C257,SRA!B:T,8,0),"")</f>
        <v>CLT</v>
      </c>
      <c r="F257" s="20" t="s">
        <v>464</v>
      </c>
      <c r="G257" s="15" t="str">
        <f>IFERROR(VLOOKUP(C257,SRA!B:T,5,0),"")</f>
        <v>ANA ASS FARMACEUTICA</v>
      </c>
      <c r="H257" s="11">
        <f>IFERROR(VLOOKUP(C257,SRA!B:T,18,0),"")</f>
        <v>5092.91</v>
      </c>
      <c r="I257" s="11">
        <f>IFERROR(VLOOKUP(C257,SRA!B:T,19,0),"")</f>
        <v>0</v>
      </c>
      <c r="J257" s="31">
        <f>IFERROR(VLOOKUP(C257,AGOSTO!B:F,3,0),"0,00")</f>
        <v>5092.91</v>
      </c>
      <c r="K257" s="11">
        <f t="shared" si="6"/>
        <v>963.25</v>
      </c>
      <c r="L257" s="31">
        <f>IFERROR(VLOOKUP(C257,AGOSTO!B:H,7,0),"0,00")</f>
        <v>4129.66</v>
      </c>
      <c r="M257" s="25" t="str">
        <f>IFERROR(VLOOKUP(C257,FÉRIAS!C:D,2,0),"")</f>
        <v/>
      </c>
      <c r="N257" s="21" t="str">
        <f>IFERROR(VLOOKUP(C257,Plan2!B:C,2,0),"")</f>
        <v/>
      </c>
    </row>
    <row r="258" spans="2:14" s="21" customFormat="1">
      <c r="B258" s="15">
        <f t="shared" si="7"/>
        <v>250</v>
      </c>
      <c r="C258" s="27">
        <v>2604</v>
      </c>
      <c r="D258" s="28" t="str">
        <f>IFERROR(VLOOKUP(C258,SRA!B:C,2,0),"")</f>
        <v>JAMINE K  G  DA ROCHA MARTINS</v>
      </c>
      <c r="E258" s="15" t="str">
        <f>IFERROR(VLOOKUP(C258,SRA!B:T,8,0),"")</f>
        <v>CLT</v>
      </c>
      <c r="F258" s="20" t="s">
        <v>464</v>
      </c>
      <c r="G258" s="15" t="str">
        <f>IFERROR(VLOOKUP(C258,SRA!B:T,5,0),"")</f>
        <v>ANA ASS FARMACEUTICA</v>
      </c>
      <c r="H258" s="11">
        <f>IFERROR(VLOOKUP(C258,SRA!B:T,18,0),"")</f>
        <v>5092.91</v>
      </c>
      <c r="I258" s="11">
        <f>IFERROR(VLOOKUP(C258,SRA!B:T,19,0),"")</f>
        <v>0</v>
      </c>
      <c r="J258" s="31">
        <f>IFERROR(VLOOKUP(C258,AGOSTO!B:F,3,0),"0,00")</f>
        <v>5092.91</v>
      </c>
      <c r="K258" s="11">
        <f t="shared" si="6"/>
        <v>1878.5100000000002</v>
      </c>
      <c r="L258" s="31">
        <f>IFERROR(VLOOKUP(C258,AGOSTO!B:H,7,0),"0,00")</f>
        <v>3214.3999999999996</v>
      </c>
      <c r="M258" s="25" t="str">
        <f>IFERROR(VLOOKUP(C258,FÉRIAS!C:D,2,0),"")</f>
        <v/>
      </c>
      <c r="N258" s="21" t="str">
        <f>IFERROR(VLOOKUP(C258,Plan2!B:C,2,0),"")</f>
        <v/>
      </c>
    </row>
    <row r="259" spans="2:14" s="21" customFormat="1">
      <c r="B259" s="15">
        <f t="shared" si="7"/>
        <v>251</v>
      </c>
      <c r="C259" s="27">
        <v>2614</v>
      </c>
      <c r="D259" s="28" t="str">
        <f>IFERROR(VLOOKUP(C259,SRA!B:C,2,0),"")</f>
        <v>EDVANIA GOMES DE SOUZA PONTES</v>
      </c>
      <c r="E259" s="15" t="str">
        <f>IFERROR(VLOOKUP(C259,SRA!B:T,8,0),"")</f>
        <v>CLT</v>
      </c>
      <c r="F259" s="20" t="s">
        <v>464</v>
      </c>
      <c r="G259" s="15" t="str">
        <f>IFERROR(VLOOKUP(C259,SRA!B:T,5,0),"")</f>
        <v>OP. DE PROD. IND.</v>
      </c>
      <c r="H259" s="11">
        <f>IFERROR(VLOOKUP(C259,SRA!B:T,18,0),"")</f>
        <v>1636.79</v>
      </c>
      <c r="I259" s="11">
        <f>IFERROR(VLOOKUP(C259,SRA!B:T,19,0),"")</f>
        <v>1079.3800000000001</v>
      </c>
      <c r="J259" s="31">
        <f>IFERROR(VLOOKUP(C259,AGOSTO!B:F,3,0),"0,00")</f>
        <v>3047.9</v>
      </c>
      <c r="K259" s="11">
        <f t="shared" si="6"/>
        <v>1132.0900000000001</v>
      </c>
      <c r="L259" s="31">
        <f>IFERROR(VLOOKUP(C259,AGOSTO!B:H,7,0),"0,00")</f>
        <v>1915.81</v>
      </c>
      <c r="M259" s="25" t="str">
        <f>IFERROR(VLOOKUP(C259,FÉRIAS!C:D,2,0),"")</f>
        <v/>
      </c>
      <c r="N259" s="21" t="str">
        <f>IFERROR(VLOOKUP(C259,Plan2!B:C,2,0),"")</f>
        <v/>
      </c>
    </row>
    <row r="260" spans="2:14" s="21" customFormat="1">
      <c r="B260" s="15">
        <f t="shared" si="7"/>
        <v>252</v>
      </c>
      <c r="C260" s="20">
        <v>2618</v>
      </c>
      <c r="D260" s="28" t="str">
        <f>IFERROR(VLOOKUP(C260,SRA!B:C,2,0),"")</f>
        <v>MARIA DA CONCEICAO O DOS SANTO</v>
      </c>
      <c r="E260" s="15" t="str">
        <f>IFERROR(VLOOKUP(C260,SRA!B:T,8,0),"")</f>
        <v>CLT</v>
      </c>
      <c r="F260" s="20" t="s">
        <v>464</v>
      </c>
      <c r="G260" s="15" t="str">
        <f>IFERROR(VLOOKUP(C260,SRA!B:T,5,0),"")</f>
        <v>OP. DE PROD. IND.</v>
      </c>
      <c r="H260" s="11">
        <f>IFERROR(VLOOKUP(C260,SRA!B:T,18,0),"")</f>
        <v>1636.79</v>
      </c>
      <c r="I260" s="11">
        <f>IFERROR(VLOOKUP(C260,SRA!B:T,19,0),"")</f>
        <v>0</v>
      </c>
      <c r="J260" s="31">
        <f>IFERROR(VLOOKUP(C260,AGOSTO!B:F,3,0),"0,00")</f>
        <v>1636.79</v>
      </c>
      <c r="K260" s="11">
        <f t="shared" si="6"/>
        <v>233.51999999999998</v>
      </c>
      <c r="L260" s="31">
        <f>IFERROR(VLOOKUP(C260,AGOSTO!B:H,7,0),"0,00")</f>
        <v>1403.27</v>
      </c>
      <c r="M260" s="25" t="str">
        <f>IFERROR(VLOOKUP(C260,FÉRIAS!C:D,2,0),"")</f>
        <v/>
      </c>
      <c r="N260" s="21" t="str">
        <f>IFERROR(VLOOKUP(C260,Plan2!B:C,2,0),"")</f>
        <v/>
      </c>
    </row>
    <row r="261" spans="2:14" s="21" customFormat="1">
      <c r="B261" s="15">
        <f t="shared" si="7"/>
        <v>253</v>
      </c>
      <c r="C261" s="27">
        <v>2623</v>
      </c>
      <c r="D261" s="28" t="str">
        <f>IFERROR(VLOOKUP(C261,SRA!B:C,2,0),"")</f>
        <v>RUTH BARBOSA DE ARAUJO</v>
      </c>
      <c r="E261" s="15" t="str">
        <f>IFERROR(VLOOKUP(C261,SRA!B:T,8,0),"")</f>
        <v>CLT</v>
      </c>
      <c r="F261" s="20" t="s">
        <v>464</v>
      </c>
      <c r="G261" s="15" t="str">
        <f>IFERROR(VLOOKUP(C261,SRA!B:T,5,0),"")</f>
        <v>OP. DE PROD. IND.</v>
      </c>
      <c r="H261" s="11">
        <f>IFERROR(VLOOKUP(C261,SRA!B:T,18,0),"")</f>
        <v>1484.6</v>
      </c>
      <c r="I261" s="11">
        <f>IFERROR(VLOOKUP(C261,SRA!B:T,19,0),"")</f>
        <v>0</v>
      </c>
      <c r="J261" s="31">
        <f>IFERROR(VLOOKUP(C261,AGOSTO!B:F,3,0),"0,00")</f>
        <v>1484.6</v>
      </c>
      <c r="K261" s="11">
        <f t="shared" si="6"/>
        <v>314.69000000000005</v>
      </c>
      <c r="L261" s="31">
        <f>IFERROR(VLOOKUP(C261,AGOSTO!B:H,7,0),"0,00")</f>
        <v>1169.9099999999999</v>
      </c>
      <c r="M261" s="25" t="str">
        <f>IFERROR(VLOOKUP(C261,FÉRIAS!C:D,2,0),"")</f>
        <v/>
      </c>
      <c r="N261" s="21" t="str">
        <f>IFERROR(VLOOKUP(C261,Plan2!B:C,2,0),"")</f>
        <v/>
      </c>
    </row>
    <row r="262" spans="2:14" s="21" customFormat="1">
      <c r="B262" s="15">
        <f t="shared" si="7"/>
        <v>254</v>
      </c>
      <c r="C262" s="27">
        <v>2627</v>
      </c>
      <c r="D262" s="28" t="str">
        <f>IFERROR(VLOOKUP(C262,SRA!B:C,2,0),"")</f>
        <v>LIBNI DE MEDEIROS MELO</v>
      </c>
      <c r="E262" s="15" t="str">
        <f>IFERROR(VLOOKUP(C262,SRA!B:T,8,0),"")</f>
        <v>CLT</v>
      </c>
      <c r="F262" s="20" t="s">
        <v>464</v>
      </c>
      <c r="G262" s="15" t="str">
        <f>IFERROR(VLOOKUP(C262,SRA!B:T,5,0),"")</f>
        <v>ANA ASS FARMACEUTICA</v>
      </c>
      <c r="H262" s="11">
        <f>IFERROR(VLOOKUP(C262,SRA!B:T,18,0),"")</f>
        <v>5092.91</v>
      </c>
      <c r="I262" s="11">
        <f>IFERROR(VLOOKUP(C262,SRA!B:T,19,0),"")</f>
        <v>2312.9499999999998</v>
      </c>
      <c r="J262" s="31">
        <f>IFERROR(VLOOKUP(C262,AGOSTO!B:F,3,0),"0,00")</f>
        <v>8072.82</v>
      </c>
      <c r="K262" s="11">
        <f t="shared" si="6"/>
        <v>2711.63</v>
      </c>
      <c r="L262" s="31">
        <f>IFERROR(VLOOKUP(C262,AGOSTO!B:H,7,0),"0,00")</f>
        <v>5361.19</v>
      </c>
      <c r="M262" s="25" t="str">
        <f>IFERROR(VLOOKUP(C262,FÉRIAS!C:D,2,0),"")</f>
        <v/>
      </c>
      <c r="N262" s="21" t="str">
        <f>IFERROR(VLOOKUP(C262,Plan2!B:C,2,0),"")</f>
        <v/>
      </c>
    </row>
    <row r="263" spans="2:14" s="21" customFormat="1">
      <c r="B263" s="15">
        <f t="shared" si="7"/>
        <v>255</v>
      </c>
      <c r="C263" s="27">
        <v>2628</v>
      </c>
      <c r="D263" s="28" t="str">
        <f>IFERROR(VLOOKUP(C263,SRA!B:C,2,0),"")</f>
        <v>ADELE GOMES DE SANTANA</v>
      </c>
      <c r="E263" s="15" t="str">
        <f>IFERROR(VLOOKUP(C263,SRA!B:T,8,0),"")</f>
        <v>CLT</v>
      </c>
      <c r="F263" s="20" t="s">
        <v>464</v>
      </c>
      <c r="G263" s="15" t="str">
        <f>IFERROR(VLOOKUP(C263,SRA!B:T,5,0),"")</f>
        <v>TEC. EM ADM. E FIN.</v>
      </c>
      <c r="H263" s="11">
        <f>IFERROR(VLOOKUP(C263,SRA!B:T,18,0),"")</f>
        <v>1981.2</v>
      </c>
      <c r="I263" s="11">
        <f>IFERROR(VLOOKUP(C263,SRA!B:T,19,0),"")</f>
        <v>3480</v>
      </c>
      <c r="J263" s="31">
        <f>IFERROR(VLOOKUP(C263,AGOSTO!B:F,3,0),"0,00")</f>
        <v>5461.2</v>
      </c>
      <c r="K263" s="11">
        <f t="shared" si="6"/>
        <v>2085.54</v>
      </c>
      <c r="L263" s="31">
        <f>IFERROR(VLOOKUP(C263,AGOSTO!B:H,7,0),"0,00")</f>
        <v>3375.66</v>
      </c>
      <c r="M263" s="25" t="str">
        <f>IFERROR(VLOOKUP(C263,FÉRIAS!C:D,2,0),"")</f>
        <v/>
      </c>
      <c r="N263" s="21" t="str">
        <f>IFERROR(VLOOKUP(C263,Plan2!B:C,2,0),"")</f>
        <v/>
      </c>
    </row>
    <row r="264" spans="2:14" s="21" customFormat="1">
      <c r="B264" s="15">
        <f t="shared" si="7"/>
        <v>256</v>
      </c>
      <c r="C264" s="27">
        <v>2634</v>
      </c>
      <c r="D264" s="28" t="str">
        <f>IFERROR(VLOOKUP(C264,SRA!B:C,2,0),"")</f>
        <v>KATHYWSKY MELO PINHEIRO</v>
      </c>
      <c r="E264" s="15" t="str">
        <f>IFERROR(VLOOKUP(C264,SRA!B:T,8,0),"")</f>
        <v>CLT</v>
      </c>
      <c r="F264" s="20" t="s">
        <v>478</v>
      </c>
      <c r="G264" s="15" t="str">
        <f>IFERROR(VLOOKUP(C264,SRA!B:T,5,0),"")</f>
        <v>TEC. EM ADM. E FIN.</v>
      </c>
      <c r="H264" s="11">
        <f>IFERROR(VLOOKUP(C264,SRA!B:T,18,0),"")</f>
        <v>1981.2</v>
      </c>
      <c r="I264" s="11">
        <f>IFERROR(VLOOKUP(C264,SRA!B:T,19,0),"")</f>
        <v>0</v>
      </c>
      <c r="J264" s="31">
        <f>IFERROR(VLOOKUP(C264,AGOSTO!B:F,3,0),"0,00")</f>
        <v>3302</v>
      </c>
      <c r="K264" s="11">
        <f t="shared" si="6"/>
        <v>2702.02</v>
      </c>
      <c r="L264" s="31">
        <f>IFERROR(VLOOKUP(C264,AGOSTO!B:H,7,0),"0,00")</f>
        <v>599.98</v>
      </c>
      <c r="M264" s="25" t="str">
        <f>IFERROR(VLOOKUP(C264,FÉRIAS!C:D,2,0),"")</f>
        <v>KATHYWSKY MELO PINHEIRO</v>
      </c>
      <c r="N264" s="21" t="str">
        <f>IFERROR(VLOOKUP(C264,Plan2!B:C,2,0),"")</f>
        <v/>
      </c>
    </row>
    <row r="265" spans="2:14" s="21" customFormat="1">
      <c r="B265" s="15">
        <f t="shared" si="7"/>
        <v>257</v>
      </c>
      <c r="C265" s="27">
        <v>2642</v>
      </c>
      <c r="D265" s="28" t="str">
        <f>IFERROR(VLOOKUP(C265,SRA!B:C,2,0),"")</f>
        <v>THAMIRYS CLAUDIA R  BATISTA</v>
      </c>
      <c r="E265" s="15" t="str">
        <f>IFERROR(VLOOKUP(C265,SRA!B:T,8,0),"")</f>
        <v>CLT</v>
      </c>
      <c r="F265" s="20" t="s">
        <v>464</v>
      </c>
      <c r="G265" s="15" t="str">
        <f>IFERROR(VLOOKUP(C265,SRA!B:T,5,0),"")</f>
        <v>TEC. EM ADM. E FIN.</v>
      </c>
      <c r="H265" s="11">
        <f>IFERROR(VLOOKUP(C265,SRA!B:T,18,0),"")</f>
        <v>2080.27</v>
      </c>
      <c r="I265" s="11">
        <f>IFERROR(VLOOKUP(C265,SRA!B:T,19,0),"")</f>
        <v>1079.3800000000001</v>
      </c>
      <c r="J265" s="31">
        <f>IFERROR(VLOOKUP(C265,AGOSTO!B:F,3,0),"0,00")</f>
        <v>3159.65</v>
      </c>
      <c r="K265" s="11">
        <f t="shared" si="6"/>
        <v>941.40000000000009</v>
      </c>
      <c r="L265" s="31">
        <f>IFERROR(VLOOKUP(C265,AGOSTO!B:H,7,0),"0,00")</f>
        <v>2218.25</v>
      </c>
      <c r="M265" s="25" t="str">
        <f>IFERROR(VLOOKUP(C265,FÉRIAS!C:D,2,0),"")</f>
        <v/>
      </c>
      <c r="N265" s="21" t="str">
        <f>IFERROR(VLOOKUP(C265,Plan2!B:C,2,0),"")</f>
        <v/>
      </c>
    </row>
    <row r="266" spans="2:14" s="21" customFormat="1">
      <c r="B266" s="15">
        <f t="shared" si="7"/>
        <v>258</v>
      </c>
      <c r="C266" s="27">
        <v>2644</v>
      </c>
      <c r="D266" s="28" t="str">
        <f>IFERROR(VLOOKUP(C266,SRA!B:C,2,0),"")</f>
        <v>FABRICIO MENEZES DE SOUSA MELO</v>
      </c>
      <c r="E266" s="15" t="str">
        <f>IFERROR(VLOOKUP(C266,SRA!B:T,8,0),"")</f>
        <v>CLT</v>
      </c>
      <c r="F266" s="20" t="s">
        <v>464</v>
      </c>
      <c r="G266" s="15" t="str">
        <f>IFERROR(VLOOKUP(C266,SRA!B:T,5,0),"")</f>
        <v>ANA ASS FARMACEUTICA</v>
      </c>
      <c r="H266" s="11">
        <f>IFERROR(VLOOKUP(C266,SRA!B:T,18,0),"")</f>
        <v>5092.91</v>
      </c>
      <c r="I266" s="11">
        <f>IFERROR(VLOOKUP(C266,SRA!B:T,19,0),"")</f>
        <v>0</v>
      </c>
      <c r="J266" s="31">
        <f>IFERROR(VLOOKUP(C266,AGOSTO!B:F,3,0),"0,00")</f>
        <v>5424.64</v>
      </c>
      <c r="K266" s="11">
        <f t="shared" ref="K266:K329" si="8">J266-L266</f>
        <v>3054.7400000000007</v>
      </c>
      <c r="L266" s="31">
        <f>IFERROR(VLOOKUP(C266,AGOSTO!B:H,7,0),"0,00")</f>
        <v>2369.8999999999996</v>
      </c>
      <c r="M266" s="25" t="str">
        <f>IFERROR(VLOOKUP(C266,FÉRIAS!C:D,2,0),"")</f>
        <v/>
      </c>
      <c r="N266" s="21" t="str">
        <f>IFERROR(VLOOKUP(C266,Plan2!B:C,2,0),"")</f>
        <v/>
      </c>
    </row>
    <row r="267" spans="2:14" s="21" customFormat="1">
      <c r="B267" s="15">
        <f t="shared" ref="B267:B330" si="9">B266+1</f>
        <v>259</v>
      </c>
      <c r="C267" s="27">
        <v>2651</v>
      </c>
      <c r="D267" s="28" t="str">
        <f>IFERROR(VLOOKUP(C267,SRA!B:C,2,0),"")</f>
        <v>PAULO ANDRE R DOS SANTOS</v>
      </c>
      <c r="E267" s="15" t="str">
        <f>IFERROR(VLOOKUP(C267,SRA!B:T,8,0),"")</f>
        <v>CLT</v>
      </c>
      <c r="F267" s="20" t="s">
        <v>464</v>
      </c>
      <c r="G267" s="15" t="str">
        <f>IFERROR(VLOOKUP(C267,SRA!B:T,5,0),"")</f>
        <v>ANA ASS FARMACEUTICA</v>
      </c>
      <c r="H267" s="11">
        <f>IFERROR(VLOOKUP(C267,SRA!B:T,18,0),"")</f>
        <v>5092.91</v>
      </c>
      <c r="I267" s="11">
        <f>IFERROR(VLOOKUP(C267,SRA!B:T,19,0),"")</f>
        <v>0</v>
      </c>
      <c r="J267" s="31">
        <f>IFERROR(VLOOKUP(C267,AGOSTO!B:F,3,0),"0,00")</f>
        <v>5650.99</v>
      </c>
      <c r="K267" s="11">
        <f t="shared" si="8"/>
        <v>1902.7199999999998</v>
      </c>
      <c r="L267" s="31">
        <f>IFERROR(VLOOKUP(C267,AGOSTO!B:H,7,0),"0,00")</f>
        <v>3748.27</v>
      </c>
      <c r="M267" s="25" t="str">
        <f>IFERROR(VLOOKUP(C267,FÉRIAS!C:D,2,0),"")</f>
        <v/>
      </c>
      <c r="N267" s="21" t="str">
        <f>IFERROR(VLOOKUP(C267,Plan2!B:C,2,0),"")</f>
        <v/>
      </c>
    </row>
    <row r="268" spans="2:14" s="21" customFormat="1">
      <c r="B268" s="15">
        <f t="shared" si="9"/>
        <v>260</v>
      </c>
      <c r="C268" s="27">
        <v>2656</v>
      </c>
      <c r="D268" s="28" t="str">
        <f>IFERROR(VLOOKUP(C268,SRA!B:C,2,0),"")</f>
        <v>RAFAELLA ALVES DE ARAUJO SILVA</v>
      </c>
      <c r="E268" s="15" t="str">
        <f>IFERROR(VLOOKUP(C268,SRA!B:T,8,0),"")</f>
        <v>CLT</v>
      </c>
      <c r="F268" s="20" t="s">
        <v>464</v>
      </c>
      <c r="G268" s="15" t="str">
        <f>IFERROR(VLOOKUP(C268,SRA!B:T,5,0),"")</f>
        <v>TEC. EM ADM. E FIN.</v>
      </c>
      <c r="H268" s="11">
        <f>IFERROR(VLOOKUP(C268,SRA!B:T,18,0),"")</f>
        <v>1981.2</v>
      </c>
      <c r="I268" s="11">
        <f>IFERROR(VLOOKUP(C268,SRA!B:T,19,0),"")</f>
        <v>822.38</v>
      </c>
      <c r="J268" s="31">
        <f>IFERROR(VLOOKUP(C268,AGOSTO!B:F,3,0),"0,00")</f>
        <v>3135.31</v>
      </c>
      <c r="K268" s="11">
        <f t="shared" si="8"/>
        <v>1382.73</v>
      </c>
      <c r="L268" s="31">
        <f>IFERROR(VLOOKUP(C268,AGOSTO!B:H,7,0),"0,00")</f>
        <v>1752.58</v>
      </c>
      <c r="M268" s="25" t="str">
        <f>IFERROR(VLOOKUP(C268,FÉRIAS!C:D,2,0),"")</f>
        <v/>
      </c>
      <c r="N268" s="21" t="str">
        <f>IFERROR(VLOOKUP(C268,Plan2!B:C,2,0),"")</f>
        <v/>
      </c>
    </row>
    <row r="269" spans="2:14" s="21" customFormat="1">
      <c r="B269" s="15">
        <f t="shared" si="9"/>
        <v>261</v>
      </c>
      <c r="C269" s="27">
        <v>2659</v>
      </c>
      <c r="D269" s="28" t="str">
        <f>IFERROR(VLOOKUP(C269,SRA!B:C,2,0),"")</f>
        <v>THIAGO SANTOS DE OLIVEIRA</v>
      </c>
      <c r="E269" s="15" t="str">
        <f>IFERROR(VLOOKUP(C269,SRA!B:T,8,0),"")</f>
        <v>CLT</v>
      </c>
      <c r="F269" s="20" t="s">
        <v>464</v>
      </c>
      <c r="G269" s="15" t="str">
        <f>IFERROR(VLOOKUP(C269,SRA!B:T,5,0),"")</f>
        <v>TEC. EM ADM. E FIN.</v>
      </c>
      <c r="H269" s="11">
        <f>IFERROR(VLOOKUP(C269,SRA!B:T,18,0),"")</f>
        <v>1981.2</v>
      </c>
      <c r="I269" s="11">
        <f>IFERROR(VLOOKUP(C269,SRA!B:T,19,0),"")</f>
        <v>3762.95</v>
      </c>
      <c r="J269" s="31">
        <f>IFERROR(VLOOKUP(C269,AGOSTO!B:F,3,0),"0,00")</f>
        <v>6198.72</v>
      </c>
      <c r="K269" s="11">
        <f t="shared" si="8"/>
        <v>2653.5600000000004</v>
      </c>
      <c r="L269" s="31">
        <f>IFERROR(VLOOKUP(C269,AGOSTO!B:H,7,0),"0,00")</f>
        <v>3545.16</v>
      </c>
      <c r="M269" s="25" t="str">
        <f>IFERROR(VLOOKUP(C269,FÉRIAS!C:D,2,0),"")</f>
        <v/>
      </c>
      <c r="N269" s="21" t="str">
        <f>IFERROR(VLOOKUP(C269,Plan2!B:C,2,0),"")</f>
        <v/>
      </c>
    </row>
    <row r="270" spans="2:14" s="21" customFormat="1">
      <c r="B270" s="15">
        <f t="shared" si="9"/>
        <v>262</v>
      </c>
      <c r="C270" s="27">
        <v>2665</v>
      </c>
      <c r="D270" s="28" t="str">
        <f>IFERROR(VLOOKUP(C270,SRA!B:C,2,0),"")</f>
        <v>MARCELO BARLAVENTO DAS C SILVA</v>
      </c>
      <c r="E270" s="15" t="str">
        <f>IFERROR(VLOOKUP(C270,SRA!B:T,8,0),"")</f>
        <v>CLT</v>
      </c>
      <c r="F270" s="20" t="s">
        <v>464</v>
      </c>
      <c r="G270" s="15" t="str">
        <f>IFERROR(VLOOKUP(C270,SRA!B:T,5,0),"")</f>
        <v>TEC. EM ADM. E FIN.</v>
      </c>
      <c r="H270" s="11">
        <f>IFERROR(VLOOKUP(C270,SRA!B:T,18,0),"")</f>
        <v>1981.2</v>
      </c>
      <c r="I270" s="11">
        <f>IFERROR(VLOOKUP(C270,SRA!B:T,19,0),"")</f>
        <v>822.38</v>
      </c>
      <c r="J270" s="31">
        <f>IFERROR(VLOOKUP(C270,AGOSTO!B:F,3,0),"0,00")</f>
        <v>2803.58</v>
      </c>
      <c r="K270" s="11">
        <f t="shared" si="8"/>
        <v>2398.23</v>
      </c>
      <c r="L270" s="31">
        <f>IFERROR(VLOOKUP(C270,AGOSTO!B:H,7,0),"0,00")</f>
        <v>405.35</v>
      </c>
      <c r="M270" s="25" t="str">
        <f>IFERROR(VLOOKUP(C270,FÉRIAS!C:D,2,0),"")</f>
        <v/>
      </c>
      <c r="N270" s="21" t="str">
        <f>IFERROR(VLOOKUP(C270,Plan2!B:C,2,0),"")</f>
        <v/>
      </c>
    </row>
    <row r="271" spans="2:14" s="21" customFormat="1">
      <c r="B271" s="15">
        <f t="shared" si="9"/>
        <v>263</v>
      </c>
      <c r="C271" s="27">
        <v>2666</v>
      </c>
      <c r="D271" s="28" t="str">
        <f>IFERROR(VLOOKUP(C271,SRA!B:C,2,0),"")</f>
        <v>RODRIGO VASCONCELOS DINIZ</v>
      </c>
      <c r="E271" s="15" t="str">
        <f>IFERROR(VLOOKUP(C271,SRA!B:T,8,0),"")</f>
        <v>CLT</v>
      </c>
      <c r="F271" s="20" t="s">
        <v>464</v>
      </c>
      <c r="G271" s="15" t="str">
        <f>IFERROR(VLOOKUP(C271,SRA!B:T,5,0),"")</f>
        <v>TEC. EM ADM. E FIN.</v>
      </c>
      <c r="H271" s="11">
        <f>IFERROR(VLOOKUP(C271,SRA!B:T,18,0),"")</f>
        <v>1981.2</v>
      </c>
      <c r="I271" s="11">
        <f>IFERROR(VLOOKUP(C271,SRA!B:T,19,0),"")</f>
        <v>2312.9499999999998</v>
      </c>
      <c r="J271" s="31">
        <f>IFERROR(VLOOKUP(C271,AGOSTO!B:F,3,0),"0,00")</f>
        <v>4625.88</v>
      </c>
      <c r="K271" s="11">
        <f t="shared" si="8"/>
        <v>2043.3100000000004</v>
      </c>
      <c r="L271" s="31">
        <f>IFERROR(VLOOKUP(C271,AGOSTO!B:H,7,0),"0,00")</f>
        <v>2582.5699999999997</v>
      </c>
      <c r="M271" s="25" t="str">
        <f>IFERROR(VLOOKUP(C271,FÉRIAS!C:D,2,0),"")</f>
        <v/>
      </c>
      <c r="N271" s="21" t="str">
        <f>IFERROR(VLOOKUP(C271,Plan2!B:C,2,0),"")</f>
        <v/>
      </c>
    </row>
    <row r="272" spans="2:14" s="21" customFormat="1">
      <c r="B272" s="15">
        <f t="shared" si="9"/>
        <v>264</v>
      </c>
      <c r="C272" s="27">
        <v>2668</v>
      </c>
      <c r="D272" s="28" t="str">
        <f>IFERROR(VLOOKUP(C272,SRA!B:C,2,0),"")</f>
        <v>CARLA BRANDAO DE C  FIGUEIREDO</v>
      </c>
      <c r="E272" s="15" t="str">
        <f>IFERROR(VLOOKUP(C272,SRA!B:T,8,0),"")</f>
        <v>CLT</v>
      </c>
      <c r="F272" s="20" t="s">
        <v>478</v>
      </c>
      <c r="G272" s="15" t="str">
        <f>IFERROR(VLOOKUP(C272,SRA!B:T,5,0),"")</f>
        <v>TEC. EM ADM. E FIN.</v>
      </c>
      <c r="H272" s="11">
        <f>IFERROR(VLOOKUP(C272,SRA!B:T,18,0),"")</f>
        <v>1981.2</v>
      </c>
      <c r="I272" s="11">
        <f>IFERROR(VLOOKUP(C272,SRA!B:T,19,0),"")</f>
        <v>0</v>
      </c>
      <c r="J272" s="31">
        <f>IFERROR(VLOOKUP(C272,AGOSTO!B:F,3,0),"0,00")</f>
        <v>2971.8</v>
      </c>
      <c r="K272" s="11">
        <f t="shared" si="8"/>
        <v>2630.9700000000003</v>
      </c>
      <c r="L272" s="31">
        <f>IFERROR(VLOOKUP(C272,AGOSTO!B:H,7,0),"0,00")</f>
        <v>340.83</v>
      </c>
      <c r="M272" s="25" t="str">
        <f>IFERROR(VLOOKUP(C272,FÉRIAS!C:D,2,0),"")</f>
        <v>CARLA BRANDAO DE C  FIGUEIREDO</v>
      </c>
      <c r="N272" s="21" t="str">
        <f>IFERROR(VLOOKUP(C272,Plan2!B:C,2,0),"")</f>
        <v/>
      </c>
    </row>
    <row r="273" spans="2:14" s="21" customFormat="1">
      <c r="B273" s="15">
        <f t="shared" si="9"/>
        <v>265</v>
      </c>
      <c r="C273" s="27">
        <v>2671</v>
      </c>
      <c r="D273" s="28" t="str">
        <f>IFERROR(VLOOKUP(C273,SRA!B:C,2,0),"")</f>
        <v>KATIA ADRIANA F D SILVA SOARES</v>
      </c>
      <c r="E273" s="15" t="str">
        <f>IFERROR(VLOOKUP(C273,SRA!B:T,8,0),"")</f>
        <v>CLT</v>
      </c>
      <c r="F273" s="20" t="s">
        <v>464</v>
      </c>
      <c r="G273" s="15" t="str">
        <f>IFERROR(VLOOKUP(C273,SRA!B:T,5,0),"")</f>
        <v>OP. DE PROD. IND.</v>
      </c>
      <c r="H273" s="11">
        <f>IFERROR(VLOOKUP(C273,SRA!B:T,18,0),"")</f>
        <v>1636.79</v>
      </c>
      <c r="I273" s="11">
        <f>IFERROR(VLOOKUP(C273,SRA!B:T,19,0),"")</f>
        <v>0</v>
      </c>
      <c r="J273" s="31">
        <f>IFERROR(VLOOKUP(C273,AGOSTO!B:F,3,0),"0,00")</f>
        <v>1696.61</v>
      </c>
      <c r="K273" s="11">
        <f t="shared" si="8"/>
        <v>151.68000000000006</v>
      </c>
      <c r="L273" s="31">
        <f>IFERROR(VLOOKUP(C273,AGOSTO!B:H,7,0),"0,00")</f>
        <v>1544.9299999999998</v>
      </c>
      <c r="M273" s="25" t="str">
        <f>IFERROR(VLOOKUP(C273,FÉRIAS!C:D,2,0),"")</f>
        <v/>
      </c>
      <c r="N273" s="21" t="str">
        <f>IFERROR(VLOOKUP(C273,Plan2!B:C,2,0),"")</f>
        <v/>
      </c>
    </row>
    <row r="274" spans="2:14" s="21" customFormat="1">
      <c r="B274" s="15">
        <f t="shared" si="9"/>
        <v>266</v>
      </c>
      <c r="C274" s="27">
        <v>2672</v>
      </c>
      <c r="D274" s="28" t="str">
        <f>IFERROR(VLOOKUP(C274,SRA!B:C,2,0),"")</f>
        <v>IVANISE VIANA ALBUQUERQUE</v>
      </c>
      <c r="E274" s="15" t="str">
        <f>IFERROR(VLOOKUP(C274,SRA!B:T,8,0),"")</f>
        <v>CLT</v>
      </c>
      <c r="F274" s="20" t="s">
        <v>464</v>
      </c>
      <c r="G274" s="15" t="str">
        <f>IFERROR(VLOOKUP(C274,SRA!B:T,5,0),"")</f>
        <v>OP. DE PROD. IND.</v>
      </c>
      <c r="H274" s="11">
        <f>IFERROR(VLOOKUP(C274,SRA!B:T,18,0),"")</f>
        <v>1558.84</v>
      </c>
      <c r="I274" s="11">
        <f>IFERROR(VLOOKUP(C274,SRA!B:T,19,0),"")</f>
        <v>0</v>
      </c>
      <c r="J274" s="31">
        <f>IFERROR(VLOOKUP(C274,AGOSTO!B:F,3,0),"0,00")</f>
        <v>1996.78</v>
      </c>
      <c r="K274" s="11">
        <f t="shared" si="8"/>
        <v>389.37999999999988</v>
      </c>
      <c r="L274" s="31">
        <f>IFERROR(VLOOKUP(C274,AGOSTO!B:H,7,0),"0,00")</f>
        <v>1607.4</v>
      </c>
      <c r="M274" s="25" t="str">
        <f>IFERROR(VLOOKUP(C274,FÉRIAS!C:D,2,0),"")</f>
        <v/>
      </c>
      <c r="N274" s="21" t="str">
        <f>IFERROR(VLOOKUP(C274,Plan2!B:C,2,0),"")</f>
        <v/>
      </c>
    </row>
    <row r="275" spans="2:14" s="21" customFormat="1">
      <c r="B275" s="15">
        <f t="shared" si="9"/>
        <v>267</v>
      </c>
      <c r="C275" s="27">
        <v>2675</v>
      </c>
      <c r="D275" s="28" t="str">
        <f>IFERROR(VLOOKUP(C275,SRA!B:C,2,0),"")</f>
        <v>RUTE FERNANDES BORBA</v>
      </c>
      <c r="E275" s="15" t="str">
        <f>IFERROR(VLOOKUP(C275,SRA!B:T,8,0),"")</f>
        <v>CLT</v>
      </c>
      <c r="F275" s="20" t="s">
        <v>464</v>
      </c>
      <c r="G275" s="15" t="str">
        <f>IFERROR(VLOOKUP(C275,SRA!B:T,5,0),"")</f>
        <v>OP. DE PROD. IND.</v>
      </c>
      <c r="H275" s="11">
        <f>IFERROR(VLOOKUP(C275,SRA!B:T,18,0),"")</f>
        <v>1484.6</v>
      </c>
      <c r="I275" s="11">
        <f>IFERROR(VLOOKUP(C275,SRA!B:T,19,0),"")</f>
        <v>0</v>
      </c>
      <c r="J275" s="31">
        <f>IFERROR(VLOOKUP(C275,AGOSTO!B:F,3,0),"0,00")</f>
        <v>1544.42</v>
      </c>
      <c r="K275" s="11">
        <f t="shared" si="8"/>
        <v>834.43000000000006</v>
      </c>
      <c r="L275" s="31">
        <f>IFERROR(VLOOKUP(C275,AGOSTO!B:H,7,0),"0,00")</f>
        <v>709.99</v>
      </c>
      <c r="M275" s="25" t="str">
        <f>IFERROR(VLOOKUP(C275,FÉRIAS!C:D,2,0),"")</f>
        <v/>
      </c>
      <c r="N275" s="21" t="str">
        <f>IFERROR(VLOOKUP(C275,Plan2!B:C,2,0),"")</f>
        <v/>
      </c>
    </row>
    <row r="276" spans="2:14" s="21" customFormat="1">
      <c r="B276" s="15">
        <f t="shared" si="9"/>
        <v>268</v>
      </c>
      <c r="C276" s="27">
        <v>2682</v>
      </c>
      <c r="D276" s="28" t="str">
        <f>IFERROR(VLOOKUP(C276,SRA!B:C,2,0),"")</f>
        <v>JENARIO LUCENA DA SILVA</v>
      </c>
      <c r="E276" s="15" t="str">
        <f>IFERROR(VLOOKUP(C276,SRA!B:T,8,0),"")</f>
        <v>CLT</v>
      </c>
      <c r="F276" s="20" t="s">
        <v>464</v>
      </c>
      <c r="G276" s="15" t="str">
        <f>IFERROR(VLOOKUP(C276,SRA!B:T,5,0),"")</f>
        <v>TEC. EM ADM. E FIN.</v>
      </c>
      <c r="H276" s="11">
        <f>IFERROR(VLOOKUP(C276,SRA!B:T,18,0),"")</f>
        <v>1981.21</v>
      </c>
      <c r="I276" s="11">
        <f>IFERROR(VLOOKUP(C276,SRA!B:T,19,0),"")</f>
        <v>0</v>
      </c>
      <c r="J276" s="31">
        <f>IFERROR(VLOOKUP(C276,AGOSTO!B:F,3,0),"0,00")</f>
        <v>2392.4</v>
      </c>
      <c r="K276" s="11">
        <f t="shared" si="8"/>
        <v>1379.21</v>
      </c>
      <c r="L276" s="31">
        <f>IFERROR(VLOOKUP(C276,AGOSTO!B:H,7,0),"0,00")</f>
        <v>1013.19</v>
      </c>
      <c r="M276" s="25" t="str">
        <f>IFERROR(VLOOKUP(C276,FÉRIAS!C:D,2,0),"")</f>
        <v/>
      </c>
      <c r="N276" s="21" t="str">
        <f>IFERROR(VLOOKUP(C276,Plan2!B:C,2,0),"")</f>
        <v/>
      </c>
    </row>
    <row r="277" spans="2:14" s="21" customFormat="1">
      <c r="B277" s="15">
        <f t="shared" si="9"/>
        <v>269</v>
      </c>
      <c r="C277" s="27">
        <v>2684</v>
      </c>
      <c r="D277" s="28" t="str">
        <f>IFERROR(VLOOKUP(C277,SRA!B:C,2,0),"")</f>
        <v>DULCE NARIELE ANHAIA LEMES</v>
      </c>
      <c r="E277" s="15" t="str">
        <f>IFERROR(VLOOKUP(C277,SRA!B:T,8,0),"")</f>
        <v>CLT</v>
      </c>
      <c r="F277" s="20" t="s">
        <v>464</v>
      </c>
      <c r="G277" s="15" t="str">
        <f>IFERROR(VLOOKUP(C277,SRA!B:T,5,0),"")</f>
        <v>ANA ASS FARMACEUTICA</v>
      </c>
      <c r="H277" s="11">
        <f>IFERROR(VLOOKUP(C277,SRA!B:T,18,0),"")</f>
        <v>5092.91</v>
      </c>
      <c r="I277" s="11">
        <f>IFERROR(VLOOKUP(C277,SRA!B:T,19,0),"")</f>
        <v>2312.9499999999998</v>
      </c>
      <c r="J277" s="31">
        <f>IFERROR(VLOOKUP(C277,AGOSTO!B:F,3,0),"0,00")</f>
        <v>7963.94</v>
      </c>
      <c r="K277" s="11">
        <f t="shared" si="8"/>
        <v>4895.7299999999996</v>
      </c>
      <c r="L277" s="31">
        <f>IFERROR(VLOOKUP(C277,AGOSTO!B:H,7,0),"0,00")</f>
        <v>3068.21</v>
      </c>
      <c r="M277" s="25" t="str">
        <f>IFERROR(VLOOKUP(C277,FÉRIAS!C:D,2,0),"")</f>
        <v/>
      </c>
      <c r="N277" s="21" t="str">
        <f>IFERROR(VLOOKUP(C277,Plan2!B:C,2,0),"")</f>
        <v/>
      </c>
    </row>
    <row r="278" spans="2:14" s="21" customFormat="1">
      <c r="B278" s="15">
        <f t="shared" si="9"/>
        <v>270</v>
      </c>
      <c r="C278" s="27">
        <v>2687</v>
      </c>
      <c r="D278" s="28" t="str">
        <f>IFERROR(VLOOKUP(C278,SRA!B:C,2,0),"")</f>
        <v>MONICA MARIA G R F DE OLIVEIRA</v>
      </c>
      <c r="E278" s="15" t="str">
        <f>IFERROR(VLOOKUP(C278,SRA!B:T,8,0),"")</f>
        <v>CLT</v>
      </c>
      <c r="F278" s="20" t="s">
        <v>464</v>
      </c>
      <c r="G278" s="15" t="str">
        <f>IFERROR(VLOOKUP(C278,SRA!B:T,5,0),"")</f>
        <v>TEC. EM ADM. E FIN.</v>
      </c>
      <c r="H278" s="11">
        <f>IFERROR(VLOOKUP(C278,SRA!B:T,18,0),"")</f>
        <v>1981.2</v>
      </c>
      <c r="I278" s="11">
        <f>IFERROR(VLOOKUP(C278,SRA!B:T,19,0),"")</f>
        <v>1079.3800000000001</v>
      </c>
      <c r="J278" s="31">
        <f>IFERROR(VLOOKUP(C278,AGOSTO!B:F,3,0),"0,00")</f>
        <v>3392.31</v>
      </c>
      <c r="K278" s="11">
        <f t="shared" si="8"/>
        <v>668.04999999999973</v>
      </c>
      <c r="L278" s="31">
        <f>IFERROR(VLOOKUP(C278,AGOSTO!B:H,7,0),"0,00")</f>
        <v>2724.26</v>
      </c>
      <c r="M278" s="25" t="str">
        <f>IFERROR(VLOOKUP(C278,FÉRIAS!C:D,2,0),"")</f>
        <v/>
      </c>
      <c r="N278" s="21" t="str">
        <f>IFERROR(VLOOKUP(C278,Plan2!B:C,2,0),"")</f>
        <v/>
      </c>
    </row>
    <row r="279" spans="2:14" s="21" customFormat="1">
      <c r="B279" s="15">
        <f t="shared" si="9"/>
        <v>271</v>
      </c>
      <c r="C279" s="27">
        <v>2689</v>
      </c>
      <c r="D279" s="28" t="str">
        <f>IFERROR(VLOOKUP(C279,SRA!B:C,2,0),"")</f>
        <v>ILMA DE ALBUQUERQUE P MAIA</v>
      </c>
      <c r="E279" s="15" t="str">
        <f>IFERROR(VLOOKUP(C279,SRA!B:T,8,0),"")</f>
        <v>CLT</v>
      </c>
      <c r="F279" s="20" t="s">
        <v>492</v>
      </c>
      <c r="G279" s="15" t="str">
        <f>IFERROR(VLOOKUP(C279,SRA!B:T,5,0),"")</f>
        <v>TEC. EM ADM. E FIN.</v>
      </c>
      <c r="H279" s="11">
        <f>IFERROR(VLOOKUP(C279,SRA!B:T,18,0),"")</f>
        <v>1981.2</v>
      </c>
      <c r="I279" s="11">
        <f>IFERROR(VLOOKUP(C279,SRA!B:T,19,0),"")</f>
        <v>0</v>
      </c>
      <c r="J279" s="31">
        <f>IFERROR(VLOOKUP(C279,AGOSTO!B:F,3,0),"0,00")</f>
        <v>26.27</v>
      </c>
      <c r="K279" s="11">
        <f t="shared" si="8"/>
        <v>26.27</v>
      </c>
      <c r="L279" s="31">
        <f>IFERROR(VLOOKUP(C279,AGOSTO!B:H,7,0),"0,00")</f>
        <v>0</v>
      </c>
      <c r="M279" s="25" t="str">
        <f>IFERROR(VLOOKUP(C279,FÉRIAS!C:D,2,0),"")</f>
        <v/>
      </c>
      <c r="N279" s="21" t="str">
        <f>IFERROR(VLOOKUP(C279,Plan2!B:C,2,0),"")</f>
        <v>ILMA DE ALBUQUERQUE P MAIA</v>
      </c>
    </row>
    <row r="280" spans="2:14" s="21" customFormat="1">
      <c r="B280" s="15">
        <f t="shared" si="9"/>
        <v>272</v>
      </c>
      <c r="C280" s="27">
        <v>2697</v>
      </c>
      <c r="D280" s="28" t="str">
        <f>IFERROR(VLOOKUP(C280,SRA!B:C,2,0),"")</f>
        <v>ELIANA BEZERRA CARVALHO</v>
      </c>
      <c r="E280" s="15" t="str">
        <f>IFERROR(VLOOKUP(C280,SRA!B:T,8,0),"")</f>
        <v>CLT</v>
      </c>
      <c r="F280" s="20" t="s">
        <v>464</v>
      </c>
      <c r="G280" s="15" t="str">
        <f>IFERROR(VLOOKUP(C280,SRA!B:T,5,0),"")</f>
        <v>TEC. EM ADM. E FIN.</v>
      </c>
      <c r="H280" s="11">
        <f>IFERROR(VLOOKUP(C280,SRA!B:T,18,0),"")</f>
        <v>1981.2</v>
      </c>
      <c r="I280" s="11">
        <f>IFERROR(VLOOKUP(C280,SRA!B:T,19,0),"")</f>
        <v>0</v>
      </c>
      <c r="J280" s="31">
        <f>IFERROR(VLOOKUP(C280,AGOSTO!B:F,3,0),"0,00")</f>
        <v>1981.2</v>
      </c>
      <c r="K280" s="11">
        <f t="shared" si="8"/>
        <v>1643.75</v>
      </c>
      <c r="L280" s="31">
        <f>IFERROR(VLOOKUP(C280,AGOSTO!B:H,7,0),"0,00")</f>
        <v>337.45</v>
      </c>
      <c r="M280" s="25" t="str">
        <f>IFERROR(VLOOKUP(C280,FÉRIAS!C:D,2,0),"")</f>
        <v/>
      </c>
      <c r="N280" s="21" t="str">
        <f>IFERROR(VLOOKUP(C280,Plan2!B:C,2,0),"")</f>
        <v/>
      </c>
    </row>
    <row r="281" spans="2:14" s="21" customFormat="1">
      <c r="B281" s="15">
        <f t="shared" si="9"/>
        <v>273</v>
      </c>
      <c r="C281" s="27">
        <v>2701</v>
      </c>
      <c r="D281" s="28" t="str">
        <f>IFERROR(VLOOKUP(C281,SRA!B:C,2,0),"")</f>
        <v>PETULLA DE MOURA E SILVA</v>
      </c>
      <c r="E281" s="15" t="str">
        <f>IFERROR(VLOOKUP(C281,SRA!B:T,8,0),"")</f>
        <v>CLT</v>
      </c>
      <c r="F281" s="20" t="s">
        <v>464</v>
      </c>
      <c r="G281" s="15" t="str">
        <f>IFERROR(VLOOKUP(C281,SRA!B:T,5,0),"")</f>
        <v>TEC. EM ADM. E FIN.</v>
      </c>
      <c r="H281" s="11">
        <f>IFERROR(VLOOKUP(C281,SRA!B:T,18,0),"")</f>
        <v>1981.2</v>
      </c>
      <c r="I281" s="11">
        <f>IFERROR(VLOOKUP(C281,SRA!B:T,19,0),"")</f>
        <v>1079.3800000000001</v>
      </c>
      <c r="J281" s="31">
        <f>IFERROR(VLOOKUP(C281,AGOSTO!B:F,3,0),"0,00")</f>
        <v>3879.37</v>
      </c>
      <c r="K281" s="11">
        <f t="shared" si="8"/>
        <v>1588.7200000000003</v>
      </c>
      <c r="L281" s="31">
        <f>IFERROR(VLOOKUP(C281,AGOSTO!B:H,7,0),"0,00")</f>
        <v>2290.6499999999996</v>
      </c>
      <c r="M281" s="25" t="str">
        <f>IFERROR(VLOOKUP(C281,FÉRIAS!C:D,2,0),"")</f>
        <v/>
      </c>
      <c r="N281" s="21" t="str">
        <f>IFERROR(VLOOKUP(C281,Plan2!B:C,2,0),"")</f>
        <v/>
      </c>
    </row>
    <row r="282" spans="2:14" s="21" customFormat="1">
      <c r="B282" s="15">
        <f t="shared" si="9"/>
        <v>274</v>
      </c>
      <c r="C282" s="27">
        <v>2702</v>
      </c>
      <c r="D282" s="28" t="str">
        <f>IFERROR(VLOOKUP(C282,SRA!B:C,2,0),"")</f>
        <v>DANILO DAVI DA SILVA DIAS</v>
      </c>
      <c r="E282" s="15" t="str">
        <f>IFERROR(VLOOKUP(C282,SRA!B:T,8,0),"")</f>
        <v>CLT</v>
      </c>
      <c r="F282" s="20" t="s">
        <v>478</v>
      </c>
      <c r="G282" s="15" t="str">
        <f>IFERROR(VLOOKUP(C282,SRA!B:T,5,0),"")</f>
        <v>ANA ASS FARMACEUTICA</v>
      </c>
      <c r="H282" s="11">
        <f>IFERROR(VLOOKUP(C282,SRA!B:T,18,0),"")</f>
        <v>5092.91</v>
      </c>
      <c r="I282" s="11">
        <f>IFERROR(VLOOKUP(C282,SRA!B:T,19,0),"")</f>
        <v>2312.9499999999998</v>
      </c>
      <c r="J282" s="31">
        <f>IFERROR(VLOOKUP(C282,AGOSTO!B:F,3,0),"0,00")</f>
        <v>9709.91</v>
      </c>
      <c r="K282" s="11">
        <f t="shared" si="8"/>
        <v>5337.6900000000005</v>
      </c>
      <c r="L282" s="31">
        <f>IFERROR(VLOOKUP(C282,AGOSTO!B:H,7,0),"0,00")</f>
        <v>4372.2199999999993</v>
      </c>
      <c r="M282" s="25" t="str">
        <f>IFERROR(VLOOKUP(C282,FÉRIAS!C:D,2,0),"")</f>
        <v>DANILO DAVI DA SILVA DIAS</v>
      </c>
      <c r="N282" s="21" t="str">
        <f>IFERROR(VLOOKUP(C282,Plan2!B:C,2,0),"")</f>
        <v/>
      </c>
    </row>
    <row r="283" spans="2:14" s="21" customFormat="1">
      <c r="B283" s="15">
        <f t="shared" si="9"/>
        <v>275</v>
      </c>
      <c r="C283" s="27">
        <v>2705</v>
      </c>
      <c r="D283" s="28" t="str">
        <f>IFERROR(VLOOKUP(C283,SRA!B:C,2,0),"")</f>
        <v>JOSINALDO OLIVEIRA DE ANDRADE</v>
      </c>
      <c r="E283" s="15" t="str">
        <f>IFERROR(VLOOKUP(C283,SRA!B:T,8,0),"")</f>
        <v>CLT</v>
      </c>
      <c r="F283" s="20" t="s">
        <v>464</v>
      </c>
      <c r="G283" s="15" t="str">
        <f>IFERROR(VLOOKUP(C283,SRA!B:T,5,0),"")</f>
        <v>TEC. EM ADM. E FIN.</v>
      </c>
      <c r="H283" s="11">
        <f>IFERROR(VLOOKUP(C283,SRA!B:T,18,0),"")</f>
        <v>1981.2</v>
      </c>
      <c r="I283" s="11">
        <f>IFERROR(VLOOKUP(C283,SRA!B:T,19,0),"")</f>
        <v>0</v>
      </c>
      <c r="J283" s="31">
        <f>IFERROR(VLOOKUP(C283,AGOSTO!B:F,3,0),"0,00")</f>
        <v>1981.2</v>
      </c>
      <c r="K283" s="11">
        <f t="shared" si="8"/>
        <v>467.67000000000007</v>
      </c>
      <c r="L283" s="31">
        <f>IFERROR(VLOOKUP(C283,AGOSTO!B:H,7,0),"0,00")</f>
        <v>1513.53</v>
      </c>
      <c r="M283" s="25" t="str">
        <f>IFERROR(VLOOKUP(C283,FÉRIAS!C:D,2,0),"")</f>
        <v/>
      </c>
      <c r="N283" s="21" t="str">
        <f>IFERROR(VLOOKUP(C283,Plan2!B:C,2,0),"")</f>
        <v/>
      </c>
    </row>
    <row r="284" spans="2:14" s="21" customFormat="1">
      <c r="B284" s="15">
        <f t="shared" si="9"/>
        <v>276</v>
      </c>
      <c r="C284" s="27">
        <v>2706</v>
      </c>
      <c r="D284" s="28" t="str">
        <f>IFERROR(VLOOKUP(C284,SRA!B:C,2,0),"")</f>
        <v>AMANDA FREITAS BASILIO</v>
      </c>
      <c r="E284" s="15" t="str">
        <f>IFERROR(VLOOKUP(C284,SRA!B:T,8,0),"")</f>
        <v>CLT</v>
      </c>
      <c r="F284" s="20" t="s">
        <v>464</v>
      </c>
      <c r="G284" s="15" t="str">
        <f>IFERROR(VLOOKUP(C284,SRA!B:T,5,0),"")</f>
        <v>ANA ASS FARMACEUTICA</v>
      </c>
      <c r="H284" s="11">
        <f>IFERROR(VLOOKUP(C284,SRA!B:T,18,0),"")</f>
        <v>5092.91</v>
      </c>
      <c r="I284" s="11">
        <f>IFERROR(VLOOKUP(C284,SRA!B:T,19,0),"")</f>
        <v>0</v>
      </c>
      <c r="J284" s="31">
        <f>IFERROR(VLOOKUP(C284,AGOSTO!B:F,3,0),"0,00")</f>
        <v>5092.91</v>
      </c>
      <c r="K284" s="11">
        <f t="shared" si="8"/>
        <v>1883.58</v>
      </c>
      <c r="L284" s="31">
        <f>IFERROR(VLOOKUP(C284,AGOSTO!B:H,7,0),"0,00")</f>
        <v>3209.33</v>
      </c>
      <c r="M284" s="25" t="str">
        <f>IFERROR(VLOOKUP(C284,FÉRIAS!C:D,2,0),"")</f>
        <v/>
      </c>
      <c r="N284" s="21" t="str">
        <f>IFERROR(VLOOKUP(C284,Plan2!B:C,2,0),"")</f>
        <v/>
      </c>
    </row>
    <row r="285" spans="2:14" s="21" customFormat="1">
      <c r="B285" s="15">
        <f t="shared" si="9"/>
        <v>277</v>
      </c>
      <c r="C285" s="27">
        <v>2707</v>
      </c>
      <c r="D285" s="28" t="str">
        <f>IFERROR(VLOOKUP(C285,SRA!B:C,2,0),"")</f>
        <v>ROMARIO LUIZ DO NASCIMENTO</v>
      </c>
      <c r="E285" s="15" t="str">
        <f>IFERROR(VLOOKUP(C285,SRA!B:T,8,0),"")</f>
        <v>CLT</v>
      </c>
      <c r="F285" s="20" t="s">
        <v>464</v>
      </c>
      <c r="G285" s="15" t="str">
        <f>IFERROR(VLOOKUP(C285,SRA!B:T,5,0),"")</f>
        <v>TEC. EM ADM. E FIN.</v>
      </c>
      <c r="H285" s="11">
        <f>IFERROR(VLOOKUP(C285,SRA!B:T,18,0),"")</f>
        <v>1981.2</v>
      </c>
      <c r="I285" s="11">
        <f>IFERROR(VLOOKUP(C285,SRA!B:T,19,0),"")</f>
        <v>822.38</v>
      </c>
      <c r="J285" s="31">
        <f>IFERROR(VLOOKUP(C285,AGOSTO!B:F,3,0),"0,00")</f>
        <v>2834.73</v>
      </c>
      <c r="K285" s="11">
        <f t="shared" si="8"/>
        <v>1324.75</v>
      </c>
      <c r="L285" s="31">
        <f>IFERROR(VLOOKUP(C285,AGOSTO!B:H,7,0),"0,00")</f>
        <v>1509.98</v>
      </c>
      <c r="M285" s="25" t="str">
        <f>IFERROR(VLOOKUP(C285,FÉRIAS!C:D,2,0),"")</f>
        <v/>
      </c>
      <c r="N285" s="21" t="str">
        <f>IFERROR(VLOOKUP(C285,Plan2!B:C,2,0),"")</f>
        <v/>
      </c>
    </row>
    <row r="286" spans="2:14" s="21" customFormat="1">
      <c r="B286" s="15">
        <f t="shared" si="9"/>
        <v>278</v>
      </c>
      <c r="C286" s="27">
        <v>2709</v>
      </c>
      <c r="D286" s="28" t="str">
        <f>IFERROR(VLOOKUP(C286,SRA!B:C,2,0),"")</f>
        <v>KATIA DA CONCEICAO DA SILVA</v>
      </c>
      <c r="E286" s="15" t="str">
        <f>IFERROR(VLOOKUP(C286,SRA!B:T,8,0),"")</f>
        <v>CLT</v>
      </c>
      <c r="F286" s="20" t="s">
        <v>464</v>
      </c>
      <c r="G286" s="15" t="str">
        <f>IFERROR(VLOOKUP(C286,SRA!B:T,5,0),"")</f>
        <v>TEC. EM ADM. E FIN.</v>
      </c>
      <c r="H286" s="11">
        <f>IFERROR(VLOOKUP(C286,SRA!B:T,18,0),"")</f>
        <v>1981.2</v>
      </c>
      <c r="I286" s="11">
        <f>IFERROR(VLOOKUP(C286,SRA!B:T,19,0),"")</f>
        <v>2312.9499999999998</v>
      </c>
      <c r="J286" s="31">
        <f>IFERROR(VLOOKUP(C286,AGOSTO!B:F,3,0),"0,00")</f>
        <v>4317.8900000000003</v>
      </c>
      <c r="K286" s="11">
        <f t="shared" si="8"/>
        <v>2857.88</v>
      </c>
      <c r="L286" s="31">
        <f>IFERROR(VLOOKUP(C286,AGOSTO!B:H,7,0),"0,00")</f>
        <v>1460.01</v>
      </c>
      <c r="M286" s="25" t="str">
        <f>IFERROR(VLOOKUP(C286,FÉRIAS!C:D,2,0),"")</f>
        <v/>
      </c>
      <c r="N286" s="21" t="str">
        <f>IFERROR(VLOOKUP(C286,Plan2!B:C,2,0),"")</f>
        <v/>
      </c>
    </row>
    <row r="287" spans="2:14" s="21" customFormat="1">
      <c r="B287" s="15">
        <f t="shared" si="9"/>
        <v>279</v>
      </c>
      <c r="C287" s="27">
        <v>2710</v>
      </c>
      <c r="D287" s="28" t="str">
        <f>IFERROR(VLOOKUP(C287,SRA!B:C,2,0),"")</f>
        <v>PAULA FRASSINETTI S L BELIAN</v>
      </c>
      <c r="E287" s="15" t="str">
        <f>IFERROR(VLOOKUP(C287,SRA!B:T,8,0),"")</f>
        <v>CLT</v>
      </c>
      <c r="F287" s="20" t="s">
        <v>478</v>
      </c>
      <c r="G287" s="15" t="str">
        <f>IFERROR(VLOOKUP(C287,SRA!B:T,5,0),"")</f>
        <v>TEC. EM ADM. E FIN.</v>
      </c>
      <c r="H287" s="11">
        <f>IFERROR(VLOOKUP(C287,SRA!B:T,18,0),"")</f>
        <v>2080.27</v>
      </c>
      <c r="I287" s="11">
        <f>IFERROR(VLOOKUP(C287,SRA!B:T,19,0),"")</f>
        <v>822.38</v>
      </c>
      <c r="J287" s="31">
        <f>IFERROR(VLOOKUP(C287,AGOSTO!B:F,3,0),"0,00")</f>
        <v>3386.44</v>
      </c>
      <c r="K287" s="11">
        <f t="shared" si="8"/>
        <v>1973.38</v>
      </c>
      <c r="L287" s="31">
        <f>IFERROR(VLOOKUP(C287,AGOSTO!B:H,7,0),"0,00")</f>
        <v>1413.06</v>
      </c>
      <c r="M287" s="25" t="str">
        <f>IFERROR(VLOOKUP(C287,FÉRIAS!C:D,2,0),"")</f>
        <v>PAULA FRASSINETTI S L BELIAN</v>
      </c>
      <c r="N287" s="21" t="str">
        <f>IFERROR(VLOOKUP(C287,Plan2!B:C,2,0),"")</f>
        <v/>
      </c>
    </row>
    <row r="288" spans="2:14" s="21" customFormat="1">
      <c r="B288" s="15">
        <f t="shared" si="9"/>
        <v>280</v>
      </c>
      <c r="C288" s="27">
        <v>2712</v>
      </c>
      <c r="D288" s="28" t="str">
        <f>IFERROR(VLOOKUP(C288,SRA!B:C,2,0),"")</f>
        <v>AUGUSTO CESAR N  A  DA SILVA</v>
      </c>
      <c r="E288" s="15" t="str">
        <f>IFERROR(VLOOKUP(C288,SRA!B:T,8,0),"")</f>
        <v>CLT</v>
      </c>
      <c r="F288" s="20" t="s">
        <v>464</v>
      </c>
      <c r="G288" s="15" t="str">
        <f>IFERROR(VLOOKUP(C288,SRA!B:T,5,0),"")</f>
        <v>TEC. EM ADM. E FIN.</v>
      </c>
      <c r="H288" s="11">
        <f>IFERROR(VLOOKUP(C288,SRA!B:T,18,0),"")</f>
        <v>2080.27</v>
      </c>
      <c r="I288" s="11">
        <f>IFERROR(VLOOKUP(C288,SRA!B:T,19,0),"")</f>
        <v>822.38</v>
      </c>
      <c r="J288" s="31">
        <f>IFERROR(VLOOKUP(C288,AGOSTO!B:F,3,0),"0,00")</f>
        <v>4610.8599999999997</v>
      </c>
      <c r="K288" s="11">
        <f t="shared" si="8"/>
        <v>2210.4699999999998</v>
      </c>
      <c r="L288" s="31">
        <f>IFERROR(VLOOKUP(C288,AGOSTO!B:H,7,0),"0,00")</f>
        <v>2400.39</v>
      </c>
      <c r="M288" s="25" t="str">
        <f>IFERROR(VLOOKUP(C288,FÉRIAS!C:D,2,0),"")</f>
        <v/>
      </c>
      <c r="N288" s="21" t="str">
        <f>IFERROR(VLOOKUP(C288,Plan2!B:C,2,0),"")</f>
        <v/>
      </c>
    </row>
    <row r="289" spans="2:14" s="21" customFormat="1">
      <c r="B289" s="15">
        <f t="shared" si="9"/>
        <v>281</v>
      </c>
      <c r="C289" s="27">
        <v>2717</v>
      </c>
      <c r="D289" s="28" t="str">
        <f>IFERROR(VLOOKUP(C289,SRA!B:C,2,0),"")</f>
        <v>MARCIA ANDREA F SECUNDINO</v>
      </c>
      <c r="E289" s="15" t="str">
        <f>IFERROR(VLOOKUP(C289,SRA!B:T,8,0),"")</f>
        <v>CLT</v>
      </c>
      <c r="F289" s="20" t="s">
        <v>464</v>
      </c>
      <c r="G289" s="15" t="str">
        <f>IFERROR(VLOOKUP(C289,SRA!B:T,5,0),"")</f>
        <v>ANA ASS FARMACEUTICA</v>
      </c>
      <c r="H289" s="11">
        <f>IFERROR(VLOOKUP(C289,SRA!B:T,18,0),"")</f>
        <v>5092.91</v>
      </c>
      <c r="I289" s="11">
        <f>IFERROR(VLOOKUP(C289,SRA!B:T,19,0),"")</f>
        <v>2312.9499999999998</v>
      </c>
      <c r="J289" s="31">
        <f>IFERROR(VLOOKUP(C289,AGOSTO!B:F,3,0),"0,00")</f>
        <v>7405.86</v>
      </c>
      <c r="K289" s="11">
        <f t="shared" si="8"/>
        <v>1828.4299999999994</v>
      </c>
      <c r="L289" s="31">
        <f>IFERROR(VLOOKUP(C289,AGOSTO!B:H,7,0),"0,00")</f>
        <v>5577.43</v>
      </c>
      <c r="M289" s="25" t="str">
        <f>IFERROR(VLOOKUP(C289,FÉRIAS!C:D,2,0),"")</f>
        <v/>
      </c>
      <c r="N289" s="21" t="str">
        <f>IFERROR(VLOOKUP(C289,Plan2!B:C,2,0),"")</f>
        <v/>
      </c>
    </row>
    <row r="290" spans="2:14" s="21" customFormat="1">
      <c r="B290" s="15">
        <f t="shared" si="9"/>
        <v>282</v>
      </c>
      <c r="C290" s="27">
        <v>2718</v>
      </c>
      <c r="D290" s="28" t="str">
        <f>IFERROR(VLOOKUP(C290,SRA!B:C,2,0),"")</f>
        <v>PAULA SHEMILLY GALDINO SANTIAG</v>
      </c>
      <c r="E290" s="15" t="str">
        <f>IFERROR(VLOOKUP(C290,SRA!B:T,8,0),"")</f>
        <v>CLT</v>
      </c>
      <c r="F290" s="20" t="s">
        <v>464</v>
      </c>
      <c r="G290" s="15" t="str">
        <f>IFERROR(VLOOKUP(C290,SRA!B:T,5,0),"")</f>
        <v>TEC. EM ADM. E FIN.</v>
      </c>
      <c r="H290" s="11">
        <f>IFERROR(VLOOKUP(C290,SRA!B:T,18,0),"")</f>
        <v>1981.2</v>
      </c>
      <c r="I290" s="11">
        <f>IFERROR(VLOOKUP(C290,SRA!B:T,19,0),"")</f>
        <v>822.38</v>
      </c>
      <c r="J290" s="31">
        <f>IFERROR(VLOOKUP(C290,AGOSTO!B:F,3,0),"0,00")</f>
        <v>3135.31</v>
      </c>
      <c r="K290" s="11">
        <f t="shared" si="8"/>
        <v>460.4699999999998</v>
      </c>
      <c r="L290" s="31">
        <f>IFERROR(VLOOKUP(C290,AGOSTO!B:H,7,0),"0,00")</f>
        <v>2674.84</v>
      </c>
      <c r="M290" s="25" t="str">
        <f>IFERROR(VLOOKUP(C290,FÉRIAS!C:D,2,0),"")</f>
        <v/>
      </c>
      <c r="N290" s="21" t="str">
        <f>IFERROR(VLOOKUP(C290,Plan2!B:C,2,0),"")</f>
        <v/>
      </c>
    </row>
    <row r="291" spans="2:14" s="21" customFormat="1">
      <c r="B291" s="15">
        <f t="shared" si="9"/>
        <v>283</v>
      </c>
      <c r="C291" s="27">
        <v>2719</v>
      </c>
      <c r="D291" s="28" t="str">
        <f>IFERROR(VLOOKUP(C291,SRA!B:C,2,0),"")</f>
        <v>DANIELLE MEDEIROS PONTES</v>
      </c>
      <c r="E291" s="15" t="str">
        <f>IFERROR(VLOOKUP(C291,SRA!B:T,8,0),"")</f>
        <v>CLT</v>
      </c>
      <c r="F291" s="20" t="s">
        <v>464</v>
      </c>
      <c r="G291" s="15" t="str">
        <f>IFERROR(VLOOKUP(C291,SRA!B:T,5,0),"")</f>
        <v>TEC. EM ADM. E FIN.</v>
      </c>
      <c r="H291" s="11">
        <f>IFERROR(VLOOKUP(C291,SRA!B:T,18,0),"")</f>
        <v>2080.27</v>
      </c>
      <c r="I291" s="11">
        <f>IFERROR(VLOOKUP(C291,SRA!B:T,19,0),"")</f>
        <v>0</v>
      </c>
      <c r="J291" s="31">
        <f>IFERROR(VLOOKUP(C291,AGOSTO!B:F,3,0),"0,00")</f>
        <v>3586.83</v>
      </c>
      <c r="K291" s="11">
        <f t="shared" si="8"/>
        <v>1543.6</v>
      </c>
      <c r="L291" s="31">
        <f>IFERROR(VLOOKUP(C291,AGOSTO!B:H,7,0),"0,00")</f>
        <v>2043.23</v>
      </c>
      <c r="M291" s="25" t="str">
        <f>IFERROR(VLOOKUP(C291,FÉRIAS!C:D,2,0),"")</f>
        <v/>
      </c>
      <c r="N291" s="21" t="str">
        <f>IFERROR(VLOOKUP(C291,Plan2!B:C,2,0),"")</f>
        <v/>
      </c>
    </row>
    <row r="292" spans="2:14" s="21" customFormat="1">
      <c r="B292" s="15">
        <f t="shared" si="9"/>
        <v>284</v>
      </c>
      <c r="C292" s="27">
        <v>2720</v>
      </c>
      <c r="D292" s="28" t="str">
        <f>IFERROR(VLOOKUP(C292,SRA!B:C,2,0),"")</f>
        <v>JONATAS BERNARDINO R  DA SILVA</v>
      </c>
      <c r="E292" s="15" t="str">
        <f>IFERROR(VLOOKUP(C292,SRA!B:T,8,0),"")</f>
        <v>CLT</v>
      </c>
      <c r="F292" s="20" t="s">
        <v>464</v>
      </c>
      <c r="G292" s="15" t="str">
        <f>IFERROR(VLOOKUP(C292,SRA!B:T,5,0),"")</f>
        <v>TEC. EM ADM. E FIN.</v>
      </c>
      <c r="H292" s="11">
        <f>IFERROR(VLOOKUP(C292,SRA!B:T,18,0),"")</f>
        <v>1981.21</v>
      </c>
      <c r="I292" s="11">
        <f>IFERROR(VLOOKUP(C292,SRA!B:T,19,0),"")</f>
        <v>0</v>
      </c>
      <c r="J292" s="31">
        <f>IFERROR(VLOOKUP(C292,AGOSTO!B:F,3,0),"0,00")</f>
        <v>2003.89</v>
      </c>
      <c r="K292" s="11">
        <f t="shared" si="8"/>
        <v>1061.8400000000001</v>
      </c>
      <c r="L292" s="31">
        <f>IFERROR(VLOOKUP(C292,AGOSTO!B:H,7,0),"0,00")</f>
        <v>942.05</v>
      </c>
      <c r="M292" s="25" t="str">
        <f>IFERROR(VLOOKUP(C292,FÉRIAS!C:D,2,0),"")</f>
        <v/>
      </c>
      <c r="N292" s="21" t="str">
        <f>IFERROR(VLOOKUP(C292,Plan2!B:C,2,0),"")</f>
        <v/>
      </c>
    </row>
    <row r="293" spans="2:14" s="21" customFormat="1">
      <c r="B293" s="15">
        <f t="shared" si="9"/>
        <v>285</v>
      </c>
      <c r="C293" s="27">
        <v>2721</v>
      </c>
      <c r="D293" s="28" t="str">
        <f>IFERROR(VLOOKUP(C293,SRA!B:C,2,0),"")</f>
        <v>CLECIO JOSE DA SILVA</v>
      </c>
      <c r="E293" s="15" t="str">
        <f>IFERROR(VLOOKUP(C293,SRA!B:T,8,0),"")</f>
        <v>CLT</v>
      </c>
      <c r="F293" s="20" t="s">
        <v>464</v>
      </c>
      <c r="G293" s="15" t="str">
        <f>IFERROR(VLOOKUP(C293,SRA!B:T,5,0),"")</f>
        <v>TEC. EM ADM. E FIN.</v>
      </c>
      <c r="H293" s="11">
        <f>IFERROR(VLOOKUP(C293,SRA!B:T,18,0),"")</f>
        <v>1981.2</v>
      </c>
      <c r="I293" s="11">
        <f>IFERROR(VLOOKUP(C293,SRA!B:T,19,0),"")</f>
        <v>214.7</v>
      </c>
      <c r="J293" s="31">
        <f>IFERROR(VLOOKUP(C293,AGOSTO!B:F,3,0),"0,00")</f>
        <v>2195.9</v>
      </c>
      <c r="K293" s="11">
        <f t="shared" si="8"/>
        <v>476.47</v>
      </c>
      <c r="L293" s="31">
        <f>IFERROR(VLOOKUP(C293,AGOSTO!B:H,7,0),"0,00")</f>
        <v>1719.43</v>
      </c>
      <c r="M293" s="25" t="str">
        <f>IFERROR(VLOOKUP(C293,FÉRIAS!C:D,2,0),"")</f>
        <v/>
      </c>
      <c r="N293" s="21" t="str">
        <f>IFERROR(VLOOKUP(C293,Plan2!B:C,2,0),"")</f>
        <v/>
      </c>
    </row>
    <row r="294" spans="2:14" s="21" customFormat="1">
      <c r="B294" s="15">
        <f t="shared" si="9"/>
        <v>286</v>
      </c>
      <c r="C294" s="27">
        <v>2726</v>
      </c>
      <c r="D294" s="28" t="str">
        <f>IFERROR(VLOOKUP(C294,SRA!B:C,2,0),"")</f>
        <v>MARIA GILVANEIDE SANTOS LIMA</v>
      </c>
      <c r="E294" s="15" t="str">
        <f>IFERROR(VLOOKUP(C294,SRA!B:T,8,0),"")</f>
        <v>CLT</v>
      </c>
      <c r="F294" s="20" t="s">
        <v>464</v>
      </c>
      <c r="G294" s="15" t="str">
        <f>IFERROR(VLOOKUP(C294,SRA!B:T,5,0),"")</f>
        <v>TEC. EM ADM. E FIN.</v>
      </c>
      <c r="H294" s="11">
        <f>IFERROR(VLOOKUP(C294,SRA!B:T,18,0),"")</f>
        <v>2080.27</v>
      </c>
      <c r="I294" s="11">
        <f>IFERROR(VLOOKUP(C294,SRA!B:T,19,0),"")</f>
        <v>2312.9499999999998</v>
      </c>
      <c r="J294" s="31">
        <f>IFERROR(VLOOKUP(C294,AGOSTO!B:F,3,0),"0,00")</f>
        <v>4492.72</v>
      </c>
      <c r="K294" s="11">
        <f t="shared" si="8"/>
        <v>1226.2800000000002</v>
      </c>
      <c r="L294" s="31">
        <f>IFERROR(VLOOKUP(C294,AGOSTO!B:H,7,0),"0,00")</f>
        <v>3266.44</v>
      </c>
      <c r="M294" s="25" t="str">
        <f>IFERROR(VLOOKUP(C294,FÉRIAS!C:D,2,0),"")</f>
        <v/>
      </c>
      <c r="N294" s="21" t="str">
        <f>IFERROR(VLOOKUP(C294,Plan2!B:C,2,0),"")</f>
        <v/>
      </c>
    </row>
    <row r="295" spans="2:14" s="21" customFormat="1">
      <c r="B295" s="15">
        <f t="shared" si="9"/>
        <v>287</v>
      </c>
      <c r="C295" s="27">
        <v>2732</v>
      </c>
      <c r="D295" s="28" t="str">
        <f>IFERROR(VLOOKUP(C295,SRA!B:C,2,0),"")</f>
        <v>LILIANE DA SILVA SALVADOR</v>
      </c>
      <c r="E295" s="15" t="str">
        <f>IFERROR(VLOOKUP(C295,SRA!B:T,8,0),"")</f>
        <v>CLT</v>
      </c>
      <c r="F295" s="20" t="s">
        <v>464</v>
      </c>
      <c r="G295" s="15" t="str">
        <f>IFERROR(VLOOKUP(C295,SRA!B:T,5,0),"")</f>
        <v>TEC. EM ADM. E FIN.</v>
      </c>
      <c r="H295" s="11">
        <f>IFERROR(VLOOKUP(C295,SRA!B:T,18,0),"")</f>
        <v>1981.2</v>
      </c>
      <c r="I295" s="11">
        <f>IFERROR(VLOOKUP(C295,SRA!B:T,19,0),"")</f>
        <v>0</v>
      </c>
      <c r="J295" s="31">
        <f>IFERROR(VLOOKUP(C295,AGOSTO!B:F,3,0),"0,00")</f>
        <v>1981.2</v>
      </c>
      <c r="K295" s="11">
        <f t="shared" si="8"/>
        <v>302.29999999999995</v>
      </c>
      <c r="L295" s="31">
        <f>IFERROR(VLOOKUP(C295,AGOSTO!B:H,7,0),"0,00")</f>
        <v>1678.9</v>
      </c>
      <c r="M295" s="25" t="str">
        <f>IFERROR(VLOOKUP(C295,FÉRIAS!C:D,2,0),"")</f>
        <v/>
      </c>
      <c r="N295" s="21" t="str">
        <f>IFERROR(VLOOKUP(C295,Plan2!B:C,2,0),"")</f>
        <v/>
      </c>
    </row>
    <row r="296" spans="2:14" s="21" customFormat="1">
      <c r="B296" s="15">
        <f t="shared" si="9"/>
        <v>288</v>
      </c>
      <c r="C296" s="27">
        <v>2736</v>
      </c>
      <c r="D296" s="28" t="str">
        <f>IFERROR(VLOOKUP(C296,SRA!B:C,2,0),"")</f>
        <v>LUCENILDO JOSE DA SILVA</v>
      </c>
      <c r="E296" s="15" t="str">
        <f>IFERROR(VLOOKUP(C296,SRA!B:T,8,0),"")</f>
        <v>CLT</v>
      </c>
      <c r="F296" s="20" t="s">
        <v>464</v>
      </c>
      <c r="G296" s="15" t="str">
        <f>IFERROR(VLOOKUP(C296,SRA!B:T,5,0),"")</f>
        <v>TEC. EM ADM. E FIN.</v>
      </c>
      <c r="H296" s="11">
        <f>IFERROR(VLOOKUP(C296,SRA!B:T,18,0),"")</f>
        <v>1981.2</v>
      </c>
      <c r="I296" s="11">
        <f>IFERROR(VLOOKUP(C296,SRA!B:T,19,0),"")</f>
        <v>214.7</v>
      </c>
      <c r="J296" s="31">
        <f>IFERROR(VLOOKUP(C296,AGOSTO!B:F,3,0),"0,00")</f>
        <v>2195.9</v>
      </c>
      <c r="K296" s="11">
        <f t="shared" si="8"/>
        <v>419.20000000000027</v>
      </c>
      <c r="L296" s="31">
        <f>IFERROR(VLOOKUP(C296,AGOSTO!B:H,7,0),"0,00")</f>
        <v>1776.6999999999998</v>
      </c>
      <c r="M296" s="25" t="str">
        <f>IFERROR(VLOOKUP(C296,FÉRIAS!C:D,2,0),"")</f>
        <v/>
      </c>
      <c r="N296" s="21" t="str">
        <f>IFERROR(VLOOKUP(C296,Plan2!B:C,2,0),"")</f>
        <v/>
      </c>
    </row>
    <row r="297" spans="2:14" s="21" customFormat="1">
      <c r="B297" s="15">
        <f t="shared" si="9"/>
        <v>289</v>
      </c>
      <c r="C297" s="27">
        <v>2748</v>
      </c>
      <c r="D297" s="28" t="str">
        <f>IFERROR(VLOOKUP(C297,SRA!B:C,2,0),"")</f>
        <v>LEONINO CLEMENTE DA SILVA</v>
      </c>
      <c r="E297" s="15" t="str">
        <f>IFERROR(VLOOKUP(C297,SRA!B:T,8,0),"")</f>
        <v>CLT</v>
      </c>
      <c r="F297" s="20" t="s">
        <v>478</v>
      </c>
      <c r="G297" s="15" t="str">
        <f>IFERROR(VLOOKUP(C297,SRA!B:T,5,0),"")</f>
        <v>OP. DE PROD. IND.</v>
      </c>
      <c r="H297" s="11">
        <f>IFERROR(VLOOKUP(C297,SRA!B:T,18,0),"")</f>
        <v>1484.6</v>
      </c>
      <c r="I297" s="11">
        <f>IFERROR(VLOOKUP(C297,SRA!B:T,19,0),"")</f>
        <v>0</v>
      </c>
      <c r="J297" s="31">
        <f>IFERROR(VLOOKUP(C297,AGOSTO!B:F,3,0),"0,00")</f>
        <v>1650.15</v>
      </c>
      <c r="K297" s="11">
        <f t="shared" si="8"/>
        <v>1145.3900000000001</v>
      </c>
      <c r="L297" s="31">
        <f>IFERROR(VLOOKUP(C297,AGOSTO!B:H,7,0),"0,00")</f>
        <v>504.76</v>
      </c>
      <c r="M297" s="25" t="str">
        <f>IFERROR(VLOOKUP(C297,FÉRIAS!C:D,2,0),"")</f>
        <v>LEONINO CLEMENTE DA SILVA</v>
      </c>
      <c r="N297" s="21" t="str">
        <f>IFERROR(VLOOKUP(C297,Plan2!B:C,2,0),"")</f>
        <v/>
      </c>
    </row>
    <row r="298" spans="2:14" s="21" customFormat="1">
      <c r="B298" s="15">
        <f t="shared" si="9"/>
        <v>290</v>
      </c>
      <c r="C298" s="27">
        <v>2751</v>
      </c>
      <c r="D298" s="28" t="str">
        <f>IFERROR(VLOOKUP(C298,SRA!B:C,2,0),"")</f>
        <v>DENNYS RYAN GUILHERME PEREIRA</v>
      </c>
      <c r="E298" s="15" t="str">
        <f>IFERROR(VLOOKUP(C298,SRA!B:T,8,0),"")</f>
        <v>CLT</v>
      </c>
      <c r="F298" s="20" t="s">
        <v>464</v>
      </c>
      <c r="G298" s="15" t="str">
        <f>IFERROR(VLOOKUP(C298,SRA!B:T,5,0),"")</f>
        <v>OP. DE PROD. IND.</v>
      </c>
      <c r="H298" s="11">
        <f>IFERROR(VLOOKUP(C298,SRA!B:T,18,0),"")</f>
        <v>1804.59</v>
      </c>
      <c r="I298" s="11">
        <f>IFERROR(VLOOKUP(C298,SRA!B:T,19,0),"")</f>
        <v>0</v>
      </c>
      <c r="J298" s="31">
        <f>IFERROR(VLOOKUP(C298,AGOSTO!B:F,3,0),"0,00")</f>
        <v>3565.54</v>
      </c>
      <c r="K298" s="11">
        <f t="shared" si="8"/>
        <v>2902.62</v>
      </c>
      <c r="L298" s="31">
        <f>IFERROR(VLOOKUP(C298,AGOSTO!B:H,7,0),"0,00")</f>
        <v>662.92</v>
      </c>
      <c r="M298" s="25" t="str">
        <f>IFERROR(VLOOKUP(C298,FÉRIAS!C:D,2,0),"")</f>
        <v/>
      </c>
      <c r="N298" s="21" t="str">
        <f>IFERROR(VLOOKUP(C298,Plan2!B:C,2,0),"")</f>
        <v/>
      </c>
    </row>
    <row r="299" spans="2:14" s="21" customFormat="1">
      <c r="B299" s="15">
        <f t="shared" si="9"/>
        <v>291</v>
      </c>
      <c r="C299" s="20">
        <v>2754</v>
      </c>
      <c r="D299" s="28" t="str">
        <f>IFERROR(VLOOKUP(C299,SRA!B:C,2,0),"")</f>
        <v>ROSANGELA BARROS CANTALICE</v>
      </c>
      <c r="E299" s="15" t="str">
        <f>IFERROR(VLOOKUP(C299,SRA!B:T,8,0),"")</f>
        <v>CLT</v>
      </c>
      <c r="F299" s="20" t="s">
        <v>492</v>
      </c>
      <c r="G299" s="15" t="str">
        <f>IFERROR(VLOOKUP(C299,SRA!B:T,5,0),"")</f>
        <v>OP. DE PROD. IND.</v>
      </c>
      <c r="H299" s="11">
        <f>IFERROR(VLOOKUP(C299,SRA!B:T,18,0),"")</f>
        <v>1346.58</v>
      </c>
      <c r="I299" s="11">
        <f>IFERROR(VLOOKUP(C299,SRA!B:T,19,0),"")</f>
        <v>0</v>
      </c>
      <c r="J299" s="31" t="str">
        <f>IFERROR(VLOOKUP(C299,AGOSTO!B:F,3,0),"0,00")</f>
        <v>0,00</v>
      </c>
      <c r="K299" s="11">
        <f t="shared" si="8"/>
        <v>0</v>
      </c>
      <c r="L299" s="31" t="str">
        <f>IFERROR(VLOOKUP(C299,AGOSTO!B:H,7,0),"0,00")</f>
        <v>0,00</v>
      </c>
      <c r="M299" s="25" t="str">
        <f>IFERROR(VLOOKUP(C299,FÉRIAS!C:D,2,0),"")</f>
        <v/>
      </c>
      <c r="N299" s="21" t="str">
        <f>IFERROR(VLOOKUP(C299,Plan2!B:C,2,0),"")</f>
        <v>ROSANGELA BARROS CANTALICE</v>
      </c>
    </row>
    <row r="300" spans="2:14" s="21" customFormat="1">
      <c r="B300" s="15">
        <f t="shared" si="9"/>
        <v>292</v>
      </c>
      <c r="C300" s="27">
        <v>2757</v>
      </c>
      <c r="D300" s="28" t="str">
        <f>IFERROR(VLOOKUP(C300,SRA!B:C,2,0),"")</f>
        <v>CLAUDIA REGINA NEVES DE MELO</v>
      </c>
      <c r="E300" s="15" t="str">
        <f>IFERROR(VLOOKUP(C300,SRA!B:T,8,0),"")</f>
        <v>CLT</v>
      </c>
      <c r="F300" s="20" t="s">
        <v>464</v>
      </c>
      <c r="G300" s="15" t="str">
        <f>IFERROR(VLOOKUP(C300,SRA!B:T,5,0),"")</f>
        <v>OP. DE PROD. IND.</v>
      </c>
      <c r="H300" s="11">
        <f>IFERROR(VLOOKUP(C300,SRA!B:T,18,0),"")</f>
        <v>1636.79</v>
      </c>
      <c r="I300" s="11">
        <f>IFERROR(VLOOKUP(C300,SRA!B:T,19,0),"")</f>
        <v>0</v>
      </c>
      <c r="J300" s="31">
        <f>IFERROR(VLOOKUP(C300,AGOSTO!B:F,3,0),"0,00")</f>
        <v>3814.96</v>
      </c>
      <c r="K300" s="11">
        <f t="shared" si="8"/>
        <v>3258.45</v>
      </c>
      <c r="L300" s="31">
        <f>IFERROR(VLOOKUP(C300,AGOSTO!B:H,7,0),"0,00")</f>
        <v>556.51</v>
      </c>
      <c r="M300" s="25" t="str">
        <f>IFERROR(VLOOKUP(C300,FÉRIAS!C:D,2,0),"")</f>
        <v/>
      </c>
      <c r="N300" s="21" t="str">
        <f>IFERROR(VLOOKUP(C300,Plan2!B:C,2,0),"")</f>
        <v/>
      </c>
    </row>
    <row r="301" spans="2:14" s="21" customFormat="1">
      <c r="B301" s="15">
        <f t="shared" si="9"/>
        <v>293</v>
      </c>
      <c r="C301" s="27">
        <v>2766</v>
      </c>
      <c r="D301" s="28" t="str">
        <f>IFERROR(VLOOKUP(C301,SRA!B:C,2,0),"")</f>
        <v>EMANOEL VIEIRA LAURIA</v>
      </c>
      <c r="E301" s="15" t="str">
        <f>IFERROR(VLOOKUP(C301,SRA!B:T,8,0),"")</f>
        <v>CLT</v>
      </c>
      <c r="F301" s="20" t="s">
        <v>464</v>
      </c>
      <c r="G301" s="15" t="str">
        <f>IFERROR(VLOOKUP(C301,SRA!B:T,5,0),"")</f>
        <v>TEC.EM QUALIDADE IND</v>
      </c>
      <c r="H301" s="11">
        <f>IFERROR(VLOOKUP(C301,SRA!B:T,18,0),"")</f>
        <v>1886.84</v>
      </c>
      <c r="I301" s="11">
        <f>IFERROR(VLOOKUP(C301,SRA!B:T,19,0),"")</f>
        <v>0</v>
      </c>
      <c r="J301" s="31">
        <f>IFERROR(VLOOKUP(C301,AGOSTO!B:F,3,0),"0,00")</f>
        <v>2515.94</v>
      </c>
      <c r="K301" s="11">
        <f t="shared" si="8"/>
        <v>1874.41</v>
      </c>
      <c r="L301" s="31">
        <f>IFERROR(VLOOKUP(C301,AGOSTO!B:H,7,0),"0,00")</f>
        <v>641.53</v>
      </c>
      <c r="M301" s="25" t="str">
        <f>IFERROR(VLOOKUP(C301,FÉRIAS!C:D,2,0),"")</f>
        <v/>
      </c>
      <c r="N301" s="21" t="str">
        <f>IFERROR(VLOOKUP(C301,Plan2!B:C,2,0),"")</f>
        <v/>
      </c>
    </row>
    <row r="302" spans="2:14" s="21" customFormat="1">
      <c r="B302" s="15">
        <f t="shared" si="9"/>
        <v>294</v>
      </c>
      <c r="C302" s="27">
        <v>2768</v>
      </c>
      <c r="D302" s="28" t="str">
        <f>IFERROR(VLOOKUP(C302,SRA!B:C,2,0),"")</f>
        <v>IZABEL LUIZA SOARES DE SOUZA</v>
      </c>
      <c r="E302" s="15" t="str">
        <f>IFERROR(VLOOKUP(C302,SRA!B:T,8,0),"")</f>
        <v>CLT</v>
      </c>
      <c r="F302" s="20" t="s">
        <v>464</v>
      </c>
      <c r="G302" s="15" t="str">
        <f>IFERROR(VLOOKUP(C302,SRA!B:T,5,0),"")</f>
        <v>OP. DE PROD. IND.</v>
      </c>
      <c r="H302" s="11">
        <f>IFERROR(VLOOKUP(C302,SRA!B:T,18,0),"")</f>
        <v>1636.79</v>
      </c>
      <c r="I302" s="11">
        <f>IFERROR(VLOOKUP(C302,SRA!B:T,19,0),"")</f>
        <v>0</v>
      </c>
      <c r="J302" s="31">
        <f>IFERROR(VLOOKUP(C302,AGOSTO!B:F,3,0),"0,00")</f>
        <v>1696.61</v>
      </c>
      <c r="K302" s="11">
        <f t="shared" si="8"/>
        <v>426.58999999999992</v>
      </c>
      <c r="L302" s="31">
        <f>IFERROR(VLOOKUP(C302,AGOSTO!B:H,7,0),"0,00")</f>
        <v>1270.02</v>
      </c>
      <c r="M302" s="25" t="str">
        <f>IFERROR(VLOOKUP(C302,FÉRIAS!C:D,2,0),"")</f>
        <v/>
      </c>
      <c r="N302" s="21" t="str">
        <f>IFERROR(VLOOKUP(C302,Plan2!B:C,2,0),"")</f>
        <v/>
      </c>
    </row>
    <row r="303" spans="2:14" s="21" customFormat="1">
      <c r="B303" s="15">
        <f t="shared" si="9"/>
        <v>295</v>
      </c>
      <c r="C303" s="27">
        <v>2770</v>
      </c>
      <c r="D303" s="28" t="str">
        <f>IFERROR(VLOOKUP(C303,SRA!B:C,2,0),"")</f>
        <v>JOSE PIMENTEL SILVA</v>
      </c>
      <c r="E303" s="15" t="str">
        <f>IFERROR(VLOOKUP(C303,SRA!B:T,8,0),"")</f>
        <v>CLT</v>
      </c>
      <c r="F303" s="20" t="s">
        <v>464</v>
      </c>
      <c r="G303" s="15" t="str">
        <f>IFERROR(VLOOKUP(C303,SRA!B:T,5,0),"")</f>
        <v>OP. DE PROD. IND.</v>
      </c>
      <c r="H303" s="11">
        <f>IFERROR(VLOOKUP(C303,SRA!B:T,18,0),"")</f>
        <v>1484.64</v>
      </c>
      <c r="I303" s="11">
        <f>IFERROR(VLOOKUP(C303,SRA!B:T,19,0),"")</f>
        <v>0</v>
      </c>
      <c r="J303" s="31">
        <f>IFERROR(VLOOKUP(C303,AGOSTO!B:F,3,0),"0,00")</f>
        <v>1484.64</v>
      </c>
      <c r="K303" s="11">
        <f t="shared" si="8"/>
        <v>639.88000000000011</v>
      </c>
      <c r="L303" s="31">
        <f>IFERROR(VLOOKUP(C303,AGOSTO!B:H,7,0),"0,00")</f>
        <v>844.76</v>
      </c>
      <c r="M303" s="25" t="str">
        <f>IFERROR(VLOOKUP(C303,FÉRIAS!C:D,2,0),"")</f>
        <v/>
      </c>
      <c r="N303" s="21" t="str">
        <f>IFERROR(VLOOKUP(C303,Plan2!B:C,2,0),"")</f>
        <v/>
      </c>
    </row>
    <row r="304" spans="2:14" s="21" customFormat="1">
      <c r="B304" s="15">
        <f t="shared" si="9"/>
        <v>296</v>
      </c>
      <c r="C304" s="27">
        <v>2772</v>
      </c>
      <c r="D304" s="28" t="str">
        <f>IFERROR(VLOOKUP(C304,SRA!B:C,2,0),"")</f>
        <v>CARMEM ALUISIA LEITE DE ANDRAD</v>
      </c>
      <c r="E304" s="15" t="str">
        <f>IFERROR(VLOOKUP(C304,SRA!B:T,8,0),"")</f>
        <v>CLT</v>
      </c>
      <c r="F304" s="20" t="s">
        <v>478</v>
      </c>
      <c r="G304" s="15" t="str">
        <f>IFERROR(VLOOKUP(C304,SRA!B:T,5,0),"")</f>
        <v>TEC. EM ADM. E FIN.</v>
      </c>
      <c r="H304" s="11">
        <f>IFERROR(VLOOKUP(C304,SRA!B:T,18,0),"")</f>
        <v>1981.2</v>
      </c>
      <c r="I304" s="11">
        <f>IFERROR(VLOOKUP(C304,SRA!B:T,19,0),"")</f>
        <v>0</v>
      </c>
      <c r="J304" s="31">
        <f>IFERROR(VLOOKUP(C304,AGOSTO!B:F,3,0),"0,00")</f>
        <v>3037.84</v>
      </c>
      <c r="K304" s="11">
        <f t="shared" si="8"/>
        <v>2627.61</v>
      </c>
      <c r="L304" s="31">
        <f>IFERROR(VLOOKUP(C304,AGOSTO!B:H,7,0),"0,00")</f>
        <v>410.23</v>
      </c>
      <c r="M304" s="25" t="str">
        <f>IFERROR(VLOOKUP(C304,FÉRIAS!C:D,2,0),"")</f>
        <v>CARMEM ALUISIA LEITE DE ANDRAD</v>
      </c>
      <c r="N304" s="21" t="str">
        <f>IFERROR(VLOOKUP(C304,Plan2!B:C,2,0),"")</f>
        <v/>
      </c>
    </row>
    <row r="305" spans="2:14" s="21" customFormat="1">
      <c r="B305" s="15">
        <f t="shared" si="9"/>
        <v>297</v>
      </c>
      <c r="C305" s="27">
        <v>2773</v>
      </c>
      <c r="D305" s="28" t="str">
        <f>IFERROR(VLOOKUP(C305,SRA!B:C,2,0),"")</f>
        <v>WALDNER NERTAM F  DE ALENCAR</v>
      </c>
      <c r="E305" s="15" t="str">
        <f>IFERROR(VLOOKUP(C305,SRA!B:T,8,0),"")</f>
        <v>CLT</v>
      </c>
      <c r="F305" s="20" t="s">
        <v>478</v>
      </c>
      <c r="G305" s="15" t="str">
        <f>IFERROR(VLOOKUP(C305,SRA!B:T,5,0),"")</f>
        <v>TEC.EM QUALIDADE IND</v>
      </c>
      <c r="H305" s="11">
        <f>IFERROR(VLOOKUP(C305,SRA!B:T,18,0),"")</f>
        <v>1886.84</v>
      </c>
      <c r="I305" s="11">
        <f>IFERROR(VLOOKUP(C305,SRA!B:T,19,0),"")</f>
        <v>0</v>
      </c>
      <c r="J305" s="31">
        <f>IFERROR(VLOOKUP(C305,AGOSTO!B:F,3,0),"0,00")</f>
        <v>2422.71</v>
      </c>
      <c r="K305" s="11">
        <f t="shared" si="8"/>
        <v>1850.5500000000002</v>
      </c>
      <c r="L305" s="31">
        <f>IFERROR(VLOOKUP(C305,AGOSTO!B:H,7,0),"0,00")</f>
        <v>572.16</v>
      </c>
      <c r="M305" s="25" t="str">
        <f>IFERROR(VLOOKUP(C305,FÉRIAS!C:D,2,0),"")</f>
        <v>WALDNER NERTAM F  DE ALENCAR</v>
      </c>
      <c r="N305" s="21" t="str">
        <f>IFERROR(VLOOKUP(C305,Plan2!B:C,2,0),"")</f>
        <v/>
      </c>
    </row>
    <row r="306" spans="2:14" s="21" customFormat="1">
      <c r="B306" s="15">
        <f t="shared" si="9"/>
        <v>298</v>
      </c>
      <c r="C306" s="27">
        <v>2775</v>
      </c>
      <c r="D306" s="28" t="str">
        <f>IFERROR(VLOOKUP(C306,SRA!B:C,2,0),"")</f>
        <v>MARCELA FREITAS DA C SALLES</v>
      </c>
      <c r="E306" s="15" t="str">
        <f>IFERROR(VLOOKUP(C306,SRA!B:T,8,0),"")</f>
        <v>CLT</v>
      </c>
      <c r="F306" s="20" t="s">
        <v>464</v>
      </c>
      <c r="G306" s="15" t="str">
        <f>IFERROR(VLOOKUP(C306,SRA!B:T,5,0),"")</f>
        <v>TEC. EM ADM. E FIN.</v>
      </c>
      <c r="H306" s="11">
        <f>IFERROR(VLOOKUP(C306,SRA!B:T,18,0),"")</f>
        <v>2080.27</v>
      </c>
      <c r="I306" s="11">
        <f>IFERROR(VLOOKUP(C306,SRA!B:T,19,0),"")</f>
        <v>822.38</v>
      </c>
      <c r="J306" s="31">
        <f>IFERROR(VLOOKUP(C306,AGOSTO!B:F,3,0),"0,00")</f>
        <v>3234.38</v>
      </c>
      <c r="K306" s="11">
        <f t="shared" si="8"/>
        <v>1536.3200000000002</v>
      </c>
      <c r="L306" s="31">
        <f>IFERROR(VLOOKUP(C306,AGOSTO!B:H,7,0),"0,00")</f>
        <v>1698.06</v>
      </c>
      <c r="M306" s="25" t="str">
        <f>IFERROR(VLOOKUP(C306,FÉRIAS!C:D,2,0),"")</f>
        <v/>
      </c>
      <c r="N306" s="21" t="str">
        <f>IFERROR(VLOOKUP(C306,Plan2!B:C,2,0),"")</f>
        <v/>
      </c>
    </row>
    <row r="307" spans="2:14" s="21" customFormat="1">
      <c r="B307" s="15">
        <f t="shared" si="9"/>
        <v>299</v>
      </c>
      <c r="C307" s="27">
        <v>2779</v>
      </c>
      <c r="D307" s="28" t="str">
        <f>IFERROR(VLOOKUP(C307,SRA!B:C,2,0),"")</f>
        <v>THAIS REGINA BORGES LOPES</v>
      </c>
      <c r="E307" s="15" t="str">
        <f>IFERROR(VLOOKUP(C307,SRA!B:T,8,0),"")</f>
        <v>CLT</v>
      </c>
      <c r="F307" s="20" t="s">
        <v>464</v>
      </c>
      <c r="G307" s="15" t="str">
        <f>IFERROR(VLOOKUP(C307,SRA!B:T,5,0),"")</f>
        <v>OP. DE PROD. IND.</v>
      </c>
      <c r="H307" s="11">
        <f>IFERROR(VLOOKUP(C307,SRA!B:T,18,0),"")</f>
        <v>1804.59</v>
      </c>
      <c r="I307" s="11">
        <f>IFERROR(VLOOKUP(C307,SRA!B:T,19,0),"")</f>
        <v>822.38</v>
      </c>
      <c r="J307" s="31">
        <f>IFERROR(VLOOKUP(C307,AGOSTO!B:F,3,0),"0,00")</f>
        <v>3569.77</v>
      </c>
      <c r="K307" s="11">
        <f t="shared" si="8"/>
        <v>2282.41</v>
      </c>
      <c r="L307" s="31">
        <f>IFERROR(VLOOKUP(C307,AGOSTO!B:H,7,0),"0,00")</f>
        <v>1287.3599999999999</v>
      </c>
      <c r="M307" s="25" t="str">
        <f>IFERROR(VLOOKUP(C307,FÉRIAS!C:D,2,0),"")</f>
        <v/>
      </c>
      <c r="N307" s="21" t="str">
        <f>IFERROR(VLOOKUP(C307,Plan2!B:C,2,0),"")</f>
        <v/>
      </c>
    </row>
    <row r="308" spans="2:14" s="21" customFormat="1">
      <c r="B308" s="15">
        <f t="shared" si="9"/>
        <v>300</v>
      </c>
      <c r="C308" s="27">
        <v>2782</v>
      </c>
      <c r="D308" s="28" t="str">
        <f>IFERROR(VLOOKUP(C308,SRA!B:C,2,0),"")</f>
        <v>ELVIS ALVES DA COSTA</v>
      </c>
      <c r="E308" s="15" t="str">
        <f>IFERROR(VLOOKUP(C308,SRA!B:T,8,0),"")</f>
        <v>CLT</v>
      </c>
      <c r="F308" s="20" t="s">
        <v>464</v>
      </c>
      <c r="G308" s="15" t="str">
        <f>IFERROR(VLOOKUP(C308,SRA!B:T,5,0),"")</f>
        <v>OP. DE PROD. IND.</v>
      </c>
      <c r="H308" s="11">
        <f>IFERROR(VLOOKUP(C308,SRA!B:T,18,0),"")</f>
        <v>1484.6</v>
      </c>
      <c r="I308" s="11">
        <f>IFERROR(VLOOKUP(C308,SRA!B:T,19,0),"")</f>
        <v>0</v>
      </c>
      <c r="J308" s="31">
        <f>IFERROR(VLOOKUP(C308,AGOSTO!B:F,3,0),"0,00")</f>
        <v>2831.87</v>
      </c>
      <c r="K308" s="11">
        <f t="shared" si="8"/>
        <v>1068.03</v>
      </c>
      <c r="L308" s="31">
        <f>IFERROR(VLOOKUP(C308,AGOSTO!B:H,7,0),"0,00")</f>
        <v>1763.84</v>
      </c>
      <c r="M308" s="25" t="str">
        <f>IFERROR(VLOOKUP(C308,FÉRIAS!C:D,2,0),"")</f>
        <v/>
      </c>
      <c r="N308" s="21" t="str">
        <f>IFERROR(VLOOKUP(C308,Plan2!B:C,2,0),"")</f>
        <v/>
      </c>
    </row>
    <row r="309" spans="2:14" s="21" customFormat="1">
      <c r="B309" s="15">
        <f t="shared" si="9"/>
        <v>301</v>
      </c>
      <c r="C309" s="27">
        <v>2784</v>
      </c>
      <c r="D309" s="28" t="str">
        <f>IFERROR(VLOOKUP(C309,SRA!B:C,2,0),"")</f>
        <v>FERNANDO ALVES DO NASCIMENTO</v>
      </c>
      <c r="E309" s="15" t="str">
        <f>IFERROR(VLOOKUP(C309,SRA!B:T,8,0),"")</f>
        <v>CLT</v>
      </c>
      <c r="F309" s="20" t="s">
        <v>464</v>
      </c>
      <c r="G309" s="15" t="str">
        <f>IFERROR(VLOOKUP(C309,SRA!B:T,5,0),"")</f>
        <v>OP. DE PROD. IND.</v>
      </c>
      <c r="H309" s="11">
        <f>IFERROR(VLOOKUP(C309,SRA!B:T,18,0),"")</f>
        <v>1558.83</v>
      </c>
      <c r="I309" s="11">
        <f>IFERROR(VLOOKUP(C309,SRA!B:T,19,0),"")</f>
        <v>0</v>
      </c>
      <c r="J309" s="31">
        <f>IFERROR(VLOOKUP(C309,AGOSTO!B:F,3,0),"0,00")</f>
        <v>3347.91</v>
      </c>
      <c r="K309" s="11">
        <f t="shared" si="8"/>
        <v>2817.91</v>
      </c>
      <c r="L309" s="31">
        <f>IFERROR(VLOOKUP(C309,AGOSTO!B:H,7,0),"0,00")</f>
        <v>530</v>
      </c>
      <c r="M309" s="25" t="str">
        <f>IFERROR(VLOOKUP(C309,FÉRIAS!C:D,2,0),"")</f>
        <v/>
      </c>
      <c r="N309" s="21" t="str">
        <f>IFERROR(VLOOKUP(C309,Plan2!B:C,2,0),"")</f>
        <v/>
      </c>
    </row>
    <row r="310" spans="2:14" s="21" customFormat="1">
      <c r="B310" s="15">
        <f t="shared" si="9"/>
        <v>302</v>
      </c>
      <c r="C310" s="27">
        <v>2785</v>
      </c>
      <c r="D310" s="28" t="str">
        <f>IFERROR(VLOOKUP(C310,SRA!B:C,2,0),"")</f>
        <v>JEANNE D ARC PEDROSA PESSOA</v>
      </c>
      <c r="E310" s="15" t="str">
        <f>IFERROR(VLOOKUP(C310,SRA!B:T,8,0),"")</f>
        <v>CLT</v>
      </c>
      <c r="F310" s="20" t="s">
        <v>464</v>
      </c>
      <c r="G310" s="15" t="str">
        <f>IFERROR(VLOOKUP(C310,SRA!B:T,5,0),"")</f>
        <v>OP. DE PROD. IND.</v>
      </c>
      <c r="H310" s="11">
        <f>IFERROR(VLOOKUP(C310,SRA!B:T,18,0),"")</f>
        <v>1484.61</v>
      </c>
      <c r="I310" s="11">
        <f>IFERROR(VLOOKUP(C310,SRA!B:T,19,0),"")</f>
        <v>0</v>
      </c>
      <c r="J310" s="31">
        <f>IFERROR(VLOOKUP(C310,AGOSTO!B:F,3,0),"0,00")</f>
        <v>2291.7800000000002</v>
      </c>
      <c r="K310" s="11">
        <f t="shared" si="8"/>
        <v>2291.7800000000002</v>
      </c>
      <c r="L310" s="31">
        <f>IFERROR(VLOOKUP(C310,AGOSTO!B:H,7,0),"0,00")</f>
        <v>0</v>
      </c>
      <c r="M310" s="25" t="str">
        <f>IFERROR(VLOOKUP(C310,FÉRIAS!C:D,2,0),"")</f>
        <v/>
      </c>
      <c r="N310" s="21" t="str">
        <f>IFERROR(VLOOKUP(C310,Plan2!B:C,2,0),"")</f>
        <v/>
      </c>
    </row>
    <row r="311" spans="2:14" s="21" customFormat="1">
      <c r="B311" s="15">
        <f t="shared" si="9"/>
        <v>303</v>
      </c>
      <c r="C311" s="27">
        <v>2788</v>
      </c>
      <c r="D311" s="28" t="str">
        <f>IFERROR(VLOOKUP(C311,SRA!B:C,2,0),"")</f>
        <v>ROSANIA EMIDIA PEREIRA</v>
      </c>
      <c r="E311" s="15" t="str">
        <f>IFERROR(VLOOKUP(C311,SRA!B:T,8,0),"")</f>
        <v>CLT</v>
      </c>
      <c r="F311" s="20" t="s">
        <v>464</v>
      </c>
      <c r="G311" s="15" t="str">
        <f>IFERROR(VLOOKUP(C311,SRA!B:T,5,0),"")</f>
        <v>OP. DE PROD. IND.</v>
      </c>
      <c r="H311" s="11">
        <f>IFERROR(VLOOKUP(C311,SRA!B:T,18,0),"")</f>
        <v>1636.79</v>
      </c>
      <c r="I311" s="11">
        <f>IFERROR(VLOOKUP(C311,SRA!B:T,19,0),"")</f>
        <v>0</v>
      </c>
      <c r="J311" s="31">
        <f>IFERROR(VLOOKUP(C311,AGOSTO!B:F,3,0),"0,00")</f>
        <v>1636.79</v>
      </c>
      <c r="K311" s="11">
        <f t="shared" si="8"/>
        <v>337.86000000000013</v>
      </c>
      <c r="L311" s="31">
        <f>IFERROR(VLOOKUP(C311,AGOSTO!B:H,7,0),"0,00")</f>
        <v>1298.9299999999998</v>
      </c>
      <c r="M311" s="25" t="str">
        <f>IFERROR(VLOOKUP(C311,FÉRIAS!C:D,2,0),"")</f>
        <v/>
      </c>
      <c r="N311" s="21" t="str">
        <f>IFERROR(VLOOKUP(C311,Plan2!B:C,2,0),"")</f>
        <v/>
      </c>
    </row>
    <row r="312" spans="2:14" s="21" customFormat="1">
      <c r="B312" s="15">
        <f t="shared" si="9"/>
        <v>304</v>
      </c>
      <c r="C312" s="27">
        <v>2790</v>
      </c>
      <c r="D312" s="28" t="str">
        <f>IFERROR(VLOOKUP(C312,SRA!B:C,2,0),"")</f>
        <v>ROSANA DE FATIMA UCHOA  AREDE</v>
      </c>
      <c r="E312" s="15" t="str">
        <f>IFERROR(VLOOKUP(C312,SRA!B:T,8,0),"")</f>
        <v>CLT</v>
      </c>
      <c r="F312" s="20" t="s">
        <v>464</v>
      </c>
      <c r="G312" s="15" t="str">
        <f>IFERROR(VLOOKUP(C312,SRA!B:T,5,0),"")</f>
        <v>TEC. EM ADM. E FIN.</v>
      </c>
      <c r="H312" s="11">
        <f>IFERROR(VLOOKUP(C312,SRA!B:T,18,0),"")</f>
        <v>1981.2</v>
      </c>
      <c r="I312" s="11">
        <f>IFERROR(VLOOKUP(C312,SRA!B:T,19,0),"")</f>
        <v>0</v>
      </c>
      <c r="J312" s="31">
        <f>IFERROR(VLOOKUP(C312,AGOSTO!B:F,3,0),"0,00")</f>
        <v>2371.44</v>
      </c>
      <c r="K312" s="11">
        <f t="shared" si="8"/>
        <v>1697.83</v>
      </c>
      <c r="L312" s="31">
        <f>IFERROR(VLOOKUP(C312,AGOSTO!B:H,7,0),"0,00")</f>
        <v>673.61</v>
      </c>
      <c r="M312" s="25" t="str">
        <f>IFERROR(VLOOKUP(C312,FÉRIAS!C:D,2,0),"")</f>
        <v/>
      </c>
      <c r="N312" s="21" t="str">
        <f>IFERROR(VLOOKUP(C312,Plan2!B:C,2,0),"")</f>
        <v/>
      </c>
    </row>
    <row r="313" spans="2:14" s="21" customFormat="1">
      <c r="B313" s="15">
        <f t="shared" si="9"/>
        <v>305</v>
      </c>
      <c r="C313" s="27">
        <v>2791</v>
      </c>
      <c r="D313" s="28" t="str">
        <f>IFERROR(VLOOKUP(C313,SRA!B:C,2,0),"")</f>
        <v>JOSIMAR SILVA</v>
      </c>
      <c r="E313" s="15" t="str">
        <f>IFERROR(VLOOKUP(C313,SRA!B:T,8,0),"")</f>
        <v>CLT</v>
      </c>
      <c r="F313" s="20" t="s">
        <v>464</v>
      </c>
      <c r="G313" s="15" t="str">
        <f>IFERROR(VLOOKUP(C313,SRA!B:T,5,0),"")</f>
        <v>FARMACEUTICO IND</v>
      </c>
      <c r="H313" s="11">
        <f>IFERROR(VLOOKUP(C313,SRA!B:T,18,0),"")</f>
        <v>5714.73</v>
      </c>
      <c r="I313" s="11">
        <f>IFERROR(VLOOKUP(C313,SRA!B:T,19,0),"")</f>
        <v>0</v>
      </c>
      <c r="J313" s="31">
        <f>IFERROR(VLOOKUP(C313,AGOSTO!B:F,3,0),"0,00")</f>
        <v>5849.29</v>
      </c>
      <c r="K313" s="11">
        <f t="shared" si="8"/>
        <v>2134.27</v>
      </c>
      <c r="L313" s="31">
        <f>IFERROR(VLOOKUP(C313,AGOSTO!B:H,7,0),"0,00")</f>
        <v>3715.02</v>
      </c>
      <c r="M313" s="25" t="str">
        <f>IFERROR(VLOOKUP(C313,FÉRIAS!C:D,2,0),"")</f>
        <v/>
      </c>
      <c r="N313" s="21" t="str">
        <f>IFERROR(VLOOKUP(C313,Plan2!B:C,2,0),"")</f>
        <v/>
      </c>
    </row>
    <row r="314" spans="2:14" s="21" customFormat="1">
      <c r="B314" s="15">
        <f t="shared" si="9"/>
        <v>306</v>
      </c>
      <c r="C314" s="27">
        <v>2797</v>
      </c>
      <c r="D314" s="28" t="str">
        <f>IFERROR(VLOOKUP(C314,SRA!B:C,2,0),"")</f>
        <v>JULIANA SILVA CEDRIM</v>
      </c>
      <c r="E314" s="15" t="str">
        <f>IFERROR(VLOOKUP(C314,SRA!B:T,8,0),"")</f>
        <v>CLT</v>
      </c>
      <c r="F314" s="20" t="s">
        <v>464</v>
      </c>
      <c r="G314" s="15" t="str">
        <f>IFERROR(VLOOKUP(C314,SRA!B:T,5,0),"")</f>
        <v>TEC. EM ADM. E FIN.</v>
      </c>
      <c r="H314" s="11">
        <f>IFERROR(VLOOKUP(C314,SRA!B:T,18,0),"")</f>
        <v>1981.2</v>
      </c>
      <c r="I314" s="11">
        <f>IFERROR(VLOOKUP(C314,SRA!B:T,19,0),"")</f>
        <v>2312.9499999999998</v>
      </c>
      <c r="J314" s="31">
        <f>IFERROR(VLOOKUP(C314,AGOSTO!B:F,3,0),"0,00")</f>
        <v>4312.3500000000004</v>
      </c>
      <c r="K314" s="11">
        <f t="shared" si="8"/>
        <v>3779.8500000000004</v>
      </c>
      <c r="L314" s="31">
        <f>IFERROR(VLOOKUP(C314,AGOSTO!B:H,7,0),"0,00")</f>
        <v>532.5</v>
      </c>
      <c r="M314" s="25" t="str">
        <f>IFERROR(VLOOKUP(C314,FÉRIAS!C:D,2,0),"")</f>
        <v/>
      </c>
      <c r="N314" s="21" t="str">
        <f>IFERROR(VLOOKUP(C314,Plan2!B:C,2,0),"")</f>
        <v/>
      </c>
    </row>
    <row r="315" spans="2:14" s="21" customFormat="1">
      <c r="B315" s="15">
        <f t="shared" si="9"/>
        <v>307</v>
      </c>
      <c r="C315" s="27">
        <v>2798</v>
      </c>
      <c r="D315" s="28" t="str">
        <f>IFERROR(VLOOKUP(C315,SRA!B:C,2,0),"")</f>
        <v>MARCO ANDRE ANTUNES CORREIA</v>
      </c>
      <c r="E315" s="15" t="str">
        <f>IFERROR(VLOOKUP(C315,SRA!B:T,8,0),"")</f>
        <v>CLT</v>
      </c>
      <c r="F315" s="20" t="s">
        <v>464</v>
      </c>
      <c r="G315" s="15" t="str">
        <f>IFERROR(VLOOKUP(C315,SRA!B:T,5,0),"")</f>
        <v>TEC. EM ADM. E FIN.</v>
      </c>
      <c r="H315" s="11">
        <f>IFERROR(VLOOKUP(C315,SRA!B:T,18,0),"")</f>
        <v>1981.2</v>
      </c>
      <c r="I315" s="11">
        <f>IFERROR(VLOOKUP(C315,SRA!B:T,19,0),"")</f>
        <v>2312.9499999999998</v>
      </c>
      <c r="J315" s="31">
        <f>IFERROR(VLOOKUP(C315,AGOSTO!B:F,3,0),"0,00")</f>
        <v>4294.1499999999996</v>
      </c>
      <c r="K315" s="11">
        <f t="shared" si="8"/>
        <v>1285.4999999999995</v>
      </c>
      <c r="L315" s="31">
        <f>IFERROR(VLOOKUP(C315,AGOSTO!B:H,7,0),"0,00")</f>
        <v>3008.65</v>
      </c>
      <c r="M315" s="25" t="str">
        <f>IFERROR(VLOOKUP(C315,FÉRIAS!C:D,2,0),"")</f>
        <v/>
      </c>
      <c r="N315" s="21" t="str">
        <f>IFERROR(VLOOKUP(C315,Plan2!B:C,2,0),"")</f>
        <v/>
      </c>
    </row>
    <row r="316" spans="2:14" s="21" customFormat="1">
      <c r="B316" s="15">
        <f t="shared" si="9"/>
        <v>308</v>
      </c>
      <c r="C316" s="27">
        <v>2799</v>
      </c>
      <c r="D316" s="28" t="str">
        <f>IFERROR(VLOOKUP(C316,SRA!B:C,2,0),"")</f>
        <v>ALYSSON FABIO O FLORENCIO</v>
      </c>
      <c r="E316" s="15" t="str">
        <f>IFERROR(VLOOKUP(C316,SRA!B:T,8,0),"")</f>
        <v>CLT</v>
      </c>
      <c r="F316" s="20" t="s">
        <v>464</v>
      </c>
      <c r="G316" s="15" t="str">
        <f>IFERROR(VLOOKUP(C316,SRA!B:T,5,0),"")</f>
        <v>TEC. EM ADM. E FIN.</v>
      </c>
      <c r="H316" s="11">
        <f>IFERROR(VLOOKUP(C316,SRA!B:T,18,0),"")</f>
        <v>1981.2</v>
      </c>
      <c r="I316" s="11">
        <f>IFERROR(VLOOKUP(C316,SRA!B:T,19,0),"")</f>
        <v>214.7</v>
      </c>
      <c r="J316" s="31">
        <f>IFERROR(VLOOKUP(C316,AGOSTO!B:F,3,0),"0,00")</f>
        <v>2527.63</v>
      </c>
      <c r="K316" s="11">
        <f t="shared" si="8"/>
        <v>589.61000000000013</v>
      </c>
      <c r="L316" s="31">
        <f>IFERROR(VLOOKUP(C316,AGOSTO!B:H,7,0),"0,00")</f>
        <v>1938.02</v>
      </c>
      <c r="M316" s="25" t="str">
        <f>IFERROR(VLOOKUP(C316,FÉRIAS!C:D,2,0),"")</f>
        <v/>
      </c>
      <c r="N316" s="21" t="str">
        <f>IFERROR(VLOOKUP(C316,Plan2!B:C,2,0),"")</f>
        <v/>
      </c>
    </row>
    <row r="317" spans="2:14" s="21" customFormat="1">
      <c r="B317" s="15">
        <f t="shared" si="9"/>
        <v>309</v>
      </c>
      <c r="C317" s="27">
        <v>2801</v>
      </c>
      <c r="D317" s="28" t="str">
        <f>IFERROR(VLOOKUP(C317,SRA!B:C,2,0),"")</f>
        <v>VALERIA JALES DA SILVA</v>
      </c>
      <c r="E317" s="15" t="str">
        <f>IFERROR(VLOOKUP(C317,SRA!B:T,8,0),"")</f>
        <v>CLT</v>
      </c>
      <c r="F317" s="20" t="s">
        <v>478</v>
      </c>
      <c r="G317" s="15" t="str">
        <f>IFERROR(VLOOKUP(C317,SRA!B:T,5,0),"")</f>
        <v>TEC. CONTABIL</v>
      </c>
      <c r="H317" s="11">
        <f>IFERROR(VLOOKUP(C317,SRA!B:T,18,0),"")</f>
        <v>5520.15</v>
      </c>
      <c r="I317" s="11">
        <f>IFERROR(VLOOKUP(C317,SRA!B:T,19,0),"")</f>
        <v>0</v>
      </c>
      <c r="J317" s="31">
        <f>IFERROR(VLOOKUP(C317,AGOSTO!B:F,3,0),"0,00")</f>
        <v>10154.780000000001</v>
      </c>
      <c r="K317" s="11">
        <f t="shared" si="8"/>
        <v>6897.0700000000006</v>
      </c>
      <c r="L317" s="31">
        <f>IFERROR(VLOOKUP(C317,AGOSTO!B:H,7,0),"0,00")</f>
        <v>3257.71</v>
      </c>
      <c r="M317" s="25" t="str">
        <f>IFERROR(VLOOKUP(C317,FÉRIAS!C:D,2,0),"")</f>
        <v>VALERIA JALES DA SILVA</v>
      </c>
      <c r="N317" s="21" t="str">
        <f>IFERROR(VLOOKUP(C317,Plan2!B:C,2,0),"")</f>
        <v/>
      </c>
    </row>
    <row r="318" spans="2:14" s="21" customFormat="1">
      <c r="B318" s="15">
        <f t="shared" si="9"/>
        <v>310</v>
      </c>
      <c r="C318" s="27">
        <v>2806</v>
      </c>
      <c r="D318" s="28" t="str">
        <f>IFERROR(VLOOKUP(C318,SRA!B:C,2,0),"")</f>
        <v>ANA APARECIDA DE ANDRADE LIMA</v>
      </c>
      <c r="E318" s="15" t="str">
        <f>IFERROR(VLOOKUP(C318,SRA!B:T,8,0),"")</f>
        <v>CLT</v>
      </c>
      <c r="F318" s="20" t="s">
        <v>464</v>
      </c>
      <c r="G318" s="15" t="str">
        <f>IFERROR(VLOOKUP(C318,SRA!B:T,5,0),"")</f>
        <v>TEC. CONTABIL</v>
      </c>
      <c r="H318" s="11">
        <f>IFERROR(VLOOKUP(C318,SRA!B:T,18,0),"")</f>
        <v>2293.4899999999998</v>
      </c>
      <c r="I318" s="11">
        <f>IFERROR(VLOOKUP(C318,SRA!B:T,19,0),"")</f>
        <v>2312.9499999999998</v>
      </c>
      <c r="J318" s="31">
        <f>IFERROR(VLOOKUP(C318,AGOSTO!B:F,3,0),"0,00")</f>
        <v>4606.4399999999996</v>
      </c>
      <c r="K318" s="11">
        <f t="shared" si="8"/>
        <v>1862.5399999999995</v>
      </c>
      <c r="L318" s="31">
        <f>IFERROR(VLOOKUP(C318,AGOSTO!B:H,7,0),"0,00")</f>
        <v>2743.9</v>
      </c>
      <c r="M318" s="25" t="str">
        <f>IFERROR(VLOOKUP(C318,FÉRIAS!C:D,2,0),"")</f>
        <v/>
      </c>
      <c r="N318" s="21" t="str">
        <f>IFERROR(VLOOKUP(C318,Plan2!B:C,2,0),"")</f>
        <v/>
      </c>
    </row>
    <row r="319" spans="2:14" s="21" customFormat="1">
      <c r="B319" s="15">
        <f t="shared" si="9"/>
        <v>311</v>
      </c>
      <c r="C319" s="27">
        <v>2808</v>
      </c>
      <c r="D319" s="28" t="str">
        <f>IFERROR(VLOOKUP(C319,SRA!B:C,2,0),"")</f>
        <v>GABRIELA FERNANDA M  G  CEAN</v>
      </c>
      <c r="E319" s="15" t="str">
        <f>IFERROR(VLOOKUP(C319,SRA!B:T,8,0),"")</f>
        <v>CLT</v>
      </c>
      <c r="F319" s="20" t="s">
        <v>464</v>
      </c>
      <c r="G319" s="15" t="str">
        <f>IFERROR(VLOOKUP(C319,SRA!B:T,5,0),"")</f>
        <v>TEC. EM ADM. E FIN.</v>
      </c>
      <c r="H319" s="11">
        <f>IFERROR(VLOOKUP(C319,SRA!B:T,18,0),"")</f>
        <v>2080.27</v>
      </c>
      <c r="I319" s="11">
        <f>IFERROR(VLOOKUP(C319,SRA!B:T,19,0),"")</f>
        <v>0</v>
      </c>
      <c r="J319" s="31">
        <f>IFERROR(VLOOKUP(C319,AGOSTO!B:F,3,0),"0,00")</f>
        <v>3998.28</v>
      </c>
      <c r="K319" s="11">
        <f t="shared" si="8"/>
        <v>1776.65</v>
      </c>
      <c r="L319" s="31">
        <f>IFERROR(VLOOKUP(C319,AGOSTO!B:H,7,0),"0,00")</f>
        <v>2221.63</v>
      </c>
      <c r="M319" s="25" t="str">
        <f>IFERROR(VLOOKUP(C319,FÉRIAS!C:D,2,0),"")</f>
        <v/>
      </c>
      <c r="N319" s="21" t="str">
        <f>IFERROR(VLOOKUP(C319,Plan2!B:C,2,0),"")</f>
        <v/>
      </c>
    </row>
    <row r="320" spans="2:14" s="21" customFormat="1">
      <c r="B320" s="15">
        <f t="shared" si="9"/>
        <v>312</v>
      </c>
      <c r="C320" s="27">
        <v>2816</v>
      </c>
      <c r="D320" s="28" t="str">
        <f>IFERROR(VLOOKUP(C320,SRA!B:C,2,0),"")</f>
        <v>MIRIAM DA SILVA FONSECA</v>
      </c>
      <c r="E320" s="15" t="str">
        <f>IFERROR(VLOOKUP(C320,SRA!B:T,8,0),"")</f>
        <v>CLT</v>
      </c>
      <c r="F320" s="20" t="s">
        <v>464</v>
      </c>
      <c r="G320" s="15" t="str">
        <f>IFERROR(VLOOKUP(C320,SRA!B:T,5,0),"")</f>
        <v>TEC.EM QUALIDADE IND</v>
      </c>
      <c r="H320" s="11">
        <f>IFERROR(VLOOKUP(C320,SRA!B:T,18,0),"")</f>
        <v>1886.84</v>
      </c>
      <c r="I320" s="11">
        <f>IFERROR(VLOOKUP(C320,SRA!B:T,19,0),"")</f>
        <v>0</v>
      </c>
      <c r="J320" s="31">
        <f>IFERROR(VLOOKUP(C320,AGOSTO!B:F,3,0),"0,00")</f>
        <v>2732.85</v>
      </c>
      <c r="K320" s="11">
        <f t="shared" si="8"/>
        <v>911.33999999999992</v>
      </c>
      <c r="L320" s="31">
        <f>IFERROR(VLOOKUP(C320,AGOSTO!B:H,7,0),"0,00")</f>
        <v>1821.51</v>
      </c>
      <c r="M320" s="25" t="str">
        <f>IFERROR(VLOOKUP(C320,FÉRIAS!C:D,2,0),"")</f>
        <v/>
      </c>
      <c r="N320" s="21" t="str">
        <f>IFERROR(VLOOKUP(C320,Plan2!B:C,2,0),"")</f>
        <v/>
      </c>
    </row>
    <row r="321" spans="2:14" s="21" customFormat="1">
      <c r="B321" s="15">
        <f t="shared" si="9"/>
        <v>313</v>
      </c>
      <c r="C321" s="27">
        <v>2819</v>
      </c>
      <c r="D321" s="28" t="str">
        <f>IFERROR(VLOOKUP(C321,SRA!B:C,2,0),"")</f>
        <v>RAFAEL LEITAO DE A  G DA SILVA</v>
      </c>
      <c r="E321" s="15" t="str">
        <f>IFERROR(VLOOKUP(C321,SRA!B:T,8,0),"")</f>
        <v>CLT</v>
      </c>
      <c r="F321" s="20" t="s">
        <v>464</v>
      </c>
      <c r="G321" s="15" t="str">
        <f>IFERROR(VLOOKUP(C321,SRA!B:T,5,0),"")</f>
        <v>TEC. EM ADM. E FIN.</v>
      </c>
      <c r="H321" s="11">
        <f>IFERROR(VLOOKUP(C321,SRA!B:T,18,0),"")</f>
        <v>1981.2</v>
      </c>
      <c r="I321" s="11">
        <f>IFERROR(VLOOKUP(C321,SRA!B:T,19,0),"")</f>
        <v>6657.79</v>
      </c>
      <c r="J321" s="31">
        <f>IFERROR(VLOOKUP(C321,AGOSTO!B:F,3,0),"0,00")</f>
        <v>8638.99</v>
      </c>
      <c r="K321" s="11">
        <f t="shared" si="8"/>
        <v>4150.9799999999996</v>
      </c>
      <c r="L321" s="31">
        <f>IFERROR(VLOOKUP(C321,AGOSTO!B:H,7,0),"0,00")</f>
        <v>4488.01</v>
      </c>
      <c r="M321" s="25" t="str">
        <f>IFERROR(VLOOKUP(C321,FÉRIAS!C:D,2,0),"")</f>
        <v/>
      </c>
      <c r="N321" s="21" t="str">
        <f>IFERROR(VLOOKUP(C321,Plan2!B:C,2,0),"")</f>
        <v/>
      </c>
    </row>
    <row r="322" spans="2:14" s="21" customFormat="1">
      <c r="B322" s="15">
        <f t="shared" si="9"/>
        <v>314</v>
      </c>
      <c r="C322" s="27">
        <v>2820</v>
      </c>
      <c r="D322" s="28" t="str">
        <f>IFERROR(VLOOKUP(C322,SRA!B:C,2,0),"")</f>
        <v>ROSIANE SANTOS BRITO</v>
      </c>
      <c r="E322" s="15" t="str">
        <f>IFERROR(VLOOKUP(C322,SRA!B:T,8,0),"")</f>
        <v>CLT</v>
      </c>
      <c r="F322" s="20" t="s">
        <v>478</v>
      </c>
      <c r="G322" s="15" t="str">
        <f>IFERROR(VLOOKUP(C322,SRA!B:T,5,0),"")</f>
        <v>TEC. EM ADM. E FIN.</v>
      </c>
      <c r="H322" s="11">
        <f>IFERROR(VLOOKUP(C322,SRA!B:T,18,0),"")</f>
        <v>1981.2</v>
      </c>
      <c r="I322" s="11">
        <f>IFERROR(VLOOKUP(C322,SRA!B:T,19,0),"")</f>
        <v>3480</v>
      </c>
      <c r="J322" s="31">
        <f>IFERROR(VLOOKUP(C322,AGOSTO!B:F,3,0),"0,00")</f>
        <v>6189.36</v>
      </c>
      <c r="K322" s="11">
        <f t="shared" si="8"/>
        <v>4474.41</v>
      </c>
      <c r="L322" s="31">
        <f>IFERROR(VLOOKUP(C322,AGOSTO!B:H,7,0),"0,00")</f>
        <v>1714.95</v>
      </c>
      <c r="M322" s="25" t="str">
        <f>IFERROR(VLOOKUP(C322,FÉRIAS!C:D,2,0),"")</f>
        <v>ROSIANE SANTOS BRITO</v>
      </c>
      <c r="N322" s="21" t="str">
        <f>IFERROR(VLOOKUP(C322,Plan2!B:C,2,0),"")</f>
        <v/>
      </c>
    </row>
    <row r="323" spans="2:14" s="21" customFormat="1">
      <c r="B323" s="15">
        <f t="shared" si="9"/>
        <v>315</v>
      </c>
      <c r="C323" s="27">
        <v>2821</v>
      </c>
      <c r="D323" s="28" t="str">
        <f>IFERROR(VLOOKUP(C323,SRA!B:C,2,0),"")</f>
        <v>HERBET CANDEIA MAIA</v>
      </c>
      <c r="E323" s="15" t="str">
        <f>IFERROR(VLOOKUP(C323,SRA!B:T,8,0),"")</f>
        <v>CLT</v>
      </c>
      <c r="F323" s="20" t="s">
        <v>464</v>
      </c>
      <c r="G323" s="15" t="str">
        <f>IFERROR(VLOOKUP(C323,SRA!B:T,5,0),"")</f>
        <v>ANA ASS FARMACEUTICA</v>
      </c>
      <c r="H323" s="11">
        <f>IFERROR(VLOOKUP(C323,SRA!B:T,18,0),"")</f>
        <v>4850.3900000000003</v>
      </c>
      <c r="I323" s="11">
        <f>IFERROR(VLOOKUP(C323,SRA!B:T,19,0),"")</f>
        <v>0</v>
      </c>
      <c r="J323" s="31">
        <f>IFERROR(VLOOKUP(C323,AGOSTO!B:F,3,0),"0,00")</f>
        <v>4850.3900000000003</v>
      </c>
      <c r="K323" s="11">
        <f t="shared" si="8"/>
        <v>845.46</v>
      </c>
      <c r="L323" s="31">
        <f>IFERROR(VLOOKUP(C323,AGOSTO!B:H,7,0),"0,00")</f>
        <v>4004.9300000000003</v>
      </c>
      <c r="M323" s="25" t="str">
        <f>IFERROR(VLOOKUP(C323,FÉRIAS!C:D,2,0),"")</f>
        <v/>
      </c>
      <c r="N323" s="21" t="str">
        <f>IFERROR(VLOOKUP(C323,Plan2!B:C,2,0),"")</f>
        <v/>
      </c>
    </row>
    <row r="324" spans="2:14" s="21" customFormat="1">
      <c r="B324" s="15">
        <f t="shared" si="9"/>
        <v>316</v>
      </c>
      <c r="C324" s="27">
        <v>2823</v>
      </c>
      <c r="D324" s="28" t="str">
        <f>IFERROR(VLOOKUP(C324,SRA!B:C,2,0),"")</f>
        <v>ADRIANA MARIA DA SILVA</v>
      </c>
      <c r="E324" s="15" t="str">
        <f>IFERROR(VLOOKUP(C324,SRA!B:T,8,0),"")</f>
        <v>CLT</v>
      </c>
      <c r="F324" s="20" t="s">
        <v>464</v>
      </c>
      <c r="G324" s="15" t="str">
        <f>IFERROR(VLOOKUP(C324,SRA!B:T,5,0),"")</f>
        <v>TEC. EM ADM. E FIN.</v>
      </c>
      <c r="H324" s="11">
        <f>IFERROR(VLOOKUP(C324,SRA!B:T,18,0),"")</f>
        <v>1981.2</v>
      </c>
      <c r="I324" s="11">
        <f>IFERROR(VLOOKUP(C324,SRA!B:T,19,0),"")</f>
        <v>0</v>
      </c>
      <c r="J324" s="31">
        <f>IFERROR(VLOOKUP(C324,AGOSTO!B:F,3,0),"0,00")</f>
        <v>2131.42</v>
      </c>
      <c r="K324" s="11">
        <f t="shared" si="8"/>
        <v>1457.81</v>
      </c>
      <c r="L324" s="31">
        <f>IFERROR(VLOOKUP(C324,AGOSTO!B:H,7,0),"0,00")</f>
        <v>673.61</v>
      </c>
      <c r="M324" s="25" t="str">
        <f>IFERROR(VLOOKUP(C324,FÉRIAS!C:D,2,0),"")</f>
        <v/>
      </c>
      <c r="N324" s="21" t="str">
        <f>IFERROR(VLOOKUP(C324,Plan2!B:C,2,0),"")</f>
        <v/>
      </c>
    </row>
    <row r="325" spans="2:14" s="21" customFormat="1">
      <c r="B325" s="15">
        <f t="shared" si="9"/>
        <v>317</v>
      </c>
      <c r="C325" s="20">
        <v>2824</v>
      </c>
      <c r="D325" s="28" t="str">
        <f>IFERROR(VLOOKUP(C325,SRA!B:C,2,0),"")</f>
        <v>ANA PAULA BARBOSA CAVALCANTI</v>
      </c>
      <c r="E325" s="15" t="str">
        <f>IFERROR(VLOOKUP(C325,SRA!B:T,8,0),"")</f>
        <v>CLT</v>
      </c>
      <c r="F325" s="20" t="s">
        <v>492</v>
      </c>
      <c r="G325" s="15" t="str">
        <f>IFERROR(VLOOKUP(C325,SRA!B:T,5,0),"")</f>
        <v>ANA ASS FARMACEUTICA</v>
      </c>
      <c r="H325" s="11">
        <f>IFERROR(VLOOKUP(C325,SRA!B:T,18,0),"")</f>
        <v>4850.38</v>
      </c>
      <c r="I325" s="11">
        <f>IFERROR(VLOOKUP(C325,SRA!B:T,19,0),"")</f>
        <v>0</v>
      </c>
      <c r="J325" s="31">
        <f>IFERROR(VLOOKUP(C325,AGOSTO!B:F,3,0),"0,00")</f>
        <v>2021.59</v>
      </c>
      <c r="K325" s="11">
        <f t="shared" si="8"/>
        <v>2021.59</v>
      </c>
      <c r="L325" s="31">
        <f>IFERROR(VLOOKUP(C325,AGOSTO!B:H,7,0),"0,00")</f>
        <v>0</v>
      </c>
      <c r="M325" s="25" t="str">
        <f>IFERROR(VLOOKUP(C325,FÉRIAS!C:D,2,0),"")</f>
        <v/>
      </c>
      <c r="N325" s="21" t="str">
        <f>IFERROR(VLOOKUP(C325,Plan2!B:C,2,0),"")</f>
        <v>ANA PAULA BARBOSA CAVALCANTI</v>
      </c>
    </row>
    <row r="326" spans="2:14" s="21" customFormat="1">
      <c r="B326" s="15">
        <f t="shared" si="9"/>
        <v>318</v>
      </c>
      <c r="C326" s="27">
        <v>2827</v>
      </c>
      <c r="D326" s="28" t="str">
        <f>IFERROR(VLOOKUP(C326,SRA!B:C,2,0),"")</f>
        <v>FABIO BARBOSA S  DE LIMA</v>
      </c>
      <c r="E326" s="15" t="str">
        <f>IFERROR(VLOOKUP(C326,SRA!B:T,8,0),"")</f>
        <v>CLT</v>
      </c>
      <c r="F326" s="20" t="s">
        <v>464</v>
      </c>
      <c r="G326" s="15" t="str">
        <f>IFERROR(VLOOKUP(C326,SRA!B:T,5,0),"")</f>
        <v>TEC. EM ADM. E FIN.</v>
      </c>
      <c r="H326" s="11">
        <f>IFERROR(VLOOKUP(C326,SRA!B:T,18,0),"")</f>
        <v>1981.2</v>
      </c>
      <c r="I326" s="11">
        <f>IFERROR(VLOOKUP(C326,SRA!B:T,19,0),"")</f>
        <v>214.7</v>
      </c>
      <c r="J326" s="31">
        <f>IFERROR(VLOOKUP(C326,AGOSTO!B:F,3,0),"0,00")</f>
        <v>2293.98</v>
      </c>
      <c r="K326" s="11">
        <f t="shared" si="8"/>
        <v>956.96</v>
      </c>
      <c r="L326" s="31">
        <f>IFERROR(VLOOKUP(C326,AGOSTO!B:H,7,0),"0,00")</f>
        <v>1337.02</v>
      </c>
      <c r="M326" s="25" t="str">
        <f>IFERROR(VLOOKUP(C326,FÉRIAS!C:D,2,0),"")</f>
        <v/>
      </c>
      <c r="N326" s="21" t="str">
        <f>IFERROR(VLOOKUP(C326,Plan2!B:C,2,0),"")</f>
        <v/>
      </c>
    </row>
    <row r="327" spans="2:14" s="21" customFormat="1">
      <c r="B327" s="15">
        <f t="shared" si="9"/>
        <v>319</v>
      </c>
      <c r="C327" s="27">
        <v>2831</v>
      </c>
      <c r="D327" s="28" t="str">
        <f>IFERROR(VLOOKUP(C327,SRA!B:C,2,0),"")</f>
        <v>AMANDA BEZERRA MASCARENHAS</v>
      </c>
      <c r="E327" s="15" t="str">
        <f>IFERROR(VLOOKUP(C327,SRA!B:T,8,0),"")</f>
        <v>CLT</v>
      </c>
      <c r="F327" s="20" t="s">
        <v>464</v>
      </c>
      <c r="G327" s="15" t="str">
        <f>IFERROR(VLOOKUP(C327,SRA!B:T,5,0),"")</f>
        <v>TEC. EM ADM. E FIN.</v>
      </c>
      <c r="H327" s="11">
        <f>IFERROR(VLOOKUP(C327,SRA!B:T,18,0),"")</f>
        <v>1981.2</v>
      </c>
      <c r="I327" s="11">
        <f>IFERROR(VLOOKUP(C327,SRA!B:T,19,0),"")</f>
        <v>3480</v>
      </c>
      <c r="J327" s="31">
        <f>IFERROR(VLOOKUP(C327,AGOSTO!B:F,3,0),"0,00")</f>
        <v>5461.2</v>
      </c>
      <c r="K327" s="11">
        <f t="shared" si="8"/>
        <v>1765.9799999999996</v>
      </c>
      <c r="L327" s="31">
        <f>IFERROR(VLOOKUP(C327,AGOSTO!B:H,7,0),"0,00")</f>
        <v>3695.2200000000003</v>
      </c>
      <c r="M327" s="25" t="str">
        <f>IFERROR(VLOOKUP(C327,FÉRIAS!C:D,2,0),"")</f>
        <v/>
      </c>
      <c r="N327" s="21" t="str">
        <f>IFERROR(VLOOKUP(C327,Plan2!B:C,2,0),"")</f>
        <v/>
      </c>
    </row>
    <row r="328" spans="2:14" s="21" customFormat="1">
      <c r="B328" s="15">
        <f t="shared" si="9"/>
        <v>320</v>
      </c>
      <c r="C328" s="27">
        <v>2833</v>
      </c>
      <c r="D328" s="28" t="str">
        <f>IFERROR(VLOOKUP(C328,SRA!B:C,2,0),"")</f>
        <v>JAMESSON AMANCIO DA ROCHA</v>
      </c>
      <c r="E328" s="15" t="str">
        <f>IFERROR(VLOOKUP(C328,SRA!B:T,8,0),"")</f>
        <v>CLT</v>
      </c>
      <c r="F328" s="20" t="s">
        <v>464</v>
      </c>
      <c r="G328" s="15" t="str">
        <f>IFERROR(VLOOKUP(C328,SRA!B:T,5,0),"")</f>
        <v>TEC. EM ADM. E FIN.</v>
      </c>
      <c r="H328" s="11">
        <f>IFERROR(VLOOKUP(C328,SRA!B:T,18,0),"")</f>
        <v>2080.27</v>
      </c>
      <c r="I328" s="11">
        <f>IFERROR(VLOOKUP(C328,SRA!B:T,19,0),"")</f>
        <v>2529.38</v>
      </c>
      <c r="J328" s="31">
        <f>IFERROR(VLOOKUP(C328,AGOSTO!B:F,3,0),"0,00")</f>
        <v>5309.79</v>
      </c>
      <c r="K328" s="11">
        <f t="shared" si="8"/>
        <v>2313.84</v>
      </c>
      <c r="L328" s="31">
        <f>IFERROR(VLOOKUP(C328,AGOSTO!B:H,7,0),"0,00")</f>
        <v>2995.95</v>
      </c>
      <c r="M328" s="25" t="str">
        <f>IFERROR(VLOOKUP(C328,FÉRIAS!C:D,2,0),"")</f>
        <v/>
      </c>
      <c r="N328" s="21" t="str">
        <f>IFERROR(VLOOKUP(C328,Plan2!B:C,2,0),"")</f>
        <v/>
      </c>
    </row>
    <row r="329" spans="2:14" s="21" customFormat="1">
      <c r="B329" s="15">
        <f t="shared" si="9"/>
        <v>321</v>
      </c>
      <c r="C329" s="27">
        <v>2834</v>
      </c>
      <c r="D329" s="28" t="str">
        <f>IFERROR(VLOOKUP(C329,SRA!B:C,2,0),"")</f>
        <v>LUIZ F  DE LIMA CAVALCANTI</v>
      </c>
      <c r="E329" s="15" t="str">
        <f>IFERROR(VLOOKUP(C329,SRA!B:T,8,0),"")</f>
        <v>CLT</v>
      </c>
      <c r="F329" s="20" t="s">
        <v>464</v>
      </c>
      <c r="G329" s="15" t="str">
        <f>IFERROR(VLOOKUP(C329,SRA!B:T,5,0),"")</f>
        <v>TEC. EM ADM. E FIN.</v>
      </c>
      <c r="H329" s="11">
        <f>IFERROR(VLOOKUP(C329,SRA!B:T,18,0),"")</f>
        <v>1981.2</v>
      </c>
      <c r="I329" s="11">
        <f>IFERROR(VLOOKUP(C329,SRA!B:T,19,0),"")</f>
        <v>822.38</v>
      </c>
      <c r="J329" s="31">
        <f>IFERROR(VLOOKUP(C329,AGOSTO!B:F,3,0),"0,00")</f>
        <v>3266.38</v>
      </c>
      <c r="K329" s="11">
        <f t="shared" si="8"/>
        <v>788.29</v>
      </c>
      <c r="L329" s="31">
        <f>IFERROR(VLOOKUP(C329,AGOSTO!B:H,7,0),"0,00")</f>
        <v>2478.09</v>
      </c>
      <c r="M329" s="25" t="str">
        <f>IFERROR(VLOOKUP(C329,FÉRIAS!C:D,2,0),"")</f>
        <v/>
      </c>
      <c r="N329" s="21" t="str">
        <f>IFERROR(VLOOKUP(C329,Plan2!B:C,2,0),"")</f>
        <v/>
      </c>
    </row>
    <row r="330" spans="2:14" s="21" customFormat="1">
      <c r="B330" s="15">
        <f t="shared" si="9"/>
        <v>322</v>
      </c>
      <c r="C330" s="27">
        <v>2835</v>
      </c>
      <c r="D330" s="28" t="str">
        <f>IFERROR(VLOOKUP(C330,SRA!B:C,2,0),"")</f>
        <v>JOSE MARCELO DE FRANCA MATOS</v>
      </c>
      <c r="E330" s="15" t="str">
        <f>IFERROR(VLOOKUP(C330,SRA!B:T,8,0),"")</f>
        <v>CLT</v>
      </c>
      <c r="F330" s="20" t="s">
        <v>464</v>
      </c>
      <c r="G330" s="15" t="str">
        <f>IFERROR(VLOOKUP(C330,SRA!B:T,5,0),"")</f>
        <v>TEC. EM ADM. E FIN.</v>
      </c>
      <c r="H330" s="11">
        <f>IFERROR(VLOOKUP(C330,SRA!B:T,18,0),"")</f>
        <v>1981.2</v>
      </c>
      <c r="I330" s="11">
        <f>IFERROR(VLOOKUP(C330,SRA!B:T,19,0),"")</f>
        <v>0</v>
      </c>
      <c r="J330" s="31">
        <f>IFERROR(VLOOKUP(C330,AGOSTO!B:F,3,0),"0,00")</f>
        <v>1981.2</v>
      </c>
      <c r="K330" s="11">
        <f t="shared" ref="K330:K393" si="10">J330-L330</f>
        <v>893.94</v>
      </c>
      <c r="L330" s="31">
        <f>IFERROR(VLOOKUP(C330,AGOSTO!B:H,7,0),"0,00")</f>
        <v>1087.26</v>
      </c>
      <c r="M330" s="25" t="str">
        <f>IFERROR(VLOOKUP(C330,FÉRIAS!C:D,2,0),"")</f>
        <v/>
      </c>
      <c r="N330" s="21" t="str">
        <f>IFERROR(VLOOKUP(C330,Plan2!B:C,2,0),"")</f>
        <v/>
      </c>
    </row>
    <row r="331" spans="2:14" s="21" customFormat="1">
      <c r="B331" s="15">
        <f t="shared" ref="B331:B394" si="11">B330+1</f>
        <v>323</v>
      </c>
      <c r="C331" s="20">
        <v>2836</v>
      </c>
      <c r="D331" s="28" t="str">
        <f>IFERROR(VLOOKUP(C331,SRA!B:C,2,0),"")</f>
        <v>MONALISA MARIA LEANDRO RIBEIRO</v>
      </c>
      <c r="E331" s="15" t="str">
        <f>IFERROR(VLOOKUP(C331,SRA!B:T,8,0),"")</f>
        <v>CLT</v>
      </c>
      <c r="F331" s="20" t="s">
        <v>478</v>
      </c>
      <c r="G331" s="15" t="str">
        <f>IFERROR(VLOOKUP(C331,SRA!B:T,5,0),"")</f>
        <v>TEC. EM ADM. E FIN.</v>
      </c>
      <c r="H331" s="11">
        <f>IFERROR(VLOOKUP(C331,SRA!B:T,18,0),"")</f>
        <v>1981.2</v>
      </c>
      <c r="I331" s="11">
        <f>IFERROR(VLOOKUP(C331,SRA!B:T,19,0),"")</f>
        <v>0</v>
      </c>
      <c r="J331" s="31">
        <f>IFERROR(VLOOKUP(C331,AGOSTO!B:F,3,0),"0,00")</f>
        <v>3649.64</v>
      </c>
      <c r="K331" s="11">
        <f t="shared" si="10"/>
        <v>2716.9399999999996</v>
      </c>
      <c r="L331" s="31">
        <f>IFERROR(VLOOKUP(C331,AGOSTO!B:H,7,0),"0,00")</f>
        <v>932.7</v>
      </c>
      <c r="M331" s="25" t="str">
        <f>IFERROR(VLOOKUP(C331,FÉRIAS!C:D,2,0),"")</f>
        <v>MONALISA MARIA LEANDRO RIBEIRO</v>
      </c>
      <c r="N331" s="21" t="str">
        <f>IFERROR(VLOOKUP(C331,Plan2!B:C,2,0),"")</f>
        <v/>
      </c>
    </row>
    <row r="332" spans="2:14" s="21" customFormat="1">
      <c r="B332" s="15">
        <f t="shared" si="11"/>
        <v>324</v>
      </c>
      <c r="C332" s="27">
        <v>2837</v>
      </c>
      <c r="D332" s="28" t="str">
        <f>IFERROR(VLOOKUP(C332,SRA!B:C,2,0),"")</f>
        <v>BEZALIEL ROSA DOS S JUNIOR</v>
      </c>
      <c r="E332" s="15" t="str">
        <f>IFERROR(VLOOKUP(C332,SRA!B:T,8,0),"")</f>
        <v>CLT</v>
      </c>
      <c r="F332" s="20" t="s">
        <v>464</v>
      </c>
      <c r="G332" s="15" t="str">
        <f>IFERROR(VLOOKUP(C332,SRA!B:T,5,0),"")</f>
        <v>TEC. EM ADM. E FIN.</v>
      </c>
      <c r="H332" s="11">
        <f>IFERROR(VLOOKUP(C332,SRA!B:T,18,0),"")</f>
        <v>1981.2</v>
      </c>
      <c r="I332" s="11">
        <f>IFERROR(VLOOKUP(C332,SRA!B:T,19,0),"")</f>
        <v>2312.9499999999998</v>
      </c>
      <c r="J332" s="31">
        <f>IFERROR(VLOOKUP(C332,AGOSTO!B:F,3,0),"0,00")</f>
        <v>4294.1499999999996</v>
      </c>
      <c r="K332" s="11">
        <f t="shared" si="10"/>
        <v>1412.62</v>
      </c>
      <c r="L332" s="31">
        <f>IFERROR(VLOOKUP(C332,AGOSTO!B:H,7,0),"0,00")</f>
        <v>2881.5299999999997</v>
      </c>
      <c r="M332" s="25" t="str">
        <f>IFERROR(VLOOKUP(C332,FÉRIAS!C:D,2,0),"")</f>
        <v/>
      </c>
      <c r="N332" s="21" t="str">
        <f>IFERROR(VLOOKUP(C332,Plan2!B:C,2,0),"")</f>
        <v/>
      </c>
    </row>
    <row r="333" spans="2:14" s="21" customFormat="1">
      <c r="B333" s="15">
        <f t="shared" si="11"/>
        <v>325</v>
      </c>
      <c r="C333" s="27">
        <v>2838</v>
      </c>
      <c r="D333" s="28" t="str">
        <f>IFERROR(VLOOKUP(C333,SRA!B:C,2,0),"")</f>
        <v>CAIO CEZAR F  E  DO NASCIMENTO</v>
      </c>
      <c r="E333" s="15" t="str">
        <f>IFERROR(VLOOKUP(C333,SRA!B:T,8,0),"")</f>
        <v>CLT</v>
      </c>
      <c r="F333" s="20" t="s">
        <v>464</v>
      </c>
      <c r="G333" s="15" t="str">
        <f>IFERROR(VLOOKUP(C333,SRA!B:T,5,0),"")</f>
        <v>TEC. EM ADM. E FIN.</v>
      </c>
      <c r="H333" s="11">
        <f>IFERROR(VLOOKUP(C333,SRA!B:T,18,0),"")</f>
        <v>1981.2</v>
      </c>
      <c r="I333" s="11">
        <f>IFERROR(VLOOKUP(C333,SRA!B:T,19,0),"")</f>
        <v>214.7</v>
      </c>
      <c r="J333" s="31">
        <f>IFERROR(VLOOKUP(C333,AGOSTO!B:F,3,0),"0,00")</f>
        <v>2195.9</v>
      </c>
      <c r="K333" s="11">
        <f t="shared" si="10"/>
        <v>733.54</v>
      </c>
      <c r="L333" s="31">
        <f>IFERROR(VLOOKUP(C333,AGOSTO!B:H,7,0),"0,00")</f>
        <v>1462.3600000000001</v>
      </c>
      <c r="M333" s="25" t="str">
        <f>IFERROR(VLOOKUP(C333,FÉRIAS!C:D,2,0),"")</f>
        <v/>
      </c>
      <c r="N333" s="21" t="str">
        <f>IFERROR(VLOOKUP(C333,Plan2!B:C,2,0),"")</f>
        <v/>
      </c>
    </row>
    <row r="334" spans="2:14" s="21" customFormat="1">
      <c r="B334" s="15">
        <f t="shared" si="11"/>
        <v>326</v>
      </c>
      <c r="C334" s="27">
        <v>2839</v>
      </c>
      <c r="D334" s="28" t="str">
        <f>IFERROR(VLOOKUP(C334,SRA!B:C,2,0),"")</f>
        <v>ANGELINA MEDEIROS VERONESE</v>
      </c>
      <c r="E334" s="15" t="str">
        <f>IFERROR(VLOOKUP(C334,SRA!B:T,8,0),"")</f>
        <v>CLT</v>
      </c>
      <c r="F334" s="20" t="s">
        <v>464</v>
      </c>
      <c r="G334" s="15" t="str">
        <f>IFERROR(VLOOKUP(C334,SRA!B:T,5,0),"")</f>
        <v>TEC. CONTABIL</v>
      </c>
      <c r="H334" s="11">
        <f>IFERROR(VLOOKUP(C334,SRA!B:T,18,0),"")</f>
        <v>2293.4899999999998</v>
      </c>
      <c r="I334" s="11">
        <f>IFERROR(VLOOKUP(C334,SRA!B:T,19,0),"")</f>
        <v>2312.9499999999998</v>
      </c>
      <c r="J334" s="31">
        <f>IFERROR(VLOOKUP(C334,AGOSTO!B:F,3,0),"0,00")</f>
        <v>4606.4399999999996</v>
      </c>
      <c r="K334" s="11">
        <f t="shared" si="10"/>
        <v>1331.1299999999997</v>
      </c>
      <c r="L334" s="31">
        <f>IFERROR(VLOOKUP(C334,AGOSTO!B:H,7,0),"0,00")</f>
        <v>3275.31</v>
      </c>
      <c r="M334" s="25" t="str">
        <f>IFERROR(VLOOKUP(C334,FÉRIAS!C:D,2,0),"")</f>
        <v/>
      </c>
      <c r="N334" s="21" t="str">
        <f>IFERROR(VLOOKUP(C334,Plan2!B:C,2,0),"")</f>
        <v/>
      </c>
    </row>
    <row r="335" spans="2:14" s="21" customFormat="1">
      <c r="B335" s="15">
        <f t="shared" si="11"/>
        <v>327</v>
      </c>
      <c r="C335" s="27">
        <v>2849</v>
      </c>
      <c r="D335" s="28" t="str">
        <f>IFERROR(VLOOKUP(C335,SRA!B:C,2,0),"")</f>
        <v>JULIANA CESAR MARTINS DE LIMA</v>
      </c>
      <c r="E335" s="15" t="str">
        <f>IFERROR(VLOOKUP(C335,SRA!B:T,8,0),"")</f>
        <v>CLT</v>
      </c>
      <c r="F335" s="20" t="s">
        <v>464</v>
      </c>
      <c r="G335" s="15" t="str">
        <f>IFERROR(VLOOKUP(C335,SRA!B:T,5,0),"")</f>
        <v>OP. DE PROD. IND.</v>
      </c>
      <c r="H335" s="11">
        <f>IFERROR(VLOOKUP(C335,SRA!B:T,18,0),"")</f>
        <v>1346.58</v>
      </c>
      <c r="I335" s="11">
        <f>IFERROR(VLOOKUP(C335,SRA!B:T,19,0),"")</f>
        <v>0</v>
      </c>
      <c r="J335" s="31">
        <f>IFERROR(VLOOKUP(C335,AGOSTO!B:F,3,0),"0,00")</f>
        <v>1346.58</v>
      </c>
      <c r="K335" s="11">
        <f t="shared" si="10"/>
        <v>229.09999999999991</v>
      </c>
      <c r="L335" s="31">
        <f>IFERROR(VLOOKUP(C335,AGOSTO!B:H,7,0),"0,00")</f>
        <v>1117.48</v>
      </c>
      <c r="M335" s="25" t="str">
        <f>IFERROR(VLOOKUP(C335,FÉRIAS!C:D,2,0),"")</f>
        <v/>
      </c>
      <c r="N335" s="21" t="str">
        <f>IFERROR(VLOOKUP(C335,Plan2!B:C,2,0),"")</f>
        <v/>
      </c>
    </row>
    <row r="336" spans="2:14" s="21" customFormat="1">
      <c r="B336" s="15">
        <f t="shared" si="11"/>
        <v>328</v>
      </c>
      <c r="C336" s="27">
        <v>2850</v>
      </c>
      <c r="D336" s="28" t="str">
        <f>IFERROR(VLOOKUP(C336,SRA!B:C,2,0),"")</f>
        <v>JAMERSON A  RAFAEL DE LIMA</v>
      </c>
      <c r="E336" s="15" t="str">
        <f>IFERROR(VLOOKUP(C336,SRA!B:T,8,0),"")</f>
        <v>CLT</v>
      </c>
      <c r="F336" s="20" t="s">
        <v>464</v>
      </c>
      <c r="G336" s="15" t="str">
        <f>IFERROR(VLOOKUP(C336,SRA!B:T,5,0),"")</f>
        <v>OP. DE PROD. IND.</v>
      </c>
      <c r="H336" s="11">
        <f>IFERROR(VLOOKUP(C336,SRA!B:T,18,0),"")</f>
        <v>1346.58</v>
      </c>
      <c r="I336" s="11">
        <f>IFERROR(VLOOKUP(C336,SRA!B:T,19,0),"")</f>
        <v>0</v>
      </c>
      <c r="J336" s="31">
        <f>IFERROR(VLOOKUP(C336,AGOSTO!B:F,3,0),"0,00")</f>
        <v>1346.58</v>
      </c>
      <c r="K336" s="11">
        <f t="shared" si="10"/>
        <v>751.62999999999988</v>
      </c>
      <c r="L336" s="31">
        <f>IFERROR(VLOOKUP(C336,AGOSTO!B:H,7,0),"0,00")</f>
        <v>594.95000000000005</v>
      </c>
      <c r="M336" s="25" t="str">
        <f>IFERROR(VLOOKUP(C336,FÉRIAS!C:D,2,0),"")</f>
        <v/>
      </c>
      <c r="N336" s="21" t="str">
        <f>IFERROR(VLOOKUP(C336,Plan2!B:C,2,0),"")</f>
        <v/>
      </c>
    </row>
    <row r="337" spans="2:14" s="21" customFormat="1">
      <c r="B337" s="15">
        <f t="shared" si="11"/>
        <v>329</v>
      </c>
      <c r="C337" s="27">
        <v>2853</v>
      </c>
      <c r="D337" s="28" t="str">
        <f>IFERROR(VLOOKUP(C337,SRA!B:C,2,0),"")</f>
        <v>ALCILEIDE MONTE DA SILVA LIMA</v>
      </c>
      <c r="E337" s="15" t="str">
        <f>IFERROR(VLOOKUP(C337,SRA!B:T,8,0),"")</f>
        <v>CLT</v>
      </c>
      <c r="F337" s="20" t="s">
        <v>464</v>
      </c>
      <c r="G337" s="15" t="str">
        <f>IFERROR(VLOOKUP(C337,SRA!B:T,5,0),"")</f>
        <v>OP. DE PROD. IND.</v>
      </c>
      <c r="H337" s="11">
        <f>IFERROR(VLOOKUP(C337,SRA!B:T,18,0),"")</f>
        <v>1484.61</v>
      </c>
      <c r="I337" s="11">
        <f>IFERROR(VLOOKUP(C337,SRA!B:T,19,0),"")</f>
        <v>0</v>
      </c>
      <c r="J337" s="31">
        <f>IFERROR(VLOOKUP(C337,AGOSTO!B:F,3,0),"0,00")</f>
        <v>1935.98</v>
      </c>
      <c r="K337" s="11">
        <f t="shared" si="10"/>
        <v>372.97</v>
      </c>
      <c r="L337" s="31">
        <f>IFERROR(VLOOKUP(C337,AGOSTO!B:H,7,0),"0,00")</f>
        <v>1563.01</v>
      </c>
      <c r="M337" s="25" t="str">
        <f>IFERROR(VLOOKUP(C337,FÉRIAS!C:D,2,0),"")</f>
        <v/>
      </c>
      <c r="N337" s="21" t="str">
        <f>IFERROR(VLOOKUP(C337,Plan2!B:C,2,0),"")</f>
        <v/>
      </c>
    </row>
    <row r="338" spans="2:14" s="21" customFormat="1">
      <c r="B338" s="15">
        <f t="shared" si="11"/>
        <v>330</v>
      </c>
      <c r="C338" s="27">
        <v>2854</v>
      </c>
      <c r="D338" s="28" t="str">
        <f>IFERROR(VLOOKUP(C338,SRA!B:C,2,0),"")</f>
        <v>ANDRE RICARDO CAMARA TORRES</v>
      </c>
      <c r="E338" s="15" t="str">
        <f>IFERROR(VLOOKUP(C338,SRA!B:T,8,0),"")</f>
        <v>CLT</v>
      </c>
      <c r="F338" s="20" t="s">
        <v>464</v>
      </c>
      <c r="G338" s="15" t="str">
        <f>IFERROR(VLOOKUP(C338,SRA!B:T,5,0),"")</f>
        <v>OP. DE PROD. IND.</v>
      </c>
      <c r="H338" s="11">
        <f>IFERROR(VLOOKUP(C338,SRA!B:T,18,0),"")</f>
        <v>1484.63</v>
      </c>
      <c r="I338" s="11">
        <f>IFERROR(VLOOKUP(C338,SRA!B:T,19,0),"")</f>
        <v>0</v>
      </c>
      <c r="J338" s="31">
        <f>IFERROR(VLOOKUP(C338,AGOSTO!B:F,3,0),"0,00")</f>
        <v>2572.34</v>
      </c>
      <c r="K338" s="11">
        <f t="shared" si="10"/>
        <v>1804.2900000000002</v>
      </c>
      <c r="L338" s="31">
        <f>IFERROR(VLOOKUP(C338,AGOSTO!B:H,7,0),"0,00")</f>
        <v>768.05</v>
      </c>
      <c r="M338" s="25" t="str">
        <f>IFERROR(VLOOKUP(C338,FÉRIAS!C:D,2,0),"")</f>
        <v/>
      </c>
      <c r="N338" s="21" t="str">
        <f>IFERROR(VLOOKUP(C338,Plan2!B:C,2,0),"")</f>
        <v/>
      </c>
    </row>
    <row r="339" spans="2:14" s="21" customFormat="1">
      <c r="B339" s="15">
        <f t="shared" si="11"/>
        <v>331</v>
      </c>
      <c r="C339" s="27">
        <v>2856</v>
      </c>
      <c r="D339" s="28" t="str">
        <f>IFERROR(VLOOKUP(C339,SRA!B:C,2,0),"")</f>
        <v>ALEXSANDRA DA SILVA M  CABRAL</v>
      </c>
      <c r="E339" s="15" t="str">
        <f>IFERROR(VLOOKUP(C339,SRA!B:T,8,0),"")</f>
        <v>CLT</v>
      </c>
      <c r="F339" s="20" t="s">
        <v>464</v>
      </c>
      <c r="G339" s="15" t="str">
        <f>IFERROR(VLOOKUP(C339,SRA!B:T,5,0),"")</f>
        <v>TEC.EM QUALIDADE IND</v>
      </c>
      <c r="H339" s="11">
        <f>IFERROR(VLOOKUP(C339,SRA!B:T,18,0),"")</f>
        <v>1886.84</v>
      </c>
      <c r="I339" s="11">
        <f>IFERROR(VLOOKUP(C339,SRA!B:T,19,0),"")</f>
        <v>0</v>
      </c>
      <c r="J339" s="31">
        <f>IFERROR(VLOOKUP(C339,AGOSTO!B:F,3,0),"0,00")</f>
        <v>2160.9699999999998</v>
      </c>
      <c r="K339" s="11">
        <f t="shared" si="10"/>
        <v>731.02</v>
      </c>
      <c r="L339" s="31">
        <f>IFERROR(VLOOKUP(C339,AGOSTO!B:H,7,0),"0,00")</f>
        <v>1429.9499999999998</v>
      </c>
      <c r="M339" s="25" t="str">
        <f>IFERROR(VLOOKUP(C339,FÉRIAS!C:D,2,0),"")</f>
        <v/>
      </c>
      <c r="N339" s="21" t="str">
        <f>IFERROR(VLOOKUP(C339,Plan2!B:C,2,0),"")</f>
        <v/>
      </c>
    </row>
    <row r="340" spans="2:14" s="21" customFormat="1">
      <c r="B340" s="15">
        <f t="shared" si="11"/>
        <v>332</v>
      </c>
      <c r="C340" s="27">
        <v>2857</v>
      </c>
      <c r="D340" s="28" t="str">
        <f>IFERROR(VLOOKUP(C340,SRA!B:C,2,0),"")</f>
        <v>CAROLINE ALVES LEAL</v>
      </c>
      <c r="E340" s="15" t="str">
        <f>IFERROR(VLOOKUP(C340,SRA!B:T,8,0),"")</f>
        <v>CLT</v>
      </c>
      <c r="F340" s="20" t="s">
        <v>464</v>
      </c>
      <c r="G340" s="15" t="str">
        <f>IFERROR(VLOOKUP(C340,SRA!B:T,5,0),"")</f>
        <v>TEC. EM ADM. E FIN.</v>
      </c>
      <c r="H340" s="11">
        <f>IFERROR(VLOOKUP(C340,SRA!B:T,18,0),"")</f>
        <v>1981.21</v>
      </c>
      <c r="I340" s="11">
        <f>IFERROR(VLOOKUP(C340,SRA!B:T,19,0),"")</f>
        <v>1284.97</v>
      </c>
      <c r="J340" s="31">
        <f>IFERROR(VLOOKUP(C340,AGOSTO!B:F,3,0),"0,00")</f>
        <v>3666.59</v>
      </c>
      <c r="K340" s="11">
        <f t="shared" si="10"/>
        <v>1545.0600000000004</v>
      </c>
      <c r="L340" s="31">
        <f>IFERROR(VLOOKUP(C340,AGOSTO!B:H,7,0),"0,00")</f>
        <v>2121.5299999999997</v>
      </c>
      <c r="M340" s="25" t="str">
        <f>IFERROR(VLOOKUP(C340,FÉRIAS!C:D,2,0),"")</f>
        <v/>
      </c>
      <c r="N340" s="21" t="str">
        <f>IFERROR(VLOOKUP(C340,Plan2!B:C,2,0),"")</f>
        <v/>
      </c>
    </row>
    <row r="341" spans="2:14" s="21" customFormat="1">
      <c r="B341" s="15">
        <f t="shared" si="11"/>
        <v>333</v>
      </c>
      <c r="C341" s="27">
        <v>2860</v>
      </c>
      <c r="D341" s="28" t="str">
        <f>IFERROR(VLOOKUP(C341,SRA!B:C,2,0),"")</f>
        <v>ADRIANA MAYO DE SOUZA E SILVA</v>
      </c>
      <c r="E341" s="15" t="str">
        <f>IFERROR(VLOOKUP(C341,SRA!B:T,8,0),"")</f>
        <v>CLT</v>
      </c>
      <c r="F341" s="20" t="s">
        <v>464</v>
      </c>
      <c r="G341" s="15" t="str">
        <f>IFERROR(VLOOKUP(C341,SRA!B:T,5,0),"")</f>
        <v>OP. DE PROD. IND.</v>
      </c>
      <c r="H341" s="11">
        <f>IFERROR(VLOOKUP(C341,SRA!B:T,18,0),"")</f>
        <v>1346.58</v>
      </c>
      <c r="I341" s="11">
        <f>IFERROR(VLOOKUP(C341,SRA!B:T,19,0),"")</f>
        <v>0</v>
      </c>
      <c r="J341" s="31">
        <f>IFERROR(VLOOKUP(C341,AGOSTO!B:F,3,0),"0,00")</f>
        <v>1471.86</v>
      </c>
      <c r="K341" s="11">
        <f t="shared" si="10"/>
        <v>915.61999999999989</v>
      </c>
      <c r="L341" s="31">
        <f>IFERROR(VLOOKUP(C341,AGOSTO!B:H,7,0),"0,00")</f>
        <v>556.24</v>
      </c>
      <c r="M341" s="25" t="str">
        <f>IFERROR(VLOOKUP(C341,FÉRIAS!C:D,2,0),"")</f>
        <v/>
      </c>
      <c r="N341" s="21" t="str">
        <f>IFERROR(VLOOKUP(C341,Plan2!B:C,2,0),"")</f>
        <v/>
      </c>
    </row>
    <row r="342" spans="2:14" s="21" customFormat="1">
      <c r="B342" s="15">
        <f t="shared" si="11"/>
        <v>334</v>
      </c>
      <c r="C342" s="27">
        <v>2864</v>
      </c>
      <c r="D342" s="28" t="str">
        <f>IFERROR(VLOOKUP(C342,SRA!B:C,2,0),"")</f>
        <v>DULCE HELENA PEREIRA</v>
      </c>
      <c r="E342" s="15" t="str">
        <f>IFERROR(VLOOKUP(C342,SRA!B:T,8,0),"")</f>
        <v>CLT</v>
      </c>
      <c r="F342" s="20" t="s">
        <v>492</v>
      </c>
      <c r="G342" s="15" t="str">
        <f>IFERROR(VLOOKUP(C342,SRA!B:T,5,0),"")</f>
        <v>OP. DE PROD. IND.</v>
      </c>
      <c r="H342" s="11">
        <f>IFERROR(VLOOKUP(C342,SRA!B:T,18,0),"")</f>
        <v>1558.83</v>
      </c>
      <c r="I342" s="11">
        <f>IFERROR(VLOOKUP(C342,SRA!B:T,19,0),"")</f>
        <v>822.38</v>
      </c>
      <c r="J342" s="31">
        <f>IFERROR(VLOOKUP(C342,AGOSTO!B:F,3,0),"0,00")</f>
        <v>2712.94</v>
      </c>
      <c r="K342" s="11">
        <f t="shared" si="10"/>
        <v>1050.43</v>
      </c>
      <c r="L342" s="31">
        <f>IFERROR(VLOOKUP(C342,AGOSTO!B:H,7,0),"0,00")</f>
        <v>1662.51</v>
      </c>
      <c r="M342" s="25" t="str">
        <f>IFERROR(VLOOKUP(C342,FÉRIAS!C:D,2,0),"")</f>
        <v/>
      </c>
      <c r="N342" s="21" t="str">
        <f>IFERROR(VLOOKUP(C342,Plan2!B:C,2,0),"")</f>
        <v>DULCE HELENA PEREIRA</v>
      </c>
    </row>
    <row r="343" spans="2:14" s="21" customFormat="1">
      <c r="B343" s="15">
        <f t="shared" si="11"/>
        <v>335</v>
      </c>
      <c r="C343" s="27">
        <v>2866</v>
      </c>
      <c r="D343" s="28" t="str">
        <f>IFERROR(VLOOKUP(C343,SRA!B:C,2,0),"")</f>
        <v>LUCICLEIDE M  DE A  CAMPOS</v>
      </c>
      <c r="E343" s="15" t="str">
        <f>IFERROR(VLOOKUP(C343,SRA!B:T,8,0),"")</f>
        <v>CLT</v>
      </c>
      <c r="F343" s="20" t="s">
        <v>464</v>
      </c>
      <c r="G343" s="15" t="str">
        <f>IFERROR(VLOOKUP(C343,SRA!B:T,5,0),"")</f>
        <v>OP. DE PROD. IND.</v>
      </c>
      <c r="H343" s="11">
        <f>IFERROR(VLOOKUP(C343,SRA!B:T,18,0),"")</f>
        <v>1346.58</v>
      </c>
      <c r="I343" s="11">
        <f>IFERROR(VLOOKUP(C343,SRA!B:T,19,0),"")</f>
        <v>1079.3800000000001</v>
      </c>
      <c r="J343" s="31">
        <f>IFERROR(VLOOKUP(C343,AGOSTO!B:F,3,0),"0,00")</f>
        <v>3827.62</v>
      </c>
      <c r="K343" s="11">
        <f t="shared" si="10"/>
        <v>2909.64</v>
      </c>
      <c r="L343" s="31">
        <f>IFERROR(VLOOKUP(C343,AGOSTO!B:H,7,0),"0,00")</f>
        <v>917.98</v>
      </c>
      <c r="M343" s="25" t="str">
        <f>IFERROR(VLOOKUP(C343,FÉRIAS!C:D,2,0),"")</f>
        <v/>
      </c>
      <c r="N343" s="21" t="str">
        <f>IFERROR(VLOOKUP(C343,Plan2!B:C,2,0),"")</f>
        <v/>
      </c>
    </row>
    <row r="344" spans="2:14" s="21" customFormat="1">
      <c r="B344" s="15">
        <f t="shared" si="11"/>
        <v>336</v>
      </c>
      <c r="C344" s="27">
        <v>2869</v>
      </c>
      <c r="D344" s="28" t="str">
        <f>IFERROR(VLOOKUP(C344,SRA!B:C,2,0),"")</f>
        <v>RICARDO J FERNANDES DA CUNHA</v>
      </c>
      <c r="E344" s="15" t="str">
        <f>IFERROR(VLOOKUP(C344,SRA!B:T,8,0),"")</f>
        <v>CLT</v>
      </c>
      <c r="F344" s="20" t="s">
        <v>464</v>
      </c>
      <c r="G344" s="15" t="str">
        <f>IFERROR(VLOOKUP(C344,SRA!B:T,5,0),"")</f>
        <v>OP. DE PROD. IND.</v>
      </c>
      <c r="H344" s="11">
        <f>IFERROR(VLOOKUP(C344,SRA!B:T,18,0),"")</f>
        <v>1346.58</v>
      </c>
      <c r="I344" s="11">
        <f>IFERROR(VLOOKUP(C344,SRA!B:T,19,0),"")</f>
        <v>0</v>
      </c>
      <c r="J344" s="31">
        <f>IFERROR(VLOOKUP(C344,AGOSTO!B:F,3,0),"0,00")</f>
        <v>1788.35</v>
      </c>
      <c r="K344" s="11">
        <f t="shared" si="10"/>
        <v>1330.51</v>
      </c>
      <c r="L344" s="31">
        <f>IFERROR(VLOOKUP(C344,AGOSTO!B:H,7,0),"0,00")</f>
        <v>457.84</v>
      </c>
      <c r="M344" s="25" t="str">
        <f>IFERROR(VLOOKUP(C344,FÉRIAS!C:D,2,0),"")</f>
        <v/>
      </c>
      <c r="N344" s="21" t="str">
        <f>IFERROR(VLOOKUP(C344,Plan2!B:C,2,0),"")</f>
        <v/>
      </c>
    </row>
    <row r="345" spans="2:14" s="21" customFormat="1">
      <c r="B345" s="15">
        <f t="shared" si="11"/>
        <v>337</v>
      </c>
      <c r="C345" s="27">
        <v>2870</v>
      </c>
      <c r="D345" s="28" t="str">
        <f>IFERROR(VLOOKUP(C345,SRA!B:C,2,0),"")</f>
        <v>SUZANA VALERIA PINHEIRO</v>
      </c>
      <c r="E345" s="15" t="str">
        <f>IFERROR(VLOOKUP(C345,SRA!B:T,8,0),"")</f>
        <v>CLT</v>
      </c>
      <c r="F345" s="20" t="s">
        <v>464</v>
      </c>
      <c r="G345" s="15" t="str">
        <f>IFERROR(VLOOKUP(C345,SRA!B:T,5,0),"")</f>
        <v>OP. DE PROD. IND.(B)</v>
      </c>
      <c r="H345" s="11">
        <f>IFERROR(VLOOKUP(C345,SRA!B:T,18,0),"")</f>
        <v>1484.62</v>
      </c>
      <c r="I345" s="11">
        <f>IFERROR(VLOOKUP(C345,SRA!B:T,19,0),"")</f>
        <v>0</v>
      </c>
      <c r="J345" s="31">
        <f>IFERROR(VLOOKUP(C345,AGOSTO!B:F,3,0),"0,00")</f>
        <v>1484.62</v>
      </c>
      <c r="K345" s="11">
        <f t="shared" si="10"/>
        <v>578.30999999999995</v>
      </c>
      <c r="L345" s="31">
        <f>IFERROR(VLOOKUP(C345,AGOSTO!B:H,7,0),"0,00")</f>
        <v>906.31</v>
      </c>
      <c r="M345" s="25" t="str">
        <f>IFERROR(VLOOKUP(C345,FÉRIAS!C:D,2,0),"")</f>
        <v/>
      </c>
      <c r="N345" s="21" t="str">
        <f>IFERROR(VLOOKUP(C345,Plan2!B:C,2,0),"")</f>
        <v/>
      </c>
    </row>
    <row r="346" spans="2:14" s="21" customFormat="1">
      <c r="B346" s="15">
        <f t="shared" si="11"/>
        <v>338</v>
      </c>
      <c r="C346" s="27">
        <v>2871</v>
      </c>
      <c r="D346" s="28" t="str">
        <f>IFERROR(VLOOKUP(C346,SRA!B:C,2,0),"")</f>
        <v>SUZELY ARANTES DA S MELO</v>
      </c>
      <c r="E346" s="15" t="str">
        <f>IFERROR(VLOOKUP(C346,SRA!B:T,8,0),"")</f>
        <v>CLT</v>
      </c>
      <c r="F346" s="20" t="s">
        <v>464</v>
      </c>
      <c r="G346" s="15" t="str">
        <f>IFERROR(VLOOKUP(C346,SRA!B:T,5,0),"")</f>
        <v>OP. DE PROD. IND.</v>
      </c>
      <c r="H346" s="11">
        <f>IFERROR(VLOOKUP(C346,SRA!B:T,18,0),"")</f>
        <v>1484.61</v>
      </c>
      <c r="I346" s="11">
        <f>IFERROR(VLOOKUP(C346,SRA!B:T,19,0),"")</f>
        <v>0</v>
      </c>
      <c r="J346" s="31">
        <f>IFERROR(VLOOKUP(C346,AGOSTO!B:F,3,0),"0,00")</f>
        <v>1544.43</v>
      </c>
      <c r="K346" s="11">
        <f t="shared" si="10"/>
        <v>778.71</v>
      </c>
      <c r="L346" s="31">
        <f>IFERROR(VLOOKUP(C346,AGOSTO!B:H,7,0),"0,00")</f>
        <v>765.72</v>
      </c>
      <c r="M346" s="25" t="str">
        <f>IFERROR(VLOOKUP(C346,FÉRIAS!C:D,2,0),"")</f>
        <v/>
      </c>
      <c r="N346" s="21" t="str">
        <f>IFERROR(VLOOKUP(C346,Plan2!B:C,2,0),"")</f>
        <v/>
      </c>
    </row>
    <row r="347" spans="2:14" s="21" customFormat="1">
      <c r="B347" s="15">
        <f t="shared" si="11"/>
        <v>339</v>
      </c>
      <c r="C347" s="27">
        <v>2873</v>
      </c>
      <c r="D347" s="28" t="str">
        <f>IFERROR(VLOOKUP(C347,SRA!B:C,2,0),"")</f>
        <v>AURELIA RODRIGUES TORREIRO</v>
      </c>
      <c r="E347" s="15" t="str">
        <f>IFERROR(VLOOKUP(C347,SRA!B:T,8,0),"")</f>
        <v>CLT</v>
      </c>
      <c r="F347" s="20" t="s">
        <v>464</v>
      </c>
      <c r="G347" s="15" t="str">
        <f>IFERROR(VLOOKUP(C347,SRA!B:T,5,0),"")</f>
        <v>ANA ASS FARMACEUTICA</v>
      </c>
      <c r="H347" s="11">
        <f>IFERROR(VLOOKUP(C347,SRA!B:T,18,0),"")</f>
        <v>4850.38</v>
      </c>
      <c r="I347" s="11">
        <f>IFERROR(VLOOKUP(C347,SRA!B:T,19,0),"")</f>
        <v>0</v>
      </c>
      <c r="J347" s="31">
        <f>IFERROR(VLOOKUP(C347,AGOSTO!B:F,3,0),"0,00")</f>
        <v>4850.38</v>
      </c>
      <c r="K347" s="11">
        <f t="shared" si="10"/>
        <v>1178</v>
      </c>
      <c r="L347" s="31">
        <f>IFERROR(VLOOKUP(C347,AGOSTO!B:H,7,0),"0,00")</f>
        <v>3672.38</v>
      </c>
      <c r="M347" s="25" t="str">
        <f>IFERROR(VLOOKUP(C347,FÉRIAS!C:D,2,0),"")</f>
        <v/>
      </c>
      <c r="N347" s="21" t="str">
        <f>IFERROR(VLOOKUP(C347,Plan2!B:C,2,0),"")</f>
        <v/>
      </c>
    </row>
    <row r="348" spans="2:14" s="21" customFormat="1">
      <c r="B348" s="15">
        <f t="shared" si="11"/>
        <v>340</v>
      </c>
      <c r="C348" s="27">
        <v>2878</v>
      </c>
      <c r="D348" s="28" t="str">
        <f>IFERROR(VLOOKUP(C348,SRA!B:C,2,0),"")</f>
        <v>JAMSON ALESSANDRO DA SILVA</v>
      </c>
      <c r="E348" s="15" t="str">
        <f>IFERROR(VLOOKUP(C348,SRA!B:T,8,0),"")</f>
        <v>CLT</v>
      </c>
      <c r="F348" s="20" t="s">
        <v>464</v>
      </c>
      <c r="G348" s="15" t="str">
        <f>IFERROR(VLOOKUP(C348,SRA!B:T,5,0),"")</f>
        <v>TEC. EM ADM. E FIN.</v>
      </c>
      <c r="H348" s="11">
        <f>IFERROR(VLOOKUP(C348,SRA!B:T,18,0),"")</f>
        <v>1981.2</v>
      </c>
      <c r="I348" s="11">
        <f>IFERROR(VLOOKUP(C348,SRA!B:T,19,0),"")</f>
        <v>214.7</v>
      </c>
      <c r="J348" s="31">
        <f>IFERROR(VLOOKUP(C348,AGOSTO!B:F,3,0),"0,00")</f>
        <v>2195.9</v>
      </c>
      <c r="K348" s="11">
        <f t="shared" si="10"/>
        <v>1110.18</v>
      </c>
      <c r="L348" s="31">
        <f>IFERROR(VLOOKUP(C348,AGOSTO!B:H,7,0),"0,00")</f>
        <v>1085.72</v>
      </c>
      <c r="M348" s="25" t="str">
        <f>IFERROR(VLOOKUP(C348,FÉRIAS!C:D,2,0),"")</f>
        <v/>
      </c>
      <c r="N348" s="21" t="str">
        <f>IFERROR(VLOOKUP(C348,Plan2!B:C,2,0),"")</f>
        <v/>
      </c>
    </row>
    <row r="349" spans="2:14" s="21" customFormat="1">
      <c r="B349" s="15">
        <f t="shared" si="11"/>
        <v>341</v>
      </c>
      <c r="C349" s="27">
        <v>2887</v>
      </c>
      <c r="D349" s="28" t="str">
        <f>IFERROR(VLOOKUP(C349,SRA!B:C,2,0),"")</f>
        <v>MARIA EUZENI DA SILVA GARCEZ</v>
      </c>
      <c r="E349" s="15" t="str">
        <f>IFERROR(VLOOKUP(C349,SRA!B:T,8,0),"")</f>
        <v>CLT</v>
      </c>
      <c r="F349" s="20" t="s">
        <v>464</v>
      </c>
      <c r="G349" s="15" t="str">
        <f>IFERROR(VLOOKUP(C349,SRA!B:T,5,0),"")</f>
        <v>TEC. EM ADM. E FIN.</v>
      </c>
      <c r="H349" s="11">
        <f>IFERROR(VLOOKUP(C349,SRA!B:T,18,0),"")</f>
        <v>1981.21</v>
      </c>
      <c r="I349" s="11">
        <f>IFERROR(VLOOKUP(C349,SRA!B:T,19,0),"")</f>
        <v>0</v>
      </c>
      <c r="J349" s="31">
        <f>IFERROR(VLOOKUP(C349,AGOSTO!B:F,3,0),"0,00")</f>
        <v>3523.18</v>
      </c>
      <c r="K349" s="11">
        <f t="shared" si="10"/>
        <v>834.90999999999985</v>
      </c>
      <c r="L349" s="31">
        <f>IFERROR(VLOOKUP(C349,AGOSTO!B:H,7,0),"0,00")</f>
        <v>2688.27</v>
      </c>
      <c r="M349" s="25" t="str">
        <f>IFERROR(VLOOKUP(C349,FÉRIAS!C:D,2,0),"")</f>
        <v/>
      </c>
      <c r="N349" s="21" t="str">
        <f>IFERROR(VLOOKUP(C349,Plan2!B:C,2,0),"")</f>
        <v/>
      </c>
    </row>
    <row r="350" spans="2:14" s="21" customFormat="1">
      <c r="B350" s="15">
        <f t="shared" si="11"/>
        <v>342</v>
      </c>
      <c r="C350" s="27">
        <v>2889</v>
      </c>
      <c r="D350" s="28" t="str">
        <f>IFERROR(VLOOKUP(C350,SRA!B:C,2,0),"")</f>
        <v>EJANE FERREIRA TEXEIRA</v>
      </c>
      <c r="E350" s="15" t="str">
        <f>IFERROR(VLOOKUP(C350,SRA!B:T,8,0),"")</f>
        <v>CLT</v>
      </c>
      <c r="F350" s="20" t="s">
        <v>464</v>
      </c>
      <c r="G350" s="15" t="str">
        <f>IFERROR(VLOOKUP(C350,SRA!B:T,5,0),"")</f>
        <v>TEC. CONTABIL</v>
      </c>
      <c r="H350" s="11">
        <f>IFERROR(VLOOKUP(C350,SRA!B:T,18,0),"")</f>
        <v>2293.4899999999998</v>
      </c>
      <c r="I350" s="11">
        <f>IFERROR(VLOOKUP(C350,SRA!B:T,19,0),"")</f>
        <v>0</v>
      </c>
      <c r="J350" s="31">
        <f>IFERROR(VLOOKUP(C350,AGOSTO!B:F,3,0),"0,00")</f>
        <v>2293.4899999999998</v>
      </c>
      <c r="K350" s="11">
        <f t="shared" si="10"/>
        <v>934.81999999999971</v>
      </c>
      <c r="L350" s="31">
        <f>IFERROR(VLOOKUP(C350,AGOSTO!B:H,7,0),"0,00")</f>
        <v>1358.67</v>
      </c>
      <c r="M350" s="25" t="str">
        <f>IFERROR(VLOOKUP(C350,FÉRIAS!C:D,2,0),"")</f>
        <v/>
      </c>
      <c r="N350" s="21" t="str">
        <f>IFERROR(VLOOKUP(C350,Plan2!B:C,2,0),"")</f>
        <v/>
      </c>
    </row>
    <row r="351" spans="2:14" s="21" customFormat="1">
      <c r="B351" s="15">
        <f t="shared" si="11"/>
        <v>343</v>
      </c>
      <c r="C351" s="27">
        <v>2890</v>
      </c>
      <c r="D351" s="28" t="str">
        <f>IFERROR(VLOOKUP(C351,SRA!B:C,2,0),"")</f>
        <v>CLELIO FIRMINO SILVA</v>
      </c>
      <c r="E351" s="15" t="str">
        <f>IFERROR(VLOOKUP(C351,SRA!B:T,8,0),"")</f>
        <v>CLT</v>
      </c>
      <c r="F351" s="20" t="s">
        <v>464</v>
      </c>
      <c r="G351" s="15" t="str">
        <f>IFERROR(VLOOKUP(C351,SRA!B:T,5,0),"")</f>
        <v>OP. DE PROD. IND.</v>
      </c>
      <c r="H351" s="11">
        <f>IFERROR(VLOOKUP(C351,SRA!B:T,18,0),"")</f>
        <v>1346.58</v>
      </c>
      <c r="I351" s="11">
        <f>IFERROR(VLOOKUP(C351,SRA!B:T,19,0),"")</f>
        <v>0</v>
      </c>
      <c r="J351" s="31">
        <f>IFERROR(VLOOKUP(C351,AGOSTO!B:F,3,0),"0,00")</f>
        <v>1346.64</v>
      </c>
      <c r="K351" s="11">
        <f t="shared" si="10"/>
        <v>281.22000000000003</v>
      </c>
      <c r="L351" s="31">
        <f>IFERROR(VLOOKUP(C351,AGOSTO!B:H,7,0),"0,00")</f>
        <v>1065.42</v>
      </c>
      <c r="M351" s="25" t="str">
        <f>IFERROR(VLOOKUP(C351,FÉRIAS!C:D,2,0),"")</f>
        <v/>
      </c>
      <c r="N351" s="21" t="str">
        <f>IFERROR(VLOOKUP(C351,Plan2!B:C,2,0),"")</f>
        <v/>
      </c>
    </row>
    <row r="352" spans="2:14" s="21" customFormat="1">
      <c r="B352" s="15">
        <f t="shared" si="11"/>
        <v>344</v>
      </c>
      <c r="C352" s="27">
        <v>2891</v>
      </c>
      <c r="D352" s="28" t="str">
        <f>IFERROR(VLOOKUP(C352,SRA!B:C,2,0),"")</f>
        <v>ERICK MEDEIROS</v>
      </c>
      <c r="E352" s="15" t="str">
        <f>IFERROR(VLOOKUP(C352,SRA!B:T,8,0),"")</f>
        <v>CLT</v>
      </c>
      <c r="F352" s="20" t="s">
        <v>464</v>
      </c>
      <c r="G352" s="15" t="str">
        <f>IFERROR(VLOOKUP(C352,SRA!B:T,5,0),"")</f>
        <v>OP. DE PROD. IND.</v>
      </c>
      <c r="H352" s="11">
        <f>IFERROR(VLOOKUP(C352,SRA!B:T,18,0),"")</f>
        <v>1413.91</v>
      </c>
      <c r="I352" s="11">
        <f>IFERROR(VLOOKUP(C352,SRA!B:T,19,0),"")</f>
        <v>0</v>
      </c>
      <c r="J352" s="31">
        <f>IFERROR(VLOOKUP(C352,AGOSTO!B:F,3,0),"0,00")</f>
        <v>1414.06</v>
      </c>
      <c r="K352" s="11">
        <f t="shared" si="10"/>
        <v>723.91</v>
      </c>
      <c r="L352" s="31">
        <f>IFERROR(VLOOKUP(C352,AGOSTO!B:H,7,0),"0,00")</f>
        <v>690.15</v>
      </c>
      <c r="M352" s="25" t="str">
        <f>IFERROR(VLOOKUP(C352,FÉRIAS!C:D,2,0),"")</f>
        <v/>
      </c>
      <c r="N352" s="21" t="str">
        <f>IFERROR(VLOOKUP(C352,Plan2!B:C,2,0),"")</f>
        <v/>
      </c>
    </row>
    <row r="353" spans="2:14" s="21" customFormat="1">
      <c r="B353" s="15">
        <f t="shared" si="11"/>
        <v>345</v>
      </c>
      <c r="C353" s="27">
        <v>2894</v>
      </c>
      <c r="D353" s="28" t="str">
        <f>IFERROR(VLOOKUP(C353,SRA!B:C,2,0),"")</f>
        <v>JOELNA DINIZ PEREIRA DE SOUSA</v>
      </c>
      <c r="E353" s="15" t="str">
        <f>IFERROR(VLOOKUP(C353,SRA!B:T,8,0),"")</f>
        <v>CLT</v>
      </c>
      <c r="F353" s="20" t="s">
        <v>464</v>
      </c>
      <c r="G353" s="15" t="str">
        <f>IFERROR(VLOOKUP(C353,SRA!B:T,5,0),"")</f>
        <v>OP. DE PROD. IND.</v>
      </c>
      <c r="H353" s="11">
        <f>IFERROR(VLOOKUP(C353,SRA!B:T,18,0),"")</f>
        <v>1484.61</v>
      </c>
      <c r="I353" s="11">
        <f>IFERROR(VLOOKUP(C353,SRA!B:T,19,0),"")</f>
        <v>0</v>
      </c>
      <c r="J353" s="31">
        <f>IFERROR(VLOOKUP(C353,AGOSTO!B:F,3,0),"0,00")</f>
        <v>1629.36</v>
      </c>
      <c r="K353" s="11">
        <f t="shared" si="10"/>
        <v>1376.98</v>
      </c>
      <c r="L353" s="31">
        <f>IFERROR(VLOOKUP(C353,AGOSTO!B:H,7,0),"0,00")</f>
        <v>252.38</v>
      </c>
      <c r="M353" s="25" t="str">
        <f>IFERROR(VLOOKUP(C353,FÉRIAS!C:D,2,0),"")</f>
        <v/>
      </c>
      <c r="N353" s="21" t="str">
        <f>IFERROR(VLOOKUP(C353,Plan2!B:C,2,0),"")</f>
        <v/>
      </c>
    </row>
    <row r="354" spans="2:14" s="21" customFormat="1">
      <c r="B354" s="15">
        <f t="shared" si="11"/>
        <v>346</v>
      </c>
      <c r="C354" s="27">
        <v>2895</v>
      </c>
      <c r="D354" s="28" t="str">
        <f>IFERROR(VLOOKUP(C354,SRA!B:C,2,0),"")</f>
        <v>KLEBER DE OLIVEIRA GALDINO</v>
      </c>
      <c r="E354" s="15" t="str">
        <f>IFERROR(VLOOKUP(C354,SRA!B:T,8,0),"")</f>
        <v>CLT</v>
      </c>
      <c r="F354" s="20" t="s">
        <v>464</v>
      </c>
      <c r="G354" s="15" t="str">
        <f>IFERROR(VLOOKUP(C354,SRA!B:T,5,0),"")</f>
        <v>OP. DE PROD. IND.</v>
      </c>
      <c r="H354" s="11">
        <f>IFERROR(VLOOKUP(C354,SRA!B:T,18,0),"")</f>
        <v>1346.58</v>
      </c>
      <c r="I354" s="11">
        <f>IFERROR(VLOOKUP(C354,SRA!B:T,19,0),"")</f>
        <v>0</v>
      </c>
      <c r="J354" s="31">
        <f>IFERROR(VLOOKUP(C354,AGOSTO!B:F,3,0),"0,00")</f>
        <v>1528.51</v>
      </c>
      <c r="K354" s="11">
        <f t="shared" si="10"/>
        <v>1070.67</v>
      </c>
      <c r="L354" s="31">
        <f>IFERROR(VLOOKUP(C354,AGOSTO!B:H,7,0),"0,00")</f>
        <v>457.84</v>
      </c>
      <c r="M354" s="25" t="str">
        <f>IFERROR(VLOOKUP(C354,FÉRIAS!C:D,2,0),"")</f>
        <v/>
      </c>
      <c r="N354" s="21" t="str">
        <f>IFERROR(VLOOKUP(C354,Plan2!B:C,2,0),"")</f>
        <v/>
      </c>
    </row>
    <row r="355" spans="2:14" s="21" customFormat="1">
      <c r="B355" s="15">
        <f t="shared" si="11"/>
        <v>347</v>
      </c>
      <c r="C355" s="27">
        <v>2904</v>
      </c>
      <c r="D355" s="28" t="str">
        <f>IFERROR(VLOOKUP(C355,SRA!B:C,2,0),"")</f>
        <v>ANTONIO S ALVES DE O JUNIOR</v>
      </c>
      <c r="E355" s="15" t="str">
        <f>IFERROR(VLOOKUP(C355,SRA!B:T,8,0),"")</f>
        <v>CLT</v>
      </c>
      <c r="F355" s="20" t="s">
        <v>464</v>
      </c>
      <c r="G355" s="15" t="str">
        <f>IFERROR(VLOOKUP(C355,SRA!B:T,5,0),"")</f>
        <v>TEC. EM ADM. E FIN.</v>
      </c>
      <c r="H355" s="11">
        <f>IFERROR(VLOOKUP(C355,SRA!B:T,18,0),"")</f>
        <v>1981.21</v>
      </c>
      <c r="I355" s="11">
        <f>IFERROR(VLOOKUP(C355,SRA!B:T,19,0),"")</f>
        <v>0</v>
      </c>
      <c r="J355" s="31">
        <f>IFERROR(VLOOKUP(C355,AGOSTO!B:F,3,0),"0,00")</f>
        <v>1981.21</v>
      </c>
      <c r="K355" s="11">
        <f t="shared" si="10"/>
        <v>367.90000000000009</v>
      </c>
      <c r="L355" s="31">
        <f>IFERROR(VLOOKUP(C355,AGOSTO!B:H,7,0),"0,00")</f>
        <v>1613.31</v>
      </c>
      <c r="M355" s="25" t="str">
        <f>IFERROR(VLOOKUP(C355,FÉRIAS!C:D,2,0),"")</f>
        <v/>
      </c>
      <c r="N355" s="21" t="str">
        <f>IFERROR(VLOOKUP(C355,Plan2!B:C,2,0),"")</f>
        <v/>
      </c>
    </row>
    <row r="356" spans="2:14" s="21" customFormat="1">
      <c r="B356" s="15">
        <f t="shared" si="11"/>
        <v>348</v>
      </c>
      <c r="C356" s="27">
        <v>2906</v>
      </c>
      <c r="D356" s="28" t="str">
        <f>IFERROR(VLOOKUP(C356,SRA!B:C,2,0),"")</f>
        <v>ARTHUR A SANTOS WANDERLEY</v>
      </c>
      <c r="E356" s="15" t="str">
        <f>IFERROR(VLOOKUP(C356,SRA!B:T,8,0),"")</f>
        <v>CLT</v>
      </c>
      <c r="F356" s="20" t="s">
        <v>464</v>
      </c>
      <c r="G356" s="15" t="str">
        <f>IFERROR(VLOOKUP(C356,SRA!B:T,5,0),"")</f>
        <v>ANA ASS FARMACEUTICA</v>
      </c>
      <c r="H356" s="11">
        <f>IFERROR(VLOOKUP(C356,SRA!B:T,18,0),"")</f>
        <v>4850.38</v>
      </c>
      <c r="I356" s="11">
        <f>IFERROR(VLOOKUP(C356,SRA!B:T,19,0),"")</f>
        <v>0</v>
      </c>
      <c r="J356" s="31">
        <f>IFERROR(VLOOKUP(C356,AGOSTO!B:F,3,0),"0,00")</f>
        <v>4907.1899999999996</v>
      </c>
      <c r="K356" s="11">
        <f t="shared" si="10"/>
        <v>1243.2499999999995</v>
      </c>
      <c r="L356" s="31">
        <f>IFERROR(VLOOKUP(C356,AGOSTO!B:H,7,0),"0,00")</f>
        <v>3663.94</v>
      </c>
      <c r="M356" s="25" t="str">
        <f>IFERROR(VLOOKUP(C356,FÉRIAS!C:D,2,0),"")</f>
        <v/>
      </c>
      <c r="N356" s="21" t="str">
        <f>IFERROR(VLOOKUP(C356,Plan2!B:C,2,0),"")</f>
        <v/>
      </c>
    </row>
    <row r="357" spans="2:14" s="21" customFormat="1">
      <c r="B357" s="15">
        <f t="shared" si="11"/>
        <v>349</v>
      </c>
      <c r="C357" s="27">
        <v>2907</v>
      </c>
      <c r="D357" s="28" t="str">
        <f>IFERROR(VLOOKUP(C357,SRA!B:C,2,0),"")</f>
        <v>JOELINE LIMA DO NASCIMENTO</v>
      </c>
      <c r="E357" s="15" t="str">
        <f>IFERROR(VLOOKUP(C357,SRA!B:T,8,0),"")</f>
        <v>CLT</v>
      </c>
      <c r="F357" s="20" t="s">
        <v>464</v>
      </c>
      <c r="G357" s="15" t="str">
        <f>IFERROR(VLOOKUP(C357,SRA!B:T,5,0),"")</f>
        <v>TEC. EM ADM. E FIN.</v>
      </c>
      <c r="H357" s="11">
        <f>IFERROR(VLOOKUP(C357,SRA!B:T,18,0),"")</f>
        <v>1981.21</v>
      </c>
      <c r="I357" s="11">
        <f>IFERROR(VLOOKUP(C357,SRA!B:T,19,0),"")</f>
        <v>0</v>
      </c>
      <c r="J357" s="31">
        <f>IFERROR(VLOOKUP(C357,AGOSTO!B:F,3,0),"0,00")</f>
        <v>5125.42</v>
      </c>
      <c r="K357" s="11">
        <f t="shared" si="10"/>
        <v>4471.62</v>
      </c>
      <c r="L357" s="31">
        <f>IFERROR(VLOOKUP(C357,AGOSTO!B:H,7,0),"0,00")</f>
        <v>653.79999999999995</v>
      </c>
      <c r="M357" s="25" t="str">
        <f>IFERROR(VLOOKUP(C357,FÉRIAS!C:D,2,0),"")</f>
        <v/>
      </c>
      <c r="N357" s="21" t="str">
        <f>IFERROR(VLOOKUP(C357,Plan2!B:C,2,0),"")</f>
        <v/>
      </c>
    </row>
    <row r="358" spans="2:14" s="21" customFormat="1">
      <c r="B358" s="15">
        <f t="shared" si="11"/>
        <v>350</v>
      </c>
      <c r="C358" s="27">
        <v>2909</v>
      </c>
      <c r="D358" s="28" t="str">
        <f>IFERROR(VLOOKUP(C358,SRA!B:C,2,0),"")</f>
        <v>ROBSON CARNEIRO DA SILVA</v>
      </c>
      <c r="E358" s="15" t="str">
        <f>IFERROR(VLOOKUP(C358,SRA!B:T,8,0),"")</f>
        <v>CLT</v>
      </c>
      <c r="F358" s="20" t="s">
        <v>464</v>
      </c>
      <c r="G358" s="15" t="str">
        <f>IFERROR(VLOOKUP(C358,SRA!B:T,5,0),"")</f>
        <v>TEC. EM ADM. E FIN.</v>
      </c>
      <c r="H358" s="11">
        <f>IFERROR(VLOOKUP(C358,SRA!B:T,18,0),"")</f>
        <v>1981.21</v>
      </c>
      <c r="I358" s="11">
        <f>IFERROR(VLOOKUP(C358,SRA!B:T,19,0),"")</f>
        <v>0</v>
      </c>
      <c r="J358" s="31">
        <f>IFERROR(VLOOKUP(C358,AGOSTO!B:F,3,0),"0,00")</f>
        <v>2003.22</v>
      </c>
      <c r="K358" s="11">
        <f t="shared" si="10"/>
        <v>251.62999999999988</v>
      </c>
      <c r="L358" s="31">
        <f>IFERROR(VLOOKUP(C358,AGOSTO!B:H,7,0),"0,00")</f>
        <v>1751.5900000000001</v>
      </c>
      <c r="M358" s="25" t="str">
        <f>IFERROR(VLOOKUP(C358,FÉRIAS!C:D,2,0),"")</f>
        <v/>
      </c>
      <c r="N358" s="21" t="str">
        <f>IFERROR(VLOOKUP(C358,Plan2!B:C,2,0),"")</f>
        <v/>
      </c>
    </row>
    <row r="359" spans="2:14" s="21" customFormat="1">
      <c r="B359" s="15">
        <f t="shared" si="11"/>
        <v>351</v>
      </c>
      <c r="C359" s="27">
        <v>2910</v>
      </c>
      <c r="D359" s="28" t="str">
        <f>IFERROR(VLOOKUP(C359,SRA!B:C,2,0),"")</f>
        <v>JOSE VITAL DUARTE JUNIOR</v>
      </c>
      <c r="E359" s="15" t="str">
        <f>IFERROR(VLOOKUP(C359,SRA!B:T,8,0),"")</f>
        <v>CLT</v>
      </c>
      <c r="F359" s="20" t="s">
        <v>464</v>
      </c>
      <c r="G359" s="15" t="str">
        <f>IFERROR(VLOOKUP(C359,SRA!B:T,5,0),"")</f>
        <v>TEC. EM ADM. E FIN.</v>
      </c>
      <c r="H359" s="11">
        <f>IFERROR(VLOOKUP(C359,SRA!B:T,18,0),"")</f>
        <v>2080.27</v>
      </c>
      <c r="I359" s="11">
        <f>IFERROR(VLOOKUP(C359,SRA!B:T,19,0),"")</f>
        <v>3762.95</v>
      </c>
      <c r="J359" s="31">
        <f>IFERROR(VLOOKUP(C359,AGOSTO!B:F,3,0),"0,00")</f>
        <v>8739.7800000000007</v>
      </c>
      <c r="K359" s="11">
        <f t="shared" si="10"/>
        <v>2201.8199999999997</v>
      </c>
      <c r="L359" s="31">
        <f>IFERROR(VLOOKUP(C359,AGOSTO!B:H,7,0),"0,00")</f>
        <v>6537.9600000000009</v>
      </c>
      <c r="M359" s="25" t="str">
        <f>IFERROR(VLOOKUP(C359,FÉRIAS!C:D,2,0),"")</f>
        <v/>
      </c>
      <c r="N359" s="21" t="str">
        <f>IFERROR(VLOOKUP(C359,Plan2!B:C,2,0),"")</f>
        <v/>
      </c>
    </row>
    <row r="360" spans="2:14" s="21" customFormat="1">
      <c r="B360" s="15">
        <f t="shared" si="11"/>
        <v>352</v>
      </c>
      <c r="C360" s="27">
        <v>2911</v>
      </c>
      <c r="D360" s="28" t="str">
        <f>IFERROR(VLOOKUP(C360,SRA!B:C,2,0),"")</f>
        <v>ALDJANE MARIA DOS SANTOS</v>
      </c>
      <c r="E360" s="15" t="str">
        <f>IFERROR(VLOOKUP(C360,SRA!B:T,8,0),"")</f>
        <v>CLT</v>
      </c>
      <c r="F360" s="20" t="s">
        <v>464</v>
      </c>
      <c r="G360" s="15" t="str">
        <f>IFERROR(VLOOKUP(C360,SRA!B:T,5,0),"")</f>
        <v>OP. DE PROD. IND.</v>
      </c>
      <c r="H360" s="11">
        <f>IFERROR(VLOOKUP(C360,SRA!B:T,18,0),"")</f>
        <v>1484.6</v>
      </c>
      <c r="I360" s="11">
        <f>IFERROR(VLOOKUP(C360,SRA!B:T,19,0),"")</f>
        <v>0</v>
      </c>
      <c r="J360" s="31">
        <f>IFERROR(VLOOKUP(C360,AGOSTO!B:F,3,0),"0,00")</f>
        <v>2227.29</v>
      </c>
      <c r="K360" s="11">
        <f t="shared" si="10"/>
        <v>1722.53</v>
      </c>
      <c r="L360" s="31">
        <f>IFERROR(VLOOKUP(C360,AGOSTO!B:H,7,0),"0,00")</f>
        <v>504.76</v>
      </c>
      <c r="M360" s="25" t="str">
        <f>IFERROR(VLOOKUP(C360,FÉRIAS!C:D,2,0),"")</f>
        <v/>
      </c>
      <c r="N360" s="21" t="str">
        <f>IFERROR(VLOOKUP(C360,Plan2!B:C,2,0),"")</f>
        <v/>
      </c>
    </row>
    <row r="361" spans="2:14" s="21" customFormat="1">
      <c r="B361" s="15">
        <f t="shared" si="11"/>
        <v>353</v>
      </c>
      <c r="C361" s="27">
        <v>2915</v>
      </c>
      <c r="D361" s="28" t="str">
        <f>IFERROR(VLOOKUP(C361,SRA!B:C,2,0),"")</f>
        <v>HAMILTON LINO ALVES</v>
      </c>
      <c r="E361" s="15" t="str">
        <f>IFERROR(VLOOKUP(C361,SRA!B:T,8,0),"")</f>
        <v>CLT</v>
      </c>
      <c r="F361" s="20" t="s">
        <v>464</v>
      </c>
      <c r="G361" s="15" t="str">
        <f>IFERROR(VLOOKUP(C361,SRA!B:T,5,0),"")</f>
        <v>OP. DE PROD. IND.</v>
      </c>
      <c r="H361" s="11">
        <f>IFERROR(VLOOKUP(C361,SRA!B:T,18,0),"")</f>
        <v>1484.6</v>
      </c>
      <c r="I361" s="11">
        <f>IFERROR(VLOOKUP(C361,SRA!B:T,19,0),"")</f>
        <v>0</v>
      </c>
      <c r="J361" s="31">
        <f>IFERROR(VLOOKUP(C361,AGOSTO!B:F,3,0),"0,00")</f>
        <v>1587.93</v>
      </c>
      <c r="K361" s="11">
        <f t="shared" si="10"/>
        <v>330.29000000000019</v>
      </c>
      <c r="L361" s="31">
        <f>IFERROR(VLOOKUP(C361,AGOSTO!B:H,7,0),"0,00")</f>
        <v>1257.6399999999999</v>
      </c>
      <c r="M361" s="25" t="str">
        <f>IFERROR(VLOOKUP(C361,FÉRIAS!C:D,2,0),"")</f>
        <v/>
      </c>
      <c r="N361" s="21" t="str">
        <f>IFERROR(VLOOKUP(C361,Plan2!B:C,2,0),"")</f>
        <v/>
      </c>
    </row>
    <row r="362" spans="2:14" s="21" customFormat="1">
      <c r="B362" s="15">
        <f t="shared" si="11"/>
        <v>354</v>
      </c>
      <c r="C362" s="27">
        <v>2917</v>
      </c>
      <c r="D362" s="28" t="str">
        <f>IFERROR(VLOOKUP(C362,SRA!B:C,2,0),"")</f>
        <v>LUCICLEIDE PEREIRA DEODATO</v>
      </c>
      <c r="E362" s="15" t="str">
        <f>IFERROR(VLOOKUP(C362,SRA!B:T,8,0),"")</f>
        <v>CLT</v>
      </c>
      <c r="F362" s="20" t="s">
        <v>464</v>
      </c>
      <c r="G362" s="15" t="str">
        <f>IFERROR(VLOOKUP(C362,SRA!B:T,5,0),"")</f>
        <v>OP. DE PROD. IND.</v>
      </c>
      <c r="H362" s="11">
        <f>IFERROR(VLOOKUP(C362,SRA!B:T,18,0),"")</f>
        <v>1558.83</v>
      </c>
      <c r="I362" s="11">
        <f>IFERROR(VLOOKUP(C362,SRA!B:T,19,0),"")</f>
        <v>0</v>
      </c>
      <c r="J362" s="31">
        <f>IFERROR(VLOOKUP(C362,AGOSTO!B:F,3,0),"0,00")</f>
        <v>1618.65</v>
      </c>
      <c r="K362" s="11">
        <f t="shared" si="10"/>
        <v>627.8900000000001</v>
      </c>
      <c r="L362" s="31">
        <f>IFERROR(VLOOKUP(C362,AGOSTO!B:H,7,0),"0,00")</f>
        <v>990.76</v>
      </c>
      <c r="M362" s="25" t="str">
        <f>IFERROR(VLOOKUP(C362,FÉRIAS!C:D,2,0),"")</f>
        <v/>
      </c>
      <c r="N362" s="21" t="str">
        <f>IFERROR(VLOOKUP(C362,Plan2!B:C,2,0),"")</f>
        <v/>
      </c>
    </row>
    <row r="363" spans="2:14" s="21" customFormat="1">
      <c r="B363" s="15">
        <f t="shared" si="11"/>
        <v>355</v>
      </c>
      <c r="C363" s="27">
        <v>2918</v>
      </c>
      <c r="D363" s="28" t="str">
        <f>IFERROR(VLOOKUP(C363,SRA!B:C,2,0),"")</f>
        <v>MARIA DAS NEVES DE BARROS</v>
      </c>
      <c r="E363" s="15" t="str">
        <f>IFERROR(VLOOKUP(C363,SRA!B:T,8,0),"")</f>
        <v>CLT</v>
      </c>
      <c r="F363" s="20" t="s">
        <v>464</v>
      </c>
      <c r="G363" s="15" t="str">
        <f>IFERROR(VLOOKUP(C363,SRA!B:T,5,0),"")</f>
        <v>OP. DE PROD. IND.</v>
      </c>
      <c r="H363" s="11">
        <f>IFERROR(VLOOKUP(C363,SRA!B:T,18,0),"")</f>
        <v>1346.58</v>
      </c>
      <c r="I363" s="11">
        <f>IFERROR(VLOOKUP(C363,SRA!B:T,19,0),"")</f>
        <v>0</v>
      </c>
      <c r="J363" s="31">
        <f>IFERROR(VLOOKUP(C363,AGOSTO!B:F,3,0),"0,00")</f>
        <v>1526.12</v>
      </c>
      <c r="K363" s="11">
        <f t="shared" si="10"/>
        <v>1062.07</v>
      </c>
      <c r="L363" s="31">
        <f>IFERROR(VLOOKUP(C363,AGOSTO!B:H,7,0),"0,00")</f>
        <v>464.04999999999995</v>
      </c>
      <c r="M363" s="25" t="str">
        <f>IFERROR(VLOOKUP(C363,FÉRIAS!C:D,2,0),"")</f>
        <v/>
      </c>
      <c r="N363" s="21" t="str">
        <f>IFERROR(VLOOKUP(C363,Plan2!B:C,2,0),"")</f>
        <v/>
      </c>
    </row>
    <row r="364" spans="2:14" s="21" customFormat="1">
      <c r="B364" s="15">
        <f t="shared" si="11"/>
        <v>356</v>
      </c>
      <c r="C364" s="27">
        <v>2921</v>
      </c>
      <c r="D364" s="28" t="str">
        <f>IFERROR(VLOOKUP(C364,SRA!B:C,2,0),"")</f>
        <v>TIAGO MANOEL DE SOUSA LEITE</v>
      </c>
      <c r="E364" s="15" t="str">
        <f>IFERROR(VLOOKUP(C364,SRA!B:T,8,0),"")</f>
        <v>CLT</v>
      </c>
      <c r="F364" s="20" t="s">
        <v>492</v>
      </c>
      <c r="G364" s="15" t="str">
        <f>IFERROR(VLOOKUP(C364,SRA!B:T,5,0),"")</f>
        <v>OP. DE PROD. IND.</v>
      </c>
      <c r="H364" s="11">
        <f>IFERROR(VLOOKUP(C364,SRA!B:T,18,0),"")</f>
        <v>1484.6</v>
      </c>
      <c r="I364" s="11">
        <f>IFERROR(VLOOKUP(C364,SRA!B:T,19,0),"")</f>
        <v>0</v>
      </c>
      <c r="J364" s="31">
        <f>IFERROR(VLOOKUP(C364,AGOSTO!B:F,3,0),"0,00")</f>
        <v>1088.8</v>
      </c>
      <c r="K364" s="11">
        <f t="shared" si="10"/>
        <v>962.99</v>
      </c>
      <c r="L364" s="31">
        <f>IFERROR(VLOOKUP(C364,AGOSTO!B:H,7,0),"0,00")</f>
        <v>125.81</v>
      </c>
      <c r="M364" s="25" t="str">
        <f>IFERROR(VLOOKUP(C364,FÉRIAS!C:D,2,0),"")</f>
        <v/>
      </c>
      <c r="N364" s="21" t="str">
        <f>IFERROR(VLOOKUP(C364,Plan2!B:C,2,0),"")</f>
        <v>TIAGO MANOEL DE SOUSA LEITE</v>
      </c>
    </row>
    <row r="365" spans="2:14" s="21" customFormat="1">
      <c r="B365" s="15">
        <f t="shared" si="11"/>
        <v>357</v>
      </c>
      <c r="C365" s="27">
        <v>2922</v>
      </c>
      <c r="D365" s="28" t="str">
        <f>IFERROR(VLOOKUP(C365,SRA!B:C,2,0),"")</f>
        <v>XENIA KELY VERISSIMO DINIZ</v>
      </c>
      <c r="E365" s="15" t="str">
        <f>IFERROR(VLOOKUP(C365,SRA!B:T,8,0),"")</f>
        <v>CLT</v>
      </c>
      <c r="F365" s="20" t="s">
        <v>464</v>
      </c>
      <c r="G365" s="15" t="str">
        <f>IFERROR(VLOOKUP(C365,SRA!B:T,5,0),"")</f>
        <v>OP. DE PROD. IND.</v>
      </c>
      <c r="H365" s="11">
        <f>IFERROR(VLOOKUP(C365,SRA!B:T,18,0),"")</f>
        <v>1558.83</v>
      </c>
      <c r="I365" s="11">
        <f>IFERROR(VLOOKUP(C365,SRA!B:T,19,0),"")</f>
        <v>0</v>
      </c>
      <c r="J365" s="31">
        <f>IFERROR(VLOOKUP(C365,AGOSTO!B:F,3,0),"0,00")</f>
        <v>2049.6999999999998</v>
      </c>
      <c r="K365" s="11">
        <f t="shared" si="10"/>
        <v>1519.6999999999998</v>
      </c>
      <c r="L365" s="31">
        <f>IFERROR(VLOOKUP(C365,AGOSTO!B:H,7,0),"0,00")</f>
        <v>530</v>
      </c>
      <c r="M365" s="25" t="str">
        <f>IFERROR(VLOOKUP(C365,FÉRIAS!C:D,2,0),"")</f>
        <v/>
      </c>
      <c r="N365" s="21" t="str">
        <f>IFERROR(VLOOKUP(C365,Plan2!B:C,2,0),"")</f>
        <v/>
      </c>
    </row>
    <row r="366" spans="2:14" s="21" customFormat="1">
      <c r="B366" s="15">
        <f t="shared" si="11"/>
        <v>358</v>
      </c>
      <c r="C366" s="27">
        <v>2926</v>
      </c>
      <c r="D366" s="28" t="str">
        <f>IFERROR(VLOOKUP(C366,SRA!B:C,2,0),"")</f>
        <v>ANTONIO CARLOS DE LUNA MATOS</v>
      </c>
      <c r="E366" s="15" t="str">
        <f>IFERROR(VLOOKUP(C366,SRA!B:T,8,0),"")</f>
        <v>CLT</v>
      </c>
      <c r="F366" s="20" t="s">
        <v>464</v>
      </c>
      <c r="G366" s="15" t="str">
        <f>IFERROR(VLOOKUP(C366,SRA!B:T,5,0),"")</f>
        <v>OP. DE PROD. IND.</v>
      </c>
      <c r="H366" s="11">
        <f>IFERROR(VLOOKUP(C366,SRA!B:T,18,0),"")</f>
        <v>1636.82</v>
      </c>
      <c r="I366" s="11">
        <f>IFERROR(VLOOKUP(C366,SRA!B:T,19,0),"")</f>
        <v>0</v>
      </c>
      <c r="J366" s="31">
        <f>IFERROR(VLOOKUP(C366,AGOSTO!B:F,3,0),"0,00")</f>
        <v>1859.6</v>
      </c>
      <c r="K366" s="11">
        <f t="shared" si="10"/>
        <v>350.36999999999989</v>
      </c>
      <c r="L366" s="31">
        <f>IFERROR(VLOOKUP(C366,AGOSTO!B:H,7,0),"0,00")</f>
        <v>1509.23</v>
      </c>
      <c r="M366" s="25" t="str">
        <f>IFERROR(VLOOKUP(C366,FÉRIAS!C:D,2,0),"")</f>
        <v/>
      </c>
      <c r="N366" s="21" t="str">
        <f>IFERROR(VLOOKUP(C366,Plan2!B:C,2,0),"")</f>
        <v/>
      </c>
    </row>
    <row r="367" spans="2:14" s="21" customFormat="1">
      <c r="B367" s="15">
        <f t="shared" si="11"/>
        <v>359</v>
      </c>
      <c r="C367" s="27">
        <v>2927</v>
      </c>
      <c r="D367" s="28" t="str">
        <f>IFERROR(VLOOKUP(C367,SRA!B:C,2,0),"")</f>
        <v>DEYVISON MACHADO DA SILVA</v>
      </c>
      <c r="E367" s="15" t="str">
        <f>IFERROR(VLOOKUP(C367,SRA!B:T,8,0),"")</f>
        <v>CLT</v>
      </c>
      <c r="F367" s="20" t="s">
        <v>464</v>
      </c>
      <c r="G367" s="15" t="str">
        <f>IFERROR(VLOOKUP(C367,SRA!B:T,5,0),"")</f>
        <v>OP. DE PROD. IND.</v>
      </c>
      <c r="H367" s="11">
        <f>IFERROR(VLOOKUP(C367,SRA!B:T,18,0),"")</f>
        <v>1484.61</v>
      </c>
      <c r="I367" s="11">
        <f>IFERROR(VLOOKUP(C367,SRA!B:T,19,0),"")</f>
        <v>0</v>
      </c>
      <c r="J367" s="31">
        <f>IFERROR(VLOOKUP(C367,AGOSTO!B:F,3,0),"0,00")</f>
        <v>1604.25</v>
      </c>
      <c r="K367" s="11">
        <f t="shared" si="10"/>
        <v>847.84</v>
      </c>
      <c r="L367" s="31">
        <f>IFERROR(VLOOKUP(C367,AGOSTO!B:H,7,0),"0,00")</f>
        <v>756.41</v>
      </c>
      <c r="M367" s="25" t="str">
        <f>IFERROR(VLOOKUP(C367,FÉRIAS!C:D,2,0),"")</f>
        <v/>
      </c>
      <c r="N367" s="21" t="str">
        <f>IFERROR(VLOOKUP(C367,Plan2!B:C,2,0),"")</f>
        <v/>
      </c>
    </row>
    <row r="368" spans="2:14" s="21" customFormat="1">
      <c r="B368" s="15">
        <f t="shared" si="11"/>
        <v>360</v>
      </c>
      <c r="C368" s="27">
        <v>2930</v>
      </c>
      <c r="D368" s="28" t="str">
        <f>IFERROR(VLOOKUP(C368,SRA!B:C,2,0),"")</f>
        <v>JOSE AURICELIO C DE ARAUJO</v>
      </c>
      <c r="E368" s="15" t="str">
        <f>IFERROR(VLOOKUP(C368,SRA!B:T,8,0),"")</f>
        <v>CLT</v>
      </c>
      <c r="F368" s="20" t="s">
        <v>464</v>
      </c>
      <c r="G368" s="15" t="str">
        <f>IFERROR(VLOOKUP(C368,SRA!B:T,5,0),"")</f>
        <v>OP. DE PROD. IND.(C)</v>
      </c>
      <c r="H368" s="11">
        <f>IFERROR(VLOOKUP(C368,SRA!B:T,18,0),"")</f>
        <v>1636.82</v>
      </c>
      <c r="I368" s="11">
        <f>IFERROR(VLOOKUP(C368,SRA!B:T,19,0),"")</f>
        <v>0</v>
      </c>
      <c r="J368" s="31">
        <f>IFERROR(VLOOKUP(C368,AGOSTO!B:F,3,0),"0,00")</f>
        <v>1637.68</v>
      </c>
      <c r="K368" s="11">
        <f t="shared" si="10"/>
        <v>844.58</v>
      </c>
      <c r="L368" s="31">
        <f>IFERROR(VLOOKUP(C368,AGOSTO!B:H,7,0),"0,00")</f>
        <v>793.1</v>
      </c>
      <c r="M368" s="25" t="str">
        <f>IFERROR(VLOOKUP(C368,FÉRIAS!C:D,2,0),"")</f>
        <v/>
      </c>
      <c r="N368" s="21" t="str">
        <f>IFERROR(VLOOKUP(C368,Plan2!B:C,2,0),"")</f>
        <v/>
      </c>
    </row>
    <row r="369" spans="2:14" s="21" customFormat="1">
      <c r="B369" s="15">
        <f t="shared" si="11"/>
        <v>361</v>
      </c>
      <c r="C369" s="27">
        <v>2931</v>
      </c>
      <c r="D369" s="28" t="str">
        <f>IFERROR(VLOOKUP(C369,SRA!B:C,2,0),"")</f>
        <v>JOSILENE FARIAS DOS SANTOS ALM</v>
      </c>
      <c r="E369" s="15" t="str">
        <f>IFERROR(VLOOKUP(C369,SRA!B:T,8,0),"")</f>
        <v>CLT</v>
      </c>
      <c r="F369" s="20" t="s">
        <v>464</v>
      </c>
      <c r="G369" s="15" t="str">
        <f>IFERROR(VLOOKUP(C369,SRA!B:T,5,0),"")</f>
        <v>OP. PROD. IND. (D)</v>
      </c>
      <c r="H369" s="11">
        <f>IFERROR(VLOOKUP(C369,SRA!B:T,18,0),"")</f>
        <v>1804.6</v>
      </c>
      <c r="I369" s="11">
        <f>IFERROR(VLOOKUP(C369,SRA!B:T,19,0),"")</f>
        <v>822.38</v>
      </c>
      <c r="J369" s="31">
        <f>IFERROR(VLOOKUP(C369,AGOSTO!B:F,3,0),"0,00")</f>
        <v>4979.26</v>
      </c>
      <c r="K369" s="11">
        <f t="shared" si="10"/>
        <v>3405.5800000000004</v>
      </c>
      <c r="L369" s="31">
        <f>IFERROR(VLOOKUP(C369,AGOSTO!B:H,7,0),"0,00")</f>
        <v>1573.6799999999998</v>
      </c>
      <c r="M369" s="25" t="str">
        <f>IFERROR(VLOOKUP(C369,FÉRIAS!C:D,2,0),"")</f>
        <v/>
      </c>
      <c r="N369" s="21" t="str">
        <f>IFERROR(VLOOKUP(C369,Plan2!B:C,2,0),"")</f>
        <v/>
      </c>
    </row>
    <row r="370" spans="2:14" s="21" customFormat="1">
      <c r="B370" s="15">
        <f t="shared" si="11"/>
        <v>362</v>
      </c>
      <c r="C370" s="27">
        <v>2933</v>
      </c>
      <c r="D370" s="28" t="str">
        <f>IFERROR(VLOOKUP(C370,SRA!B:C,2,0),"")</f>
        <v>LUCY DIAS DE ANDRADE</v>
      </c>
      <c r="E370" s="15" t="str">
        <f>IFERROR(VLOOKUP(C370,SRA!B:T,8,0),"")</f>
        <v>CLT</v>
      </c>
      <c r="F370" s="20" t="s">
        <v>478</v>
      </c>
      <c r="G370" s="15" t="str">
        <f>IFERROR(VLOOKUP(C370,SRA!B:T,5,0),"")</f>
        <v>OP. DE PROD. IND.(B)</v>
      </c>
      <c r="H370" s="11">
        <f>IFERROR(VLOOKUP(C370,SRA!B:T,18,0),"")</f>
        <v>1484.6</v>
      </c>
      <c r="I370" s="11">
        <f>IFERROR(VLOOKUP(C370,SRA!B:T,19,0),"")</f>
        <v>0</v>
      </c>
      <c r="J370" s="31">
        <f>IFERROR(VLOOKUP(C370,AGOSTO!B:F,3,0),"0,00")</f>
        <v>1946.47</v>
      </c>
      <c r="K370" s="11">
        <f t="shared" si="10"/>
        <v>1250.28</v>
      </c>
      <c r="L370" s="31">
        <f>IFERROR(VLOOKUP(C370,AGOSTO!B:H,7,0),"0,00")</f>
        <v>696.19</v>
      </c>
      <c r="M370" s="25" t="str">
        <f>IFERROR(VLOOKUP(C370,FÉRIAS!C:D,2,0),"")</f>
        <v>LUCY DIAS DE ANDRADE</v>
      </c>
      <c r="N370" s="21" t="str">
        <f>IFERROR(VLOOKUP(C370,Plan2!B:C,2,0),"")</f>
        <v/>
      </c>
    </row>
    <row r="371" spans="2:14" s="21" customFormat="1">
      <c r="B371" s="15">
        <f t="shared" si="11"/>
        <v>363</v>
      </c>
      <c r="C371" s="27">
        <v>2936</v>
      </c>
      <c r="D371" s="28" t="str">
        <f>IFERROR(VLOOKUP(C371,SRA!B:C,2,0),"")</f>
        <v>ROSIMERE SOARES DA SILVA</v>
      </c>
      <c r="E371" s="15" t="str">
        <f>IFERROR(VLOOKUP(C371,SRA!B:T,8,0),"")</f>
        <v>CLT</v>
      </c>
      <c r="F371" s="20" t="s">
        <v>464</v>
      </c>
      <c r="G371" s="15" t="str">
        <f>IFERROR(VLOOKUP(C371,SRA!B:T,5,0),"")</f>
        <v>OP. DE PROD. IND.</v>
      </c>
      <c r="H371" s="11">
        <f>IFERROR(VLOOKUP(C371,SRA!B:T,18,0),"")</f>
        <v>1484.6</v>
      </c>
      <c r="I371" s="11">
        <f>IFERROR(VLOOKUP(C371,SRA!B:T,19,0),"")</f>
        <v>0</v>
      </c>
      <c r="J371" s="31">
        <f>IFERROR(VLOOKUP(C371,AGOSTO!B:F,3,0),"0,00")</f>
        <v>1484.6</v>
      </c>
      <c r="K371" s="11">
        <f t="shared" si="10"/>
        <v>721.02</v>
      </c>
      <c r="L371" s="31">
        <f>IFERROR(VLOOKUP(C371,AGOSTO!B:H,7,0),"0,00")</f>
        <v>763.57999999999993</v>
      </c>
      <c r="M371" s="25" t="str">
        <f>IFERROR(VLOOKUP(C371,FÉRIAS!C:D,2,0),"")</f>
        <v/>
      </c>
      <c r="N371" s="21" t="str">
        <f>IFERROR(VLOOKUP(C371,Plan2!B:C,2,0),"")</f>
        <v/>
      </c>
    </row>
    <row r="372" spans="2:14" s="21" customFormat="1">
      <c r="B372" s="15">
        <f t="shared" si="11"/>
        <v>364</v>
      </c>
      <c r="C372" s="27">
        <v>2937</v>
      </c>
      <c r="D372" s="28" t="str">
        <f>IFERROR(VLOOKUP(C372,SRA!B:C,2,0),"")</f>
        <v>SANDRA REGINA V DOS SANTOS</v>
      </c>
      <c r="E372" s="15" t="str">
        <f>IFERROR(VLOOKUP(C372,SRA!B:T,8,0),"")</f>
        <v>CLT</v>
      </c>
      <c r="F372" s="20" t="s">
        <v>464</v>
      </c>
      <c r="G372" s="15" t="str">
        <f>IFERROR(VLOOKUP(C372,SRA!B:T,5,0),"")</f>
        <v>OP. DE PROD. IND.</v>
      </c>
      <c r="H372" s="11">
        <f>IFERROR(VLOOKUP(C372,SRA!B:T,18,0),"")</f>
        <v>1346.58</v>
      </c>
      <c r="I372" s="11">
        <f>IFERROR(VLOOKUP(C372,SRA!B:T,19,0),"")</f>
        <v>0</v>
      </c>
      <c r="J372" s="31">
        <f>IFERROR(VLOOKUP(C372,AGOSTO!B:F,3,0),"0,00")</f>
        <v>1570.46</v>
      </c>
      <c r="K372" s="11">
        <f t="shared" si="10"/>
        <v>1066.1300000000001</v>
      </c>
      <c r="L372" s="31">
        <f>IFERROR(VLOOKUP(C372,AGOSTO!B:H,7,0),"0,00")</f>
        <v>504.33</v>
      </c>
      <c r="M372" s="25" t="str">
        <f>IFERROR(VLOOKUP(C372,FÉRIAS!C:D,2,0),"")</f>
        <v/>
      </c>
      <c r="N372" s="21" t="str">
        <f>IFERROR(VLOOKUP(C372,Plan2!B:C,2,0),"")</f>
        <v/>
      </c>
    </row>
    <row r="373" spans="2:14" s="21" customFormat="1">
      <c r="B373" s="15">
        <f t="shared" si="11"/>
        <v>365</v>
      </c>
      <c r="C373" s="27">
        <v>2941</v>
      </c>
      <c r="D373" s="28" t="str">
        <f>IFERROR(VLOOKUP(C373,SRA!B:C,2,0),"")</f>
        <v>DANIELLE MARIA P NASCIMENTO</v>
      </c>
      <c r="E373" s="15" t="str">
        <f>IFERROR(VLOOKUP(C373,SRA!B:T,8,0),"")</f>
        <v>CLT</v>
      </c>
      <c r="F373" s="20" t="s">
        <v>464</v>
      </c>
      <c r="G373" s="15" t="str">
        <f>IFERROR(VLOOKUP(C373,SRA!B:T,5,0),"")</f>
        <v>TEC. EM ADM. E FIN.</v>
      </c>
      <c r="H373" s="11">
        <f>IFERROR(VLOOKUP(C373,SRA!B:T,18,0),"")</f>
        <v>1981.2</v>
      </c>
      <c r="I373" s="11">
        <f>IFERROR(VLOOKUP(C373,SRA!B:T,19,0),"")</f>
        <v>2312.9499999999998</v>
      </c>
      <c r="J373" s="31">
        <f>IFERROR(VLOOKUP(C373,AGOSTO!B:F,3,0),"0,00")</f>
        <v>4294.1499999999996</v>
      </c>
      <c r="K373" s="11">
        <f t="shared" si="10"/>
        <v>2391.3599999999997</v>
      </c>
      <c r="L373" s="31">
        <f>IFERROR(VLOOKUP(C373,AGOSTO!B:H,7,0),"0,00")</f>
        <v>1902.79</v>
      </c>
      <c r="M373" s="25" t="str">
        <f>IFERROR(VLOOKUP(C373,FÉRIAS!C:D,2,0),"")</f>
        <v/>
      </c>
      <c r="N373" s="21" t="str">
        <f>IFERROR(VLOOKUP(C373,Plan2!B:C,2,0),"")</f>
        <v/>
      </c>
    </row>
    <row r="374" spans="2:14" s="21" customFormat="1">
      <c r="B374" s="15">
        <f t="shared" si="11"/>
        <v>366</v>
      </c>
      <c r="C374" s="27">
        <v>2942</v>
      </c>
      <c r="D374" s="28" t="str">
        <f>IFERROR(VLOOKUP(C374,SRA!B:C,2,0),"")</f>
        <v>ELIDIANE BARROS DA CRUZ</v>
      </c>
      <c r="E374" s="15" t="str">
        <f>IFERROR(VLOOKUP(C374,SRA!B:T,8,0),"")</f>
        <v>CLT</v>
      </c>
      <c r="F374" s="20" t="s">
        <v>464</v>
      </c>
      <c r="G374" s="15" t="str">
        <f>IFERROR(VLOOKUP(C374,SRA!B:T,5,0),"")</f>
        <v>OP. DE PROD. IND.</v>
      </c>
      <c r="H374" s="11">
        <f>IFERROR(VLOOKUP(C374,SRA!B:T,18,0),"")</f>
        <v>1484.61</v>
      </c>
      <c r="I374" s="11">
        <f>IFERROR(VLOOKUP(C374,SRA!B:T,19,0),"")</f>
        <v>0</v>
      </c>
      <c r="J374" s="31">
        <f>IFERROR(VLOOKUP(C374,AGOSTO!B:F,3,0),"0,00")</f>
        <v>1764.71</v>
      </c>
      <c r="K374" s="11">
        <f t="shared" si="10"/>
        <v>1259.94</v>
      </c>
      <c r="L374" s="31">
        <f>IFERROR(VLOOKUP(C374,AGOSTO!B:H,7,0),"0,00")</f>
        <v>504.77</v>
      </c>
      <c r="M374" s="25" t="str">
        <f>IFERROR(VLOOKUP(C374,FÉRIAS!C:D,2,0),"")</f>
        <v/>
      </c>
      <c r="N374" s="21" t="str">
        <f>IFERROR(VLOOKUP(C374,Plan2!B:C,2,0),"")</f>
        <v/>
      </c>
    </row>
    <row r="375" spans="2:14" s="21" customFormat="1">
      <c r="B375" s="15">
        <f t="shared" si="11"/>
        <v>367</v>
      </c>
      <c r="C375" s="27">
        <v>2943</v>
      </c>
      <c r="D375" s="28" t="str">
        <f>IFERROR(VLOOKUP(C375,SRA!B:C,2,0),"")</f>
        <v>MARIA JOSE GUILHERME</v>
      </c>
      <c r="E375" s="15" t="str">
        <f>IFERROR(VLOOKUP(C375,SRA!B:T,8,0),"")</f>
        <v>CLT</v>
      </c>
      <c r="F375" s="20" t="s">
        <v>464</v>
      </c>
      <c r="G375" s="15" t="str">
        <f>IFERROR(VLOOKUP(C375,SRA!B:T,5,0),"")</f>
        <v>OP. DE PROD. IND.</v>
      </c>
      <c r="H375" s="11">
        <f>IFERROR(VLOOKUP(C375,SRA!B:T,18,0),"")</f>
        <v>1346.58</v>
      </c>
      <c r="I375" s="11">
        <f>IFERROR(VLOOKUP(C375,SRA!B:T,19,0),"")</f>
        <v>0</v>
      </c>
      <c r="J375" s="31">
        <f>IFERROR(VLOOKUP(C375,AGOSTO!B:F,3,0),"0,00")</f>
        <v>1465.58</v>
      </c>
      <c r="K375" s="11">
        <f t="shared" si="10"/>
        <v>425.52</v>
      </c>
      <c r="L375" s="31">
        <f>IFERROR(VLOOKUP(C375,AGOSTO!B:H,7,0),"0,00")</f>
        <v>1040.06</v>
      </c>
      <c r="M375" s="25" t="str">
        <f>IFERROR(VLOOKUP(C375,FÉRIAS!C:D,2,0),"")</f>
        <v/>
      </c>
      <c r="N375" s="21" t="str">
        <f>IFERROR(VLOOKUP(C375,Plan2!B:C,2,0),"")</f>
        <v/>
      </c>
    </row>
    <row r="376" spans="2:14" s="21" customFormat="1">
      <c r="B376" s="15">
        <f t="shared" si="11"/>
        <v>368</v>
      </c>
      <c r="C376" s="27">
        <v>2962</v>
      </c>
      <c r="D376" s="28" t="str">
        <f>IFERROR(VLOOKUP(C376,SRA!B:C,2,0),"")</f>
        <v>GYSELLE SANTOS AZEVEDO</v>
      </c>
      <c r="E376" s="15" t="str">
        <f>IFERROR(VLOOKUP(C376,SRA!B:T,8,0),"")</f>
        <v>CLT</v>
      </c>
      <c r="F376" s="20" t="s">
        <v>464</v>
      </c>
      <c r="G376" s="15" t="str">
        <f>IFERROR(VLOOKUP(C376,SRA!B:T,5,0),"")</f>
        <v>TEC. EM ADM. E VEN.</v>
      </c>
      <c r="H376" s="11">
        <f>IFERROR(VLOOKUP(C376,SRA!B:T,18,0),"")</f>
        <v>1886.84</v>
      </c>
      <c r="I376" s="11">
        <f>IFERROR(VLOOKUP(C376,SRA!B:T,19,0),"")</f>
        <v>214.7</v>
      </c>
      <c r="J376" s="31">
        <f>IFERROR(VLOOKUP(C376,AGOSTO!B:F,3,0),"0,00")</f>
        <v>2433.27</v>
      </c>
      <c r="K376" s="11">
        <f t="shared" si="10"/>
        <v>859.23</v>
      </c>
      <c r="L376" s="31">
        <f>IFERROR(VLOOKUP(C376,AGOSTO!B:H,7,0),"0,00")</f>
        <v>1574.04</v>
      </c>
      <c r="M376" s="25" t="str">
        <f>IFERROR(VLOOKUP(C376,FÉRIAS!C:D,2,0),"")</f>
        <v/>
      </c>
      <c r="N376" s="21" t="str">
        <f>IFERROR(VLOOKUP(C376,Plan2!B:C,2,0),"")</f>
        <v/>
      </c>
    </row>
    <row r="377" spans="2:14" s="21" customFormat="1">
      <c r="B377" s="15">
        <f t="shared" si="11"/>
        <v>369</v>
      </c>
      <c r="C377" s="27">
        <v>2969</v>
      </c>
      <c r="D377" s="28" t="str">
        <f>IFERROR(VLOOKUP(C377,SRA!B:C,2,0),"")</f>
        <v>LEYRIANE TELMA V FARIAS</v>
      </c>
      <c r="E377" s="15" t="str">
        <f>IFERROR(VLOOKUP(C377,SRA!B:T,8,0),"")</f>
        <v>CLT</v>
      </c>
      <c r="F377" s="20" t="s">
        <v>464</v>
      </c>
      <c r="G377" s="15" t="str">
        <f>IFERROR(VLOOKUP(C377,SRA!B:T,5,0),"")</f>
        <v>TEC. EM ADM. E VEN.</v>
      </c>
      <c r="H377" s="11">
        <f>IFERROR(VLOOKUP(C377,SRA!B:T,18,0),"")</f>
        <v>1886.85</v>
      </c>
      <c r="I377" s="11">
        <f>IFERROR(VLOOKUP(C377,SRA!B:T,19,0),"")</f>
        <v>1079.3800000000001</v>
      </c>
      <c r="J377" s="31">
        <f>IFERROR(VLOOKUP(C377,AGOSTO!B:F,3,0),"0,00")</f>
        <v>2966.23</v>
      </c>
      <c r="K377" s="11">
        <f t="shared" si="10"/>
        <v>1957.56</v>
      </c>
      <c r="L377" s="31">
        <f>IFERROR(VLOOKUP(C377,AGOSTO!B:H,7,0),"0,00")</f>
        <v>1008.6700000000001</v>
      </c>
      <c r="M377" s="25" t="str">
        <f>IFERROR(VLOOKUP(C377,FÉRIAS!C:D,2,0),"")</f>
        <v/>
      </c>
      <c r="N377" s="21" t="str">
        <f>IFERROR(VLOOKUP(C377,Plan2!B:C,2,0),"")</f>
        <v/>
      </c>
    </row>
    <row r="378" spans="2:14" s="21" customFormat="1">
      <c r="B378" s="15">
        <f t="shared" si="11"/>
        <v>370</v>
      </c>
      <c r="C378" s="27">
        <v>2970</v>
      </c>
      <c r="D378" s="28" t="str">
        <f>IFERROR(VLOOKUP(C378,SRA!B:C,2,0),"")</f>
        <v>DAYANE M VALENCA DE OLIVEIRA</v>
      </c>
      <c r="E378" s="15" t="str">
        <f>IFERROR(VLOOKUP(C378,SRA!B:T,8,0),"")</f>
        <v>CLT</v>
      </c>
      <c r="F378" s="20" t="s">
        <v>464</v>
      </c>
      <c r="G378" s="15" t="str">
        <f>IFERROR(VLOOKUP(C378,SRA!B:T,5,0),"")</f>
        <v>TEC. EM ADM. E VEN.</v>
      </c>
      <c r="H378" s="11">
        <f>IFERROR(VLOOKUP(C378,SRA!B:T,18,0),"")</f>
        <v>1886.84</v>
      </c>
      <c r="I378" s="11">
        <f>IFERROR(VLOOKUP(C378,SRA!B:T,19,0),"")</f>
        <v>0</v>
      </c>
      <c r="J378" s="31">
        <f>IFERROR(VLOOKUP(C378,AGOSTO!B:F,3,0),"0,00")</f>
        <v>2218.5700000000002</v>
      </c>
      <c r="K378" s="11">
        <f t="shared" si="10"/>
        <v>1181.7600000000002</v>
      </c>
      <c r="L378" s="31">
        <f>IFERROR(VLOOKUP(C378,AGOSTO!B:H,7,0),"0,00")</f>
        <v>1036.81</v>
      </c>
      <c r="M378" s="25" t="str">
        <f>IFERROR(VLOOKUP(C378,FÉRIAS!C:D,2,0),"")</f>
        <v/>
      </c>
      <c r="N378" s="21" t="str">
        <f>IFERROR(VLOOKUP(C378,Plan2!B:C,2,0),"")</f>
        <v/>
      </c>
    </row>
    <row r="379" spans="2:14" s="21" customFormat="1">
      <c r="B379" s="15">
        <f t="shared" si="11"/>
        <v>371</v>
      </c>
      <c r="C379" s="27">
        <v>2971</v>
      </c>
      <c r="D379" s="28" t="str">
        <f>IFERROR(VLOOKUP(C379,SRA!B:C,2,0),"")</f>
        <v>LETYCIA THAISA V FARIAS</v>
      </c>
      <c r="E379" s="15" t="str">
        <f>IFERROR(VLOOKUP(C379,SRA!B:T,8,0),"")</f>
        <v>CLT</v>
      </c>
      <c r="F379" s="20" t="s">
        <v>464</v>
      </c>
      <c r="G379" s="15" t="str">
        <f>IFERROR(VLOOKUP(C379,SRA!B:T,5,0),"")</f>
        <v>TEC. EM ADM. E VEN.</v>
      </c>
      <c r="H379" s="11">
        <f>IFERROR(VLOOKUP(C379,SRA!B:T,18,0),"")</f>
        <v>1886.84</v>
      </c>
      <c r="I379" s="11">
        <f>IFERROR(VLOOKUP(C379,SRA!B:T,19,0),"")</f>
        <v>0</v>
      </c>
      <c r="J379" s="31">
        <f>IFERROR(VLOOKUP(C379,AGOSTO!B:F,3,0),"0,00")</f>
        <v>1886.84</v>
      </c>
      <c r="K379" s="11">
        <f t="shared" si="10"/>
        <v>579.68999999999983</v>
      </c>
      <c r="L379" s="31">
        <f>IFERROR(VLOOKUP(C379,AGOSTO!B:H,7,0),"0,00")</f>
        <v>1307.1500000000001</v>
      </c>
      <c r="M379" s="25" t="str">
        <f>IFERROR(VLOOKUP(C379,FÉRIAS!C:D,2,0),"")</f>
        <v/>
      </c>
      <c r="N379" s="21" t="str">
        <f>IFERROR(VLOOKUP(C379,Plan2!B:C,2,0),"")</f>
        <v/>
      </c>
    </row>
    <row r="380" spans="2:14" s="21" customFormat="1">
      <c r="B380" s="15">
        <f t="shared" si="11"/>
        <v>372</v>
      </c>
      <c r="C380" s="27">
        <v>2973</v>
      </c>
      <c r="D380" s="28" t="str">
        <f>IFERROR(VLOOKUP(C380,SRA!B:C,2,0),"")</f>
        <v>ELDERSON GOMES DA CUNHA</v>
      </c>
      <c r="E380" s="15" t="str">
        <f>IFERROR(VLOOKUP(C380,SRA!B:T,8,0),"")</f>
        <v>CLT</v>
      </c>
      <c r="F380" s="20" t="s">
        <v>464</v>
      </c>
      <c r="G380" s="15" t="str">
        <f>IFERROR(VLOOKUP(C380,SRA!B:T,5,0),"")</f>
        <v>TEC. EM ADM. E VEN.</v>
      </c>
      <c r="H380" s="11">
        <f>IFERROR(VLOOKUP(C380,SRA!B:T,18,0),"")</f>
        <v>1886.84</v>
      </c>
      <c r="I380" s="11">
        <f>IFERROR(VLOOKUP(C380,SRA!B:T,19,0),"")</f>
        <v>214.7</v>
      </c>
      <c r="J380" s="31">
        <f>IFERROR(VLOOKUP(C380,AGOSTO!B:F,3,0),"0,00")</f>
        <v>2101.54</v>
      </c>
      <c r="K380" s="11">
        <f t="shared" si="10"/>
        <v>1127.98</v>
      </c>
      <c r="L380" s="31">
        <f>IFERROR(VLOOKUP(C380,AGOSTO!B:H,7,0),"0,00")</f>
        <v>973.56</v>
      </c>
      <c r="M380" s="25" t="str">
        <f>IFERROR(VLOOKUP(C380,FÉRIAS!C:D,2,0),"")</f>
        <v/>
      </c>
      <c r="N380" s="21" t="str">
        <f>IFERROR(VLOOKUP(C380,Plan2!B:C,2,0),"")</f>
        <v/>
      </c>
    </row>
    <row r="381" spans="2:14" s="21" customFormat="1">
      <c r="B381" s="15">
        <f t="shared" si="11"/>
        <v>373</v>
      </c>
      <c r="C381" s="27">
        <v>2974</v>
      </c>
      <c r="D381" s="28" t="str">
        <f>IFERROR(VLOOKUP(C381,SRA!B:C,2,0),"")</f>
        <v>MARCELO DIEDERICHS PRATES</v>
      </c>
      <c r="E381" s="15" t="str">
        <f>IFERROR(VLOOKUP(C381,SRA!B:T,8,0),"")</f>
        <v>CLT</v>
      </c>
      <c r="F381" s="20" t="s">
        <v>464</v>
      </c>
      <c r="G381" s="15" t="str">
        <f>IFERROR(VLOOKUP(C381,SRA!B:T,5,0),"")</f>
        <v>TEC. EM ADM. E VEN.</v>
      </c>
      <c r="H381" s="11">
        <f>IFERROR(VLOOKUP(C381,SRA!B:T,18,0),"")</f>
        <v>1886.84</v>
      </c>
      <c r="I381" s="11">
        <f>IFERROR(VLOOKUP(C381,SRA!B:T,19,0),"")</f>
        <v>0</v>
      </c>
      <c r="J381" s="31">
        <f>IFERROR(VLOOKUP(C381,AGOSTO!B:F,3,0),"0,00")</f>
        <v>1886.84</v>
      </c>
      <c r="K381" s="11">
        <f t="shared" si="10"/>
        <v>1056.28</v>
      </c>
      <c r="L381" s="31">
        <f>IFERROR(VLOOKUP(C381,AGOSTO!B:H,7,0),"0,00")</f>
        <v>830.56</v>
      </c>
      <c r="M381" s="25" t="str">
        <f>IFERROR(VLOOKUP(C381,FÉRIAS!C:D,2,0),"")</f>
        <v/>
      </c>
      <c r="N381" s="21" t="str">
        <f>IFERROR(VLOOKUP(C381,Plan2!B:C,2,0),"")</f>
        <v/>
      </c>
    </row>
    <row r="382" spans="2:14" s="21" customFormat="1">
      <c r="B382" s="15">
        <f t="shared" si="11"/>
        <v>374</v>
      </c>
      <c r="C382" s="27">
        <v>2977</v>
      </c>
      <c r="D382" s="28" t="str">
        <f>IFERROR(VLOOKUP(C382,SRA!B:C,2,0),"")</f>
        <v>VENILTON CARLOS M CARDOSO</v>
      </c>
      <c r="E382" s="15" t="str">
        <f>IFERROR(VLOOKUP(C382,SRA!B:T,8,0),"")</f>
        <v>CLT</v>
      </c>
      <c r="F382" s="20" t="s">
        <v>464</v>
      </c>
      <c r="G382" s="15" t="str">
        <f>IFERROR(VLOOKUP(C382,SRA!B:T,5,0),"")</f>
        <v>ANA ASS FARMACEUTICA</v>
      </c>
      <c r="H382" s="11">
        <f>IFERROR(VLOOKUP(C382,SRA!B:T,18,0),"")</f>
        <v>4189.92</v>
      </c>
      <c r="I382" s="11">
        <f>IFERROR(VLOOKUP(C382,SRA!B:T,19,0),"")</f>
        <v>0</v>
      </c>
      <c r="J382" s="31">
        <f>IFERROR(VLOOKUP(C382,AGOSTO!B:F,3,0),"0,00")</f>
        <v>4236.47</v>
      </c>
      <c r="K382" s="11">
        <f t="shared" si="10"/>
        <v>798.97000000000025</v>
      </c>
      <c r="L382" s="31">
        <f>IFERROR(VLOOKUP(C382,AGOSTO!B:H,7,0),"0,00")</f>
        <v>3437.5</v>
      </c>
      <c r="M382" s="25" t="str">
        <f>IFERROR(VLOOKUP(C382,FÉRIAS!C:D,2,0),"")</f>
        <v/>
      </c>
      <c r="N382" s="21" t="str">
        <f>IFERROR(VLOOKUP(C382,Plan2!B:C,2,0),"")</f>
        <v/>
      </c>
    </row>
    <row r="383" spans="2:14" s="21" customFormat="1">
      <c r="B383" s="15">
        <f t="shared" si="11"/>
        <v>375</v>
      </c>
      <c r="C383" s="27">
        <v>2978</v>
      </c>
      <c r="D383" s="28" t="str">
        <f>IFERROR(VLOOKUP(C383,SRA!B:C,2,0),"")</f>
        <v>CARLOS BRUNO GOMES MACEDO</v>
      </c>
      <c r="E383" s="15" t="str">
        <f>IFERROR(VLOOKUP(C383,SRA!B:T,8,0),"")</f>
        <v>CLT</v>
      </c>
      <c r="F383" s="20" t="s">
        <v>464</v>
      </c>
      <c r="G383" s="15" t="str">
        <f>IFERROR(VLOOKUP(C383,SRA!B:T,5,0),"")</f>
        <v>TEC. EM ADM. E VEN.</v>
      </c>
      <c r="H383" s="11">
        <f>IFERROR(VLOOKUP(C383,SRA!B:T,18,0),"")</f>
        <v>1886.84</v>
      </c>
      <c r="I383" s="11">
        <f>IFERROR(VLOOKUP(C383,SRA!B:T,19,0),"")</f>
        <v>214.7</v>
      </c>
      <c r="J383" s="31">
        <f>IFERROR(VLOOKUP(C383,AGOSTO!B:F,3,0),"0,00")</f>
        <v>2433.27</v>
      </c>
      <c r="K383" s="11">
        <f t="shared" si="10"/>
        <v>1235.44</v>
      </c>
      <c r="L383" s="31">
        <f>IFERROR(VLOOKUP(C383,AGOSTO!B:H,7,0),"0,00")</f>
        <v>1197.83</v>
      </c>
      <c r="M383" s="25" t="str">
        <f>IFERROR(VLOOKUP(C383,FÉRIAS!C:D,2,0),"")</f>
        <v/>
      </c>
      <c r="N383" s="21" t="str">
        <f>IFERROR(VLOOKUP(C383,Plan2!B:C,2,0),"")</f>
        <v/>
      </c>
    </row>
    <row r="384" spans="2:14" s="21" customFormat="1">
      <c r="B384" s="15">
        <f t="shared" si="11"/>
        <v>376</v>
      </c>
      <c r="C384" s="27">
        <v>2982</v>
      </c>
      <c r="D384" s="28" t="str">
        <f>IFERROR(VLOOKUP(C384,SRA!B:C,2,0),"")</f>
        <v>CINTIA MARIA LEITE DO N AVELAR</v>
      </c>
      <c r="E384" s="15" t="str">
        <f>IFERROR(VLOOKUP(C384,SRA!B:T,8,0),"")</f>
        <v>CLT</v>
      </c>
      <c r="F384" s="20" t="s">
        <v>464</v>
      </c>
      <c r="G384" s="15" t="str">
        <f>IFERROR(VLOOKUP(C384,SRA!B:T,5,0),"")</f>
        <v>ENFERMEIRO TRABALHO</v>
      </c>
      <c r="H384" s="11">
        <f>IFERROR(VLOOKUP(C384,SRA!B:T,18,0),"")</f>
        <v>3282.89</v>
      </c>
      <c r="I384" s="11">
        <f>IFERROR(VLOOKUP(C384,SRA!B:T,19,0),"")</f>
        <v>0</v>
      </c>
      <c r="J384" s="31">
        <f>IFERROR(VLOOKUP(C384,AGOSTO!B:F,3,0),"0,00")</f>
        <v>3705.25</v>
      </c>
      <c r="K384" s="11">
        <f t="shared" si="10"/>
        <v>1934.67</v>
      </c>
      <c r="L384" s="31">
        <f>IFERROR(VLOOKUP(C384,AGOSTO!B:H,7,0),"0,00")</f>
        <v>1770.58</v>
      </c>
      <c r="M384" s="25" t="str">
        <f>IFERROR(VLOOKUP(C384,FÉRIAS!C:D,2,0),"")</f>
        <v/>
      </c>
      <c r="N384" s="21" t="str">
        <f>IFERROR(VLOOKUP(C384,Plan2!B:C,2,0),"")</f>
        <v/>
      </c>
    </row>
    <row r="385" spans="2:14" s="21" customFormat="1">
      <c r="B385" s="15">
        <f t="shared" si="11"/>
        <v>377</v>
      </c>
      <c r="C385" s="27">
        <v>2983</v>
      </c>
      <c r="D385" s="28" t="str">
        <f>IFERROR(VLOOKUP(C385,SRA!B:C,2,0),"")</f>
        <v>EMILLY INOCENCIO DA SILVA</v>
      </c>
      <c r="E385" s="15" t="str">
        <f>IFERROR(VLOOKUP(C385,SRA!B:T,8,0),"")</f>
        <v>CLT</v>
      </c>
      <c r="F385" s="20" t="s">
        <v>464</v>
      </c>
      <c r="G385" s="15" t="str">
        <f>IFERROR(VLOOKUP(C385,SRA!B:T,5,0),"")</f>
        <v>TEC EM SEG DO TRAB.</v>
      </c>
      <c r="H385" s="11">
        <f>IFERROR(VLOOKUP(C385,SRA!B:T,18,0),"")</f>
        <v>1886.84</v>
      </c>
      <c r="I385" s="11">
        <f>IFERROR(VLOOKUP(C385,SRA!B:T,19,0),"")</f>
        <v>822.38</v>
      </c>
      <c r="J385" s="31">
        <f>IFERROR(VLOOKUP(C385,AGOSTO!B:F,3,0),"0,00")</f>
        <v>3040.95</v>
      </c>
      <c r="K385" s="11">
        <f t="shared" si="10"/>
        <v>819.7199999999998</v>
      </c>
      <c r="L385" s="31">
        <f>IFERROR(VLOOKUP(C385,AGOSTO!B:H,7,0),"0,00")</f>
        <v>2221.23</v>
      </c>
      <c r="M385" s="25" t="str">
        <f>IFERROR(VLOOKUP(C385,FÉRIAS!C:D,2,0),"")</f>
        <v/>
      </c>
      <c r="N385" s="21" t="str">
        <f>IFERROR(VLOOKUP(C385,Plan2!B:C,2,0),"")</f>
        <v/>
      </c>
    </row>
    <row r="386" spans="2:14" s="21" customFormat="1">
      <c r="B386" s="15">
        <f t="shared" si="11"/>
        <v>378</v>
      </c>
      <c r="C386" s="27">
        <v>2988</v>
      </c>
      <c r="D386" s="28" t="str">
        <f>IFERROR(VLOOKUP(C386,SRA!B:C,2,0),"")</f>
        <v>GERALDO CRISTOVAO DE O FILHO</v>
      </c>
      <c r="E386" s="15" t="str">
        <f>IFERROR(VLOOKUP(C386,SRA!B:T,8,0),"")</f>
        <v>CLT</v>
      </c>
      <c r="F386" s="20" t="s">
        <v>464</v>
      </c>
      <c r="G386" s="15" t="str">
        <f>IFERROR(VLOOKUP(C386,SRA!B:T,5,0),"")</f>
        <v>ANALISTA FINANCEIRO</v>
      </c>
      <c r="H386" s="11">
        <f>IFERROR(VLOOKUP(C386,SRA!B:T,18,0),"")</f>
        <v>3282.89</v>
      </c>
      <c r="I386" s="11">
        <f>IFERROR(VLOOKUP(C386,SRA!B:T,19,0),"")</f>
        <v>0</v>
      </c>
      <c r="J386" s="31">
        <f>IFERROR(VLOOKUP(C386,AGOSTO!B:F,3,0),"0,00")</f>
        <v>3282.89</v>
      </c>
      <c r="K386" s="11">
        <f t="shared" si="10"/>
        <v>1728.7899999999997</v>
      </c>
      <c r="L386" s="31">
        <f>IFERROR(VLOOKUP(C386,AGOSTO!B:H,7,0),"0,00")</f>
        <v>1554.1000000000001</v>
      </c>
      <c r="M386" s="25" t="str">
        <f>IFERROR(VLOOKUP(C386,FÉRIAS!C:D,2,0),"")</f>
        <v/>
      </c>
      <c r="N386" s="21" t="str">
        <f>IFERROR(VLOOKUP(C386,Plan2!B:C,2,0),"")</f>
        <v/>
      </c>
    </row>
    <row r="387" spans="2:14" s="21" customFormat="1">
      <c r="B387" s="15">
        <f t="shared" si="11"/>
        <v>379</v>
      </c>
      <c r="C387" s="27">
        <v>2991</v>
      </c>
      <c r="D387" s="28" t="str">
        <f>IFERROR(VLOOKUP(C387,SRA!B:C,2,0),"")</f>
        <v>MARILENE ARRUDA DE BARROS</v>
      </c>
      <c r="E387" s="15" t="str">
        <f>IFERROR(VLOOKUP(C387,SRA!B:T,8,0),"")</f>
        <v>CLT</v>
      </c>
      <c r="F387" s="20" t="s">
        <v>464</v>
      </c>
      <c r="G387" s="15" t="str">
        <f>IFERROR(VLOOKUP(C387,SRA!B:T,5,0),"")</f>
        <v>TEC. CONTABIL</v>
      </c>
      <c r="H387" s="11">
        <f>IFERROR(VLOOKUP(C387,SRA!B:T,18,0),"")</f>
        <v>1886.84</v>
      </c>
      <c r="I387" s="11">
        <f>IFERROR(VLOOKUP(C387,SRA!B:T,19,0),"")</f>
        <v>822.38</v>
      </c>
      <c r="J387" s="31">
        <f>IFERROR(VLOOKUP(C387,AGOSTO!B:F,3,0),"0,00")</f>
        <v>2709.22</v>
      </c>
      <c r="K387" s="11">
        <f t="shared" si="10"/>
        <v>429.02999999999975</v>
      </c>
      <c r="L387" s="31">
        <f>IFERROR(VLOOKUP(C387,AGOSTO!B:H,7,0),"0,00")</f>
        <v>2280.19</v>
      </c>
      <c r="M387" s="25" t="str">
        <f>IFERROR(VLOOKUP(C387,FÉRIAS!C:D,2,0),"")</f>
        <v/>
      </c>
      <c r="N387" s="21" t="str">
        <f>IFERROR(VLOOKUP(C387,Plan2!B:C,2,0),"")</f>
        <v/>
      </c>
    </row>
    <row r="388" spans="2:14" s="21" customFormat="1">
      <c r="B388" s="15">
        <f t="shared" si="11"/>
        <v>380</v>
      </c>
      <c r="C388" s="27">
        <v>2996</v>
      </c>
      <c r="D388" s="28" t="str">
        <f>IFERROR(VLOOKUP(C388,SRA!B:C,2,0),"")</f>
        <v>LUCIANO BARROS COSTA</v>
      </c>
      <c r="E388" s="15" t="str">
        <f>IFERROR(VLOOKUP(C388,SRA!B:T,8,0),"")</f>
        <v>CLT</v>
      </c>
      <c r="F388" s="20" t="s">
        <v>464</v>
      </c>
      <c r="G388" s="15" t="str">
        <f>IFERROR(VLOOKUP(C388,SRA!B:T,5,0),"")</f>
        <v>ANALISTA QUALI IND</v>
      </c>
      <c r="H388" s="11">
        <f>IFERROR(VLOOKUP(C388,SRA!B:T,18,0),"")</f>
        <v>5714.73</v>
      </c>
      <c r="I388" s="11">
        <f>IFERROR(VLOOKUP(C388,SRA!B:T,19,0),"")</f>
        <v>0</v>
      </c>
      <c r="J388" s="31">
        <f>IFERROR(VLOOKUP(C388,AGOSTO!B:F,3,0),"0,00")</f>
        <v>7746.64</v>
      </c>
      <c r="K388" s="11">
        <f t="shared" si="10"/>
        <v>4439.7000000000007</v>
      </c>
      <c r="L388" s="31">
        <f>IFERROR(VLOOKUP(C388,AGOSTO!B:H,7,0),"0,00")</f>
        <v>3306.94</v>
      </c>
      <c r="M388" s="25" t="str">
        <f>IFERROR(VLOOKUP(C388,FÉRIAS!C:D,2,0),"")</f>
        <v/>
      </c>
      <c r="N388" s="21" t="str">
        <f>IFERROR(VLOOKUP(C388,Plan2!B:C,2,0),"")</f>
        <v/>
      </c>
    </row>
    <row r="389" spans="2:14" s="21" customFormat="1">
      <c r="B389" s="15">
        <f t="shared" si="11"/>
        <v>381</v>
      </c>
      <c r="C389" s="27">
        <v>2998</v>
      </c>
      <c r="D389" s="28" t="str">
        <f>IFERROR(VLOOKUP(C389,SRA!B:C,2,0),"")</f>
        <v>MIGUEL WILSON REGUEIRA RIBEIRO</v>
      </c>
      <c r="E389" s="15" t="str">
        <f>IFERROR(VLOOKUP(C389,SRA!B:T,8,0),"")</f>
        <v>CLT</v>
      </c>
      <c r="F389" s="20" t="s">
        <v>464</v>
      </c>
      <c r="G389" s="15" t="str">
        <f>IFERROR(VLOOKUP(C389,SRA!B:T,5,0),"")</f>
        <v>ANALISTA QUALI IND</v>
      </c>
      <c r="H389" s="11">
        <f>IFERROR(VLOOKUP(C389,SRA!B:T,18,0),"")</f>
        <v>5714.73</v>
      </c>
      <c r="I389" s="11">
        <f>IFERROR(VLOOKUP(C389,SRA!B:T,19,0),"")</f>
        <v>0</v>
      </c>
      <c r="J389" s="31">
        <f>IFERROR(VLOOKUP(C389,AGOSTO!B:F,3,0),"0,00")</f>
        <v>6477.71</v>
      </c>
      <c r="K389" s="11">
        <f t="shared" si="10"/>
        <v>4343.01</v>
      </c>
      <c r="L389" s="31">
        <f>IFERROR(VLOOKUP(C389,AGOSTO!B:H,7,0),"0,00")</f>
        <v>2134.6999999999998</v>
      </c>
      <c r="M389" s="25" t="str">
        <f>IFERROR(VLOOKUP(C389,FÉRIAS!C:D,2,0),"")</f>
        <v/>
      </c>
      <c r="N389" s="21" t="str">
        <f>IFERROR(VLOOKUP(C389,Plan2!B:C,2,0),"")</f>
        <v/>
      </c>
    </row>
    <row r="390" spans="2:14" s="21" customFormat="1">
      <c r="B390" s="15">
        <f t="shared" si="11"/>
        <v>382</v>
      </c>
      <c r="C390" s="27">
        <v>3003</v>
      </c>
      <c r="D390" s="28" t="str">
        <f>IFERROR(VLOOKUP(C390,SRA!B:C,2,0),"")</f>
        <v>CAETANO SILVA DIAS</v>
      </c>
      <c r="E390" s="15" t="str">
        <f>IFERROR(VLOOKUP(C390,SRA!B:T,8,0),"")</f>
        <v>CLT</v>
      </c>
      <c r="F390" s="20" t="s">
        <v>464</v>
      </c>
      <c r="G390" s="15" t="str">
        <f>IFERROR(VLOOKUP(C390,SRA!B:T,5,0),"")</f>
        <v>ANALISTA CONTABIL</v>
      </c>
      <c r="H390" s="11">
        <f>IFERROR(VLOOKUP(C390,SRA!B:T,18,0),"")</f>
        <v>3282.89</v>
      </c>
      <c r="I390" s="11">
        <f>IFERROR(VLOOKUP(C390,SRA!B:T,19,0),"")</f>
        <v>822.38</v>
      </c>
      <c r="J390" s="31">
        <f>IFERROR(VLOOKUP(C390,AGOSTO!B:F,3,0),"0,00")</f>
        <v>4105.2700000000004</v>
      </c>
      <c r="K390" s="11">
        <f t="shared" si="10"/>
        <v>601.83000000000038</v>
      </c>
      <c r="L390" s="31">
        <f>IFERROR(VLOOKUP(C390,AGOSTO!B:H,7,0),"0,00")</f>
        <v>3503.44</v>
      </c>
      <c r="M390" s="25" t="str">
        <f>IFERROR(VLOOKUP(C390,FÉRIAS!C:D,2,0),"")</f>
        <v/>
      </c>
      <c r="N390" s="21" t="str">
        <f>IFERROR(VLOOKUP(C390,Plan2!B:C,2,0),"")</f>
        <v/>
      </c>
    </row>
    <row r="391" spans="2:14" s="21" customFormat="1">
      <c r="B391" s="15">
        <f t="shared" si="11"/>
        <v>383</v>
      </c>
      <c r="C391" s="27">
        <v>3004</v>
      </c>
      <c r="D391" s="28" t="str">
        <f>IFERROR(VLOOKUP(C391,SRA!B:C,2,0),"")</f>
        <v>ITHALO IGOR DANTAS E SILVA</v>
      </c>
      <c r="E391" s="15" t="str">
        <f>IFERROR(VLOOKUP(C391,SRA!B:T,8,0),"")</f>
        <v>CLT</v>
      </c>
      <c r="F391" s="20" t="s">
        <v>464</v>
      </c>
      <c r="G391" s="15" t="str">
        <f>IFERROR(VLOOKUP(C391,SRA!B:T,5,0),"")</f>
        <v>ANALISTA CONTABIL</v>
      </c>
      <c r="H391" s="11">
        <f>IFERROR(VLOOKUP(C391,SRA!B:T,18,0),"")</f>
        <v>3282.89</v>
      </c>
      <c r="I391" s="11">
        <f>IFERROR(VLOOKUP(C391,SRA!B:T,19,0),"")</f>
        <v>822.38</v>
      </c>
      <c r="J391" s="31">
        <f>IFERROR(VLOOKUP(C391,AGOSTO!B:F,3,0),"0,00")</f>
        <v>4105.83</v>
      </c>
      <c r="K391" s="11">
        <f t="shared" si="10"/>
        <v>680.64999999999964</v>
      </c>
      <c r="L391" s="31">
        <f>IFERROR(VLOOKUP(C391,AGOSTO!B:H,7,0),"0,00")</f>
        <v>3425.1800000000003</v>
      </c>
      <c r="M391" s="25" t="str">
        <f>IFERROR(VLOOKUP(C391,FÉRIAS!C:D,2,0),"")</f>
        <v/>
      </c>
      <c r="N391" s="21" t="str">
        <f>IFERROR(VLOOKUP(C391,Plan2!B:C,2,0),"")</f>
        <v/>
      </c>
    </row>
    <row r="392" spans="2:14" s="21" customFormat="1">
      <c r="B392" s="15">
        <f t="shared" si="11"/>
        <v>384</v>
      </c>
      <c r="C392" s="27">
        <v>3012</v>
      </c>
      <c r="D392" s="28" t="str">
        <f>IFERROR(VLOOKUP(C392,SRA!B:C,2,0),"")</f>
        <v>ESTELA FELIPE DE OLIVEIRA</v>
      </c>
      <c r="E392" s="15" t="str">
        <f>IFERROR(VLOOKUP(C392,SRA!B:T,8,0),"")</f>
        <v>CLT</v>
      </c>
      <c r="F392" s="20" t="s">
        <v>464</v>
      </c>
      <c r="G392" s="15" t="str">
        <f>IFERROR(VLOOKUP(C392,SRA!B:T,5,0),"")</f>
        <v>TEC.EM QUALIDADE IND</v>
      </c>
      <c r="H392" s="11">
        <f>IFERROR(VLOOKUP(C392,SRA!B:T,18,0),"")</f>
        <v>1886.84</v>
      </c>
      <c r="I392" s="11">
        <f>IFERROR(VLOOKUP(C392,SRA!B:T,19,0),"")</f>
        <v>0</v>
      </c>
      <c r="J392" s="31">
        <f>IFERROR(VLOOKUP(C392,AGOSTO!B:F,3,0),"0,00")</f>
        <v>2412.5500000000002</v>
      </c>
      <c r="K392" s="11">
        <f t="shared" si="10"/>
        <v>1455.1100000000001</v>
      </c>
      <c r="L392" s="31">
        <f>IFERROR(VLOOKUP(C392,AGOSTO!B:H,7,0),"0,00")</f>
        <v>957.44</v>
      </c>
      <c r="M392" s="25" t="str">
        <f>IFERROR(VLOOKUP(C392,FÉRIAS!C:D,2,0),"")</f>
        <v/>
      </c>
      <c r="N392" s="21" t="str">
        <f>IFERROR(VLOOKUP(C392,Plan2!B:C,2,0),"")</f>
        <v/>
      </c>
    </row>
    <row r="393" spans="2:14" s="21" customFormat="1">
      <c r="B393" s="15">
        <f t="shared" si="11"/>
        <v>385</v>
      </c>
      <c r="C393" s="27">
        <v>3015</v>
      </c>
      <c r="D393" s="28" t="str">
        <f>IFERROR(VLOOKUP(C393,SRA!B:C,2,0),"")</f>
        <v>MARIA DANIELLE DE SOUZA SANTOS</v>
      </c>
      <c r="E393" s="15" t="str">
        <f>IFERROR(VLOOKUP(C393,SRA!B:T,8,0),"")</f>
        <v>CLT</v>
      </c>
      <c r="F393" s="20" t="s">
        <v>464</v>
      </c>
      <c r="G393" s="15" t="str">
        <f>IFERROR(VLOOKUP(C393,SRA!B:T,5,0),"")</f>
        <v>TEC.EM QUALIDADE IND</v>
      </c>
      <c r="H393" s="11">
        <f>IFERROR(VLOOKUP(C393,SRA!B:T,18,0),"")</f>
        <v>1886.84</v>
      </c>
      <c r="I393" s="11">
        <f>IFERROR(VLOOKUP(C393,SRA!B:T,19,0),"")</f>
        <v>0</v>
      </c>
      <c r="J393" s="31">
        <f>IFERROR(VLOOKUP(C393,AGOSTO!B:F,3,0),"0,00")</f>
        <v>2138.42</v>
      </c>
      <c r="K393" s="11">
        <f t="shared" si="10"/>
        <v>1311.9700000000003</v>
      </c>
      <c r="L393" s="31">
        <f>IFERROR(VLOOKUP(C393,AGOSTO!B:H,7,0),"0,00")</f>
        <v>826.44999999999993</v>
      </c>
      <c r="M393" s="25" t="str">
        <f>IFERROR(VLOOKUP(C393,FÉRIAS!C:D,2,0),"")</f>
        <v/>
      </c>
      <c r="N393" s="21" t="str">
        <f>IFERROR(VLOOKUP(C393,Plan2!B:C,2,0),"")</f>
        <v/>
      </c>
    </row>
    <row r="394" spans="2:14" s="21" customFormat="1">
      <c r="B394" s="15">
        <f t="shared" si="11"/>
        <v>386</v>
      </c>
      <c r="C394" s="27">
        <v>3016</v>
      </c>
      <c r="D394" s="28" t="str">
        <f>IFERROR(VLOOKUP(C394,SRA!B:C,2,0),"")</f>
        <v>MARIANA SILVA MONTEIRO</v>
      </c>
      <c r="E394" s="15" t="str">
        <f>IFERROR(VLOOKUP(C394,SRA!B:T,8,0),"")</f>
        <v>CLT</v>
      </c>
      <c r="F394" s="20" t="s">
        <v>464</v>
      </c>
      <c r="G394" s="15" t="str">
        <f>IFERROR(VLOOKUP(C394,SRA!B:T,5,0),"")</f>
        <v>TEC.EM QUALIDADE IND</v>
      </c>
      <c r="H394" s="11">
        <f>IFERROR(VLOOKUP(C394,SRA!B:T,18,0),"")</f>
        <v>1886.84</v>
      </c>
      <c r="I394" s="11">
        <f>IFERROR(VLOOKUP(C394,SRA!B:T,19,0),"")</f>
        <v>0</v>
      </c>
      <c r="J394" s="31">
        <f>IFERROR(VLOOKUP(C394,AGOSTO!B:F,3,0),"0,00")</f>
        <v>2218.5700000000002</v>
      </c>
      <c r="K394" s="11">
        <f t="shared" ref="K394:K457" si="12">J394-L394</f>
        <v>1111.7200000000003</v>
      </c>
      <c r="L394" s="31">
        <f>IFERROR(VLOOKUP(C394,AGOSTO!B:H,7,0),"0,00")</f>
        <v>1106.8499999999999</v>
      </c>
      <c r="M394" s="25" t="str">
        <f>IFERROR(VLOOKUP(C394,FÉRIAS!C:D,2,0),"")</f>
        <v/>
      </c>
      <c r="N394" s="21" t="str">
        <f>IFERROR(VLOOKUP(C394,Plan2!B:C,2,0),"")</f>
        <v/>
      </c>
    </row>
    <row r="395" spans="2:14" s="21" customFormat="1">
      <c r="B395" s="15">
        <f t="shared" ref="B395:B458" si="13">B394+1</f>
        <v>387</v>
      </c>
      <c r="C395" s="27">
        <v>3023</v>
      </c>
      <c r="D395" s="28" t="str">
        <f>IFERROR(VLOOKUP(C395,SRA!B:C,2,0),"")</f>
        <v>SERGIO ARAUJO DE OLIVEIRA</v>
      </c>
      <c r="E395" s="15" t="str">
        <f>IFERROR(VLOOKUP(C395,SRA!B:T,8,0),"")</f>
        <v>CLT</v>
      </c>
      <c r="F395" s="20" t="s">
        <v>464</v>
      </c>
      <c r="G395" s="15" t="str">
        <f>IFERROR(VLOOKUP(C395,SRA!B:T,5,0),"")</f>
        <v>ANA ASS FARMACEUTICA</v>
      </c>
      <c r="H395" s="11">
        <f>IFERROR(VLOOKUP(C395,SRA!B:T,18,0),"")</f>
        <v>4189.92</v>
      </c>
      <c r="I395" s="11">
        <f>IFERROR(VLOOKUP(C395,SRA!B:T,19,0),"")</f>
        <v>0</v>
      </c>
      <c r="J395" s="31">
        <f>IFERROR(VLOOKUP(C395,AGOSTO!B:F,3,0),"0,00")</f>
        <v>4568.2</v>
      </c>
      <c r="K395" s="11">
        <f t="shared" si="12"/>
        <v>866.59999999999945</v>
      </c>
      <c r="L395" s="31">
        <f>IFERROR(VLOOKUP(C395,AGOSTO!B:H,7,0),"0,00")</f>
        <v>3701.6000000000004</v>
      </c>
      <c r="M395" s="25" t="str">
        <f>IFERROR(VLOOKUP(C395,FÉRIAS!C:D,2,0),"")</f>
        <v/>
      </c>
      <c r="N395" s="21" t="str">
        <f>IFERROR(VLOOKUP(C395,Plan2!B:C,2,0),"")</f>
        <v/>
      </c>
    </row>
    <row r="396" spans="2:14" s="21" customFormat="1">
      <c r="B396" s="15">
        <f t="shared" si="13"/>
        <v>388</v>
      </c>
      <c r="C396" s="27">
        <v>3025</v>
      </c>
      <c r="D396" s="28" t="str">
        <f>IFERROR(VLOOKUP(C396,SRA!B:C,2,0),"")</f>
        <v>MARIANA KAROLYNE G DE SOUZA</v>
      </c>
      <c r="E396" s="15" t="str">
        <f>IFERROR(VLOOKUP(C396,SRA!B:T,8,0),"")</f>
        <v>CLT</v>
      </c>
      <c r="F396" s="20" t="s">
        <v>464</v>
      </c>
      <c r="G396" s="15" t="str">
        <f>IFERROR(VLOOKUP(C396,SRA!B:T,5,0),"")</f>
        <v>ANA ASS FARMACEUTICA</v>
      </c>
      <c r="H396" s="11">
        <f>IFERROR(VLOOKUP(C396,SRA!B:T,18,0),"")</f>
        <v>4189.92</v>
      </c>
      <c r="I396" s="11">
        <f>IFERROR(VLOOKUP(C396,SRA!B:T,19,0),"")</f>
        <v>0</v>
      </c>
      <c r="J396" s="31">
        <f>IFERROR(VLOOKUP(C396,AGOSTO!B:F,3,0),"0,00")</f>
        <v>4521.6499999999996</v>
      </c>
      <c r="K396" s="11">
        <f t="shared" si="12"/>
        <v>1868.7699999999995</v>
      </c>
      <c r="L396" s="31">
        <f>IFERROR(VLOOKUP(C396,AGOSTO!B:H,7,0),"0,00")</f>
        <v>2652.88</v>
      </c>
      <c r="M396" s="25" t="str">
        <f>IFERROR(VLOOKUP(C396,FÉRIAS!C:D,2,0),"")</f>
        <v/>
      </c>
      <c r="N396" s="21" t="str">
        <f>IFERROR(VLOOKUP(C396,Plan2!B:C,2,0),"")</f>
        <v/>
      </c>
    </row>
    <row r="397" spans="2:14" s="21" customFormat="1">
      <c r="B397" s="15">
        <f t="shared" si="13"/>
        <v>389</v>
      </c>
      <c r="C397" s="27">
        <v>3027</v>
      </c>
      <c r="D397" s="28" t="str">
        <f>IFERROR(VLOOKUP(C397,SRA!B:C,2,0),"")</f>
        <v>MARILIA MILENA R PIRES</v>
      </c>
      <c r="E397" s="15" t="str">
        <f>IFERROR(VLOOKUP(C397,SRA!B:T,8,0),"")</f>
        <v>CLT</v>
      </c>
      <c r="F397" s="20" t="s">
        <v>464</v>
      </c>
      <c r="G397" s="15" t="str">
        <f>IFERROR(VLOOKUP(C397,SRA!B:T,5,0),"")</f>
        <v>ANA ASS FARMACEUTICA</v>
      </c>
      <c r="H397" s="11">
        <f>IFERROR(VLOOKUP(C397,SRA!B:T,18,0),"")</f>
        <v>4189.92</v>
      </c>
      <c r="I397" s="11">
        <f>IFERROR(VLOOKUP(C397,SRA!B:T,19,0),"")</f>
        <v>0</v>
      </c>
      <c r="J397" s="31">
        <f>IFERROR(VLOOKUP(C397,AGOSTO!B:F,3,0),"0,00")</f>
        <v>6011.4</v>
      </c>
      <c r="K397" s="11">
        <f t="shared" si="12"/>
        <v>2580.7999999999997</v>
      </c>
      <c r="L397" s="31">
        <f>IFERROR(VLOOKUP(C397,AGOSTO!B:H,7,0),"0,00")</f>
        <v>3430.6</v>
      </c>
      <c r="M397" s="25" t="str">
        <f>IFERROR(VLOOKUP(C397,FÉRIAS!C:D,2,0),"")</f>
        <v/>
      </c>
      <c r="N397" s="21" t="str">
        <f>IFERROR(VLOOKUP(C397,Plan2!B:C,2,0),"")</f>
        <v/>
      </c>
    </row>
    <row r="398" spans="2:14" s="21" customFormat="1">
      <c r="B398" s="15">
        <f t="shared" si="13"/>
        <v>390</v>
      </c>
      <c r="C398" s="27">
        <v>3029</v>
      </c>
      <c r="D398" s="28" t="str">
        <f>IFERROR(VLOOKUP(C398,SRA!B:C,2,0),"")</f>
        <v>RISOALDO DUARTE DA S JUNIOR</v>
      </c>
      <c r="E398" s="15" t="str">
        <f>IFERROR(VLOOKUP(C398,SRA!B:T,8,0),"")</f>
        <v>CLT</v>
      </c>
      <c r="F398" s="20" t="s">
        <v>464</v>
      </c>
      <c r="G398" s="15" t="str">
        <f>IFERROR(VLOOKUP(C398,SRA!B:T,5,0),"")</f>
        <v>ANA ASS FARMACEUTICA</v>
      </c>
      <c r="H398" s="11">
        <f>IFERROR(VLOOKUP(C398,SRA!B:T,18,0),"")</f>
        <v>4189.92</v>
      </c>
      <c r="I398" s="11">
        <f>IFERROR(VLOOKUP(C398,SRA!B:T,19,0),"")</f>
        <v>0</v>
      </c>
      <c r="J398" s="31">
        <f>IFERROR(VLOOKUP(C398,AGOSTO!B:F,3,0),"0,00")</f>
        <v>4189.92</v>
      </c>
      <c r="K398" s="11">
        <f t="shared" si="12"/>
        <v>616.07999999999993</v>
      </c>
      <c r="L398" s="31">
        <f>IFERROR(VLOOKUP(C398,AGOSTO!B:H,7,0),"0,00")</f>
        <v>3573.84</v>
      </c>
      <c r="M398" s="25" t="str">
        <f>IFERROR(VLOOKUP(C398,FÉRIAS!C:D,2,0),"")</f>
        <v/>
      </c>
      <c r="N398" s="21" t="str">
        <f>IFERROR(VLOOKUP(C398,Plan2!B:C,2,0),"")</f>
        <v/>
      </c>
    </row>
    <row r="399" spans="2:14" s="21" customFormat="1">
      <c r="B399" s="15">
        <f t="shared" si="13"/>
        <v>391</v>
      </c>
      <c r="C399" s="27">
        <v>3031</v>
      </c>
      <c r="D399" s="28" t="str">
        <f>IFERROR(VLOOKUP(C399,SRA!B:C,2,0),"")</f>
        <v>DENNYS LAPENDA FAGUNDES</v>
      </c>
      <c r="E399" s="15" t="str">
        <f>IFERROR(VLOOKUP(C399,SRA!B:T,8,0),"")</f>
        <v>CLT</v>
      </c>
      <c r="F399" s="20" t="s">
        <v>464</v>
      </c>
      <c r="G399" s="15" t="str">
        <f>IFERROR(VLOOKUP(C399,SRA!B:T,5,0),"")</f>
        <v>MEDICO DO TRABALHO</v>
      </c>
      <c r="H399" s="11">
        <f>IFERROR(VLOOKUP(C399,SRA!B:T,18,0),"")</f>
        <v>6499.98</v>
      </c>
      <c r="I399" s="11">
        <f>IFERROR(VLOOKUP(C399,SRA!B:T,19,0),"")</f>
        <v>0</v>
      </c>
      <c r="J399" s="31">
        <f>IFERROR(VLOOKUP(C399,AGOSTO!B:F,3,0),"0,00")</f>
        <v>7254.07</v>
      </c>
      <c r="K399" s="11">
        <f t="shared" si="12"/>
        <v>1692.3999999999996</v>
      </c>
      <c r="L399" s="31">
        <f>IFERROR(VLOOKUP(C399,AGOSTO!B:H,7,0),"0,00")</f>
        <v>5561.67</v>
      </c>
      <c r="M399" s="25" t="str">
        <f>IFERROR(VLOOKUP(C399,FÉRIAS!C:D,2,0),"")</f>
        <v/>
      </c>
      <c r="N399" s="21" t="str">
        <f>IFERROR(VLOOKUP(C399,Plan2!B:C,2,0),"")</f>
        <v/>
      </c>
    </row>
    <row r="400" spans="2:14" s="21" customFormat="1">
      <c r="B400" s="15">
        <f t="shared" si="13"/>
        <v>392</v>
      </c>
      <c r="C400" s="27">
        <v>3032</v>
      </c>
      <c r="D400" s="28" t="str">
        <f>IFERROR(VLOOKUP(C400,SRA!B:C,2,0),"")</f>
        <v>KELEN CRISTINA DE AL F E SILVA</v>
      </c>
      <c r="E400" s="15" t="str">
        <f>IFERROR(VLOOKUP(C400,SRA!B:T,8,0),"")</f>
        <v>CLT</v>
      </c>
      <c r="F400" s="20" t="s">
        <v>464</v>
      </c>
      <c r="G400" s="15" t="str">
        <f>IFERROR(VLOOKUP(C400,SRA!B:T,5,0),"")</f>
        <v>ANA ASS FARMACEUTICA</v>
      </c>
      <c r="H400" s="11">
        <f>IFERROR(VLOOKUP(C400,SRA!B:T,18,0),"")</f>
        <v>4189.92</v>
      </c>
      <c r="I400" s="11">
        <f>IFERROR(VLOOKUP(C400,SRA!B:T,19,0),"")</f>
        <v>0</v>
      </c>
      <c r="J400" s="31">
        <f>IFERROR(VLOOKUP(C400,AGOSTO!B:F,3,0),"0,00")</f>
        <v>4189.92</v>
      </c>
      <c r="K400" s="11">
        <f t="shared" si="12"/>
        <v>897</v>
      </c>
      <c r="L400" s="31">
        <f>IFERROR(VLOOKUP(C400,AGOSTO!B:H,7,0),"0,00")</f>
        <v>3292.92</v>
      </c>
      <c r="M400" s="25" t="str">
        <f>IFERROR(VLOOKUP(C400,FÉRIAS!C:D,2,0),"")</f>
        <v/>
      </c>
      <c r="N400" s="21" t="str">
        <f>IFERROR(VLOOKUP(C400,Plan2!B:C,2,0),"")</f>
        <v/>
      </c>
    </row>
    <row r="401" spans="2:14" s="21" customFormat="1">
      <c r="B401" s="15">
        <f t="shared" si="13"/>
        <v>393</v>
      </c>
      <c r="C401" s="27">
        <v>3036</v>
      </c>
      <c r="D401" s="28" t="str">
        <f>IFERROR(VLOOKUP(C401,SRA!B:C,2,0),"")</f>
        <v>CECILIA REGINA DO N S CABRAL</v>
      </c>
      <c r="E401" s="15" t="str">
        <f>IFERROR(VLOOKUP(C401,SRA!B:T,8,0),"")</f>
        <v>CLT</v>
      </c>
      <c r="F401" s="20" t="s">
        <v>464</v>
      </c>
      <c r="G401" s="15" t="str">
        <f>IFERROR(VLOOKUP(C401,SRA!B:T,5,0),"")</f>
        <v>TEC.EM QUALIDADE IND</v>
      </c>
      <c r="H401" s="11">
        <f>IFERROR(VLOOKUP(C401,SRA!B:T,18,0),"")</f>
        <v>1886.84</v>
      </c>
      <c r="I401" s="11">
        <f>IFERROR(VLOOKUP(C401,SRA!B:T,19,0),"")</f>
        <v>0</v>
      </c>
      <c r="J401" s="31">
        <f>IFERROR(VLOOKUP(C401,AGOSTO!B:F,3,0),"0,00")</f>
        <v>2267.9699999999998</v>
      </c>
      <c r="K401" s="11">
        <f t="shared" si="12"/>
        <v>1193.7299999999998</v>
      </c>
      <c r="L401" s="31">
        <f>IFERROR(VLOOKUP(C401,AGOSTO!B:H,7,0),"0,00")</f>
        <v>1074.24</v>
      </c>
      <c r="M401" s="25" t="str">
        <f>IFERROR(VLOOKUP(C401,FÉRIAS!C:D,2,0),"")</f>
        <v/>
      </c>
      <c r="N401" s="21" t="str">
        <f>IFERROR(VLOOKUP(C401,Plan2!B:C,2,0),"")</f>
        <v/>
      </c>
    </row>
    <row r="402" spans="2:14" s="21" customFormat="1">
      <c r="B402" s="15">
        <f t="shared" si="13"/>
        <v>394</v>
      </c>
      <c r="C402" s="27">
        <v>3037</v>
      </c>
      <c r="D402" s="28" t="str">
        <f>IFERROR(VLOOKUP(C402,SRA!B:C,2,0),"")</f>
        <v>JADON JORGE OLIVEIRA DA SILVA</v>
      </c>
      <c r="E402" s="15" t="str">
        <f>IFERROR(VLOOKUP(C402,SRA!B:T,8,0),"")</f>
        <v>CLT</v>
      </c>
      <c r="F402" s="20" t="s">
        <v>464</v>
      </c>
      <c r="G402" s="15" t="str">
        <f>IFERROR(VLOOKUP(C402,SRA!B:T,5,0),"")</f>
        <v>AUX. LABORATORIO</v>
      </c>
      <c r="H402" s="11">
        <f>IFERROR(VLOOKUP(C402,SRA!B:T,18,0),"")</f>
        <v>1287.22</v>
      </c>
      <c r="I402" s="11">
        <f>IFERROR(VLOOKUP(C402,SRA!B:T,19,0),"")</f>
        <v>0</v>
      </c>
      <c r="J402" s="31">
        <f>IFERROR(VLOOKUP(C402,AGOSTO!B:F,3,0),"0,00")</f>
        <v>1651.73</v>
      </c>
      <c r="K402" s="11">
        <f t="shared" si="12"/>
        <v>276.30999999999995</v>
      </c>
      <c r="L402" s="31">
        <f>IFERROR(VLOOKUP(C402,AGOSTO!B:H,7,0),"0,00")</f>
        <v>1375.42</v>
      </c>
      <c r="M402" s="25" t="str">
        <f>IFERROR(VLOOKUP(C402,FÉRIAS!C:D,2,0),"")</f>
        <v/>
      </c>
      <c r="N402" s="21" t="str">
        <f>IFERROR(VLOOKUP(C402,Plan2!B:C,2,0),"")</f>
        <v/>
      </c>
    </row>
    <row r="403" spans="2:14" s="21" customFormat="1">
      <c r="B403" s="15">
        <f t="shared" si="13"/>
        <v>395</v>
      </c>
      <c r="C403" s="27">
        <v>3040</v>
      </c>
      <c r="D403" s="28" t="str">
        <f>IFERROR(VLOOKUP(C403,SRA!B:C,2,0),"")</f>
        <v>LORENA ESTHER L M CAVALCANTI</v>
      </c>
      <c r="E403" s="15" t="str">
        <f>IFERROR(VLOOKUP(C403,SRA!B:T,8,0),"")</f>
        <v>CLT</v>
      </c>
      <c r="F403" s="20" t="s">
        <v>464</v>
      </c>
      <c r="G403" s="15" t="str">
        <f>IFERROR(VLOOKUP(C403,SRA!B:T,5,0),"")</f>
        <v>TEC. EM OPTICA</v>
      </c>
      <c r="H403" s="11">
        <f>IFERROR(VLOOKUP(C403,SRA!B:T,18,0),"")</f>
        <v>1886.84</v>
      </c>
      <c r="I403" s="11">
        <f>IFERROR(VLOOKUP(C403,SRA!B:T,19,0),"")</f>
        <v>0</v>
      </c>
      <c r="J403" s="31">
        <f>IFERROR(VLOOKUP(C403,AGOSTO!B:F,3,0),"0,00")</f>
        <v>2583.27</v>
      </c>
      <c r="K403" s="11">
        <f t="shared" si="12"/>
        <v>1112.6399999999999</v>
      </c>
      <c r="L403" s="31">
        <f>IFERROR(VLOOKUP(C403,AGOSTO!B:H,7,0),"0,00")</f>
        <v>1470.63</v>
      </c>
      <c r="M403" s="25" t="str">
        <f>IFERROR(VLOOKUP(C403,FÉRIAS!C:D,2,0),"")</f>
        <v/>
      </c>
      <c r="N403" s="21" t="str">
        <f>IFERROR(VLOOKUP(C403,Plan2!B:C,2,0),"")</f>
        <v/>
      </c>
    </row>
    <row r="404" spans="2:14" s="21" customFormat="1">
      <c r="B404" s="15">
        <f t="shared" si="13"/>
        <v>396</v>
      </c>
      <c r="C404" s="27">
        <v>3044</v>
      </c>
      <c r="D404" s="28" t="str">
        <f>IFERROR(VLOOKUP(C404,SRA!B:C,2,0),"")</f>
        <v>THIANE NASCIMENTO PAIXAO</v>
      </c>
      <c r="E404" s="15" t="str">
        <f>IFERROR(VLOOKUP(C404,SRA!B:T,8,0),"")</f>
        <v>CLT</v>
      </c>
      <c r="F404" s="20" t="s">
        <v>478</v>
      </c>
      <c r="G404" s="15" t="str">
        <f>IFERROR(VLOOKUP(C404,SRA!B:T,5,0),"")</f>
        <v>ANA ASS FARMACEUTICA</v>
      </c>
      <c r="H404" s="11">
        <f>IFERROR(VLOOKUP(C404,SRA!B:T,18,0),"")</f>
        <v>4189.92</v>
      </c>
      <c r="I404" s="11">
        <f>IFERROR(VLOOKUP(C404,SRA!B:T,19,0),"")</f>
        <v>2312.9499999999998</v>
      </c>
      <c r="J404" s="31">
        <f>IFERROR(VLOOKUP(C404,AGOSTO!B:F,3,0),"0,00")</f>
        <v>6265.46</v>
      </c>
      <c r="K404" s="11">
        <f t="shared" si="12"/>
        <v>3259.67</v>
      </c>
      <c r="L404" s="31">
        <f>IFERROR(VLOOKUP(C404,AGOSTO!B:H,7,0),"0,00")</f>
        <v>3005.79</v>
      </c>
      <c r="M404" s="25" t="str">
        <f>IFERROR(VLOOKUP(C404,FÉRIAS!C:D,2,0),"")</f>
        <v>THIANE NASCIMENTO PAIXAO</v>
      </c>
      <c r="N404" s="21" t="str">
        <f>IFERROR(VLOOKUP(C404,Plan2!B:C,2,0),"")</f>
        <v/>
      </c>
    </row>
    <row r="405" spans="2:14" s="21" customFormat="1">
      <c r="B405" s="15">
        <f t="shared" si="13"/>
        <v>397</v>
      </c>
      <c r="C405" s="27">
        <v>3046</v>
      </c>
      <c r="D405" s="28" t="str">
        <f>IFERROR(VLOOKUP(C405,SRA!B:C,2,0),"")</f>
        <v>RONALDO GOMINHO BISPO FILHO</v>
      </c>
      <c r="E405" s="15" t="str">
        <f>IFERROR(VLOOKUP(C405,SRA!B:T,8,0),"")</f>
        <v>CLT</v>
      </c>
      <c r="F405" s="20" t="s">
        <v>464</v>
      </c>
      <c r="G405" s="15" t="str">
        <f>IFERROR(VLOOKUP(C405,SRA!B:T,5,0),"")</f>
        <v>ANA ASS FARMACEUTICA</v>
      </c>
      <c r="H405" s="11">
        <f>IFERROR(VLOOKUP(C405,SRA!B:T,18,0),"")</f>
        <v>4189.92</v>
      </c>
      <c r="I405" s="11">
        <f>IFERROR(VLOOKUP(C405,SRA!B:T,19,0),"")</f>
        <v>0</v>
      </c>
      <c r="J405" s="31">
        <f>IFERROR(VLOOKUP(C405,AGOSTO!B:F,3,0),"0,00")</f>
        <v>4521.6499999999996</v>
      </c>
      <c r="K405" s="11">
        <f t="shared" si="12"/>
        <v>794.15999999999985</v>
      </c>
      <c r="L405" s="31">
        <f>IFERROR(VLOOKUP(C405,AGOSTO!B:H,7,0),"0,00")</f>
        <v>3727.49</v>
      </c>
      <c r="M405" s="25" t="str">
        <f>IFERROR(VLOOKUP(C405,FÉRIAS!C:D,2,0),"")</f>
        <v/>
      </c>
      <c r="N405" s="21" t="str">
        <f>IFERROR(VLOOKUP(C405,Plan2!B:C,2,0),"")</f>
        <v/>
      </c>
    </row>
    <row r="406" spans="2:14" s="21" customFormat="1">
      <c r="B406" s="15">
        <f t="shared" si="13"/>
        <v>398</v>
      </c>
      <c r="C406" s="27">
        <v>3047</v>
      </c>
      <c r="D406" s="28" t="str">
        <f>IFERROR(VLOOKUP(C406,SRA!B:C,2,0),"")</f>
        <v>SWEET GALLEGHER CAETANO COSTA</v>
      </c>
      <c r="E406" s="15" t="str">
        <f>IFERROR(VLOOKUP(C406,SRA!B:T,8,0),"")</f>
        <v>CLT</v>
      </c>
      <c r="F406" s="20" t="s">
        <v>464</v>
      </c>
      <c r="G406" s="15" t="str">
        <f>IFERROR(VLOOKUP(C406,SRA!B:T,5,0),"")</f>
        <v>TEC. EM ADM. E FIN.</v>
      </c>
      <c r="H406" s="11">
        <f>IFERROR(VLOOKUP(C406,SRA!B:T,18,0),"")</f>
        <v>1886.84</v>
      </c>
      <c r="I406" s="11">
        <f>IFERROR(VLOOKUP(C406,SRA!B:T,19,0),"")</f>
        <v>1079.3800000000001</v>
      </c>
      <c r="J406" s="31">
        <f>IFERROR(VLOOKUP(C406,AGOSTO!B:F,3,0),"0,00")</f>
        <v>2966.22</v>
      </c>
      <c r="K406" s="11">
        <f t="shared" si="12"/>
        <v>619.41999999999962</v>
      </c>
      <c r="L406" s="31">
        <f>IFERROR(VLOOKUP(C406,AGOSTO!B:H,7,0),"0,00")</f>
        <v>2346.8000000000002</v>
      </c>
      <c r="M406" s="25" t="str">
        <f>IFERROR(VLOOKUP(C406,FÉRIAS!C:D,2,0),"")</f>
        <v/>
      </c>
      <c r="N406" s="21" t="str">
        <f>IFERROR(VLOOKUP(C406,Plan2!B:C,2,0),"")</f>
        <v/>
      </c>
    </row>
    <row r="407" spans="2:14" s="21" customFormat="1">
      <c r="B407" s="15">
        <f t="shared" si="13"/>
        <v>399</v>
      </c>
      <c r="C407" s="27">
        <v>3049</v>
      </c>
      <c r="D407" s="28" t="str">
        <f>IFERROR(VLOOKUP(C407,SRA!B:C,2,0),"")</f>
        <v>DEBORA GUEDES NERES</v>
      </c>
      <c r="E407" s="15" t="str">
        <f>IFERROR(VLOOKUP(C407,SRA!B:T,8,0),"")</f>
        <v>CLT</v>
      </c>
      <c r="F407" s="20" t="s">
        <v>464</v>
      </c>
      <c r="G407" s="15" t="str">
        <f>IFERROR(VLOOKUP(C407,SRA!B:T,5,0),"")</f>
        <v>ANA. SEG DO TRABALHO</v>
      </c>
      <c r="H407" s="11">
        <f>IFERROR(VLOOKUP(C407,SRA!B:T,18,0),"")</f>
        <v>3282.89</v>
      </c>
      <c r="I407" s="11">
        <f>IFERROR(VLOOKUP(C407,SRA!B:T,19,0),"")</f>
        <v>2312.9499999999998</v>
      </c>
      <c r="J407" s="31">
        <f>IFERROR(VLOOKUP(C407,AGOSTO!B:F,3,0),"0,00")</f>
        <v>5595.84</v>
      </c>
      <c r="K407" s="11">
        <f t="shared" si="12"/>
        <v>3668.05</v>
      </c>
      <c r="L407" s="31">
        <f>IFERROR(VLOOKUP(C407,AGOSTO!B:H,7,0),"0,00")</f>
        <v>1927.79</v>
      </c>
      <c r="M407" s="25" t="str">
        <f>IFERROR(VLOOKUP(C407,FÉRIAS!C:D,2,0),"")</f>
        <v/>
      </c>
      <c r="N407" s="21" t="str">
        <f>IFERROR(VLOOKUP(C407,Plan2!B:C,2,0),"")</f>
        <v/>
      </c>
    </row>
    <row r="408" spans="2:14" s="21" customFormat="1">
      <c r="B408" s="15">
        <f t="shared" si="13"/>
        <v>400</v>
      </c>
      <c r="C408" s="27">
        <v>3055</v>
      </c>
      <c r="D408" s="28" t="str">
        <f>IFERROR(VLOOKUP(C408,SRA!B:C,2,0),"")</f>
        <v>ANA PAULA SABINO L DE SOUZA</v>
      </c>
      <c r="E408" s="15" t="str">
        <f>IFERROR(VLOOKUP(C408,SRA!B:T,8,0),"")</f>
        <v>CLT</v>
      </c>
      <c r="F408" s="20" t="s">
        <v>464</v>
      </c>
      <c r="G408" s="15" t="str">
        <f>IFERROR(VLOOKUP(C408,SRA!B:T,5,0),"")</f>
        <v>ANA ASS FARMACEUTICA</v>
      </c>
      <c r="H408" s="11">
        <f>IFERROR(VLOOKUP(C408,SRA!B:T,18,0),"")</f>
        <v>4189.92</v>
      </c>
      <c r="I408" s="11">
        <f>IFERROR(VLOOKUP(C408,SRA!B:T,19,0),"")</f>
        <v>0</v>
      </c>
      <c r="J408" s="31">
        <f>IFERROR(VLOOKUP(C408,AGOSTO!B:F,3,0),"0,00")</f>
        <v>4189.92</v>
      </c>
      <c r="K408" s="11">
        <f t="shared" si="12"/>
        <v>944.40999999999985</v>
      </c>
      <c r="L408" s="31">
        <f>IFERROR(VLOOKUP(C408,AGOSTO!B:H,7,0),"0,00")</f>
        <v>3245.51</v>
      </c>
      <c r="M408" s="25" t="str">
        <f>IFERROR(VLOOKUP(C408,FÉRIAS!C:D,2,0),"")</f>
        <v/>
      </c>
      <c r="N408" s="21" t="str">
        <f>IFERROR(VLOOKUP(C408,Plan2!B:C,2,0),"")</f>
        <v/>
      </c>
    </row>
    <row r="409" spans="2:14" s="21" customFormat="1">
      <c r="B409" s="15">
        <f t="shared" si="13"/>
        <v>401</v>
      </c>
      <c r="C409" s="27">
        <v>3057</v>
      </c>
      <c r="D409" s="28" t="str">
        <f>IFERROR(VLOOKUP(C409,SRA!B:C,2,0),"")</f>
        <v>YANNE TALITA PEREIRA CALIXTO</v>
      </c>
      <c r="E409" s="15" t="str">
        <f>IFERROR(VLOOKUP(C409,SRA!B:T,8,0),"")</f>
        <v>CLT</v>
      </c>
      <c r="F409" s="20" t="s">
        <v>464</v>
      </c>
      <c r="G409" s="15" t="str">
        <f>IFERROR(VLOOKUP(C409,SRA!B:T,5,0),"")</f>
        <v>TEC.EM QUALIDADE IND</v>
      </c>
      <c r="H409" s="11">
        <f>IFERROR(VLOOKUP(C409,SRA!B:T,18,0),"")</f>
        <v>1886.84</v>
      </c>
      <c r="I409" s="11">
        <f>IFERROR(VLOOKUP(C409,SRA!B:T,19,0),"")</f>
        <v>0</v>
      </c>
      <c r="J409" s="31">
        <f>IFERROR(VLOOKUP(C409,AGOSTO!B:F,3,0),"0,00")</f>
        <v>1886.84</v>
      </c>
      <c r="K409" s="11">
        <f t="shared" si="12"/>
        <v>153.1099999999999</v>
      </c>
      <c r="L409" s="31">
        <f>IFERROR(VLOOKUP(C409,AGOSTO!B:H,7,0),"0,00")</f>
        <v>1733.73</v>
      </c>
      <c r="M409" s="25" t="str">
        <f>IFERROR(VLOOKUP(C409,FÉRIAS!C:D,2,0),"")</f>
        <v/>
      </c>
      <c r="N409" s="21" t="str">
        <f>IFERROR(VLOOKUP(C409,Plan2!B:C,2,0),"")</f>
        <v/>
      </c>
    </row>
    <row r="410" spans="2:14" s="21" customFormat="1">
      <c r="B410" s="15">
        <f t="shared" si="13"/>
        <v>402</v>
      </c>
      <c r="C410" s="27">
        <v>3062</v>
      </c>
      <c r="D410" s="28" t="str">
        <f>IFERROR(VLOOKUP(C410,SRA!B:C,2,0),"")</f>
        <v>GRAZIELE MARIA DA SILVA</v>
      </c>
      <c r="E410" s="15" t="str">
        <f>IFERROR(VLOOKUP(C410,SRA!B:T,8,0),"")</f>
        <v>CLT</v>
      </c>
      <c r="F410" s="20" t="s">
        <v>464</v>
      </c>
      <c r="G410" s="15" t="str">
        <f>IFERROR(VLOOKUP(C410,SRA!B:T,5,0),"")</f>
        <v>AUX. LABORATORIO</v>
      </c>
      <c r="H410" s="11">
        <f>IFERROR(VLOOKUP(C410,SRA!B:T,18,0),"")</f>
        <v>1287.22</v>
      </c>
      <c r="I410" s="11">
        <f>IFERROR(VLOOKUP(C410,SRA!B:T,19,0),"")</f>
        <v>0</v>
      </c>
      <c r="J410" s="31">
        <f>IFERROR(VLOOKUP(C410,AGOSTO!B:F,3,0),"0,00")</f>
        <v>2167.66</v>
      </c>
      <c r="K410" s="11">
        <f t="shared" si="12"/>
        <v>578.79999999999973</v>
      </c>
      <c r="L410" s="31">
        <f>IFERROR(VLOOKUP(C410,AGOSTO!B:H,7,0),"0,00")</f>
        <v>1588.8600000000001</v>
      </c>
      <c r="M410" s="25" t="str">
        <f>IFERROR(VLOOKUP(C410,FÉRIAS!C:D,2,0),"")</f>
        <v/>
      </c>
      <c r="N410" s="21" t="str">
        <f>IFERROR(VLOOKUP(C410,Plan2!B:C,2,0),"")</f>
        <v/>
      </c>
    </row>
    <row r="411" spans="2:14" s="21" customFormat="1">
      <c r="B411" s="15">
        <f t="shared" si="13"/>
        <v>403</v>
      </c>
      <c r="C411" s="27">
        <v>3063</v>
      </c>
      <c r="D411" s="28" t="str">
        <f>IFERROR(VLOOKUP(C411,SRA!B:C,2,0),"")</f>
        <v>DEYBISON AFONSO PEREIRA</v>
      </c>
      <c r="E411" s="15" t="str">
        <f>IFERROR(VLOOKUP(C411,SRA!B:T,8,0),"")</f>
        <v>CLT</v>
      </c>
      <c r="F411" s="20" t="s">
        <v>464</v>
      </c>
      <c r="G411" s="15" t="str">
        <f>IFERROR(VLOOKUP(C411,SRA!B:T,5,0),"")</f>
        <v>TEC. EM ADM. E VEN.</v>
      </c>
      <c r="H411" s="11">
        <f>IFERROR(VLOOKUP(C411,SRA!B:T,18,0),"")</f>
        <v>1886.85</v>
      </c>
      <c r="I411" s="11">
        <f>IFERROR(VLOOKUP(C411,SRA!B:T,19,0),"")</f>
        <v>0</v>
      </c>
      <c r="J411" s="31">
        <f>IFERROR(VLOOKUP(C411,AGOSTO!B:F,3,0),"0,00")</f>
        <v>2218.58</v>
      </c>
      <c r="K411" s="11">
        <f t="shared" si="12"/>
        <v>709.65999999999985</v>
      </c>
      <c r="L411" s="31">
        <f>IFERROR(VLOOKUP(C411,AGOSTO!B:H,7,0),"0,00")</f>
        <v>1508.92</v>
      </c>
      <c r="M411" s="25" t="str">
        <f>IFERROR(VLOOKUP(C411,FÉRIAS!C:D,2,0),"")</f>
        <v/>
      </c>
      <c r="N411" s="21" t="str">
        <f>IFERROR(VLOOKUP(C411,Plan2!B:C,2,0),"")</f>
        <v/>
      </c>
    </row>
    <row r="412" spans="2:14" s="21" customFormat="1">
      <c r="B412" s="15">
        <f t="shared" si="13"/>
        <v>404</v>
      </c>
      <c r="C412" s="27">
        <v>3066</v>
      </c>
      <c r="D412" s="28" t="str">
        <f>IFERROR(VLOOKUP(C412,SRA!B:C,2,0),"")</f>
        <v>GENIVAL F DA SILVA JUNIOR</v>
      </c>
      <c r="E412" s="15" t="str">
        <f>IFERROR(VLOOKUP(C412,SRA!B:T,8,0),"")</f>
        <v>CLT</v>
      </c>
      <c r="F412" s="20" t="s">
        <v>492</v>
      </c>
      <c r="G412" s="15" t="str">
        <f>IFERROR(VLOOKUP(C412,SRA!B:T,5,0),"")</f>
        <v>ANALISTA EM RH</v>
      </c>
      <c r="H412" s="11">
        <f>IFERROR(VLOOKUP(C412,SRA!B:T,18,0),"")</f>
        <v>3282.89</v>
      </c>
      <c r="I412" s="11">
        <f>IFERROR(VLOOKUP(C412,SRA!B:T,19,0),"")</f>
        <v>0</v>
      </c>
      <c r="J412" s="31">
        <f>IFERROR(VLOOKUP(C412,AGOSTO!B:F,3,0),"0,00")</f>
        <v>259.56</v>
      </c>
      <c r="K412" s="11">
        <f t="shared" si="12"/>
        <v>259.56</v>
      </c>
      <c r="L412" s="31">
        <f>IFERROR(VLOOKUP(C412,AGOSTO!B:H,7,0),"0,00")</f>
        <v>0</v>
      </c>
      <c r="M412" s="25" t="str">
        <f>IFERROR(VLOOKUP(C412,FÉRIAS!C:D,2,0),"")</f>
        <v/>
      </c>
      <c r="N412" s="21" t="str">
        <f>IFERROR(VLOOKUP(C412,Plan2!B:C,2,0),"")</f>
        <v>GENIVAL F DA SILVA JUNIOR</v>
      </c>
    </row>
    <row r="413" spans="2:14" s="21" customFormat="1">
      <c r="B413" s="15">
        <f t="shared" si="13"/>
        <v>405</v>
      </c>
      <c r="C413" s="27">
        <v>3067</v>
      </c>
      <c r="D413" s="28" t="str">
        <f>IFERROR(VLOOKUP(C413,SRA!B:C,2,0),"")</f>
        <v>EMANUELA AMELIA DE A  AGUIAR</v>
      </c>
      <c r="E413" s="15" t="str">
        <f>IFERROR(VLOOKUP(C413,SRA!B:T,8,0),"")</f>
        <v>CLT</v>
      </c>
      <c r="F413" s="20" t="s">
        <v>464</v>
      </c>
      <c r="G413" s="15" t="str">
        <f>IFERROR(VLOOKUP(C413,SRA!B:T,5,0),"")</f>
        <v>TEC. EM ADM. E FIN.</v>
      </c>
      <c r="H413" s="11">
        <f>IFERROR(VLOOKUP(C413,SRA!B:T,18,0),"")</f>
        <v>1886.84</v>
      </c>
      <c r="I413" s="11">
        <f>IFERROR(VLOOKUP(C413,SRA!B:T,19,0),"")</f>
        <v>822.38</v>
      </c>
      <c r="J413" s="31">
        <f>IFERROR(VLOOKUP(C413,AGOSTO!B:F,3,0),"0,00")</f>
        <v>2709.22</v>
      </c>
      <c r="K413" s="11">
        <f t="shared" si="12"/>
        <v>1186.8899999999999</v>
      </c>
      <c r="L413" s="31">
        <f>IFERROR(VLOOKUP(C413,AGOSTO!B:H,7,0),"0,00")</f>
        <v>1522.33</v>
      </c>
      <c r="M413" s="25" t="str">
        <f>IFERROR(VLOOKUP(C413,FÉRIAS!C:D,2,0),"")</f>
        <v/>
      </c>
      <c r="N413" s="21" t="str">
        <f>IFERROR(VLOOKUP(C413,Plan2!B:C,2,0),"")</f>
        <v/>
      </c>
    </row>
    <row r="414" spans="2:14" s="21" customFormat="1">
      <c r="B414" s="15">
        <f t="shared" si="13"/>
        <v>406</v>
      </c>
      <c r="C414" s="27">
        <v>3069</v>
      </c>
      <c r="D414" s="28" t="str">
        <f>IFERROR(VLOOKUP(C414,SRA!B:C,2,0),"")</f>
        <v>ANDRE LUIS MOTA PIRES</v>
      </c>
      <c r="E414" s="15" t="str">
        <f>IFERROR(VLOOKUP(C414,SRA!B:T,8,0),"")</f>
        <v>CLT</v>
      </c>
      <c r="F414" s="20" t="s">
        <v>464</v>
      </c>
      <c r="G414" s="15" t="str">
        <f>IFERROR(VLOOKUP(C414,SRA!B:T,5,0),"")</f>
        <v>TEC. EM ADM. E VEN.</v>
      </c>
      <c r="H414" s="11">
        <f>IFERROR(VLOOKUP(C414,SRA!B:T,18,0),"")</f>
        <v>1886.84</v>
      </c>
      <c r="I414" s="11">
        <f>IFERROR(VLOOKUP(C414,SRA!B:T,19,0),"")</f>
        <v>0</v>
      </c>
      <c r="J414" s="31">
        <f>IFERROR(VLOOKUP(C414,AGOSTO!B:F,3,0),"0,00")</f>
        <v>2550.3000000000002</v>
      </c>
      <c r="K414" s="11">
        <f t="shared" si="12"/>
        <v>960.09000000000015</v>
      </c>
      <c r="L414" s="31">
        <f>IFERROR(VLOOKUP(C414,AGOSTO!B:H,7,0),"0,00")</f>
        <v>1590.21</v>
      </c>
      <c r="M414" s="25" t="str">
        <f>IFERROR(VLOOKUP(C414,FÉRIAS!C:D,2,0),"")</f>
        <v/>
      </c>
      <c r="N414" s="21" t="str">
        <f>IFERROR(VLOOKUP(C414,Plan2!B:C,2,0),"")</f>
        <v/>
      </c>
    </row>
    <row r="415" spans="2:14" s="21" customFormat="1">
      <c r="B415" s="15">
        <f t="shared" si="13"/>
        <v>407</v>
      </c>
      <c r="C415" s="27">
        <v>3086</v>
      </c>
      <c r="D415" s="28" t="str">
        <f>IFERROR(VLOOKUP(C415,SRA!B:C,2,0),"")</f>
        <v>DIMAS CARDOSO CAMPOS</v>
      </c>
      <c r="E415" s="15" t="str">
        <f>IFERROR(VLOOKUP(C415,SRA!B:T,8,0),"")</f>
        <v>CLT</v>
      </c>
      <c r="F415" s="20" t="s">
        <v>464</v>
      </c>
      <c r="G415" s="15" t="str">
        <f>IFERROR(VLOOKUP(C415,SRA!B:T,5,0),"")</f>
        <v>ANA ASS FARMACEUTICA</v>
      </c>
      <c r="H415" s="11">
        <f>IFERROR(VLOOKUP(C415,SRA!B:T,18,0),"")</f>
        <v>4189.92</v>
      </c>
      <c r="I415" s="11">
        <f>IFERROR(VLOOKUP(C415,SRA!B:T,19,0),"")</f>
        <v>0</v>
      </c>
      <c r="J415" s="31">
        <f>IFERROR(VLOOKUP(C415,AGOSTO!B:F,3,0),"0,00")</f>
        <v>5038</v>
      </c>
      <c r="K415" s="11">
        <f t="shared" si="12"/>
        <v>1401.6900000000005</v>
      </c>
      <c r="L415" s="31">
        <f>IFERROR(VLOOKUP(C415,AGOSTO!B:H,7,0),"0,00")</f>
        <v>3636.3099999999995</v>
      </c>
      <c r="M415" s="25" t="str">
        <f>IFERROR(VLOOKUP(C415,FÉRIAS!C:D,2,0),"")</f>
        <v/>
      </c>
      <c r="N415" s="21" t="str">
        <f>IFERROR(VLOOKUP(C415,Plan2!B:C,2,0),"")</f>
        <v/>
      </c>
    </row>
    <row r="416" spans="2:14" s="21" customFormat="1">
      <c r="B416" s="15">
        <f t="shared" si="13"/>
        <v>408</v>
      </c>
      <c r="C416" s="27">
        <v>3112</v>
      </c>
      <c r="D416" s="28" t="str">
        <f>IFERROR(VLOOKUP(C416,SRA!B:C,2,0),"")</f>
        <v>DIEGO SCHMITH OLIVEIRA DE LIMA</v>
      </c>
      <c r="E416" s="15" t="str">
        <f>IFERROR(VLOOKUP(C416,SRA!B:T,8,0),"")</f>
        <v>CLT</v>
      </c>
      <c r="F416" s="20" t="s">
        <v>464</v>
      </c>
      <c r="G416" s="15" t="str">
        <f>IFERROR(VLOOKUP(C416,SRA!B:T,5,0),"")</f>
        <v>TEC. EM INFORMATICA</v>
      </c>
      <c r="H416" s="11">
        <f>IFERROR(VLOOKUP(C416,SRA!B:T,18,0),"")</f>
        <v>1886.84</v>
      </c>
      <c r="I416" s="11">
        <f>IFERROR(VLOOKUP(C416,SRA!B:T,19,0),"")</f>
        <v>822.38</v>
      </c>
      <c r="J416" s="31">
        <f>IFERROR(VLOOKUP(C416,AGOSTO!B:F,3,0),"0,00")</f>
        <v>2709.22</v>
      </c>
      <c r="K416" s="11">
        <f t="shared" si="12"/>
        <v>445.23</v>
      </c>
      <c r="L416" s="31">
        <f>IFERROR(VLOOKUP(C416,AGOSTO!B:H,7,0),"0,00")</f>
        <v>2263.9899999999998</v>
      </c>
      <c r="M416" s="25" t="str">
        <f>IFERROR(VLOOKUP(C416,FÉRIAS!C:D,2,0),"")</f>
        <v/>
      </c>
      <c r="N416" s="21" t="str">
        <f>IFERROR(VLOOKUP(C416,Plan2!B:C,2,0),"")</f>
        <v/>
      </c>
    </row>
    <row r="417" spans="2:14" s="21" customFormat="1">
      <c r="B417" s="15">
        <f t="shared" si="13"/>
        <v>409</v>
      </c>
      <c r="C417" s="27">
        <v>3113</v>
      </c>
      <c r="D417" s="28" t="str">
        <f>IFERROR(VLOOKUP(C417,SRA!B:C,2,0),"")</f>
        <v>CYNTHIA MARIA REGIS SIQUEIRA</v>
      </c>
      <c r="E417" s="15" t="str">
        <f>IFERROR(VLOOKUP(C417,SRA!B:T,8,0),"")</f>
        <v>CLT</v>
      </c>
      <c r="F417" s="20" t="s">
        <v>464</v>
      </c>
      <c r="G417" s="15" t="str">
        <f>IFERROR(VLOOKUP(C417,SRA!B:T,5,0),"")</f>
        <v>TEC. EM ADM. E VEN.</v>
      </c>
      <c r="H417" s="11">
        <f>IFERROR(VLOOKUP(C417,SRA!B:T,18,0),"")</f>
        <v>1886.84</v>
      </c>
      <c r="I417" s="11">
        <f>IFERROR(VLOOKUP(C417,SRA!B:T,19,0),"")</f>
        <v>0</v>
      </c>
      <c r="J417" s="31">
        <f>IFERROR(VLOOKUP(C417,AGOSTO!B:F,3,0),"0,00")</f>
        <v>1886.84</v>
      </c>
      <c r="K417" s="11">
        <f t="shared" si="12"/>
        <v>557.80999999999995</v>
      </c>
      <c r="L417" s="31">
        <f>IFERROR(VLOOKUP(C417,AGOSTO!B:H,7,0),"0,00")</f>
        <v>1329.03</v>
      </c>
      <c r="M417" s="25" t="str">
        <f>IFERROR(VLOOKUP(C417,FÉRIAS!C:D,2,0),"")</f>
        <v/>
      </c>
      <c r="N417" s="21" t="str">
        <f>IFERROR(VLOOKUP(C417,Plan2!B:C,2,0),"")</f>
        <v/>
      </c>
    </row>
    <row r="418" spans="2:14" s="21" customFormat="1">
      <c r="B418" s="15">
        <f t="shared" si="13"/>
        <v>410</v>
      </c>
      <c r="C418" s="27">
        <v>3132</v>
      </c>
      <c r="D418" s="28" t="str">
        <f>IFERROR(VLOOKUP(C418,SRA!B:C,2,0),"")</f>
        <v>TALITA ANDREIA MARTINS GONZAGA</v>
      </c>
      <c r="E418" s="15" t="str">
        <f>IFERROR(VLOOKUP(C418,SRA!B:T,8,0),"")</f>
        <v>CLT</v>
      </c>
      <c r="F418" s="20" t="s">
        <v>464</v>
      </c>
      <c r="G418" s="15" t="str">
        <f>IFERROR(VLOOKUP(C418,SRA!B:T,5,0),"")</f>
        <v>TEC. EM ADM. E FIN.</v>
      </c>
      <c r="H418" s="11">
        <f>IFERROR(VLOOKUP(C418,SRA!B:T,18,0),"")</f>
        <v>1886.84</v>
      </c>
      <c r="I418" s="11">
        <f>IFERROR(VLOOKUP(C418,SRA!B:T,19,0),"")</f>
        <v>822.38</v>
      </c>
      <c r="J418" s="31">
        <f>IFERROR(VLOOKUP(C418,AGOSTO!B:F,3,0),"0,00")</f>
        <v>3040.95</v>
      </c>
      <c r="K418" s="11">
        <f t="shared" si="12"/>
        <v>794.41999999999962</v>
      </c>
      <c r="L418" s="31">
        <f>IFERROR(VLOOKUP(C418,AGOSTO!B:H,7,0),"0,00")</f>
        <v>2246.5300000000002</v>
      </c>
      <c r="M418" s="25" t="str">
        <f>IFERROR(VLOOKUP(C418,FÉRIAS!C:D,2,0),"")</f>
        <v/>
      </c>
      <c r="N418" s="21" t="str">
        <f>IFERROR(VLOOKUP(C418,Plan2!B:C,2,0),"")</f>
        <v/>
      </c>
    </row>
    <row r="419" spans="2:14" s="21" customFormat="1">
      <c r="B419" s="15">
        <f t="shared" si="13"/>
        <v>411</v>
      </c>
      <c r="C419" s="27">
        <v>3134</v>
      </c>
      <c r="D419" s="28" t="str">
        <f>IFERROR(VLOOKUP(C419,SRA!B:C,2,0),"")</f>
        <v>ESTEVAN DE ALMEIDA FALCAO</v>
      </c>
      <c r="E419" s="15" t="str">
        <f>IFERROR(VLOOKUP(C419,SRA!B:T,8,0),"")</f>
        <v>CLT</v>
      </c>
      <c r="F419" s="20" t="s">
        <v>478</v>
      </c>
      <c r="G419" s="15" t="str">
        <f>IFERROR(VLOOKUP(C419,SRA!B:T,5,0),"")</f>
        <v>TEC.EM QUALIDADE IND</v>
      </c>
      <c r="H419" s="11">
        <f>IFERROR(VLOOKUP(C419,SRA!B:T,18,0),"")</f>
        <v>1886.84</v>
      </c>
      <c r="I419" s="11">
        <f>IFERROR(VLOOKUP(C419,SRA!B:T,19,0),"")</f>
        <v>0</v>
      </c>
      <c r="J419" s="31">
        <f>IFERROR(VLOOKUP(C419,AGOSTO!B:F,3,0),"0,00")</f>
        <v>3089.08</v>
      </c>
      <c r="K419" s="11">
        <f t="shared" si="12"/>
        <v>1279.47</v>
      </c>
      <c r="L419" s="31">
        <f>IFERROR(VLOOKUP(C419,AGOSTO!B:H,7,0),"0,00")</f>
        <v>1809.61</v>
      </c>
      <c r="M419" s="25" t="str">
        <f>IFERROR(VLOOKUP(C419,FÉRIAS!C:D,2,0),"")</f>
        <v>ESTEVAN DE ALMEIDA FALCAO</v>
      </c>
      <c r="N419" s="21" t="str">
        <f>IFERROR(VLOOKUP(C419,Plan2!B:C,2,0),"")</f>
        <v/>
      </c>
    </row>
    <row r="420" spans="2:14" s="21" customFormat="1">
      <c r="B420" s="15">
        <f t="shared" si="13"/>
        <v>412</v>
      </c>
      <c r="C420" s="27">
        <v>3135</v>
      </c>
      <c r="D420" s="28" t="str">
        <f>IFERROR(VLOOKUP(C420,SRA!B:C,2,0),"")</f>
        <v>RAFAEL DE MENEZES E S PIRES</v>
      </c>
      <c r="E420" s="15" t="str">
        <f>IFERROR(VLOOKUP(C420,SRA!B:T,8,0),"")</f>
        <v>CLT</v>
      </c>
      <c r="F420" s="20" t="s">
        <v>464</v>
      </c>
      <c r="G420" s="15" t="str">
        <f>IFERROR(VLOOKUP(C420,SRA!B:T,5,0),"")</f>
        <v>ANALISTA EM PCP</v>
      </c>
      <c r="H420" s="11">
        <f>IFERROR(VLOOKUP(C420,SRA!B:T,18,0),"")</f>
        <v>3282.89</v>
      </c>
      <c r="I420" s="11">
        <f>IFERROR(VLOOKUP(C420,SRA!B:T,19,0),"")</f>
        <v>2312.9499999999998</v>
      </c>
      <c r="J420" s="31">
        <f>IFERROR(VLOOKUP(C420,AGOSTO!B:F,3,0),"0,00")</f>
        <v>5927.57</v>
      </c>
      <c r="K420" s="11">
        <f t="shared" si="12"/>
        <v>1227.8999999999996</v>
      </c>
      <c r="L420" s="31">
        <f>IFERROR(VLOOKUP(C420,AGOSTO!B:H,7,0),"0,00")</f>
        <v>4699.67</v>
      </c>
      <c r="M420" s="25" t="str">
        <f>IFERROR(VLOOKUP(C420,FÉRIAS!C:D,2,0),"")</f>
        <v/>
      </c>
      <c r="N420" s="21" t="str">
        <f>IFERROR(VLOOKUP(C420,Plan2!B:C,2,0),"")</f>
        <v/>
      </c>
    </row>
    <row r="421" spans="2:14" s="21" customFormat="1">
      <c r="B421" s="15">
        <f t="shared" si="13"/>
        <v>413</v>
      </c>
      <c r="C421" s="27">
        <v>3136</v>
      </c>
      <c r="D421" s="28" t="str">
        <f>IFERROR(VLOOKUP(C421,SRA!B:C,2,0),"")</f>
        <v>ALEXANDER BEZERRA</v>
      </c>
      <c r="E421" s="15" t="str">
        <f>IFERROR(VLOOKUP(C421,SRA!B:T,8,0),"")</f>
        <v>CLT</v>
      </c>
      <c r="F421" s="20" t="s">
        <v>464</v>
      </c>
      <c r="G421" s="15" t="str">
        <f>IFERROR(VLOOKUP(C421,SRA!B:T,5,0),"")</f>
        <v>TEC.EM MAN. MEC. IND</v>
      </c>
      <c r="H421" s="11">
        <f>IFERROR(VLOOKUP(C421,SRA!B:T,18,0),"")</f>
        <v>1886.84</v>
      </c>
      <c r="I421" s="11">
        <f>IFERROR(VLOOKUP(C421,SRA!B:T,19,0),"")</f>
        <v>1284.97</v>
      </c>
      <c r="J421" s="31">
        <f>IFERROR(VLOOKUP(C421,AGOSTO!B:F,3,0),"0,00")</f>
        <v>4574.8</v>
      </c>
      <c r="K421" s="11">
        <f t="shared" si="12"/>
        <v>1003.48</v>
      </c>
      <c r="L421" s="31">
        <f>IFERROR(VLOOKUP(C421,AGOSTO!B:H,7,0),"0,00")</f>
        <v>3571.32</v>
      </c>
      <c r="M421" s="25" t="str">
        <f>IFERROR(VLOOKUP(C421,FÉRIAS!C:D,2,0),"")</f>
        <v/>
      </c>
      <c r="N421" s="21" t="str">
        <f>IFERROR(VLOOKUP(C421,Plan2!B:C,2,0),"")</f>
        <v/>
      </c>
    </row>
    <row r="422" spans="2:14" s="21" customFormat="1">
      <c r="B422" s="15">
        <f t="shared" si="13"/>
        <v>414</v>
      </c>
      <c r="C422" s="27">
        <v>3138</v>
      </c>
      <c r="D422" s="28" t="str">
        <f>IFERROR(VLOOKUP(C422,SRA!B:C,2,0),"")</f>
        <v>MANUELA SILVA DE LIMA B DA PAZ</v>
      </c>
      <c r="E422" s="15" t="str">
        <f>IFERROR(VLOOKUP(C422,SRA!B:T,8,0),"")</f>
        <v>CLT</v>
      </c>
      <c r="F422" s="20" t="s">
        <v>464</v>
      </c>
      <c r="G422" s="15" t="str">
        <f>IFERROR(VLOOKUP(C422,SRA!B:T,5,0),"")</f>
        <v>TEC.EM QUALIDADE IND</v>
      </c>
      <c r="H422" s="11">
        <f>IFERROR(VLOOKUP(C422,SRA!B:T,18,0),"")</f>
        <v>1886.84</v>
      </c>
      <c r="I422" s="11">
        <f>IFERROR(VLOOKUP(C422,SRA!B:T,19,0),"")</f>
        <v>822.38</v>
      </c>
      <c r="J422" s="31">
        <f>IFERROR(VLOOKUP(C422,AGOSTO!B:F,3,0),"0,00")</f>
        <v>3402.17</v>
      </c>
      <c r="K422" s="11">
        <f t="shared" si="12"/>
        <v>2252.61</v>
      </c>
      <c r="L422" s="31">
        <f>IFERROR(VLOOKUP(C422,AGOSTO!B:H,7,0),"0,00")</f>
        <v>1149.56</v>
      </c>
      <c r="M422" s="25" t="str">
        <f>IFERROR(VLOOKUP(C422,FÉRIAS!C:D,2,0),"")</f>
        <v/>
      </c>
      <c r="N422" s="21" t="str">
        <f>IFERROR(VLOOKUP(C422,Plan2!B:C,2,0),"")</f>
        <v/>
      </c>
    </row>
    <row r="423" spans="2:14" s="21" customFormat="1">
      <c r="B423" s="15">
        <f t="shared" si="13"/>
        <v>415</v>
      </c>
      <c r="C423" s="27">
        <v>3139</v>
      </c>
      <c r="D423" s="28" t="str">
        <f>IFERROR(VLOOKUP(C423,SRA!B:C,2,0),"")</f>
        <v>JOAO ROBERTO  MACHADO ARAUJO</v>
      </c>
      <c r="E423" s="15" t="str">
        <f>IFERROR(VLOOKUP(C423,SRA!B:T,8,0),"")</f>
        <v>CLT</v>
      </c>
      <c r="F423" s="20" t="s">
        <v>464</v>
      </c>
      <c r="G423" s="15" t="str">
        <f>IFERROR(VLOOKUP(C423,SRA!B:T,5,0),"")</f>
        <v>TEC.EM QUALIDADE IND</v>
      </c>
      <c r="H423" s="11">
        <f>IFERROR(VLOOKUP(C423,SRA!B:T,18,0),"")</f>
        <v>1886.84</v>
      </c>
      <c r="I423" s="11">
        <f>IFERROR(VLOOKUP(C423,SRA!B:T,19,0),"")</f>
        <v>0</v>
      </c>
      <c r="J423" s="31">
        <f>IFERROR(VLOOKUP(C423,AGOSTO!B:F,3,0),"0,00")</f>
        <v>1886.84</v>
      </c>
      <c r="K423" s="11">
        <f t="shared" si="12"/>
        <v>856.13999999999987</v>
      </c>
      <c r="L423" s="31">
        <f>IFERROR(VLOOKUP(C423,AGOSTO!B:H,7,0),"0,00")</f>
        <v>1030.7</v>
      </c>
      <c r="M423" s="25" t="str">
        <f>IFERROR(VLOOKUP(C423,FÉRIAS!C:D,2,0),"")</f>
        <v/>
      </c>
      <c r="N423" s="21" t="str">
        <f>IFERROR(VLOOKUP(C423,Plan2!B:C,2,0),"")</f>
        <v/>
      </c>
    </row>
    <row r="424" spans="2:14" s="21" customFormat="1">
      <c r="B424" s="15">
        <f t="shared" si="13"/>
        <v>416</v>
      </c>
      <c r="C424" s="27">
        <v>3141</v>
      </c>
      <c r="D424" s="28" t="str">
        <f>IFERROR(VLOOKUP(C424,SRA!B:C,2,0),"")</f>
        <v>LIVIA QUEIROZ DE OLIVEIRA</v>
      </c>
      <c r="E424" s="15" t="str">
        <f>IFERROR(VLOOKUP(C424,SRA!B:T,8,0),"")</f>
        <v>CLT</v>
      </c>
      <c r="F424" s="20" t="s">
        <v>464</v>
      </c>
      <c r="G424" s="15" t="str">
        <f>IFERROR(VLOOKUP(C424,SRA!B:T,5,0),"")</f>
        <v>TEC. EM ADM. E FIN.</v>
      </c>
      <c r="H424" s="11">
        <f>IFERROR(VLOOKUP(C424,SRA!B:T,18,0),"")</f>
        <v>1886.84</v>
      </c>
      <c r="I424" s="11">
        <f>IFERROR(VLOOKUP(C424,SRA!B:T,19,0),"")</f>
        <v>0</v>
      </c>
      <c r="J424" s="31">
        <f>IFERROR(VLOOKUP(C424,AGOSTO!B:F,3,0),"0,00")</f>
        <v>1886.84</v>
      </c>
      <c r="K424" s="11">
        <f t="shared" si="12"/>
        <v>384.31999999999994</v>
      </c>
      <c r="L424" s="31">
        <f>IFERROR(VLOOKUP(C424,AGOSTO!B:H,7,0),"0,00")</f>
        <v>1502.52</v>
      </c>
      <c r="M424" s="25" t="str">
        <f>IFERROR(VLOOKUP(C424,FÉRIAS!C:D,2,0),"")</f>
        <v/>
      </c>
      <c r="N424" s="21" t="str">
        <f>IFERROR(VLOOKUP(C424,Plan2!B:C,2,0),"")</f>
        <v/>
      </c>
    </row>
    <row r="425" spans="2:14" s="21" customFormat="1">
      <c r="B425" s="15">
        <f t="shared" si="13"/>
        <v>417</v>
      </c>
      <c r="C425" s="27">
        <v>3147</v>
      </c>
      <c r="D425" s="28" t="str">
        <f>IFERROR(VLOOKUP(C425,SRA!B:C,2,0),"")</f>
        <v>ALZENIRA PEREIRA DA SILVA</v>
      </c>
      <c r="E425" s="15" t="str">
        <f>IFERROR(VLOOKUP(C425,SRA!B:T,8,0),"")</f>
        <v>CLT</v>
      </c>
      <c r="F425" s="20" t="s">
        <v>464</v>
      </c>
      <c r="G425" s="15" t="str">
        <f>IFERROR(VLOOKUP(C425,SRA!B:T,5,0),"")</f>
        <v>OP. DE PROD. IND.</v>
      </c>
      <c r="H425" s="11">
        <f>IFERROR(VLOOKUP(C425,SRA!B:T,18,0),"")</f>
        <v>1287.22</v>
      </c>
      <c r="I425" s="11">
        <f>IFERROR(VLOOKUP(C425,SRA!B:T,19,0),"")</f>
        <v>0</v>
      </c>
      <c r="J425" s="31">
        <f>IFERROR(VLOOKUP(C425,AGOSTO!B:F,3,0),"0,00")</f>
        <v>1379.95</v>
      </c>
      <c r="K425" s="11">
        <f t="shared" si="12"/>
        <v>225.41000000000008</v>
      </c>
      <c r="L425" s="31">
        <f>IFERROR(VLOOKUP(C425,AGOSTO!B:H,7,0),"0,00")</f>
        <v>1154.54</v>
      </c>
      <c r="M425" s="25" t="str">
        <f>IFERROR(VLOOKUP(C425,FÉRIAS!C:D,2,0),"")</f>
        <v/>
      </c>
      <c r="N425" s="21" t="str">
        <f>IFERROR(VLOOKUP(C425,Plan2!B:C,2,0),"")</f>
        <v/>
      </c>
    </row>
    <row r="426" spans="2:14" s="21" customFormat="1">
      <c r="B426" s="15">
        <f t="shared" si="13"/>
        <v>418</v>
      </c>
      <c r="C426" s="27">
        <v>3152</v>
      </c>
      <c r="D426" s="28" t="str">
        <f>IFERROR(VLOOKUP(C426,SRA!B:C,2,0),"")</f>
        <v>DANIEL CIRILO DOS SANTOS</v>
      </c>
      <c r="E426" s="15" t="str">
        <f>IFERROR(VLOOKUP(C426,SRA!B:T,8,0),"")</f>
        <v>CLT</v>
      </c>
      <c r="F426" s="20" t="s">
        <v>464</v>
      </c>
      <c r="G426" s="15" t="str">
        <f>IFERROR(VLOOKUP(C426,SRA!B:T,5,0),"")</f>
        <v>OP. DE PROD. IND.</v>
      </c>
      <c r="H426" s="11">
        <f>IFERROR(VLOOKUP(C426,SRA!B:T,18,0),"")</f>
        <v>1287.22</v>
      </c>
      <c r="I426" s="11">
        <f>IFERROR(VLOOKUP(C426,SRA!B:T,19,0),"")</f>
        <v>0</v>
      </c>
      <c r="J426" s="31">
        <f>IFERROR(VLOOKUP(C426,AGOSTO!B:F,3,0),"0,00")</f>
        <v>1320</v>
      </c>
      <c r="K426" s="11">
        <f t="shared" si="12"/>
        <v>417.61</v>
      </c>
      <c r="L426" s="31">
        <f>IFERROR(VLOOKUP(C426,AGOSTO!B:H,7,0),"0,00")</f>
        <v>902.39</v>
      </c>
      <c r="M426" s="25" t="str">
        <f>IFERROR(VLOOKUP(C426,FÉRIAS!C:D,2,0),"")</f>
        <v/>
      </c>
      <c r="N426" s="21" t="str">
        <f>IFERROR(VLOOKUP(C426,Plan2!B:C,2,0),"")</f>
        <v/>
      </c>
    </row>
    <row r="427" spans="2:14" s="21" customFormat="1">
      <c r="B427" s="15">
        <f t="shared" si="13"/>
        <v>419</v>
      </c>
      <c r="C427" s="27">
        <v>3154</v>
      </c>
      <c r="D427" s="28" t="str">
        <f>IFERROR(VLOOKUP(C427,SRA!B:C,2,0),"")</f>
        <v>DANIELLE D O A DE MIRANDA</v>
      </c>
      <c r="E427" s="15" t="str">
        <f>IFERROR(VLOOKUP(C427,SRA!B:T,8,0),"")</f>
        <v>CLT</v>
      </c>
      <c r="F427" s="20" t="s">
        <v>464</v>
      </c>
      <c r="G427" s="15" t="str">
        <f>IFERROR(VLOOKUP(C427,SRA!B:T,5,0),"")</f>
        <v>OP. DE PROD. IND.</v>
      </c>
      <c r="H427" s="11">
        <f>IFERROR(VLOOKUP(C427,SRA!B:T,18,0),"")</f>
        <v>1287.22</v>
      </c>
      <c r="I427" s="11">
        <f>IFERROR(VLOOKUP(C427,SRA!B:T,19,0),"")</f>
        <v>0</v>
      </c>
      <c r="J427" s="31">
        <f>IFERROR(VLOOKUP(C427,AGOSTO!B:F,3,0),"0,00")</f>
        <v>1320</v>
      </c>
      <c r="K427" s="11">
        <f t="shared" si="12"/>
        <v>117.53999999999996</v>
      </c>
      <c r="L427" s="31">
        <f>IFERROR(VLOOKUP(C427,AGOSTO!B:H,7,0),"0,00")</f>
        <v>1202.46</v>
      </c>
      <c r="M427" s="25" t="str">
        <f>IFERROR(VLOOKUP(C427,FÉRIAS!C:D,2,0),"")</f>
        <v/>
      </c>
      <c r="N427" s="21" t="str">
        <f>IFERROR(VLOOKUP(C427,Plan2!B:C,2,0),"")</f>
        <v/>
      </c>
    </row>
    <row r="428" spans="2:14" s="21" customFormat="1">
      <c r="B428" s="15">
        <f t="shared" si="13"/>
        <v>420</v>
      </c>
      <c r="C428" s="27">
        <v>3156</v>
      </c>
      <c r="D428" s="28" t="str">
        <f>IFERROR(VLOOKUP(C428,SRA!B:C,2,0),"")</f>
        <v>GILVANEIDE LAURENTINO MARTINS</v>
      </c>
      <c r="E428" s="15" t="str">
        <f>IFERROR(VLOOKUP(C428,SRA!B:T,8,0),"")</f>
        <v>CLT</v>
      </c>
      <c r="F428" s="20" t="s">
        <v>464</v>
      </c>
      <c r="G428" s="15" t="str">
        <f>IFERROR(VLOOKUP(C428,SRA!B:T,5,0),"")</f>
        <v>OP. DE PROD. IND.</v>
      </c>
      <c r="H428" s="11">
        <f>IFERROR(VLOOKUP(C428,SRA!B:T,18,0),"")</f>
        <v>1287.22</v>
      </c>
      <c r="I428" s="11">
        <f>IFERROR(VLOOKUP(C428,SRA!B:T,19,0),"")</f>
        <v>0</v>
      </c>
      <c r="J428" s="31">
        <f>IFERROR(VLOOKUP(C428,AGOSTO!B:F,3,0),"0,00")</f>
        <v>1615.91</v>
      </c>
      <c r="K428" s="11">
        <f t="shared" si="12"/>
        <v>1487.19</v>
      </c>
      <c r="L428" s="31">
        <f>IFERROR(VLOOKUP(C428,AGOSTO!B:H,7,0),"0,00")</f>
        <v>128.72</v>
      </c>
      <c r="M428" s="25" t="str">
        <f>IFERROR(VLOOKUP(C428,FÉRIAS!C:D,2,0),"")</f>
        <v/>
      </c>
      <c r="N428" s="21" t="str">
        <f>IFERROR(VLOOKUP(C428,Plan2!B:C,2,0),"")</f>
        <v/>
      </c>
    </row>
    <row r="429" spans="2:14" s="21" customFormat="1">
      <c r="B429" s="15">
        <f t="shared" si="13"/>
        <v>421</v>
      </c>
      <c r="C429" s="27">
        <v>3160</v>
      </c>
      <c r="D429" s="28" t="str">
        <f>IFERROR(VLOOKUP(C429,SRA!B:C,2,0),"")</f>
        <v>LUCIANNA NUNES LIRA</v>
      </c>
      <c r="E429" s="15" t="str">
        <f>IFERROR(VLOOKUP(C429,SRA!B:T,8,0),"")</f>
        <v>CLT</v>
      </c>
      <c r="F429" s="20" t="s">
        <v>464</v>
      </c>
      <c r="G429" s="15" t="str">
        <f>IFERROR(VLOOKUP(C429,SRA!B:T,5,0),"")</f>
        <v>TEC.EM QUALIDADE IND</v>
      </c>
      <c r="H429" s="11">
        <f>IFERROR(VLOOKUP(C429,SRA!B:T,18,0),"")</f>
        <v>1886.84</v>
      </c>
      <c r="I429" s="11">
        <f>IFERROR(VLOOKUP(C429,SRA!B:T,19,0),"")</f>
        <v>0</v>
      </c>
      <c r="J429" s="31">
        <f>IFERROR(VLOOKUP(C429,AGOSTO!B:F,3,0),"0,00")</f>
        <v>2442.9</v>
      </c>
      <c r="K429" s="11">
        <f t="shared" si="12"/>
        <v>1801.3700000000001</v>
      </c>
      <c r="L429" s="31">
        <f>IFERROR(VLOOKUP(C429,AGOSTO!B:H,7,0),"0,00")</f>
        <v>641.53</v>
      </c>
      <c r="M429" s="25" t="str">
        <f>IFERROR(VLOOKUP(C429,FÉRIAS!C:D,2,0),"")</f>
        <v/>
      </c>
      <c r="N429" s="21" t="str">
        <f>IFERROR(VLOOKUP(C429,Plan2!B:C,2,0),"")</f>
        <v/>
      </c>
    </row>
    <row r="430" spans="2:14" s="21" customFormat="1">
      <c r="B430" s="15">
        <f t="shared" si="13"/>
        <v>422</v>
      </c>
      <c r="C430" s="27">
        <v>3164</v>
      </c>
      <c r="D430" s="28" t="str">
        <f>IFERROR(VLOOKUP(C430,SRA!B:C,2,0),"")</f>
        <v>MONIQUE FERRAZ PEREIRA</v>
      </c>
      <c r="E430" s="15" t="str">
        <f>IFERROR(VLOOKUP(C430,SRA!B:T,8,0),"")</f>
        <v>CLT</v>
      </c>
      <c r="F430" s="20" t="s">
        <v>464</v>
      </c>
      <c r="G430" s="15" t="str">
        <f>IFERROR(VLOOKUP(C430,SRA!B:T,5,0),"")</f>
        <v>TEC.EM QUALIDADE IND</v>
      </c>
      <c r="H430" s="11">
        <f>IFERROR(VLOOKUP(C430,SRA!B:T,18,0),"")</f>
        <v>1886.84</v>
      </c>
      <c r="I430" s="11">
        <f>IFERROR(VLOOKUP(C430,SRA!B:T,19,0),"")</f>
        <v>0</v>
      </c>
      <c r="J430" s="31">
        <f>IFERROR(VLOOKUP(C430,AGOSTO!B:F,3,0),"0,00")</f>
        <v>2138.42</v>
      </c>
      <c r="K430" s="11">
        <f t="shared" si="12"/>
        <v>1196.5600000000002</v>
      </c>
      <c r="L430" s="31">
        <f>IFERROR(VLOOKUP(C430,AGOSTO!B:H,7,0),"0,00")</f>
        <v>941.8599999999999</v>
      </c>
      <c r="M430" s="25" t="str">
        <f>IFERROR(VLOOKUP(C430,FÉRIAS!C:D,2,0),"")</f>
        <v/>
      </c>
      <c r="N430" s="21" t="str">
        <f>IFERROR(VLOOKUP(C430,Plan2!B:C,2,0),"")</f>
        <v/>
      </c>
    </row>
    <row r="431" spans="2:14" s="21" customFormat="1">
      <c r="B431" s="15">
        <f t="shared" si="13"/>
        <v>423</v>
      </c>
      <c r="C431" s="27">
        <v>3165</v>
      </c>
      <c r="D431" s="28" t="str">
        <f>IFERROR(VLOOKUP(C431,SRA!B:C,2,0),"")</f>
        <v>PATRICIA SERPA PEIXOTO</v>
      </c>
      <c r="E431" s="15" t="str">
        <f>IFERROR(VLOOKUP(C431,SRA!B:T,8,0),"")</f>
        <v>CLT</v>
      </c>
      <c r="F431" s="20" t="s">
        <v>464</v>
      </c>
      <c r="G431" s="15" t="str">
        <f>IFERROR(VLOOKUP(C431,SRA!B:T,5,0),"")</f>
        <v>TEC.EM QUALIDADE IND</v>
      </c>
      <c r="H431" s="11">
        <f>IFERROR(VLOOKUP(C431,SRA!B:T,18,0),"")</f>
        <v>1886.84</v>
      </c>
      <c r="I431" s="11">
        <f>IFERROR(VLOOKUP(C431,SRA!B:T,19,0),"")</f>
        <v>0</v>
      </c>
      <c r="J431" s="31">
        <f>IFERROR(VLOOKUP(C431,AGOSTO!B:F,3,0),"0,00")</f>
        <v>3170.31</v>
      </c>
      <c r="K431" s="11">
        <f t="shared" si="12"/>
        <v>2528.7799999999997</v>
      </c>
      <c r="L431" s="31">
        <f>IFERROR(VLOOKUP(C431,AGOSTO!B:H,7,0),"0,00")</f>
        <v>641.53</v>
      </c>
      <c r="M431" s="25" t="str">
        <f>IFERROR(VLOOKUP(C431,FÉRIAS!C:D,2,0),"")</f>
        <v/>
      </c>
      <c r="N431" s="21" t="str">
        <f>IFERROR(VLOOKUP(C431,Plan2!B:C,2,0),"")</f>
        <v/>
      </c>
    </row>
    <row r="432" spans="2:14" s="21" customFormat="1">
      <c r="B432" s="15">
        <f t="shared" si="13"/>
        <v>424</v>
      </c>
      <c r="C432" s="20">
        <v>3167</v>
      </c>
      <c r="D432" s="28" t="str">
        <f>IFERROR(VLOOKUP(C432,SRA!B:C,2,0),"")</f>
        <v>POLYANA BEZERRA SOUTO SANTOS</v>
      </c>
      <c r="E432" s="15" t="str">
        <f>IFERROR(VLOOKUP(C432,SRA!B:T,8,0),"")</f>
        <v>CLT</v>
      </c>
      <c r="F432" s="20" t="s">
        <v>464</v>
      </c>
      <c r="G432" s="15" t="str">
        <f>IFERROR(VLOOKUP(C432,SRA!B:T,5,0),"")</f>
        <v>FARMACEUTICO IND</v>
      </c>
      <c r="H432" s="11">
        <f>IFERROR(VLOOKUP(C432,SRA!B:T,18,0),"")</f>
        <v>5714.73</v>
      </c>
      <c r="I432" s="11">
        <f>IFERROR(VLOOKUP(C432,SRA!B:T,19,0),"")</f>
        <v>6657.79</v>
      </c>
      <c r="J432" s="31">
        <f>IFERROR(VLOOKUP(C432,AGOSTO!B:F,3,0),"0,00")</f>
        <v>10867.47</v>
      </c>
      <c r="K432" s="11">
        <f t="shared" si="12"/>
        <v>7412.9299999999994</v>
      </c>
      <c r="L432" s="31">
        <f>IFERROR(VLOOKUP(C432,AGOSTO!B:H,7,0),"0,00")</f>
        <v>3454.54</v>
      </c>
      <c r="M432" s="25" t="str">
        <f>IFERROR(VLOOKUP(C432,FÉRIAS!C:D,2,0),"")</f>
        <v/>
      </c>
      <c r="N432" s="21" t="str">
        <f>IFERROR(VLOOKUP(C432,Plan2!B:C,2,0),"")</f>
        <v/>
      </c>
    </row>
    <row r="433" spans="2:14" s="21" customFormat="1">
      <c r="B433" s="15">
        <f t="shared" si="13"/>
        <v>425</v>
      </c>
      <c r="C433" s="27">
        <v>3169</v>
      </c>
      <c r="D433" s="28" t="str">
        <f>IFERROR(VLOOKUP(C433,SRA!B:C,2,0),"")</f>
        <v>RENATA BEZERRA DA SILVA</v>
      </c>
      <c r="E433" s="15" t="str">
        <f>IFERROR(VLOOKUP(C433,SRA!B:T,8,0),"")</f>
        <v>CLT</v>
      </c>
      <c r="F433" s="20" t="s">
        <v>464</v>
      </c>
      <c r="G433" s="15" t="str">
        <f>IFERROR(VLOOKUP(C433,SRA!B:T,5,0),"")</f>
        <v>OP. DE PROD. IND.</v>
      </c>
      <c r="H433" s="11">
        <f>IFERROR(VLOOKUP(C433,SRA!B:T,18,0),"")</f>
        <v>1287.22</v>
      </c>
      <c r="I433" s="11">
        <f>IFERROR(VLOOKUP(C433,SRA!B:T,19,0),"")</f>
        <v>1450</v>
      </c>
      <c r="J433" s="31">
        <f>IFERROR(VLOOKUP(C433,AGOSTO!B:F,3,0),"0,00")</f>
        <v>2770</v>
      </c>
      <c r="K433" s="11">
        <f t="shared" si="12"/>
        <v>627.17000000000007</v>
      </c>
      <c r="L433" s="31">
        <f>IFERROR(VLOOKUP(C433,AGOSTO!B:H,7,0),"0,00")</f>
        <v>2142.83</v>
      </c>
      <c r="M433" s="25" t="str">
        <f>IFERROR(VLOOKUP(C433,FÉRIAS!C:D,2,0),"")</f>
        <v/>
      </c>
      <c r="N433" s="21" t="str">
        <f>IFERROR(VLOOKUP(C433,Plan2!B:C,2,0),"")</f>
        <v/>
      </c>
    </row>
    <row r="434" spans="2:14" s="21" customFormat="1">
      <c r="B434" s="15">
        <f t="shared" si="13"/>
        <v>426</v>
      </c>
      <c r="C434" s="27">
        <v>3172</v>
      </c>
      <c r="D434" s="28" t="str">
        <f>IFERROR(VLOOKUP(C434,SRA!B:C,2,0),"")</f>
        <v>SAVIO BARCELOS DE MELO</v>
      </c>
      <c r="E434" s="15" t="str">
        <f>IFERROR(VLOOKUP(C434,SRA!B:T,8,0),"")</f>
        <v>CLT</v>
      </c>
      <c r="F434" s="20" t="s">
        <v>478</v>
      </c>
      <c r="G434" s="15" t="str">
        <f>IFERROR(VLOOKUP(C434,SRA!B:T,5,0),"")</f>
        <v>OP. DE PROD. IND.</v>
      </c>
      <c r="H434" s="11">
        <f>IFERROR(VLOOKUP(C434,SRA!B:T,18,0),"")</f>
        <v>1287.22</v>
      </c>
      <c r="I434" s="11">
        <f>IFERROR(VLOOKUP(C434,SRA!B:T,19,0),"")</f>
        <v>0</v>
      </c>
      <c r="J434" s="31">
        <f>IFERROR(VLOOKUP(C434,AGOSTO!B:F,3,0),"0,00")</f>
        <v>1463.02</v>
      </c>
      <c r="K434" s="11">
        <f t="shared" si="12"/>
        <v>839</v>
      </c>
      <c r="L434" s="31">
        <f>IFERROR(VLOOKUP(C434,AGOSTO!B:H,7,0),"0,00")</f>
        <v>624.02</v>
      </c>
      <c r="M434" s="25" t="str">
        <f>IFERROR(VLOOKUP(C434,FÉRIAS!C:D,2,0),"")</f>
        <v>SAVIO BARCELOS DE MELO</v>
      </c>
      <c r="N434" s="21" t="str">
        <f>IFERROR(VLOOKUP(C434,Plan2!B:C,2,0),"")</f>
        <v/>
      </c>
    </row>
    <row r="435" spans="2:14" s="21" customFormat="1">
      <c r="B435" s="15">
        <f t="shared" si="13"/>
        <v>427</v>
      </c>
      <c r="C435" s="27">
        <v>3175</v>
      </c>
      <c r="D435" s="28" t="str">
        <f>IFERROR(VLOOKUP(C435,SRA!B:C,2,0),"")</f>
        <v>VIVIANE SOARES DE JESUS</v>
      </c>
      <c r="E435" s="15" t="str">
        <f>IFERROR(VLOOKUP(C435,SRA!B:T,8,0),"")</f>
        <v>CLT</v>
      </c>
      <c r="F435" s="20" t="s">
        <v>464</v>
      </c>
      <c r="G435" s="15" t="str">
        <f>IFERROR(VLOOKUP(C435,SRA!B:T,5,0),"")</f>
        <v>FARMACEUTICO IND</v>
      </c>
      <c r="H435" s="11">
        <f>IFERROR(VLOOKUP(C435,SRA!B:T,18,0),"")</f>
        <v>5714.73</v>
      </c>
      <c r="I435" s="11">
        <f>IFERROR(VLOOKUP(C435,SRA!B:T,19,0),"")</f>
        <v>2312.9499999999998</v>
      </c>
      <c r="J435" s="31">
        <f>IFERROR(VLOOKUP(C435,AGOSTO!B:F,3,0),"0,00")</f>
        <v>8359.41</v>
      </c>
      <c r="K435" s="11">
        <f t="shared" si="12"/>
        <v>3607.74</v>
      </c>
      <c r="L435" s="31">
        <f>IFERROR(VLOOKUP(C435,AGOSTO!B:H,7,0),"0,00")</f>
        <v>4751.67</v>
      </c>
      <c r="M435" s="25" t="str">
        <f>IFERROR(VLOOKUP(C435,FÉRIAS!C:D,2,0),"")</f>
        <v/>
      </c>
      <c r="N435" s="21" t="str">
        <f>IFERROR(VLOOKUP(C435,Plan2!B:C,2,0),"")</f>
        <v/>
      </c>
    </row>
    <row r="436" spans="2:14" s="21" customFormat="1">
      <c r="B436" s="15">
        <f t="shared" si="13"/>
        <v>428</v>
      </c>
      <c r="C436" s="27">
        <v>3177</v>
      </c>
      <c r="D436" s="28" t="str">
        <f>IFERROR(VLOOKUP(C436,SRA!B:C,2,0),"")</f>
        <v>DEMOSTENES FIGUEIREDO DE SOUSA</v>
      </c>
      <c r="E436" s="15" t="str">
        <f>IFERROR(VLOOKUP(C436,SRA!B:T,8,0),"")</f>
        <v>CLT</v>
      </c>
      <c r="F436" s="20" t="s">
        <v>464</v>
      </c>
      <c r="G436" s="15" t="str">
        <f>IFERROR(VLOOKUP(C436,SRA!B:T,5,0),"")</f>
        <v>ANALISTA QUALI IND</v>
      </c>
      <c r="H436" s="11">
        <f>IFERROR(VLOOKUP(C436,SRA!B:T,18,0),"")</f>
        <v>5714.73</v>
      </c>
      <c r="I436" s="11">
        <f>IFERROR(VLOOKUP(C436,SRA!B:T,19,0),"")</f>
        <v>2312.9499999999998</v>
      </c>
      <c r="J436" s="31">
        <f>IFERROR(VLOOKUP(C436,AGOSTO!B:F,3,0),"0,00")</f>
        <v>8359.41</v>
      </c>
      <c r="K436" s="11">
        <f t="shared" si="12"/>
        <v>2388.7700000000004</v>
      </c>
      <c r="L436" s="31">
        <f>IFERROR(VLOOKUP(C436,AGOSTO!B:H,7,0),"0,00")</f>
        <v>5970.6399999999994</v>
      </c>
      <c r="M436" s="25" t="str">
        <f>IFERROR(VLOOKUP(C436,FÉRIAS!C:D,2,0),"")</f>
        <v/>
      </c>
      <c r="N436" s="21" t="str">
        <f>IFERROR(VLOOKUP(C436,Plan2!B:C,2,0),"")</f>
        <v/>
      </c>
    </row>
    <row r="437" spans="2:14" s="21" customFormat="1">
      <c r="B437" s="15">
        <f t="shared" si="13"/>
        <v>429</v>
      </c>
      <c r="C437" s="27">
        <v>3178</v>
      </c>
      <c r="D437" s="28" t="str">
        <f>IFERROR(VLOOKUP(C437,SRA!B:C,2,0),"")</f>
        <v>HOSANA SUELEM S DE MIRANDA</v>
      </c>
      <c r="E437" s="15" t="str">
        <f>IFERROR(VLOOKUP(C437,SRA!B:T,8,0),"")</f>
        <v>CLT</v>
      </c>
      <c r="F437" s="20" t="s">
        <v>464</v>
      </c>
      <c r="G437" s="15" t="str">
        <f>IFERROR(VLOOKUP(C437,SRA!B:T,5,0),"")</f>
        <v>ANALISTA QUALI IND</v>
      </c>
      <c r="H437" s="11">
        <f>IFERROR(VLOOKUP(C437,SRA!B:T,18,0),"")</f>
        <v>5714.73</v>
      </c>
      <c r="I437" s="11">
        <f>IFERROR(VLOOKUP(C437,SRA!B:T,19,0),"")</f>
        <v>2312.9499999999998</v>
      </c>
      <c r="J437" s="31">
        <f>IFERROR(VLOOKUP(C437,AGOSTO!B:F,3,0),"0,00")</f>
        <v>9813.14</v>
      </c>
      <c r="K437" s="11">
        <f t="shared" si="12"/>
        <v>6106.0199999999995</v>
      </c>
      <c r="L437" s="31">
        <f>IFERROR(VLOOKUP(C437,AGOSTO!B:H,7,0),"0,00")</f>
        <v>3707.12</v>
      </c>
      <c r="M437" s="25" t="str">
        <f>IFERROR(VLOOKUP(C437,FÉRIAS!C:D,2,0),"")</f>
        <v/>
      </c>
      <c r="N437" s="21" t="str">
        <f>IFERROR(VLOOKUP(C437,Plan2!B:C,2,0),"")</f>
        <v/>
      </c>
    </row>
    <row r="438" spans="2:14" s="21" customFormat="1">
      <c r="B438" s="15">
        <f t="shared" si="13"/>
        <v>430</v>
      </c>
      <c r="C438" s="27">
        <v>3180</v>
      </c>
      <c r="D438" s="28" t="str">
        <f>IFERROR(VLOOKUP(C438,SRA!B:C,2,0),"")</f>
        <v>CAIO CESAR DE A R SILVA</v>
      </c>
      <c r="E438" s="15" t="str">
        <f>IFERROR(VLOOKUP(C438,SRA!B:T,8,0),"")</f>
        <v>CLT</v>
      </c>
      <c r="F438" s="20" t="s">
        <v>464</v>
      </c>
      <c r="G438" s="15" t="str">
        <f>IFERROR(VLOOKUP(C438,SRA!B:T,5,0),"")</f>
        <v>ANALISTA QUALI IND</v>
      </c>
      <c r="H438" s="11">
        <f>IFERROR(VLOOKUP(C438,SRA!B:T,18,0),"")</f>
        <v>5714.73</v>
      </c>
      <c r="I438" s="11">
        <f>IFERROR(VLOOKUP(C438,SRA!B:T,19,0),"")</f>
        <v>2312.9499999999998</v>
      </c>
      <c r="J438" s="31">
        <f>IFERROR(VLOOKUP(C438,AGOSTO!B:F,3,0),"0,00")</f>
        <v>8394.51</v>
      </c>
      <c r="K438" s="11">
        <f t="shared" si="12"/>
        <v>2521.4000000000005</v>
      </c>
      <c r="L438" s="31">
        <f>IFERROR(VLOOKUP(C438,AGOSTO!B:H,7,0),"0,00")</f>
        <v>5873.11</v>
      </c>
      <c r="M438" s="25" t="str">
        <f>IFERROR(VLOOKUP(C438,FÉRIAS!C:D,2,0),"")</f>
        <v/>
      </c>
      <c r="N438" s="21" t="str">
        <f>IFERROR(VLOOKUP(C438,Plan2!B:C,2,0),"")</f>
        <v/>
      </c>
    </row>
    <row r="439" spans="2:14" s="21" customFormat="1">
      <c r="B439" s="15">
        <f t="shared" si="13"/>
        <v>431</v>
      </c>
      <c r="C439" s="27">
        <v>3182</v>
      </c>
      <c r="D439" s="28" t="str">
        <f>IFERROR(VLOOKUP(C439,SRA!B:C,2,0),"")</f>
        <v>VANELLY FERREIRA DE SOUZA</v>
      </c>
      <c r="E439" s="15" t="str">
        <f>IFERROR(VLOOKUP(C439,SRA!B:T,8,0),"")</f>
        <v>CLT</v>
      </c>
      <c r="F439" s="20" t="s">
        <v>464</v>
      </c>
      <c r="G439" s="15" t="str">
        <f>IFERROR(VLOOKUP(C439,SRA!B:T,5,0),"")</f>
        <v>TEC.EM QUALIDADE IND</v>
      </c>
      <c r="H439" s="11">
        <f>IFERROR(VLOOKUP(C439,SRA!B:T,18,0),"")</f>
        <v>1886.84</v>
      </c>
      <c r="I439" s="11">
        <f>IFERROR(VLOOKUP(C439,SRA!B:T,19,0),"")</f>
        <v>0</v>
      </c>
      <c r="J439" s="31">
        <f>IFERROR(VLOOKUP(C439,AGOSTO!B:F,3,0),"0,00")</f>
        <v>2708.04</v>
      </c>
      <c r="K439" s="11">
        <f t="shared" si="12"/>
        <v>2236.33</v>
      </c>
      <c r="L439" s="31">
        <f>IFERROR(VLOOKUP(C439,AGOSTO!B:H,7,0),"0,00")</f>
        <v>471.71</v>
      </c>
      <c r="M439" s="25" t="str">
        <f>IFERROR(VLOOKUP(C439,FÉRIAS!C:D,2,0),"")</f>
        <v/>
      </c>
      <c r="N439" s="21" t="str">
        <f>IFERROR(VLOOKUP(C439,Plan2!B:C,2,0),"")</f>
        <v/>
      </c>
    </row>
    <row r="440" spans="2:14" s="21" customFormat="1">
      <c r="B440" s="15">
        <f t="shared" si="13"/>
        <v>432</v>
      </c>
      <c r="C440" s="27">
        <v>3183</v>
      </c>
      <c r="D440" s="28" t="str">
        <f>IFERROR(VLOOKUP(C440,SRA!B:C,2,0),"")</f>
        <v>DALETE VICENTE DE LIMA</v>
      </c>
      <c r="E440" s="15" t="str">
        <f>IFERROR(VLOOKUP(C440,SRA!B:T,8,0),"")</f>
        <v>CLT</v>
      </c>
      <c r="F440" s="20" t="s">
        <v>464</v>
      </c>
      <c r="G440" s="15" t="str">
        <f>IFERROR(VLOOKUP(C440,SRA!B:T,5,0),"")</f>
        <v>TEC. EM ENF. DO TRAB</v>
      </c>
      <c r="H440" s="11">
        <f>IFERROR(VLOOKUP(C440,SRA!B:T,18,0),"")</f>
        <v>1886.84</v>
      </c>
      <c r="I440" s="11">
        <f>IFERROR(VLOOKUP(C440,SRA!B:T,19,0),"")</f>
        <v>0</v>
      </c>
      <c r="J440" s="31">
        <f>IFERROR(VLOOKUP(C440,AGOSTO!B:F,3,0),"0,00")</f>
        <v>2309.1999999999998</v>
      </c>
      <c r="K440" s="11">
        <f t="shared" si="12"/>
        <v>541.91999999999985</v>
      </c>
      <c r="L440" s="31">
        <f>IFERROR(VLOOKUP(C440,AGOSTO!B:H,7,0),"0,00")</f>
        <v>1767.28</v>
      </c>
      <c r="M440" s="25" t="str">
        <f>IFERROR(VLOOKUP(C440,FÉRIAS!C:D,2,0),"")</f>
        <v/>
      </c>
      <c r="N440" s="21" t="str">
        <f>IFERROR(VLOOKUP(C440,Plan2!B:C,2,0),"")</f>
        <v/>
      </c>
    </row>
    <row r="441" spans="2:14" s="21" customFormat="1">
      <c r="B441" s="15">
        <f t="shared" si="13"/>
        <v>433</v>
      </c>
      <c r="C441" s="27">
        <v>3194</v>
      </c>
      <c r="D441" s="28" t="str">
        <f>IFERROR(VLOOKUP(C441,SRA!B:C,2,0),"")</f>
        <v>ODAYANNA KESSY F MONTEIRO</v>
      </c>
      <c r="E441" s="15" t="str">
        <f>IFERROR(VLOOKUP(C441,SRA!B:T,8,0),"")</f>
        <v>CLT</v>
      </c>
      <c r="F441" s="20" t="s">
        <v>464</v>
      </c>
      <c r="G441" s="15" t="str">
        <f>IFERROR(VLOOKUP(C441,SRA!B:T,5,0),"")</f>
        <v>ANA GESTAO AMBIENTAL</v>
      </c>
      <c r="H441" s="11">
        <f>IFERROR(VLOOKUP(C441,SRA!B:T,18,0),"")</f>
        <v>3282.89</v>
      </c>
      <c r="I441" s="11">
        <f>IFERROR(VLOOKUP(C441,SRA!B:T,19,0),"")</f>
        <v>2312.9499999999998</v>
      </c>
      <c r="J441" s="31">
        <f>IFERROR(VLOOKUP(C441,AGOSTO!B:F,3,0),"0,00")</f>
        <v>9462.0400000000009</v>
      </c>
      <c r="K441" s="11">
        <f t="shared" si="12"/>
        <v>7819.5800000000008</v>
      </c>
      <c r="L441" s="31">
        <f>IFERROR(VLOOKUP(C441,AGOSTO!B:H,7,0),"0,00")</f>
        <v>1642.46</v>
      </c>
      <c r="M441" s="25" t="str">
        <f>IFERROR(VLOOKUP(C441,FÉRIAS!C:D,2,0),"")</f>
        <v/>
      </c>
      <c r="N441" s="21" t="str">
        <f>IFERROR(VLOOKUP(C441,Plan2!B:C,2,0),"")</f>
        <v/>
      </c>
    </row>
    <row r="442" spans="2:14" s="21" customFormat="1">
      <c r="B442" s="15">
        <f t="shared" si="13"/>
        <v>434</v>
      </c>
      <c r="C442" s="27">
        <v>3228</v>
      </c>
      <c r="D442" s="28" t="str">
        <f>IFERROR(VLOOKUP(C442,SRA!B:C,2,0),"")</f>
        <v>RENATO VELOSO LINO DE OLIVEIRA</v>
      </c>
      <c r="E442" s="15" t="str">
        <f>IFERROR(VLOOKUP(C442,SRA!B:T,8,0),"")</f>
        <v>CLT</v>
      </c>
      <c r="F442" s="20" t="s">
        <v>478</v>
      </c>
      <c r="G442" s="15" t="str">
        <f>IFERROR(VLOOKUP(C442,SRA!B:T,5,0),"")</f>
        <v>TEC. EM ADM. E VEN.</v>
      </c>
      <c r="H442" s="11">
        <f>IFERROR(VLOOKUP(C442,SRA!B:T,18,0),"")</f>
        <v>1886.84</v>
      </c>
      <c r="I442" s="11">
        <f>IFERROR(VLOOKUP(C442,SRA!B:T,19,0),"")</f>
        <v>0</v>
      </c>
      <c r="J442" s="31">
        <f>IFERROR(VLOOKUP(C442,AGOSTO!B:F,3,0),"0,00")</f>
        <v>2201.67</v>
      </c>
      <c r="K442" s="11">
        <f t="shared" si="12"/>
        <v>1373</v>
      </c>
      <c r="L442" s="31">
        <f>IFERROR(VLOOKUP(C442,AGOSTO!B:H,7,0),"0,00")</f>
        <v>828.67</v>
      </c>
      <c r="M442" s="25" t="str">
        <f>IFERROR(VLOOKUP(C442,FÉRIAS!C:D,2,0),"")</f>
        <v>RENATO VELOSO LINO DE OLIVEIRA</v>
      </c>
      <c r="N442" s="21" t="str">
        <f>IFERROR(VLOOKUP(C442,Plan2!B:C,2,0),"")</f>
        <v/>
      </c>
    </row>
    <row r="443" spans="2:14" s="21" customFormat="1">
      <c r="B443" s="15">
        <f t="shared" si="13"/>
        <v>435</v>
      </c>
      <c r="C443" s="27">
        <v>3229</v>
      </c>
      <c r="D443" s="28" t="str">
        <f>IFERROR(VLOOKUP(C443,SRA!B:C,2,0),"")</f>
        <v>WELTON FERNANDES DE PAULA</v>
      </c>
      <c r="E443" s="15" t="str">
        <f>IFERROR(VLOOKUP(C443,SRA!B:T,8,0),"")</f>
        <v>CLT</v>
      </c>
      <c r="F443" s="20" t="s">
        <v>464</v>
      </c>
      <c r="G443" s="15" t="str">
        <f>IFERROR(VLOOKUP(C443,SRA!B:T,5,0),"")</f>
        <v>TEC EM UTI CALDEIRA</v>
      </c>
      <c r="H443" s="11">
        <f>IFERROR(VLOOKUP(C443,SRA!B:T,18,0),"")</f>
        <v>1886.84</v>
      </c>
      <c r="I443" s="11">
        <f>IFERROR(VLOOKUP(C443,SRA!B:T,19,0),"")</f>
        <v>822.38</v>
      </c>
      <c r="J443" s="31">
        <f>IFERROR(VLOOKUP(C443,AGOSTO!B:F,3,0),"0,00")</f>
        <v>2709.22</v>
      </c>
      <c r="K443" s="11">
        <f t="shared" si="12"/>
        <v>1428.7499999999998</v>
      </c>
      <c r="L443" s="31">
        <f>IFERROR(VLOOKUP(C443,AGOSTO!B:H,7,0),"0,00")</f>
        <v>1280.47</v>
      </c>
      <c r="M443" s="25" t="str">
        <f>IFERROR(VLOOKUP(C443,FÉRIAS!C:D,2,0),"")</f>
        <v/>
      </c>
      <c r="N443" s="21" t="str">
        <f>IFERROR(VLOOKUP(C443,Plan2!B:C,2,0),"")</f>
        <v/>
      </c>
    </row>
    <row r="444" spans="2:14" s="21" customFormat="1">
      <c r="B444" s="15">
        <f t="shared" si="13"/>
        <v>436</v>
      </c>
      <c r="C444" s="27">
        <v>3232</v>
      </c>
      <c r="D444" s="28" t="str">
        <f>IFERROR(VLOOKUP(C444,SRA!B:C,2,0),"")</f>
        <v>MARCOS ANTONIO SILVA DE LIMA</v>
      </c>
      <c r="E444" s="15" t="str">
        <f>IFERROR(VLOOKUP(C444,SRA!B:T,8,0),"")</f>
        <v>CLT</v>
      </c>
      <c r="F444" s="20" t="s">
        <v>464</v>
      </c>
      <c r="G444" s="15" t="str">
        <f>IFERROR(VLOOKUP(C444,SRA!B:T,5,0),"")</f>
        <v>TEC EM UTI CALDEIRA</v>
      </c>
      <c r="H444" s="11">
        <f>IFERROR(VLOOKUP(C444,SRA!B:T,18,0),"")</f>
        <v>1886.84</v>
      </c>
      <c r="I444" s="11">
        <f>IFERROR(VLOOKUP(C444,SRA!B:T,19,0),"")</f>
        <v>0</v>
      </c>
      <c r="J444" s="31">
        <f>IFERROR(VLOOKUP(C444,AGOSTO!B:F,3,0),"0,00")</f>
        <v>1886.84</v>
      </c>
      <c r="K444" s="11">
        <f t="shared" si="12"/>
        <v>478.70999999999981</v>
      </c>
      <c r="L444" s="31">
        <f>IFERROR(VLOOKUP(C444,AGOSTO!B:H,7,0),"0,00")</f>
        <v>1408.13</v>
      </c>
      <c r="M444" s="25" t="str">
        <f>IFERROR(VLOOKUP(C444,FÉRIAS!C:D,2,0),"")</f>
        <v/>
      </c>
      <c r="N444" s="21" t="str">
        <f>IFERROR(VLOOKUP(C444,Plan2!B:C,2,0),"")</f>
        <v/>
      </c>
    </row>
    <row r="445" spans="2:14" s="21" customFormat="1">
      <c r="B445" s="15">
        <f t="shared" si="13"/>
        <v>437</v>
      </c>
      <c r="C445" s="20">
        <v>3233</v>
      </c>
      <c r="D445" s="28" t="str">
        <f>IFERROR(VLOOKUP(C445,SRA!B:C,2,0),"")</f>
        <v>MARIANA JOYCE BEZERRA DA SILVA</v>
      </c>
      <c r="E445" s="15" t="str">
        <f>IFERROR(VLOOKUP(C445,SRA!B:T,8,0),"")</f>
        <v>CLT</v>
      </c>
      <c r="F445" s="20" t="s">
        <v>492</v>
      </c>
      <c r="G445" s="15" t="str">
        <f>IFERROR(VLOOKUP(C445,SRA!B:T,5,0),"")</f>
        <v>TEC.EM MAN. ELE. IND</v>
      </c>
      <c r="H445" s="11">
        <f>IFERROR(VLOOKUP(C445,SRA!B:T,18,0),"")</f>
        <v>1886.84</v>
      </c>
      <c r="I445" s="11">
        <f>IFERROR(VLOOKUP(C445,SRA!B:T,19,0),"")</f>
        <v>0</v>
      </c>
      <c r="J445" s="31">
        <f>IFERROR(VLOOKUP(C445,AGOSTO!B:F,3,0),"0,00")</f>
        <v>559.12</v>
      </c>
      <c r="K445" s="11">
        <f t="shared" si="12"/>
        <v>559.12</v>
      </c>
      <c r="L445" s="31">
        <f>IFERROR(VLOOKUP(C445,AGOSTO!B:H,7,0),"0,00")</f>
        <v>0</v>
      </c>
      <c r="M445" s="25" t="str">
        <f>IFERROR(VLOOKUP(C445,FÉRIAS!C:D,2,0),"")</f>
        <v/>
      </c>
      <c r="N445" s="21" t="str">
        <f>IFERROR(VLOOKUP(C445,Plan2!B:C,2,0),"")</f>
        <v>MARIANA JOYCE BEZERRA DA SILVA</v>
      </c>
    </row>
    <row r="446" spans="2:14" s="21" customFormat="1">
      <c r="B446" s="15">
        <f t="shared" si="13"/>
        <v>438</v>
      </c>
      <c r="C446" s="27">
        <v>3234</v>
      </c>
      <c r="D446" s="28" t="str">
        <f>IFERROR(VLOOKUP(C446,SRA!B:C,2,0),"")</f>
        <v>SANDRO FERREIRA BEZERRA</v>
      </c>
      <c r="E446" s="15" t="str">
        <f>IFERROR(VLOOKUP(C446,SRA!B:T,8,0),"")</f>
        <v>CLT</v>
      </c>
      <c r="F446" s="20" t="s">
        <v>464</v>
      </c>
      <c r="G446" s="15" t="str">
        <f>IFERROR(VLOOKUP(C446,SRA!B:T,5,0),"")</f>
        <v>ANA MANUT ELET IND</v>
      </c>
      <c r="H446" s="11">
        <f>IFERROR(VLOOKUP(C446,SRA!B:T,18,0),"")</f>
        <v>3282.89</v>
      </c>
      <c r="I446" s="11">
        <f>IFERROR(VLOOKUP(C446,SRA!B:T,19,0),"")</f>
        <v>2312.9499999999998</v>
      </c>
      <c r="J446" s="31">
        <f>IFERROR(VLOOKUP(C446,AGOSTO!B:F,3,0),"0,00")</f>
        <v>6580.71</v>
      </c>
      <c r="K446" s="11">
        <f t="shared" si="12"/>
        <v>1732.7599999999993</v>
      </c>
      <c r="L446" s="31">
        <f>IFERROR(VLOOKUP(C446,AGOSTO!B:H,7,0),"0,00")</f>
        <v>4847.9500000000007</v>
      </c>
      <c r="M446" s="25" t="str">
        <f>IFERROR(VLOOKUP(C446,FÉRIAS!C:D,2,0),"")</f>
        <v/>
      </c>
      <c r="N446" s="21" t="str">
        <f>IFERROR(VLOOKUP(C446,Plan2!B:C,2,0),"")</f>
        <v/>
      </c>
    </row>
    <row r="447" spans="2:14" s="21" customFormat="1">
      <c r="B447" s="15">
        <f t="shared" si="13"/>
        <v>439</v>
      </c>
      <c r="C447" s="27">
        <v>3237</v>
      </c>
      <c r="D447" s="28" t="str">
        <f>IFERROR(VLOOKUP(C447,SRA!B:C,2,0),"")</f>
        <v>LIVIA MARIA DE MORAES</v>
      </c>
      <c r="E447" s="15" t="str">
        <f>IFERROR(VLOOKUP(C447,SRA!B:T,8,0),"")</f>
        <v>CLT</v>
      </c>
      <c r="F447" s="20" t="s">
        <v>464</v>
      </c>
      <c r="G447" s="15" t="str">
        <f>IFERROR(VLOOKUP(C447,SRA!B:T,5,0),"")</f>
        <v>TEC.EM MAN. MEC. IND</v>
      </c>
      <c r="H447" s="11">
        <f>IFERROR(VLOOKUP(C447,SRA!B:T,18,0),"")</f>
        <v>1886.84</v>
      </c>
      <c r="I447" s="11">
        <f>IFERROR(VLOOKUP(C447,SRA!B:T,19,0),"")</f>
        <v>0</v>
      </c>
      <c r="J447" s="31">
        <f>IFERROR(VLOOKUP(C447,AGOSTO!B:F,3,0),"0,00")</f>
        <v>2160.9699999999998</v>
      </c>
      <c r="K447" s="11">
        <f t="shared" si="12"/>
        <v>393.12999999999988</v>
      </c>
      <c r="L447" s="31">
        <f>IFERROR(VLOOKUP(C447,AGOSTO!B:H,7,0),"0,00")</f>
        <v>1767.84</v>
      </c>
      <c r="M447" s="25" t="str">
        <f>IFERROR(VLOOKUP(C447,FÉRIAS!C:D,2,0),"")</f>
        <v/>
      </c>
      <c r="N447" s="21" t="str">
        <f>IFERROR(VLOOKUP(C447,Plan2!B:C,2,0),"")</f>
        <v/>
      </c>
    </row>
    <row r="448" spans="2:14" s="21" customFormat="1">
      <c r="B448" s="15">
        <f t="shared" si="13"/>
        <v>440</v>
      </c>
      <c r="C448" s="27">
        <v>3241</v>
      </c>
      <c r="D448" s="28" t="str">
        <f>IFERROR(VLOOKUP(C448,SRA!B:C,2,0),"")</f>
        <v>EDNALDO LUIZ TRAJANO</v>
      </c>
      <c r="E448" s="15" t="str">
        <f>IFERROR(VLOOKUP(C448,SRA!B:T,8,0),"")</f>
        <v>CLT</v>
      </c>
      <c r="F448" s="20" t="s">
        <v>464</v>
      </c>
      <c r="G448" s="15" t="str">
        <f>IFERROR(VLOOKUP(C448,SRA!B:T,5,0),"")</f>
        <v>TEC EM UTI CALDEIRA</v>
      </c>
      <c r="H448" s="11">
        <f>IFERROR(VLOOKUP(C448,SRA!B:T,18,0),"")</f>
        <v>1886.84</v>
      </c>
      <c r="I448" s="11">
        <f>IFERROR(VLOOKUP(C448,SRA!B:T,19,0),"")</f>
        <v>0</v>
      </c>
      <c r="J448" s="31">
        <f>IFERROR(VLOOKUP(C448,AGOSTO!B:F,3,0),"0,00")</f>
        <v>2347.84</v>
      </c>
      <c r="K448" s="11">
        <f t="shared" si="12"/>
        <v>757.70000000000027</v>
      </c>
      <c r="L448" s="31">
        <f>IFERROR(VLOOKUP(C448,AGOSTO!B:H,7,0),"0,00")</f>
        <v>1590.1399999999999</v>
      </c>
      <c r="M448" s="25" t="str">
        <f>IFERROR(VLOOKUP(C448,FÉRIAS!C:D,2,0),"")</f>
        <v/>
      </c>
      <c r="N448" s="21" t="str">
        <f>IFERROR(VLOOKUP(C448,Plan2!B:C,2,0),"")</f>
        <v/>
      </c>
    </row>
    <row r="449" spans="2:14" s="21" customFormat="1">
      <c r="B449" s="15">
        <f t="shared" si="13"/>
        <v>441</v>
      </c>
      <c r="C449" s="27">
        <v>3242</v>
      </c>
      <c r="D449" s="28" t="str">
        <f>IFERROR(VLOOKUP(C449,SRA!B:C,2,0),"")</f>
        <v>CLAUDIO HENRIQUE G DE OLIVEIRA</v>
      </c>
      <c r="E449" s="15" t="str">
        <f>IFERROR(VLOOKUP(C449,SRA!B:T,8,0),"")</f>
        <v>CLT</v>
      </c>
      <c r="F449" s="20" t="s">
        <v>478</v>
      </c>
      <c r="G449" s="15" t="str">
        <f>IFERROR(VLOOKUP(C449,SRA!B:T,5,0),"")</f>
        <v>TEC EM UTI CALDEIRA</v>
      </c>
      <c r="H449" s="11">
        <f>IFERROR(VLOOKUP(C449,SRA!B:T,18,0),"")</f>
        <v>1886.84</v>
      </c>
      <c r="I449" s="11">
        <f>IFERROR(VLOOKUP(C449,SRA!B:T,19,0),"")</f>
        <v>822.38</v>
      </c>
      <c r="J449" s="31">
        <f>IFERROR(VLOOKUP(C449,AGOSTO!B:F,3,0),"0,00")</f>
        <v>4855.91</v>
      </c>
      <c r="K449" s="11">
        <f t="shared" si="12"/>
        <v>4061.2</v>
      </c>
      <c r="L449" s="31">
        <f>IFERROR(VLOOKUP(C449,AGOSTO!B:H,7,0),"0,00")</f>
        <v>794.71</v>
      </c>
      <c r="M449" s="25" t="str">
        <f>IFERROR(VLOOKUP(C449,FÉRIAS!C:D,2,0),"")</f>
        <v>CLAUDIO HENRIQUE G DE OLIVEIRA</v>
      </c>
      <c r="N449" s="21" t="str">
        <f>IFERROR(VLOOKUP(C449,Plan2!B:C,2,0),"")</f>
        <v/>
      </c>
    </row>
    <row r="450" spans="2:14" s="21" customFormat="1">
      <c r="B450" s="15">
        <f t="shared" si="13"/>
        <v>442</v>
      </c>
      <c r="C450" s="27">
        <v>3281</v>
      </c>
      <c r="D450" s="28" t="str">
        <f>IFERROR(VLOOKUP(C450,SRA!B:C,2,0),"")</f>
        <v>PAULO AUGUSTO DA SILVA</v>
      </c>
      <c r="E450" s="15" t="str">
        <f>IFERROR(VLOOKUP(C450,SRA!B:T,8,0),"")</f>
        <v>CLT</v>
      </c>
      <c r="F450" s="20" t="s">
        <v>464</v>
      </c>
      <c r="G450" s="15" t="str">
        <f>IFERROR(VLOOKUP(C450,SRA!B:T,5,0),"")</f>
        <v>TEC.EM MAN. ELE. IND</v>
      </c>
      <c r="H450" s="11">
        <f>IFERROR(VLOOKUP(C450,SRA!B:T,18,0),"")</f>
        <v>1886.84</v>
      </c>
      <c r="I450" s="11">
        <f>IFERROR(VLOOKUP(C450,SRA!B:T,19,0),"")</f>
        <v>0</v>
      </c>
      <c r="J450" s="31">
        <f>IFERROR(VLOOKUP(C450,AGOSTO!B:F,3,0),"0,00")</f>
        <v>2824.5</v>
      </c>
      <c r="K450" s="11">
        <f t="shared" si="12"/>
        <v>646.13999999999987</v>
      </c>
      <c r="L450" s="31">
        <f>IFERROR(VLOOKUP(C450,AGOSTO!B:H,7,0),"0,00")</f>
        <v>2178.36</v>
      </c>
      <c r="M450" s="25" t="str">
        <f>IFERROR(VLOOKUP(C450,FÉRIAS!C:D,2,0),"")</f>
        <v/>
      </c>
      <c r="N450" s="21" t="str">
        <f>IFERROR(VLOOKUP(C450,Plan2!B:C,2,0),"")</f>
        <v/>
      </c>
    </row>
    <row r="451" spans="2:14" s="21" customFormat="1">
      <c r="B451" s="15">
        <f t="shared" si="13"/>
        <v>443</v>
      </c>
      <c r="C451" s="27">
        <v>3317</v>
      </c>
      <c r="D451" s="28" t="str">
        <f>IFERROR(VLOOKUP(C451,SRA!B:C,2,0),"")</f>
        <v>KATIA CRISTINA B DA SILVA</v>
      </c>
      <c r="E451" s="15" t="str">
        <f>IFERROR(VLOOKUP(C451,SRA!B:T,8,0),"")</f>
        <v>CLT</v>
      </c>
      <c r="F451" s="20" t="s">
        <v>478</v>
      </c>
      <c r="G451" s="15" t="str">
        <f>IFERROR(VLOOKUP(C451,SRA!B:T,5,0),"")</f>
        <v>TEC. CONTABIL</v>
      </c>
      <c r="H451" s="11">
        <f>IFERROR(VLOOKUP(C451,SRA!B:T,18,0),"")</f>
        <v>1886.86</v>
      </c>
      <c r="I451" s="11">
        <f>IFERROR(VLOOKUP(C451,SRA!B:T,19,0),"")</f>
        <v>0</v>
      </c>
      <c r="J451" s="31">
        <f>IFERROR(VLOOKUP(C451,AGOSTO!B:F,3,0),"0,00")</f>
        <v>4463.59</v>
      </c>
      <c r="K451" s="11">
        <f t="shared" si="12"/>
        <v>2650.3100000000004</v>
      </c>
      <c r="L451" s="31">
        <f>IFERROR(VLOOKUP(C451,AGOSTO!B:H,7,0),"0,00")</f>
        <v>1813.28</v>
      </c>
      <c r="M451" s="25" t="str">
        <f>IFERROR(VLOOKUP(C451,FÉRIAS!C:D,2,0),"")</f>
        <v>KATIA CRISTINA B DA SILVA</v>
      </c>
      <c r="N451" s="21" t="str">
        <f>IFERROR(VLOOKUP(C451,Plan2!B:C,2,0),"")</f>
        <v/>
      </c>
    </row>
    <row r="452" spans="2:14" s="21" customFormat="1">
      <c r="B452" s="15">
        <f t="shared" si="13"/>
        <v>444</v>
      </c>
      <c r="C452" s="27">
        <v>3322</v>
      </c>
      <c r="D452" s="28" t="str">
        <f>IFERROR(VLOOKUP(C452,SRA!B:C,2,0),"")</f>
        <v>JOSEFINA DA SILVA RODRIGUES</v>
      </c>
      <c r="E452" s="15" t="str">
        <f>IFERROR(VLOOKUP(C452,SRA!B:T,8,0),"")</f>
        <v>CLT</v>
      </c>
      <c r="F452" s="20" t="s">
        <v>464</v>
      </c>
      <c r="G452" s="15" t="str">
        <f>IFERROR(VLOOKUP(C452,SRA!B:T,5,0),"")</f>
        <v>TEC EM SEG DO TRAB.</v>
      </c>
      <c r="H452" s="11">
        <f>IFERROR(VLOOKUP(C452,SRA!B:T,18,0),"")</f>
        <v>1886.86</v>
      </c>
      <c r="I452" s="11">
        <f>IFERROR(VLOOKUP(C452,SRA!B:T,19,0),"")</f>
        <v>0</v>
      </c>
      <c r="J452" s="31">
        <f>IFERROR(VLOOKUP(C452,AGOSTO!B:F,3,0),"0,00")</f>
        <v>1886.86</v>
      </c>
      <c r="K452" s="11">
        <f t="shared" si="12"/>
        <v>564.49999999999977</v>
      </c>
      <c r="L452" s="31">
        <f>IFERROR(VLOOKUP(C452,AGOSTO!B:H,7,0),"0,00")</f>
        <v>1322.3600000000001</v>
      </c>
      <c r="M452" s="25" t="str">
        <f>IFERROR(VLOOKUP(C452,FÉRIAS!C:D,2,0),"")</f>
        <v/>
      </c>
      <c r="N452" s="21" t="str">
        <f>IFERROR(VLOOKUP(C452,Plan2!B:C,2,0),"")</f>
        <v/>
      </c>
    </row>
    <row r="453" spans="2:14" s="21" customFormat="1">
      <c r="B453" s="15">
        <f t="shared" si="13"/>
        <v>445</v>
      </c>
      <c r="C453" s="27">
        <v>3333</v>
      </c>
      <c r="D453" s="28" t="str">
        <f>IFERROR(VLOOKUP(C453,SRA!B:C,2,0),"")</f>
        <v>JOSE HIGO MARQUES RENER</v>
      </c>
      <c r="E453" s="15" t="str">
        <f>IFERROR(VLOOKUP(C453,SRA!B:T,8,0),"")</f>
        <v>CLT</v>
      </c>
      <c r="F453" s="20" t="s">
        <v>464</v>
      </c>
      <c r="G453" s="15" t="str">
        <f>IFERROR(VLOOKUP(C453,SRA!B:T,5,0),"")</f>
        <v>OP. DE PROD. IND.</v>
      </c>
      <c r="H453" s="11">
        <f>IFERROR(VLOOKUP(C453,SRA!B:T,18,0),"")</f>
        <v>1413.92</v>
      </c>
      <c r="I453" s="11">
        <f>IFERROR(VLOOKUP(C453,SRA!B:T,19,0),"")</f>
        <v>0</v>
      </c>
      <c r="J453" s="31">
        <f>IFERROR(VLOOKUP(C453,AGOSTO!B:F,3,0),"0,00")</f>
        <v>2105.67</v>
      </c>
      <c r="K453" s="11">
        <f t="shared" si="12"/>
        <v>1308.19</v>
      </c>
      <c r="L453" s="31">
        <f>IFERROR(VLOOKUP(C453,AGOSTO!B:H,7,0),"0,00")</f>
        <v>797.48</v>
      </c>
      <c r="M453" s="25" t="str">
        <f>IFERROR(VLOOKUP(C453,FÉRIAS!C:D,2,0),"")</f>
        <v/>
      </c>
      <c r="N453" s="21" t="str">
        <f>IFERROR(VLOOKUP(C453,Plan2!B:C,2,0),"")</f>
        <v/>
      </c>
    </row>
    <row r="454" spans="2:14" s="21" customFormat="1">
      <c r="B454" s="15">
        <f t="shared" si="13"/>
        <v>446</v>
      </c>
      <c r="C454" s="27">
        <v>3336</v>
      </c>
      <c r="D454" s="28" t="str">
        <f>IFERROR(VLOOKUP(C454,SRA!B:C,2,0),"")</f>
        <v>MICHELLI HELENA LIMA DA SILVA</v>
      </c>
      <c r="E454" s="15" t="str">
        <f>IFERROR(VLOOKUP(C454,SRA!B:T,8,0),"")</f>
        <v>CLT</v>
      </c>
      <c r="F454" s="20" t="s">
        <v>464</v>
      </c>
      <c r="G454" s="15" t="str">
        <f>IFERROR(VLOOKUP(C454,SRA!B:T,5,0),"")</f>
        <v>OP. DE PROD. IND.</v>
      </c>
      <c r="H454" s="11">
        <f>IFERROR(VLOOKUP(C454,SRA!B:T,18,0),"")</f>
        <v>1413.92</v>
      </c>
      <c r="I454" s="11">
        <f>IFERROR(VLOOKUP(C454,SRA!B:T,19,0),"")</f>
        <v>0</v>
      </c>
      <c r="J454" s="31">
        <f>IFERROR(VLOOKUP(C454,AGOSTO!B:F,3,0),"0,00")</f>
        <v>1805.58</v>
      </c>
      <c r="K454" s="11">
        <f t="shared" si="12"/>
        <v>847.54</v>
      </c>
      <c r="L454" s="31">
        <f>IFERROR(VLOOKUP(C454,AGOSTO!B:H,7,0),"0,00")</f>
        <v>958.04</v>
      </c>
      <c r="M454" s="25" t="str">
        <f>IFERROR(VLOOKUP(C454,FÉRIAS!C:D,2,0),"")</f>
        <v/>
      </c>
      <c r="N454" s="21" t="str">
        <f>IFERROR(VLOOKUP(C454,Plan2!B:C,2,0),"")</f>
        <v/>
      </c>
    </row>
    <row r="455" spans="2:14" s="21" customFormat="1">
      <c r="B455" s="15">
        <f t="shared" si="13"/>
        <v>447</v>
      </c>
      <c r="C455" s="27">
        <v>3339</v>
      </c>
      <c r="D455" s="28" t="str">
        <f>IFERROR(VLOOKUP(C455,SRA!B:C,2,0),"")</f>
        <v>ANA CAROLINA CALLAND ROSA</v>
      </c>
      <c r="E455" s="15" t="str">
        <f>IFERROR(VLOOKUP(C455,SRA!B:T,8,0),"")</f>
        <v>CLT</v>
      </c>
      <c r="F455" s="20" t="s">
        <v>464</v>
      </c>
      <c r="G455" s="15" t="str">
        <f>IFERROR(VLOOKUP(C455,SRA!B:T,5,0),"")</f>
        <v>ANALISTA COMERC. L</v>
      </c>
      <c r="H455" s="11">
        <f>IFERROR(VLOOKUP(C455,SRA!B:T,18,0),"")</f>
        <v>3282.89</v>
      </c>
      <c r="I455" s="11">
        <f>IFERROR(VLOOKUP(C455,SRA!B:T,19,0),"")</f>
        <v>822.38</v>
      </c>
      <c r="J455" s="31">
        <f>IFERROR(VLOOKUP(C455,AGOSTO!B:F,3,0),"0,00")</f>
        <v>4105.2700000000004</v>
      </c>
      <c r="K455" s="11">
        <f t="shared" si="12"/>
        <v>2549.9700000000003</v>
      </c>
      <c r="L455" s="31">
        <f>IFERROR(VLOOKUP(C455,AGOSTO!B:H,7,0),"0,00")</f>
        <v>1555.3000000000002</v>
      </c>
      <c r="M455" s="25" t="str">
        <f>IFERROR(VLOOKUP(C455,FÉRIAS!C:D,2,0),"")</f>
        <v/>
      </c>
      <c r="N455" s="21" t="str">
        <f>IFERROR(VLOOKUP(C455,Plan2!B:C,2,0),"")</f>
        <v/>
      </c>
    </row>
    <row r="456" spans="2:14" s="21" customFormat="1">
      <c r="B456" s="15">
        <f t="shared" si="13"/>
        <v>448</v>
      </c>
      <c r="C456" s="27">
        <v>3344</v>
      </c>
      <c r="D456" s="28" t="str">
        <f>IFERROR(VLOOKUP(C456,SRA!B:C,2,0),"")</f>
        <v>JEANE DE ALMEIDA C REVOREDO</v>
      </c>
      <c r="E456" s="15" t="str">
        <f>IFERROR(VLOOKUP(C456,SRA!B:T,8,0),"")</f>
        <v>CLT</v>
      </c>
      <c r="F456" s="20" t="s">
        <v>464</v>
      </c>
      <c r="G456" s="15" t="str">
        <f>IFERROR(VLOOKUP(C456,SRA!B:T,5,0),"")</f>
        <v>OP. DE PROD. IND.(B)</v>
      </c>
      <c r="H456" s="11">
        <f>IFERROR(VLOOKUP(C456,SRA!B:T,18,0),"")</f>
        <v>1413.92</v>
      </c>
      <c r="I456" s="11">
        <f>IFERROR(VLOOKUP(C456,SRA!B:T,19,0),"")</f>
        <v>0</v>
      </c>
      <c r="J456" s="31">
        <f>IFERROR(VLOOKUP(C456,AGOSTO!B:F,3,0),"0,00")</f>
        <v>1479.04</v>
      </c>
      <c r="K456" s="11">
        <f t="shared" si="12"/>
        <v>554.24</v>
      </c>
      <c r="L456" s="31">
        <f>IFERROR(VLOOKUP(C456,AGOSTO!B:H,7,0),"0,00")</f>
        <v>924.8</v>
      </c>
      <c r="M456" s="25" t="str">
        <f>IFERROR(VLOOKUP(C456,FÉRIAS!C:D,2,0),"")</f>
        <v/>
      </c>
      <c r="N456" s="21" t="str">
        <f>IFERROR(VLOOKUP(C456,Plan2!B:C,2,0),"")</f>
        <v/>
      </c>
    </row>
    <row r="457" spans="2:14" s="21" customFormat="1">
      <c r="B457" s="15">
        <f t="shared" si="13"/>
        <v>449</v>
      </c>
      <c r="C457" s="27">
        <v>3345</v>
      </c>
      <c r="D457" s="28" t="str">
        <f>IFERROR(VLOOKUP(C457,SRA!B:C,2,0),"")</f>
        <v>ELIZABETE BARBOSA W D OLIVEIRA</v>
      </c>
      <c r="E457" s="15" t="str">
        <f>IFERROR(VLOOKUP(C457,SRA!B:T,8,0),"")</f>
        <v>CLT</v>
      </c>
      <c r="F457" s="20" t="s">
        <v>464</v>
      </c>
      <c r="G457" s="15" t="str">
        <f>IFERROR(VLOOKUP(C457,SRA!B:T,5,0),"")</f>
        <v>OP. PROD. IND. (D)</v>
      </c>
      <c r="H457" s="11">
        <f>IFERROR(VLOOKUP(C457,SRA!B:T,18,0),"")</f>
        <v>1718.65</v>
      </c>
      <c r="I457" s="11">
        <f>IFERROR(VLOOKUP(C457,SRA!B:T,19,0),"")</f>
        <v>0</v>
      </c>
      <c r="J457" s="31">
        <f>IFERROR(VLOOKUP(C457,AGOSTO!B:F,3,0),"0,00")</f>
        <v>2117.8200000000002</v>
      </c>
      <c r="K457" s="11">
        <f t="shared" si="12"/>
        <v>1135.9000000000001</v>
      </c>
      <c r="L457" s="31">
        <f>IFERROR(VLOOKUP(C457,AGOSTO!B:H,7,0),"0,00")</f>
        <v>981.92000000000007</v>
      </c>
      <c r="M457" s="25" t="str">
        <f>IFERROR(VLOOKUP(C457,FÉRIAS!C:D,2,0),"")</f>
        <v/>
      </c>
      <c r="N457" s="21" t="str">
        <f>IFERROR(VLOOKUP(C457,Plan2!B:C,2,0),"")</f>
        <v/>
      </c>
    </row>
    <row r="458" spans="2:14" s="21" customFormat="1">
      <c r="B458" s="15">
        <f t="shared" si="13"/>
        <v>450</v>
      </c>
      <c r="C458" s="27">
        <v>3346</v>
      </c>
      <c r="D458" s="28" t="str">
        <f>IFERROR(VLOOKUP(C458,SRA!B:C,2,0),"")</f>
        <v>EMANOELLA RAFAELA D S A SILVA</v>
      </c>
      <c r="E458" s="15" t="str">
        <f>IFERROR(VLOOKUP(C458,SRA!B:T,8,0),"")</f>
        <v>CLT</v>
      </c>
      <c r="F458" s="20" t="s">
        <v>464</v>
      </c>
      <c r="G458" s="15" t="str">
        <f>IFERROR(VLOOKUP(C458,SRA!B:T,5,0),"")</f>
        <v>OP. DE PROD. IND.</v>
      </c>
      <c r="H458" s="11">
        <f>IFERROR(VLOOKUP(C458,SRA!B:T,18,0),"")</f>
        <v>1287.22</v>
      </c>
      <c r="I458" s="11">
        <f>IFERROR(VLOOKUP(C458,SRA!B:T,19,0),"")</f>
        <v>0</v>
      </c>
      <c r="J458" s="31">
        <f>IFERROR(VLOOKUP(C458,AGOSTO!B:F,3,0),"0,00")</f>
        <v>1919.37</v>
      </c>
      <c r="K458" s="11">
        <f t="shared" ref="K458:K471" si="14">J458-L458</f>
        <v>484.46000000000004</v>
      </c>
      <c r="L458" s="31">
        <f>IFERROR(VLOOKUP(C458,AGOSTO!B:H,7,0),"0,00")</f>
        <v>1434.9099999999999</v>
      </c>
      <c r="M458" s="25" t="str">
        <f>IFERROR(VLOOKUP(C458,FÉRIAS!C:D,2,0),"")</f>
        <v/>
      </c>
      <c r="N458" s="21" t="str">
        <f>IFERROR(VLOOKUP(C458,Plan2!B:C,2,0),"")</f>
        <v/>
      </c>
    </row>
    <row r="459" spans="2:14" s="21" customFormat="1">
      <c r="B459" s="15">
        <f t="shared" ref="B459:B470" si="15">B458+1</f>
        <v>451</v>
      </c>
      <c r="C459" s="27">
        <v>3348</v>
      </c>
      <c r="D459" s="28" t="str">
        <f>IFERROR(VLOOKUP(C459,SRA!B:C,2,0),"")</f>
        <v>KARLA FERREIRA DA SILVA</v>
      </c>
      <c r="E459" s="15" t="str">
        <f>IFERROR(VLOOKUP(C459,SRA!B:T,8,0),"")</f>
        <v>CLT</v>
      </c>
      <c r="F459" s="20" t="s">
        <v>464</v>
      </c>
      <c r="G459" s="15" t="str">
        <f>IFERROR(VLOOKUP(C459,SRA!B:T,5,0),"")</f>
        <v>OP. DE PROD. IND.(B)</v>
      </c>
      <c r="H459" s="11">
        <f>IFERROR(VLOOKUP(C459,SRA!B:T,18,0),"")</f>
        <v>1413.92</v>
      </c>
      <c r="I459" s="11">
        <f>IFERROR(VLOOKUP(C459,SRA!B:T,19,0),"")</f>
        <v>0</v>
      </c>
      <c r="J459" s="31">
        <f>IFERROR(VLOOKUP(C459,AGOSTO!B:F,3,0),"0,00")</f>
        <v>2679.03</v>
      </c>
      <c r="K459" s="11">
        <f t="shared" si="14"/>
        <v>2396.25</v>
      </c>
      <c r="L459" s="31">
        <f>IFERROR(VLOOKUP(C459,AGOSTO!B:H,7,0),"0,00")</f>
        <v>282.77999999999997</v>
      </c>
      <c r="M459" s="25" t="str">
        <f>IFERROR(VLOOKUP(C459,FÉRIAS!C:D,2,0),"")</f>
        <v/>
      </c>
      <c r="N459" s="21" t="str">
        <f>IFERROR(VLOOKUP(C459,Plan2!B:C,2,0),"")</f>
        <v/>
      </c>
    </row>
    <row r="460" spans="2:14" s="21" customFormat="1">
      <c r="B460" s="15">
        <f t="shared" si="15"/>
        <v>452</v>
      </c>
      <c r="C460" s="27">
        <v>3349</v>
      </c>
      <c r="D460" s="28" t="str">
        <f>IFERROR(VLOOKUP(C460,SRA!B:C,2,0),"")</f>
        <v>NILZA PEREIRA DA SILVA</v>
      </c>
      <c r="E460" s="15" t="str">
        <f>IFERROR(VLOOKUP(C460,SRA!B:T,8,0),"")</f>
        <v>CLT</v>
      </c>
      <c r="F460" s="20" t="s">
        <v>464</v>
      </c>
      <c r="G460" s="15" t="str">
        <f>IFERROR(VLOOKUP(C460,SRA!B:T,5,0),"")</f>
        <v>OP. DE PROD. IND.</v>
      </c>
      <c r="H460" s="11">
        <f>IFERROR(VLOOKUP(C460,SRA!B:T,18,0),"")</f>
        <v>1287.22</v>
      </c>
      <c r="I460" s="11">
        <f>IFERROR(VLOOKUP(C460,SRA!B:T,19,0),"")</f>
        <v>0</v>
      </c>
      <c r="J460" s="31">
        <f>IFERROR(VLOOKUP(C460,AGOSTO!B:F,3,0),"0,00")</f>
        <v>1320.08</v>
      </c>
      <c r="K460" s="11">
        <f t="shared" si="14"/>
        <v>467.36999999999989</v>
      </c>
      <c r="L460" s="31">
        <f>IFERROR(VLOOKUP(C460,AGOSTO!B:H,7,0),"0,00")</f>
        <v>852.71</v>
      </c>
      <c r="M460" s="25" t="str">
        <f>IFERROR(VLOOKUP(C460,FÉRIAS!C:D,2,0),"")</f>
        <v/>
      </c>
      <c r="N460" s="21" t="str">
        <f>IFERROR(VLOOKUP(C460,Plan2!B:C,2,0),"")</f>
        <v/>
      </c>
    </row>
    <row r="461" spans="2:14" s="21" customFormat="1">
      <c r="B461" s="15">
        <f t="shared" si="15"/>
        <v>453</v>
      </c>
      <c r="C461" s="27">
        <v>3351</v>
      </c>
      <c r="D461" s="28" t="str">
        <f>IFERROR(VLOOKUP(C461,SRA!B:C,2,0),"")</f>
        <v>SIMONE ARAUJO DE ALMEIDA</v>
      </c>
      <c r="E461" s="15" t="str">
        <f>IFERROR(VLOOKUP(C461,SRA!B:T,8,0),"")</f>
        <v>CLT</v>
      </c>
      <c r="F461" s="20" t="s">
        <v>464</v>
      </c>
      <c r="G461" s="15" t="str">
        <f>IFERROR(VLOOKUP(C461,SRA!B:T,5,0),"")</f>
        <v>OP. DE PROD. IND.</v>
      </c>
      <c r="H461" s="11">
        <f>IFERROR(VLOOKUP(C461,SRA!B:T,18,0),"")</f>
        <v>1287.22</v>
      </c>
      <c r="I461" s="11">
        <f>IFERROR(VLOOKUP(C461,SRA!B:T,19,0),"")</f>
        <v>0</v>
      </c>
      <c r="J461" s="31">
        <f>IFERROR(VLOOKUP(C461,AGOSTO!B:F,3,0),"0,00")</f>
        <v>2043.28</v>
      </c>
      <c r="K461" s="11">
        <f t="shared" si="14"/>
        <v>1079.4000000000001</v>
      </c>
      <c r="L461" s="31">
        <f>IFERROR(VLOOKUP(C461,AGOSTO!B:H,7,0),"0,00")</f>
        <v>963.88</v>
      </c>
      <c r="M461" s="25" t="str">
        <f>IFERROR(VLOOKUP(C461,FÉRIAS!C:D,2,0),"")</f>
        <v/>
      </c>
      <c r="N461" s="21" t="str">
        <f>IFERROR(VLOOKUP(C461,Plan2!B:C,2,0),"")</f>
        <v/>
      </c>
    </row>
    <row r="462" spans="2:14" s="21" customFormat="1">
      <c r="B462" s="15">
        <f t="shared" si="15"/>
        <v>454</v>
      </c>
      <c r="C462" s="27">
        <v>3352</v>
      </c>
      <c r="D462" s="28" t="str">
        <f>IFERROR(VLOOKUP(C462,SRA!B:C,2,0),"")</f>
        <v>CARLA SABRINA DE FREITAS LIMA</v>
      </c>
      <c r="E462" s="15" t="str">
        <f>IFERROR(VLOOKUP(C462,SRA!B:T,8,0),"")</f>
        <v>CLT</v>
      </c>
      <c r="F462" s="20" t="s">
        <v>464</v>
      </c>
      <c r="G462" s="15" t="str">
        <f>IFERROR(VLOOKUP(C462,SRA!B:T,5,0),"")</f>
        <v>TEC. CONTABIL</v>
      </c>
      <c r="H462" s="11">
        <f>IFERROR(VLOOKUP(C462,SRA!B:T,18,0),"")</f>
        <v>1886.85</v>
      </c>
      <c r="I462" s="11">
        <f>IFERROR(VLOOKUP(C462,SRA!B:T,19,0),"")</f>
        <v>0</v>
      </c>
      <c r="J462" s="31">
        <f>IFERROR(VLOOKUP(C462,AGOSTO!B:F,3,0),"0,00")</f>
        <v>2218.58</v>
      </c>
      <c r="K462" s="11">
        <f t="shared" si="14"/>
        <v>557.81999999999994</v>
      </c>
      <c r="L462" s="31">
        <f>IFERROR(VLOOKUP(C462,AGOSTO!B:H,7,0),"0,00")</f>
        <v>1660.76</v>
      </c>
      <c r="M462" s="25" t="str">
        <f>IFERROR(VLOOKUP(C462,FÉRIAS!C:D,2,0),"")</f>
        <v/>
      </c>
      <c r="N462" s="21" t="str">
        <f>IFERROR(VLOOKUP(C462,Plan2!B:C,2,0),"")</f>
        <v/>
      </c>
    </row>
    <row r="463" spans="2:14" s="21" customFormat="1">
      <c r="B463" s="15">
        <f t="shared" si="15"/>
        <v>455</v>
      </c>
      <c r="C463" s="27">
        <v>3353</v>
      </c>
      <c r="D463" s="28" t="str">
        <f>IFERROR(VLOOKUP(C463,SRA!B:C,2,0),"")</f>
        <v>LUCIO ANDRE DA SILVA</v>
      </c>
      <c r="E463" s="15" t="str">
        <f>IFERROR(VLOOKUP(C463,SRA!B:T,8,0),"")</f>
        <v>CLT</v>
      </c>
      <c r="F463" s="20" t="s">
        <v>464</v>
      </c>
      <c r="G463" s="15" t="str">
        <f>IFERROR(VLOOKUP(C463,SRA!B:T,5,0),"")</f>
        <v>OP. DE PROD. IND.</v>
      </c>
      <c r="H463" s="11">
        <f>IFERROR(VLOOKUP(C463,SRA!B:T,18,0),"")</f>
        <v>1413.92</v>
      </c>
      <c r="I463" s="11">
        <f>IFERROR(VLOOKUP(C463,SRA!B:T,19,0),"")</f>
        <v>0</v>
      </c>
      <c r="J463" s="31">
        <f>IFERROR(VLOOKUP(C463,AGOSTO!B:F,3,0),"0,00")</f>
        <v>1602.44</v>
      </c>
      <c r="K463" s="11">
        <f t="shared" si="14"/>
        <v>952.30000000000007</v>
      </c>
      <c r="L463" s="31">
        <f>IFERROR(VLOOKUP(C463,AGOSTO!B:H,7,0),"0,00")</f>
        <v>650.14</v>
      </c>
      <c r="M463" s="25" t="str">
        <f>IFERROR(VLOOKUP(C463,FÉRIAS!C:D,2,0),"")</f>
        <v/>
      </c>
      <c r="N463" s="21" t="str">
        <f>IFERROR(VLOOKUP(C463,Plan2!B:C,2,0),"")</f>
        <v/>
      </c>
    </row>
    <row r="464" spans="2:14" s="21" customFormat="1">
      <c r="B464" s="15">
        <f t="shared" si="15"/>
        <v>456</v>
      </c>
      <c r="C464" s="27">
        <v>3355</v>
      </c>
      <c r="D464" s="28" t="str">
        <f>IFERROR(VLOOKUP(C464,SRA!B:C,2,0),"")</f>
        <v>ANA CAROLINE GOMES PEREIRA</v>
      </c>
      <c r="E464" s="15" t="str">
        <f>IFERROR(VLOOKUP(C464,SRA!B:T,8,0),"")</f>
        <v>CLT</v>
      </c>
      <c r="F464" s="20" t="s">
        <v>464</v>
      </c>
      <c r="G464" s="15" t="str">
        <f>IFERROR(VLOOKUP(C464,SRA!B:T,5,0),"")</f>
        <v>OP. DE PROD. IND.(B)</v>
      </c>
      <c r="H464" s="11">
        <f>IFERROR(VLOOKUP(C464,SRA!B:T,18,0),"")</f>
        <v>1413.92</v>
      </c>
      <c r="I464" s="11">
        <f>IFERROR(VLOOKUP(C464,SRA!B:T,19,0),"")</f>
        <v>0</v>
      </c>
      <c r="J464" s="31">
        <f>IFERROR(VLOOKUP(C464,AGOSTO!B:F,3,0),"0,00")</f>
        <v>1886.26</v>
      </c>
      <c r="K464" s="11">
        <f t="shared" si="14"/>
        <v>1405.53</v>
      </c>
      <c r="L464" s="31">
        <f>IFERROR(VLOOKUP(C464,AGOSTO!B:H,7,0),"0,00")</f>
        <v>480.73</v>
      </c>
      <c r="M464" s="25" t="str">
        <f>IFERROR(VLOOKUP(C464,FÉRIAS!C:D,2,0),"")</f>
        <v/>
      </c>
      <c r="N464" s="21" t="str">
        <f>IFERROR(VLOOKUP(C464,Plan2!B:C,2,0),"")</f>
        <v/>
      </c>
    </row>
    <row r="465" spans="2:15" s="21" customFormat="1">
      <c r="B465" s="15">
        <f t="shared" si="15"/>
        <v>457</v>
      </c>
      <c r="C465" s="27">
        <v>3356</v>
      </c>
      <c r="D465" s="28" t="str">
        <f>IFERROR(VLOOKUP(C465,SRA!B:C,2,0),"")</f>
        <v>MARIA GABRIELLY DE S SANTOS</v>
      </c>
      <c r="E465" s="15" t="str">
        <f>IFERROR(VLOOKUP(C465,SRA!B:T,8,0),"")</f>
        <v>CLT</v>
      </c>
      <c r="F465" s="20" t="s">
        <v>464</v>
      </c>
      <c r="G465" s="15" t="str">
        <f>IFERROR(VLOOKUP(C465,SRA!B:T,5,0),"")</f>
        <v>OP. DE PROD. IND.</v>
      </c>
      <c r="H465" s="11">
        <f>IFERROR(VLOOKUP(C465,SRA!B:T,18,0),"")</f>
        <v>1287.22</v>
      </c>
      <c r="I465" s="11">
        <f>IFERROR(VLOOKUP(C465,SRA!B:T,19,0),"")</f>
        <v>0</v>
      </c>
      <c r="J465" s="31">
        <f>IFERROR(VLOOKUP(C465,AGOSTO!B:F,3,0),"0,00")</f>
        <v>1524.1</v>
      </c>
      <c r="K465" s="11">
        <f t="shared" si="14"/>
        <v>995.56</v>
      </c>
      <c r="L465" s="31">
        <f>IFERROR(VLOOKUP(C465,AGOSTO!B:H,7,0),"0,00")</f>
        <v>528.54</v>
      </c>
      <c r="M465" s="25" t="str">
        <f>IFERROR(VLOOKUP(C465,FÉRIAS!C:D,2,0),"")</f>
        <v/>
      </c>
      <c r="N465" s="21" t="str">
        <f>IFERROR(VLOOKUP(C465,Plan2!B:C,2,0),"")</f>
        <v/>
      </c>
    </row>
    <row r="466" spans="2:15" s="21" customFormat="1">
      <c r="B466" s="15">
        <f t="shared" si="15"/>
        <v>458</v>
      </c>
      <c r="C466" s="27">
        <v>3364</v>
      </c>
      <c r="D466" s="28" t="str">
        <f>IFERROR(VLOOKUP(C466,SRA!B:C,2,0),"")</f>
        <v>ADRIANO JOSE MARTINS DA SILVA</v>
      </c>
      <c r="E466" s="15" t="str">
        <f>IFERROR(VLOOKUP(C466,SRA!B:T,8,0),"")</f>
        <v>CLT</v>
      </c>
      <c r="F466" s="20" t="s">
        <v>464</v>
      </c>
      <c r="G466" s="15" t="str">
        <f>IFERROR(VLOOKUP(C466,SRA!B:T,5,0),"")</f>
        <v>OP. DE PROD. IND.</v>
      </c>
      <c r="H466" s="11">
        <f>IFERROR(VLOOKUP(C466,SRA!B:T,18,0),"")</f>
        <v>1413.94</v>
      </c>
      <c r="I466" s="11">
        <f>IFERROR(VLOOKUP(C466,SRA!B:T,19,0),"")</f>
        <v>0</v>
      </c>
      <c r="J466" s="31">
        <f>IFERROR(VLOOKUP(C466,AGOSTO!B:F,3,0),"0,00")</f>
        <v>2040.77</v>
      </c>
      <c r="K466" s="11">
        <f t="shared" si="14"/>
        <v>380.44000000000005</v>
      </c>
      <c r="L466" s="31">
        <f>IFERROR(VLOOKUP(C466,AGOSTO!B:H,7,0),"0,00")</f>
        <v>1660.33</v>
      </c>
      <c r="M466" s="25" t="str">
        <f>IFERROR(VLOOKUP(C466,FÉRIAS!C:D,2,0),"")</f>
        <v/>
      </c>
      <c r="N466" s="21" t="str">
        <f>IFERROR(VLOOKUP(C466,Plan2!B:C,2,0),"")</f>
        <v/>
      </c>
    </row>
    <row r="467" spans="2:15" s="21" customFormat="1">
      <c r="B467" s="15">
        <f t="shared" si="15"/>
        <v>459</v>
      </c>
      <c r="C467" s="27">
        <v>3376</v>
      </c>
      <c r="D467" s="28" t="str">
        <f>IFERROR(VLOOKUP(C467,SRA!B:C,2,0),"")</f>
        <v>SILVIA LUIZA DE SOUZA E SILVA</v>
      </c>
      <c r="E467" s="15" t="str">
        <f>IFERROR(VLOOKUP(C467,SRA!B:T,8,0),"")</f>
        <v>CLT</v>
      </c>
      <c r="F467" s="20" t="s">
        <v>464</v>
      </c>
      <c r="G467" s="15" t="str">
        <f>IFERROR(VLOOKUP(C467,SRA!B:T,5,0),"")</f>
        <v>OP. DE PROD. IND.</v>
      </c>
      <c r="H467" s="11">
        <f>IFERROR(VLOOKUP(C467,SRA!B:T,18,0),"")</f>
        <v>1287.22</v>
      </c>
      <c r="I467" s="11">
        <f>IFERROR(VLOOKUP(C467,SRA!B:T,19,0),"")</f>
        <v>0</v>
      </c>
      <c r="J467" s="31">
        <f>IFERROR(VLOOKUP(C467,AGOSTO!B:F,3,0),"0,00")</f>
        <v>1379.82</v>
      </c>
      <c r="K467" s="11">
        <f t="shared" si="14"/>
        <v>372.54999999999995</v>
      </c>
      <c r="L467" s="31">
        <f>IFERROR(VLOOKUP(C467,AGOSTO!B:H,7,0),"0,00")</f>
        <v>1007.27</v>
      </c>
      <c r="M467" s="25" t="str">
        <f>IFERROR(VLOOKUP(C467,FÉRIAS!C:D,2,0),"")</f>
        <v/>
      </c>
      <c r="N467" s="21" t="str">
        <f>IFERROR(VLOOKUP(C467,Plan2!B:C,2,0),"")</f>
        <v/>
      </c>
    </row>
    <row r="468" spans="2:15" s="21" customFormat="1">
      <c r="B468" s="15">
        <f t="shared" si="15"/>
        <v>460</v>
      </c>
      <c r="C468" s="27">
        <v>3390</v>
      </c>
      <c r="D468" s="28" t="str">
        <f>IFERROR(VLOOKUP(C468,SRA!B:C,2,0),"")</f>
        <v>ELISABETH DE ARAUJO LOPES</v>
      </c>
      <c r="E468" s="15" t="str">
        <f>IFERROR(VLOOKUP(C468,SRA!B:T,8,0),"")</f>
        <v>CLT</v>
      </c>
      <c r="F468" s="20" t="s">
        <v>464</v>
      </c>
      <c r="G468" s="15" t="str">
        <f>IFERROR(VLOOKUP(C468,SRA!B:T,5,0),"")</f>
        <v>OP. DE PROD. IND.</v>
      </c>
      <c r="H468" s="11">
        <f>IFERROR(VLOOKUP(C468,SRA!B:T,18,0),"")</f>
        <v>1287.22</v>
      </c>
      <c r="I468" s="11">
        <f>IFERROR(VLOOKUP(C468,SRA!B:T,19,0),"")</f>
        <v>0</v>
      </c>
      <c r="J468" s="31">
        <f>IFERROR(VLOOKUP(C468,AGOSTO!B:F,3,0),"0,00")</f>
        <v>1320</v>
      </c>
      <c r="K468" s="11">
        <f t="shared" si="14"/>
        <v>128.61000000000013</v>
      </c>
      <c r="L468" s="31">
        <f>IFERROR(VLOOKUP(C468,AGOSTO!B:H,7,0),"0,00")</f>
        <v>1191.3899999999999</v>
      </c>
      <c r="M468" s="25" t="str">
        <f>IFERROR(VLOOKUP(C468,FÉRIAS!C:D,2,0),"")</f>
        <v/>
      </c>
      <c r="N468" s="21" t="str">
        <f>IFERROR(VLOOKUP(C468,Plan2!B:C,2,0),"")</f>
        <v/>
      </c>
    </row>
    <row r="469" spans="2:15" s="21" customFormat="1">
      <c r="B469" s="15">
        <f t="shared" si="15"/>
        <v>461</v>
      </c>
      <c r="C469" s="27">
        <v>3401</v>
      </c>
      <c r="D469" s="28" t="str">
        <f>IFERROR(VLOOKUP(C469,SRA!B:C,2,0),"")</f>
        <v>TATIANE RAPHAELLA S DA SILVA N</v>
      </c>
      <c r="E469" s="15" t="str">
        <f>IFERROR(VLOOKUP(C469,SRA!B:T,8,0),"")</f>
        <v>CLT</v>
      </c>
      <c r="F469" s="20" t="s">
        <v>464</v>
      </c>
      <c r="G469" s="15" t="str">
        <f>IFERROR(VLOOKUP(C469,SRA!B:T,5,0),"")</f>
        <v>OP. DE PROD. IND.</v>
      </c>
      <c r="H469" s="11">
        <f>IFERROR(VLOOKUP(C469,SRA!B:T,18,0),"")</f>
        <v>1287.22</v>
      </c>
      <c r="I469" s="11">
        <f>IFERROR(VLOOKUP(C469,SRA!B:T,19,0),"")</f>
        <v>0</v>
      </c>
      <c r="J469" s="31">
        <f>IFERROR(VLOOKUP(C469,AGOSTO!B:F,3,0),"0,00")</f>
        <v>1320</v>
      </c>
      <c r="K469" s="11">
        <f t="shared" si="14"/>
        <v>567.87</v>
      </c>
      <c r="L469" s="31">
        <f>IFERROR(VLOOKUP(C469,AGOSTO!B:H,7,0),"0,00")</f>
        <v>752.13</v>
      </c>
      <c r="M469" s="25" t="str">
        <f>IFERROR(VLOOKUP(C469,FÉRIAS!C:D,2,0),"")</f>
        <v/>
      </c>
      <c r="N469" s="21" t="str">
        <f>IFERROR(VLOOKUP(C469,Plan2!B:C,2,0),"")</f>
        <v/>
      </c>
    </row>
    <row r="470" spans="2:15" s="43" customFormat="1">
      <c r="B470" s="15">
        <f t="shared" si="15"/>
        <v>462</v>
      </c>
      <c r="C470" s="76">
        <v>3415</v>
      </c>
      <c r="D470" s="77" t="s">
        <v>616</v>
      </c>
      <c r="E470" s="15" t="str">
        <f>IFERROR(VLOOKUP(C470,SRA!B:T,8,0),"")</f>
        <v>CLT</v>
      </c>
      <c r="F470" s="20" t="s">
        <v>464</v>
      </c>
      <c r="G470" s="15" t="str">
        <f>IFERROR(VLOOKUP(C470,SRA!B:T,5,0),"")</f>
        <v>TEC. CONTABIL</v>
      </c>
      <c r="H470" s="11">
        <f>IFERROR(VLOOKUP(C470,SRA!B:T,18,0),"")</f>
        <v>1886.85</v>
      </c>
      <c r="I470" s="11">
        <f>IFERROR(VLOOKUP(C470,SRA!B:T,19,0),"")</f>
        <v>0</v>
      </c>
      <c r="J470" s="31">
        <f>IFERROR(VLOOKUP(C470,AGOSTO!B:F,3,0),"0,00")</f>
        <v>691.85</v>
      </c>
      <c r="K470" s="11">
        <f t="shared" si="14"/>
        <v>52.980000000000018</v>
      </c>
      <c r="L470" s="31">
        <f>IFERROR(VLOOKUP(C470,AGOSTO!B:H,7,0),"0,00")</f>
        <v>638.87</v>
      </c>
      <c r="M470" s="75"/>
    </row>
    <row r="471" spans="2:15" s="2" customFormat="1" ht="13.5">
      <c r="B471" s="68" t="s">
        <v>465</v>
      </c>
      <c r="C471" s="68"/>
      <c r="D471" s="68"/>
      <c r="E471" s="68"/>
      <c r="F471" s="68"/>
      <c r="G471" s="68"/>
      <c r="H471" s="11">
        <f>SUM(H9:H470)</f>
        <v>1296281.7599999991</v>
      </c>
      <c r="I471" s="11">
        <f t="shared" ref="I471:L471" si="16">SUM(I9:I470)</f>
        <v>559171.87999999977</v>
      </c>
      <c r="J471" s="11">
        <f t="shared" si="16"/>
        <v>2136506.4599999972</v>
      </c>
      <c r="K471" s="11">
        <f t="shared" si="16"/>
        <v>952080.58000000031</v>
      </c>
      <c r="L471" s="11">
        <f t="shared" si="16"/>
        <v>1184425.8799999997</v>
      </c>
      <c r="M471" s="30" t="str">
        <f>IFERROR(VLOOKUP(C471,FÉRIAS!A:G,2,0),"")</f>
        <v/>
      </c>
      <c r="N471" s="53" t="str">
        <f>IFERROR(VLOOKUP(C471,Plan2!B:C,2,0),"")</f>
        <v/>
      </c>
      <c r="O471" s="21"/>
    </row>
  </sheetData>
  <autoFilter ref="B8:O471"/>
  <sortState ref="C83:L507">
    <sortCondition ref="C83:C507"/>
  </sortState>
  <mergeCells count="2">
    <mergeCell ref="B471:G471"/>
    <mergeCell ref="E2:I4"/>
  </mergeCells>
  <conditionalFormatting sqref="C22:C1048576 C1:C14">
    <cfRule type="duplicateValues" dxfId="127" priority="21"/>
  </conditionalFormatting>
  <conditionalFormatting sqref="C41:C43">
    <cfRule type="duplicateValues" dxfId="126" priority="20"/>
  </conditionalFormatting>
  <conditionalFormatting sqref="C19:C21">
    <cfRule type="duplicateValues" dxfId="125" priority="14"/>
    <cfRule type="duplicateValues" dxfId="124" priority="15"/>
  </conditionalFormatting>
  <conditionalFormatting sqref="C72">
    <cfRule type="duplicateValues" dxfId="123" priority="10"/>
    <cfRule type="duplicateValues" dxfId="122" priority="11"/>
  </conditionalFormatting>
  <conditionalFormatting sqref="C72">
    <cfRule type="duplicateValues" dxfId="121" priority="9"/>
  </conditionalFormatting>
  <conditionalFormatting sqref="C15:C21">
    <cfRule type="duplicateValues" dxfId="120" priority="672"/>
  </conditionalFormatting>
  <conditionalFormatting sqref="C74:C80">
    <cfRule type="duplicateValues" dxfId="119" priority="730"/>
    <cfRule type="duplicateValues" dxfId="118" priority="731"/>
  </conditionalFormatting>
  <conditionalFormatting sqref="P2:P5">
    <cfRule type="duplicateValues" dxfId="117" priority="6"/>
    <cfRule type="duplicateValues" dxfId="116" priority="7"/>
    <cfRule type="duplicateValues" dxfId="115" priority="8"/>
  </conditionalFormatting>
  <conditionalFormatting sqref="P2:P5">
    <cfRule type="duplicateValues" dxfId="114" priority="5"/>
  </conditionalFormatting>
  <conditionalFormatting sqref="C22:C470 C9:C14">
    <cfRule type="duplicateValues" dxfId="113" priority="939"/>
  </conditionalFormatting>
  <conditionalFormatting sqref="C470">
    <cfRule type="duplicateValues" dxfId="112" priority="2"/>
    <cfRule type="duplicateValues" dxfId="111" priority="3"/>
    <cfRule type="duplicateValues" dxfId="110" priority="4"/>
  </conditionalFormatting>
  <conditionalFormatting sqref="C470">
    <cfRule type="duplicateValues" dxfId="109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9" min="1" max="11" man="1"/>
    <brk id="180" min="1" max="11" man="1"/>
    <brk id="231" min="1" max="11" man="1"/>
    <brk id="284" min="1" max="11" man="1"/>
    <brk id="340" min="1" max="11" man="1"/>
    <brk id="389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6"/>
  <sheetViews>
    <sheetView topLeftCell="A3" workbookViewId="0">
      <selection activeCell="C4" sqref="C4"/>
    </sheetView>
  </sheetViews>
  <sheetFormatPr defaultRowHeight="12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0.5703125" style="37" bestFit="1" customWidth="1"/>
    <col min="8" max="8" width="14.5703125" style="37" bestFit="1" customWidth="1"/>
    <col min="9" max="9" width="7.7109375" style="52" bestFit="1" customWidth="1"/>
    <col min="10" max="11" width="12.140625" style="52" bestFit="1" customWidth="1"/>
    <col min="12" max="12" width="12.28515625" style="52" bestFit="1" customWidth="1"/>
    <col min="13" max="13" width="12" style="52" customWidth="1"/>
    <col min="14" max="14" width="12.28515625" style="52" bestFit="1" customWidth="1"/>
    <col min="15" max="16" width="13" style="52" customWidth="1"/>
    <col min="17" max="17" width="14.42578125" style="52" customWidth="1"/>
    <col min="18" max="18" width="11.7109375" style="52" bestFit="1" customWidth="1"/>
    <col min="19" max="20" width="12.140625" style="37" bestFit="1" customWidth="1"/>
    <col min="21" max="16384" width="9.140625" style="36"/>
  </cols>
  <sheetData>
    <row r="1" spans="1:21" ht="15">
      <c r="A1" s="72" t="s">
        <v>553</v>
      </c>
      <c r="B1" s="72"/>
      <c r="C1" s="71"/>
      <c r="D1" s="72"/>
      <c r="E1" s="72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3" spans="1:21" ht="15">
      <c r="A3" s="72" t="s">
        <v>425</v>
      </c>
      <c r="B3" s="72" t="s">
        <v>426</v>
      </c>
      <c r="C3" s="71" t="s">
        <v>2</v>
      </c>
      <c r="D3" s="72" t="s">
        <v>554</v>
      </c>
      <c r="E3" s="72" t="s">
        <v>555</v>
      </c>
      <c r="F3" s="71" t="s">
        <v>556</v>
      </c>
      <c r="G3" s="74" t="s">
        <v>557</v>
      </c>
      <c r="H3" s="74" t="s">
        <v>558</v>
      </c>
      <c r="I3" s="74" t="s">
        <v>559</v>
      </c>
      <c r="J3" s="74" t="s">
        <v>560</v>
      </c>
      <c r="K3" s="74" t="s">
        <v>561</v>
      </c>
      <c r="L3" s="74" t="s">
        <v>562</v>
      </c>
      <c r="M3" s="74" t="s">
        <v>563</v>
      </c>
      <c r="N3" s="74" t="s">
        <v>564</v>
      </c>
      <c r="O3" s="74" t="s">
        <v>565</v>
      </c>
      <c r="P3" s="74" t="s">
        <v>566</v>
      </c>
      <c r="Q3" s="74" t="s">
        <v>567</v>
      </c>
      <c r="R3" s="74" t="s">
        <v>568</v>
      </c>
      <c r="S3" s="38" t="s">
        <v>569</v>
      </c>
      <c r="T3" s="38" t="s">
        <v>570</v>
      </c>
    </row>
    <row r="4" spans="1:21" ht="15">
      <c r="A4" s="72">
        <v>1</v>
      </c>
      <c r="B4" s="72">
        <v>2518</v>
      </c>
      <c r="C4" s="71" t="s">
        <v>392</v>
      </c>
      <c r="D4" s="73">
        <v>39582</v>
      </c>
      <c r="E4" s="73">
        <v>45160</v>
      </c>
      <c r="F4" s="71" t="s">
        <v>521</v>
      </c>
      <c r="G4" s="74">
        <v>1981.2</v>
      </c>
      <c r="H4" s="74">
        <v>0</v>
      </c>
      <c r="I4" s="74" t="s">
        <v>572</v>
      </c>
      <c r="J4" s="74">
        <v>0</v>
      </c>
      <c r="K4" s="74">
        <v>0</v>
      </c>
      <c r="L4" s="74">
        <v>0</v>
      </c>
      <c r="M4" s="74">
        <v>0</v>
      </c>
      <c r="N4" s="74">
        <v>0</v>
      </c>
      <c r="O4" s="74">
        <v>0</v>
      </c>
      <c r="P4" s="74">
        <v>0</v>
      </c>
      <c r="Q4" s="74">
        <v>0</v>
      </c>
      <c r="R4" s="74">
        <v>0</v>
      </c>
      <c r="S4" s="37">
        <f t="shared" ref="S4:S67" si="0">SUM(G4:H4)+O4+Q4</f>
        <v>1981.2</v>
      </c>
      <c r="T4" s="37">
        <f t="shared" ref="T4:T67" si="1">SUM(J4:N4)+P4+R4</f>
        <v>0</v>
      </c>
      <c r="U4" s="36" t="str">
        <f>VLOOKUP(B4,'FOLHA RESUMIDA'!C:I,2,0)</f>
        <v>ROSA MARIA BARROS VALOES</v>
      </c>
    </row>
    <row r="5" spans="1:21" ht="15">
      <c r="A5" s="72">
        <v>1</v>
      </c>
      <c r="B5" s="72">
        <v>200</v>
      </c>
      <c r="C5" s="71" t="s">
        <v>3</v>
      </c>
      <c r="D5" s="73">
        <v>26877</v>
      </c>
      <c r="E5" s="72" t="s">
        <v>571</v>
      </c>
      <c r="F5" s="71" t="s">
        <v>447</v>
      </c>
      <c r="G5" s="74">
        <v>4804.1099999999997</v>
      </c>
      <c r="H5" s="74">
        <v>0</v>
      </c>
      <c r="I5" s="74" t="s">
        <v>572</v>
      </c>
      <c r="J5" s="74">
        <v>0</v>
      </c>
      <c r="K5" s="74">
        <v>0</v>
      </c>
      <c r="L5" s="74">
        <v>0</v>
      </c>
      <c r="M5" s="74">
        <v>0</v>
      </c>
      <c r="N5" s="74">
        <v>0</v>
      </c>
      <c r="O5" s="74">
        <v>0</v>
      </c>
      <c r="P5" s="74">
        <v>0</v>
      </c>
      <c r="Q5" s="74">
        <v>0</v>
      </c>
      <c r="R5" s="74">
        <v>0</v>
      </c>
      <c r="S5" s="37">
        <f t="shared" si="0"/>
        <v>4804.1099999999997</v>
      </c>
      <c r="T5" s="37">
        <f t="shared" si="1"/>
        <v>0</v>
      </c>
      <c r="U5" s="36" t="str">
        <f>VLOOKUP(B5,'FOLHA RESUMIDA'!C:I,2,0)</f>
        <v>MARIA DO CARMO DE SOUSA</v>
      </c>
    </row>
    <row r="6" spans="1:21" ht="15">
      <c r="A6" s="72">
        <v>1</v>
      </c>
      <c r="B6" s="72">
        <v>397</v>
      </c>
      <c r="C6" s="71" t="s">
        <v>4</v>
      </c>
      <c r="D6" s="73">
        <v>27442</v>
      </c>
      <c r="E6" s="72" t="s">
        <v>571</v>
      </c>
      <c r="F6" s="71" t="s">
        <v>521</v>
      </c>
      <c r="G6" s="74">
        <v>3735.89</v>
      </c>
      <c r="H6" s="74">
        <v>1264.9100000000001</v>
      </c>
      <c r="I6" s="74" t="s">
        <v>572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37">
        <f t="shared" si="0"/>
        <v>5000.8</v>
      </c>
      <c r="T6" s="37">
        <f t="shared" si="1"/>
        <v>0</v>
      </c>
      <c r="U6" s="36" t="str">
        <f>VLOOKUP(B6,'FOLHA RESUMIDA'!C:I,2,0)</f>
        <v>MARIA AMARA MEDEIROS</v>
      </c>
    </row>
    <row r="7" spans="1:21" ht="15">
      <c r="A7" s="72">
        <v>1</v>
      </c>
      <c r="B7" s="72">
        <v>508</v>
      </c>
      <c r="C7" s="71" t="s">
        <v>5</v>
      </c>
      <c r="D7" s="73">
        <v>27828</v>
      </c>
      <c r="E7" s="72" t="s">
        <v>571</v>
      </c>
      <c r="F7" s="71" t="s">
        <v>521</v>
      </c>
      <c r="G7" s="74">
        <v>4118.83</v>
      </c>
      <c r="H7" s="74">
        <v>963.73</v>
      </c>
      <c r="I7" s="74" t="s">
        <v>572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37">
        <f t="shared" si="0"/>
        <v>5082.5599999999995</v>
      </c>
      <c r="T7" s="37">
        <f t="shared" si="1"/>
        <v>0</v>
      </c>
      <c r="U7" s="36" t="str">
        <f>VLOOKUP(B7,'FOLHA RESUMIDA'!C:I,2,0)</f>
        <v>SANDRA EMIDIO PEREIRA</v>
      </c>
    </row>
    <row r="8" spans="1:21" ht="15">
      <c r="A8" s="72">
        <v>1</v>
      </c>
      <c r="B8" s="72">
        <v>510</v>
      </c>
      <c r="C8" s="71" t="s">
        <v>6</v>
      </c>
      <c r="D8" s="73">
        <v>27828</v>
      </c>
      <c r="E8" s="72" t="s">
        <v>571</v>
      </c>
      <c r="F8" s="71" t="s">
        <v>521</v>
      </c>
      <c r="G8" s="74">
        <v>4118.83</v>
      </c>
      <c r="H8" s="74">
        <v>0</v>
      </c>
      <c r="I8" s="74" t="s">
        <v>572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37">
        <f t="shared" si="0"/>
        <v>4118.83</v>
      </c>
      <c r="T8" s="37">
        <f t="shared" si="1"/>
        <v>0</v>
      </c>
      <c r="U8" s="36" t="str">
        <f>VLOOKUP(B8,'FOLHA RESUMIDA'!C:I,2,0)</f>
        <v>FRANCISCO FERREIRA DE SOUSA</v>
      </c>
    </row>
    <row r="9" spans="1:21" ht="15">
      <c r="A9" s="72">
        <v>1</v>
      </c>
      <c r="B9" s="72">
        <v>542</v>
      </c>
      <c r="C9" s="71" t="s">
        <v>7</v>
      </c>
      <c r="D9" s="73">
        <v>27955</v>
      </c>
      <c r="E9" s="72" t="s">
        <v>571</v>
      </c>
      <c r="F9" s="71" t="s">
        <v>527</v>
      </c>
      <c r="G9" s="74">
        <v>1981.2</v>
      </c>
      <c r="H9" s="74">
        <v>0</v>
      </c>
      <c r="I9" s="74" t="s">
        <v>572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37">
        <f t="shared" si="0"/>
        <v>1981.2</v>
      </c>
      <c r="T9" s="37">
        <f t="shared" si="1"/>
        <v>0</v>
      </c>
      <c r="U9" s="36" t="str">
        <f>VLOOKUP(B9,'FOLHA RESUMIDA'!C:I,2,0)</f>
        <v>ANA MARTA MARCELINO DA SILVA</v>
      </c>
    </row>
    <row r="10" spans="1:21" ht="15">
      <c r="A10" s="72">
        <v>1</v>
      </c>
      <c r="B10" s="72">
        <v>788</v>
      </c>
      <c r="C10" s="71" t="s">
        <v>8</v>
      </c>
      <c r="D10" s="73">
        <v>28551</v>
      </c>
      <c r="E10" s="72" t="s">
        <v>571</v>
      </c>
      <c r="F10" s="71" t="s">
        <v>447</v>
      </c>
      <c r="G10" s="74">
        <v>2089.0100000000002</v>
      </c>
      <c r="H10" s="74">
        <v>1264.9100000000001</v>
      </c>
      <c r="I10" s="74" t="s">
        <v>572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37">
        <f t="shared" si="0"/>
        <v>3353.92</v>
      </c>
      <c r="T10" s="37">
        <f t="shared" si="1"/>
        <v>0</v>
      </c>
      <c r="U10" s="36" t="str">
        <f>VLOOKUP(B10,'FOLHA RESUMIDA'!C:I,2,0)</f>
        <v>IVONEIDE FRANCISCA S ALMEIDA</v>
      </c>
    </row>
    <row r="11" spans="1:21" ht="15">
      <c r="A11" s="72">
        <v>1</v>
      </c>
      <c r="B11" s="72">
        <v>830</v>
      </c>
      <c r="C11" s="71" t="s">
        <v>9</v>
      </c>
      <c r="D11" s="73">
        <v>28688</v>
      </c>
      <c r="E11" s="72" t="s">
        <v>571</v>
      </c>
      <c r="F11" s="71" t="s">
        <v>521</v>
      </c>
      <c r="G11" s="74">
        <v>5006.45</v>
      </c>
      <c r="H11" s="74">
        <v>0</v>
      </c>
      <c r="I11" s="74" t="s">
        <v>572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37">
        <f t="shared" si="0"/>
        <v>5006.45</v>
      </c>
      <c r="T11" s="37">
        <f t="shared" si="1"/>
        <v>0</v>
      </c>
      <c r="U11" s="36" t="str">
        <f>VLOOKUP(B11,'FOLHA RESUMIDA'!C:I,2,0)</f>
        <v>CARLOS ANTONIO DA SILVA</v>
      </c>
    </row>
    <row r="12" spans="1:21" ht="15">
      <c r="A12" s="72">
        <v>1</v>
      </c>
      <c r="B12" s="72">
        <v>863</v>
      </c>
      <c r="C12" s="71" t="s">
        <v>10</v>
      </c>
      <c r="D12" s="73">
        <v>28746</v>
      </c>
      <c r="E12" s="72" t="s">
        <v>571</v>
      </c>
      <c r="F12" s="71" t="s">
        <v>444</v>
      </c>
      <c r="G12" s="74">
        <v>2539.21</v>
      </c>
      <c r="H12" s="74">
        <v>0</v>
      </c>
      <c r="I12" s="74" t="s">
        <v>572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37">
        <f t="shared" si="0"/>
        <v>2539.21</v>
      </c>
      <c r="T12" s="37">
        <f t="shared" si="1"/>
        <v>0</v>
      </c>
      <c r="U12" s="36" t="str">
        <f>VLOOKUP(B12,'FOLHA RESUMIDA'!C:I,2,0)</f>
        <v>JOSE AMARO DOS SANTOS</v>
      </c>
    </row>
    <row r="13" spans="1:21" ht="15">
      <c r="A13" s="72">
        <v>1</v>
      </c>
      <c r="B13" s="72">
        <v>871</v>
      </c>
      <c r="C13" s="71" t="s">
        <v>11</v>
      </c>
      <c r="D13" s="73">
        <v>28758</v>
      </c>
      <c r="E13" s="72" t="s">
        <v>571</v>
      </c>
      <c r="F13" s="71" t="s">
        <v>521</v>
      </c>
      <c r="G13" s="74">
        <v>4118.83</v>
      </c>
      <c r="H13" s="74">
        <v>1264.9100000000001</v>
      </c>
      <c r="I13" s="74" t="s">
        <v>572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37">
        <f t="shared" si="0"/>
        <v>5383.74</v>
      </c>
      <c r="T13" s="37">
        <f t="shared" si="1"/>
        <v>0</v>
      </c>
      <c r="U13" s="36" t="str">
        <f>VLOOKUP(B13,'FOLHA RESUMIDA'!C:I,2,0)</f>
        <v>MARIA LUISA P DE LEMOS</v>
      </c>
    </row>
    <row r="14" spans="1:21" ht="15">
      <c r="A14" s="72">
        <v>1</v>
      </c>
      <c r="B14" s="72">
        <v>897</v>
      </c>
      <c r="C14" s="71" t="s">
        <v>12</v>
      </c>
      <c r="D14" s="73">
        <v>28779</v>
      </c>
      <c r="E14" s="72" t="s">
        <v>571</v>
      </c>
      <c r="F14" s="71" t="s">
        <v>444</v>
      </c>
      <c r="G14" s="74">
        <v>1894.8</v>
      </c>
      <c r="H14" s="74">
        <v>0</v>
      </c>
      <c r="I14" s="74" t="s">
        <v>572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37">
        <f t="shared" si="0"/>
        <v>1894.8</v>
      </c>
      <c r="T14" s="37">
        <f t="shared" si="1"/>
        <v>0</v>
      </c>
      <c r="U14" s="36" t="str">
        <f>VLOOKUP(B14,'FOLHA RESUMIDA'!C:I,2,0)</f>
        <v>EUNICE DE ASSIS CALIXTO</v>
      </c>
    </row>
    <row r="15" spans="1:21" ht="15">
      <c r="A15" s="72">
        <v>1</v>
      </c>
      <c r="B15" s="72">
        <v>996</v>
      </c>
      <c r="C15" s="71" t="s">
        <v>13</v>
      </c>
      <c r="D15" s="73">
        <v>28887</v>
      </c>
      <c r="E15" s="72" t="s">
        <v>571</v>
      </c>
      <c r="F15" s="71" t="s">
        <v>447</v>
      </c>
      <c r="G15" s="74">
        <v>3939.17</v>
      </c>
      <c r="H15" s="74">
        <v>0</v>
      </c>
      <c r="I15" s="74" t="s">
        <v>572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37">
        <f t="shared" si="0"/>
        <v>3939.17</v>
      </c>
      <c r="T15" s="37">
        <f t="shared" si="1"/>
        <v>0</v>
      </c>
      <c r="U15" s="36" t="str">
        <f>VLOOKUP(B15,'FOLHA RESUMIDA'!C:I,2,0)</f>
        <v>FIRMINO SIQUEIRA DA SILVA</v>
      </c>
    </row>
    <row r="16" spans="1:21" ht="15">
      <c r="A16" s="72">
        <v>1</v>
      </c>
      <c r="B16" s="72">
        <v>1008</v>
      </c>
      <c r="C16" s="71" t="s">
        <v>14</v>
      </c>
      <c r="D16" s="73">
        <v>28902</v>
      </c>
      <c r="E16" s="72" t="s">
        <v>571</v>
      </c>
      <c r="F16" s="71" t="s">
        <v>444</v>
      </c>
      <c r="G16" s="74">
        <v>2193.44</v>
      </c>
      <c r="H16" s="74">
        <v>0</v>
      </c>
      <c r="I16" s="74" t="s">
        <v>572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37">
        <f t="shared" si="0"/>
        <v>2193.44</v>
      </c>
      <c r="T16" s="37">
        <f t="shared" si="1"/>
        <v>0</v>
      </c>
      <c r="U16" s="36" t="str">
        <f>VLOOKUP(B16,'FOLHA RESUMIDA'!C:I,2,0)</f>
        <v>MARIO JOSE DO NASCIMENTO</v>
      </c>
    </row>
    <row r="17" spans="1:21" ht="15">
      <c r="A17" s="72">
        <v>1</v>
      </c>
      <c r="B17" s="72">
        <v>1037</v>
      </c>
      <c r="C17" s="71" t="s">
        <v>15</v>
      </c>
      <c r="D17" s="73">
        <v>28926</v>
      </c>
      <c r="E17" s="72" t="s">
        <v>571</v>
      </c>
      <c r="F17" s="71" t="s">
        <v>447</v>
      </c>
      <c r="G17" s="74">
        <v>3751.6</v>
      </c>
      <c r="H17" s="74">
        <v>0</v>
      </c>
      <c r="I17" s="74" t="s">
        <v>572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37">
        <f t="shared" si="0"/>
        <v>3751.6</v>
      </c>
      <c r="T17" s="37">
        <f t="shared" si="1"/>
        <v>0</v>
      </c>
      <c r="U17" s="36" t="str">
        <f>VLOOKUP(B17,'FOLHA RESUMIDA'!C:I,2,0)</f>
        <v>DAVI INACIO FILHO</v>
      </c>
    </row>
    <row r="18" spans="1:21" ht="15">
      <c r="A18" s="72">
        <v>1</v>
      </c>
      <c r="B18" s="72">
        <v>1051</v>
      </c>
      <c r="C18" s="71" t="s">
        <v>16</v>
      </c>
      <c r="D18" s="73">
        <v>28936</v>
      </c>
      <c r="E18" s="72" t="s">
        <v>571</v>
      </c>
      <c r="F18" s="71" t="s">
        <v>454</v>
      </c>
      <c r="G18" s="74">
        <v>11673.04</v>
      </c>
      <c r="H18" s="74">
        <v>8498.85</v>
      </c>
      <c r="I18" s="74" t="s">
        <v>572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37">
        <f t="shared" si="0"/>
        <v>20171.89</v>
      </c>
      <c r="T18" s="37">
        <f t="shared" si="1"/>
        <v>0</v>
      </c>
      <c r="U18" s="36" t="str">
        <f>VLOOKUP(B18,'FOLHA RESUMIDA'!C:I,2,0)</f>
        <v>GEORGE HAROLD DE B  WALMSLEY</v>
      </c>
    </row>
    <row r="19" spans="1:21" ht="15">
      <c r="A19" s="72">
        <v>1</v>
      </c>
      <c r="B19" s="72">
        <v>1056</v>
      </c>
      <c r="C19" s="71" t="s">
        <v>17</v>
      </c>
      <c r="D19" s="73">
        <v>28961</v>
      </c>
      <c r="E19" s="72" t="s">
        <v>571</v>
      </c>
      <c r="F19" s="71" t="s">
        <v>527</v>
      </c>
      <c r="G19" s="74">
        <v>4540.99</v>
      </c>
      <c r="H19" s="74">
        <v>0</v>
      </c>
      <c r="I19" s="74" t="s">
        <v>572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37">
        <f t="shared" si="0"/>
        <v>4540.99</v>
      </c>
      <c r="T19" s="37">
        <f t="shared" si="1"/>
        <v>0</v>
      </c>
      <c r="U19" s="36" t="str">
        <f>VLOOKUP(B19,'FOLHA RESUMIDA'!C:I,2,0)</f>
        <v>VALERIA MARIA DA SILVA</v>
      </c>
    </row>
    <row r="20" spans="1:21" ht="15">
      <c r="A20" s="72">
        <v>1</v>
      </c>
      <c r="B20" s="72">
        <v>1071</v>
      </c>
      <c r="C20" s="71" t="s">
        <v>18</v>
      </c>
      <c r="D20" s="73">
        <v>28968</v>
      </c>
      <c r="E20" s="72" t="s">
        <v>571</v>
      </c>
      <c r="F20" s="71" t="s">
        <v>447</v>
      </c>
      <c r="G20" s="74">
        <v>2089.0100000000002</v>
      </c>
      <c r="H20" s="74">
        <v>0</v>
      </c>
      <c r="I20" s="74" t="s">
        <v>572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37">
        <f t="shared" si="0"/>
        <v>2089.0100000000002</v>
      </c>
      <c r="T20" s="37">
        <f t="shared" si="1"/>
        <v>0</v>
      </c>
      <c r="U20" s="36" t="str">
        <f>VLOOKUP(B20,'FOLHA RESUMIDA'!C:I,2,0)</f>
        <v>MARIA JOSE DA HORA</v>
      </c>
    </row>
    <row r="21" spans="1:21" ht="15">
      <c r="A21" s="72">
        <v>1</v>
      </c>
      <c r="B21" s="72">
        <v>1080</v>
      </c>
      <c r="C21" s="71" t="s">
        <v>19</v>
      </c>
      <c r="D21" s="73">
        <v>28968</v>
      </c>
      <c r="E21" s="72" t="s">
        <v>571</v>
      </c>
      <c r="F21" s="71" t="s">
        <v>521</v>
      </c>
      <c r="G21" s="74">
        <v>4118.83</v>
      </c>
      <c r="H21" s="74">
        <v>0</v>
      </c>
      <c r="I21" s="74" t="s">
        <v>572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37">
        <f t="shared" si="0"/>
        <v>4118.83</v>
      </c>
      <c r="T21" s="37">
        <f t="shared" si="1"/>
        <v>0</v>
      </c>
      <c r="U21" s="36" t="str">
        <f>VLOOKUP(B21,'FOLHA RESUMIDA'!C:I,2,0)</f>
        <v>VALDIRENE ANDRE PEREIRA</v>
      </c>
    </row>
    <row r="22" spans="1:21" ht="15">
      <c r="A22" s="72">
        <v>1</v>
      </c>
      <c r="B22" s="72">
        <v>1099</v>
      </c>
      <c r="C22" s="71" t="s">
        <v>20</v>
      </c>
      <c r="D22" s="73">
        <v>28997</v>
      </c>
      <c r="E22" s="72" t="s">
        <v>571</v>
      </c>
      <c r="F22" s="71" t="s">
        <v>447</v>
      </c>
      <c r="G22" s="74">
        <v>3751.6</v>
      </c>
      <c r="H22" s="74">
        <v>0</v>
      </c>
      <c r="I22" s="74" t="s">
        <v>572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37">
        <f t="shared" si="0"/>
        <v>3751.6</v>
      </c>
      <c r="T22" s="37">
        <f t="shared" si="1"/>
        <v>0</v>
      </c>
      <c r="U22" s="36" t="str">
        <f>VLOOKUP(B22,'FOLHA RESUMIDA'!C:I,2,0)</f>
        <v>VALERIA DA SILVA SOUZA</v>
      </c>
    </row>
    <row r="23" spans="1:21" ht="15">
      <c r="A23" s="72">
        <v>1</v>
      </c>
      <c r="B23" s="72">
        <v>1126</v>
      </c>
      <c r="C23" s="71" t="s">
        <v>21</v>
      </c>
      <c r="D23" s="73">
        <v>29017</v>
      </c>
      <c r="E23" s="72" t="s">
        <v>571</v>
      </c>
      <c r="F23" s="71" t="s">
        <v>521</v>
      </c>
      <c r="G23" s="74">
        <v>4824.74</v>
      </c>
      <c r="H23" s="74">
        <v>1614.8</v>
      </c>
      <c r="I23" s="74" t="s">
        <v>572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37">
        <f t="shared" si="0"/>
        <v>6439.54</v>
      </c>
      <c r="T23" s="37">
        <f t="shared" si="1"/>
        <v>0</v>
      </c>
      <c r="U23" s="36" t="str">
        <f>VLOOKUP(B23,'FOLHA RESUMIDA'!C:I,2,0)</f>
        <v>ALUISIO GOMES FERREIRA FILHO</v>
      </c>
    </row>
    <row r="24" spans="1:21" ht="15">
      <c r="A24" s="72">
        <v>10</v>
      </c>
      <c r="B24" s="72">
        <v>1135</v>
      </c>
      <c r="C24" s="71" t="s">
        <v>357</v>
      </c>
      <c r="D24" s="73">
        <v>29031</v>
      </c>
      <c r="E24" s="72" t="s">
        <v>571</v>
      </c>
      <c r="F24" s="71" t="s">
        <v>521</v>
      </c>
      <c r="G24" s="74">
        <v>3388.55</v>
      </c>
      <c r="H24" s="74">
        <v>0</v>
      </c>
      <c r="I24" s="74" t="s">
        <v>572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37">
        <f t="shared" si="0"/>
        <v>3388.55</v>
      </c>
      <c r="T24" s="37">
        <f t="shared" si="1"/>
        <v>0</v>
      </c>
      <c r="U24" s="36" t="str">
        <f>VLOOKUP(B24,'FOLHA RESUMIDA'!C:I,2,0)</f>
        <v>ANTONIO LUIZ DOS SANTOS</v>
      </c>
    </row>
    <row r="25" spans="1:21" ht="15">
      <c r="A25" s="72">
        <v>1</v>
      </c>
      <c r="B25" s="72">
        <v>1159</v>
      </c>
      <c r="C25" s="71" t="s">
        <v>22</v>
      </c>
      <c r="D25" s="73">
        <v>29067</v>
      </c>
      <c r="E25" s="72" t="s">
        <v>571</v>
      </c>
      <c r="F25" s="71" t="s">
        <v>447</v>
      </c>
      <c r="G25" s="74">
        <v>1894.8</v>
      </c>
      <c r="H25" s="74">
        <v>0</v>
      </c>
      <c r="I25" s="74" t="s">
        <v>572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37">
        <f t="shared" si="0"/>
        <v>1894.8</v>
      </c>
      <c r="T25" s="37">
        <f t="shared" si="1"/>
        <v>0</v>
      </c>
      <c r="U25" s="36" t="str">
        <f>VLOOKUP(B25,'FOLHA RESUMIDA'!C:I,2,0)</f>
        <v>VERA LUCIA MARIA C  DA SILVA</v>
      </c>
    </row>
    <row r="26" spans="1:21" ht="15">
      <c r="A26" s="72">
        <v>1</v>
      </c>
      <c r="B26" s="72">
        <v>1164</v>
      </c>
      <c r="C26" s="71" t="s">
        <v>23</v>
      </c>
      <c r="D26" s="73">
        <v>29067</v>
      </c>
      <c r="E26" s="72" t="s">
        <v>571</v>
      </c>
      <c r="F26" s="71" t="s">
        <v>521</v>
      </c>
      <c r="G26" s="74">
        <v>3823.97</v>
      </c>
      <c r="H26" s="74">
        <v>1432.78</v>
      </c>
      <c r="I26" s="74" t="s">
        <v>572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37">
        <f t="shared" si="0"/>
        <v>5256.75</v>
      </c>
      <c r="T26" s="37">
        <f t="shared" si="1"/>
        <v>0</v>
      </c>
      <c r="U26" s="36" t="str">
        <f>VLOOKUP(B26,'FOLHA RESUMIDA'!C:I,2,0)</f>
        <v>TERESINHA MARIA DE F  FELIX</v>
      </c>
    </row>
    <row r="27" spans="1:21" ht="15">
      <c r="A27" s="72">
        <v>1</v>
      </c>
      <c r="B27" s="72">
        <v>1169</v>
      </c>
      <c r="C27" s="71" t="s">
        <v>24</v>
      </c>
      <c r="D27" s="73">
        <v>29067</v>
      </c>
      <c r="E27" s="72" t="s">
        <v>571</v>
      </c>
      <c r="F27" s="71" t="s">
        <v>447</v>
      </c>
      <c r="G27" s="74">
        <v>3240.74</v>
      </c>
      <c r="H27" s="74">
        <v>0</v>
      </c>
      <c r="I27" s="74" t="s">
        <v>572</v>
      </c>
      <c r="J27" s="74">
        <v>0</v>
      </c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37">
        <f t="shared" si="0"/>
        <v>3240.74</v>
      </c>
      <c r="T27" s="37">
        <f t="shared" si="1"/>
        <v>0</v>
      </c>
      <c r="U27" s="36" t="str">
        <f>VLOOKUP(B27,'FOLHA RESUMIDA'!C:I,2,0)</f>
        <v>MARIA DO CARMO SANTOS</v>
      </c>
    </row>
    <row r="28" spans="1:21" ht="15">
      <c r="A28" s="72">
        <v>1</v>
      </c>
      <c r="B28" s="72">
        <v>1177</v>
      </c>
      <c r="C28" s="71" t="s">
        <v>25</v>
      </c>
      <c r="D28" s="73">
        <v>29068</v>
      </c>
      <c r="E28" s="72" t="s">
        <v>571</v>
      </c>
      <c r="F28" s="71" t="s">
        <v>521</v>
      </c>
      <c r="G28" s="74">
        <v>3735.89</v>
      </c>
      <c r="H28" s="74">
        <v>0</v>
      </c>
      <c r="I28" s="74" t="s">
        <v>572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37">
        <f t="shared" si="0"/>
        <v>3735.89</v>
      </c>
      <c r="T28" s="37">
        <f t="shared" si="1"/>
        <v>0</v>
      </c>
      <c r="U28" s="36" t="str">
        <f>VLOOKUP(B28,'FOLHA RESUMIDA'!C:I,2,0)</f>
        <v>SELMA MARIA P DO NASCIMENTO</v>
      </c>
    </row>
    <row r="29" spans="1:21" ht="15">
      <c r="A29" s="72">
        <v>1</v>
      </c>
      <c r="B29" s="72">
        <v>1221</v>
      </c>
      <c r="C29" s="71" t="s">
        <v>26</v>
      </c>
      <c r="D29" s="73">
        <v>29087</v>
      </c>
      <c r="E29" s="72" t="s">
        <v>571</v>
      </c>
      <c r="F29" s="71" t="s">
        <v>454</v>
      </c>
      <c r="G29" s="74">
        <v>6499.98</v>
      </c>
      <c r="H29" s="74">
        <v>3051.75</v>
      </c>
      <c r="I29" s="74" t="s">
        <v>572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37">
        <f t="shared" si="0"/>
        <v>9551.73</v>
      </c>
      <c r="T29" s="37">
        <f t="shared" si="1"/>
        <v>0</v>
      </c>
      <c r="U29" s="36" t="str">
        <f>VLOOKUP(B29,'FOLHA RESUMIDA'!C:I,2,0)</f>
        <v>JOSE CARLOS TENORIO DE MELO</v>
      </c>
    </row>
    <row r="30" spans="1:21" ht="15">
      <c r="A30" s="72">
        <v>1</v>
      </c>
      <c r="B30" s="72">
        <v>1229</v>
      </c>
      <c r="C30" s="71" t="s">
        <v>27</v>
      </c>
      <c r="D30" s="73">
        <v>29089</v>
      </c>
      <c r="E30" s="72" t="s">
        <v>571</v>
      </c>
      <c r="F30" s="71" t="s">
        <v>447</v>
      </c>
      <c r="G30" s="74">
        <v>3939.17</v>
      </c>
      <c r="H30" s="74">
        <v>0</v>
      </c>
      <c r="I30" s="74" t="s">
        <v>572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4">
        <v>0</v>
      </c>
      <c r="P30" s="74">
        <v>0</v>
      </c>
      <c r="Q30" s="74">
        <v>0</v>
      </c>
      <c r="R30" s="74">
        <v>0</v>
      </c>
      <c r="S30" s="37">
        <f t="shared" si="0"/>
        <v>3939.17</v>
      </c>
      <c r="T30" s="37">
        <f t="shared" si="1"/>
        <v>0</v>
      </c>
      <c r="U30" s="36" t="str">
        <f>VLOOKUP(B30,'FOLHA RESUMIDA'!C:I,2,0)</f>
        <v>IVANETE RODRIGUES DOS SANTOS</v>
      </c>
    </row>
    <row r="31" spans="1:21" ht="15">
      <c r="A31" s="72">
        <v>1</v>
      </c>
      <c r="B31" s="72">
        <v>1243</v>
      </c>
      <c r="C31" s="71" t="s">
        <v>28</v>
      </c>
      <c r="D31" s="73">
        <v>29096</v>
      </c>
      <c r="E31" s="72" t="s">
        <v>571</v>
      </c>
      <c r="F31" s="71" t="s">
        <v>447</v>
      </c>
      <c r="G31" s="74">
        <v>2539.21</v>
      </c>
      <c r="H31" s="74">
        <v>0</v>
      </c>
      <c r="I31" s="74" t="s">
        <v>572</v>
      </c>
      <c r="J31" s="74">
        <v>0</v>
      </c>
      <c r="K31" s="74">
        <v>0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  <c r="Q31" s="74">
        <v>0</v>
      </c>
      <c r="R31" s="74">
        <v>0</v>
      </c>
      <c r="S31" s="37">
        <f t="shared" si="0"/>
        <v>2539.21</v>
      </c>
      <c r="T31" s="37">
        <f t="shared" si="1"/>
        <v>0</v>
      </c>
      <c r="U31" s="36" t="str">
        <f>VLOOKUP(B31,'FOLHA RESUMIDA'!C:I,2,0)</f>
        <v>MARIA EUGENIA VILARIM LIMA</v>
      </c>
    </row>
    <row r="32" spans="1:21" ht="15">
      <c r="A32" s="72">
        <v>1</v>
      </c>
      <c r="B32" s="72">
        <v>1258</v>
      </c>
      <c r="C32" s="71" t="s">
        <v>29</v>
      </c>
      <c r="D32" s="73">
        <v>29102</v>
      </c>
      <c r="E32" s="72" t="s">
        <v>571</v>
      </c>
      <c r="F32" s="71" t="s">
        <v>521</v>
      </c>
      <c r="G32" s="74">
        <v>4289.13</v>
      </c>
      <c r="H32" s="74">
        <v>1797.12</v>
      </c>
      <c r="I32" s="74" t="s">
        <v>572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74">
        <v>0</v>
      </c>
      <c r="S32" s="37">
        <f t="shared" si="0"/>
        <v>6086.25</v>
      </c>
      <c r="T32" s="37">
        <f t="shared" si="1"/>
        <v>0</v>
      </c>
      <c r="U32" s="36" t="str">
        <f>VLOOKUP(B32,'FOLHA RESUMIDA'!C:I,2,0)</f>
        <v>ADIGALENE RODRIGUES DA SILVA</v>
      </c>
    </row>
    <row r="33" spans="1:21" ht="15">
      <c r="A33" s="72">
        <v>1</v>
      </c>
      <c r="B33" s="72">
        <v>1267</v>
      </c>
      <c r="C33" s="71" t="s">
        <v>30</v>
      </c>
      <c r="D33" s="73">
        <v>29099</v>
      </c>
      <c r="E33" s="72" t="s">
        <v>571</v>
      </c>
      <c r="F33" s="71" t="s">
        <v>456</v>
      </c>
      <c r="G33" s="74">
        <v>11314.75</v>
      </c>
      <c r="H33" s="74">
        <v>9286.14</v>
      </c>
      <c r="I33" s="74" t="s">
        <v>572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74">
        <v>0</v>
      </c>
      <c r="S33" s="37">
        <f t="shared" si="0"/>
        <v>20600.89</v>
      </c>
      <c r="T33" s="37">
        <f t="shared" si="1"/>
        <v>0</v>
      </c>
      <c r="U33" s="36" t="str">
        <f>VLOOKUP(B33,'FOLHA RESUMIDA'!C:I,2,0)</f>
        <v>MARCO AURELIO O DE OLIVEIRA</v>
      </c>
    </row>
    <row r="34" spans="1:21" ht="15">
      <c r="A34" s="72">
        <v>1</v>
      </c>
      <c r="B34" s="72">
        <v>1269</v>
      </c>
      <c r="C34" s="71" t="s">
        <v>31</v>
      </c>
      <c r="D34" s="73">
        <v>29118</v>
      </c>
      <c r="E34" s="72" t="s">
        <v>571</v>
      </c>
      <c r="F34" s="71" t="s">
        <v>444</v>
      </c>
      <c r="G34" s="74">
        <v>1894.8</v>
      </c>
      <c r="H34" s="74">
        <v>0</v>
      </c>
      <c r="I34" s="74" t="s">
        <v>572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4">
        <v>0</v>
      </c>
      <c r="S34" s="37">
        <f t="shared" si="0"/>
        <v>1894.8</v>
      </c>
      <c r="T34" s="37">
        <f t="shared" si="1"/>
        <v>0</v>
      </c>
      <c r="U34" s="36" t="str">
        <f>VLOOKUP(B34,'FOLHA RESUMIDA'!C:I,2,0)</f>
        <v>VALDECY FERREIRA DA COSTA</v>
      </c>
    </row>
    <row r="35" spans="1:21" ht="15">
      <c r="A35" s="72">
        <v>1</v>
      </c>
      <c r="B35" s="72">
        <v>1328</v>
      </c>
      <c r="C35" s="71" t="s">
        <v>32</v>
      </c>
      <c r="D35" s="73">
        <v>29202</v>
      </c>
      <c r="E35" s="72" t="s">
        <v>571</v>
      </c>
      <c r="F35" s="71" t="s">
        <v>521</v>
      </c>
      <c r="G35" s="74">
        <v>3735.89</v>
      </c>
      <c r="H35" s="74">
        <v>0</v>
      </c>
      <c r="I35" s="74" t="s">
        <v>572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4">
        <v>0</v>
      </c>
      <c r="S35" s="37">
        <f t="shared" si="0"/>
        <v>3735.89</v>
      </c>
      <c r="T35" s="37">
        <f t="shared" si="1"/>
        <v>0</v>
      </c>
      <c r="U35" s="36" t="str">
        <f>VLOOKUP(B35,'FOLHA RESUMIDA'!C:I,2,0)</f>
        <v>LIZETE ALFREDINA DA SILVA</v>
      </c>
    </row>
    <row r="36" spans="1:21" ht="15">
      <c r="A36" s="72">
        <v>1</v>
      </c>
      <c r="B36" s="72">
        <v>1330</v>
      </c>
      <c r="C36" s="71" t="s">
        <v>33</v>
      </c>
      <c r="D36" s="73">
        <v>29202</v>
      </c>
      <c r="E36" s="72" t="s">
        <v>571</v>
      </c>
      <c r="F36" s="71" t="s">
        <v>447</v>
      </c>
      <c r="G36" s="74">
        <v>3402.8</v>
      </c>
      <c r="H36" s="74">
        <v>0</v>
      </c>
      <c r="I36" s="74" t="s">
        <v>572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4">
        <v>0</v>
      </c>
      <c r="S36" s="37">
        <f t="shared" si="0"/>
        <v>3402.8</v>
      </c>
      <c r="T36" s="37">
        <f t="shared" si="1"/>
        <v>0</v>
      </c>
      <c r="U36" s="36" t="str">
        <f>VLOOKUP(B36,'FOLHA RESUMIDA'!C:I,2,0)</f>
        <v>IVANISE MARIA DA LUZ SANTOS</v>
      </c>
    </row>
    <row r="37" spans="1:21" ht="15">
      <c r="A37" s="72">
        <v>1</v>
      </c>
      <c r="B37" s="72">
        <v>1333</v>
      </c>
      <c r="C37" s="71" t="s">
        <v>34</v>
      </c>
      <c r="D37" s="73">
        <v>29209</v>
      </c>
      <c r="E37" s="72" t="s">
        <v>571</v>
      </c>
      <c r="F37" s="71" t="s">
        <v>447</v>
      </c>
      <c r="G37" s="74">
        <v>3751.6</v>
      </c>
      <c r="H37" s="74">
        <v>0</v>
      </c>
      <c r="I37" s="74" t="s">
        <v>572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4">
        <v>0</v>
      </c>
      <c r="S37" s="37">
        <f t="shared" si="0"/>
        <v>3751.6</v>
      </c>
      <c r="T37" s="37">
        <f t="shared" si="1"/>
        <v>0</v>
      </c>
      <c r="U37" s="36" t="str">
        <f>VLOOKUP(B37,'FOLHA RESUMIDA'!C:I,2,0)</f>
        <v>JORGE CUNHA OLIVEIRA</v>
      </c>
    </row>
    <row r="38" spans="1:21" ht="15">
      <c r="A38" s="72">
        <v>1</v>
      </c>
      <c r="B38" s="72">
        <v>1337</v>
      </c>
      <c r="C38" s="71" t="s">
        <v>35</v>
      </c>
      <c r="D38" s="73">
        <v>29206</v>
      </c>
      <c r="E38" s="72" t="s">
        <v>571</v>
      </c>
      <c r="F38" s="71" t="s">
        <v>521</v>
      </c>
      <c r="G38" s="74">
        <v>3388.55</v>
      </c>
      <c r="H38" s="74">
        <v>1264.9100000000001</v>
      </c>
      <c r="I38" s="74" t="s">
        <v>572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4">
        <v>0</v>
      </c>
      <c r="S38" s="37">
        <f t="shared" si="0"/>
        <v>4653.46</v>
      </c>
      <c r="T38" s="37">
        <f t="shared" si="1"/>
        <v>0</v>
      </c>
      <c r="U38" s="36" t="str">
        <f>VLOOKUP(B38,'FOLHA RESUMIDA'!C:I,2,0)</f>
        <v>ROSILDA BARBOSA DOS SANTOS</v>
      </c>
    </row>
    <row r="39" spans="1:21" ht="15">
      <c r="A39" s="72">
        <v>1</v>
      </c>
      <c r="B39" s="72">
        <v>1363</v>
      </c>
      <c r="C39" s="71" t="s">
        <v>36</v>
      </c>
      <c r="D39" s="73">
        <v>29227</v>
      </c>
      <c r="E39" s="72" t="s">
        <v>571</v>
      </c>
      <c r="F39" s="71" t="s">
        <v>521</v>
      </c>
      <c r="G39" s="74">
        <v>4118.83</v>
      </c>
      <c r="H39" s="74">
        <v>0</v>
      </c>
      <c r="I39" s="74" t="s">
        <v>572</v>
      </c>
      <c r="J39" s="74">
        <v>822.38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4">
        <v>0</v>
      </c>
      <c r="S39" s="37">
        <f t="shared" si="0"/>
        <v>4118.83</v>
      </c>
      <c r="T39" s="37">
        <f t="shared" si="1"/>
        <v>822.38</v>
      </c>
      <c r="U39" s="36" t="str">
        <f>VLOOKUP(B39,'FOLHA RESUMIDA'!C:I,2,0)</f>
        <v>JOSE CARLOS FERREIRA DE ARRUDA</v>
      </c>
    </row>
    <row r="40" spans="1:21" ht="15">
      <c r="A40" s="72">
        <v>1</v>
      </c>
      <c r="B40" s="72">
        <v>1369</v>
      </c>
      <c r="C40" s="71" t="s">
        <v>37</v>
      </c>
      <c r="D40" s="73">
        <v>29234</v>
      </c>
      <c r="E40" s="72" t="s">
        <v>571</v>
      </c>
      <c r="F40" s="71" t="s">
        <v>527</v>
      </c>
      <c r="G40" s="74">
        <v>2528.58</v>
      </c>
      <c r="H40" s="74">
        <v>0</v>
      </c>
      <c r="I40" s="74" t="s">
        <v>572</v>
      </c>
      <c r="J40" s="74">
        <v>0</v>
      </c>
      <c r="K40" s="74">
        <v>0</v>
      </c>
      <c r="L40" s="74">
        <v>0</v>
      </c>
      <c r="M40" s="74">
        <v>0</v>
      </c>
      <c r="N40" s="74">
        <v>0</v>
      </c>
      <c r="O40" s="74">
        <v>0</v>
      </c>
      <c r="P40" s="74">
        <v>0</v>
      </c>
      <c r="Q40" s="74">
        <v>0</v>
      </c>
      <c r="R40" s="74">
        <v>0</v>
      </c>
      <c r="S40" s="37">
        <f t="shared" si="0"/>
        <v>2528.58</v>
      </c>
      <c r="T40" s="37">
        <f t="shared" si="1"/>
        <v>0</v>
      </c>
      <c r="U40" s="36" t="str">
        <f>VLOOKUP(B40,'FOLHA RESUMIDA'!C:I,2,0)</f>
        <v>ELIANE BATISTA DE CASTILHO</v>
      </c>
    </row>
    <row r="41" spans="1:21" ht="15">
      <c r="A41" s="72">
        <v>1</v>
      </c>
      <c r="B41" s="72">
        <v>1393</v>
      </c>
      <c r="C41" s="71" t="s">
        <v>38</v>
      </c>
      <c r="D41" s="73">
        <v>29283</v>
      </c>
      <c r="E41" s="72" t="s">
        <v>571</v>
      </c>
      <c r="F41" s="71" t="s">
        <v>530</v>
      </c>
      <c r="G41" s="74">
        <v>3735.89</v>
      </c>
      <c r="H41" s="74">
        <v>0</v>
      </c>
      <c r="I41" s="74" t="s">
        <v>572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  <c r="Q41" s="74">
        <v>0</v>
      </c>
      <c r="R41" s="74">
        <v>0</v>
      </c>
      <c r="S41" s="37">
        <f t="shared" si="0"/>
        <v>3735.89</v>
      </c>
      <c r="T41" s="37">
        <f t="shared" si="1"/>
        <v>0</v>
      </c>
      <c r="U41" s="36" t="str">
        <f>VLOOKUP(B41,'FOLHA RESUMIDA'!C:I,2,0)</f>
        <v>MANOEL CORREIA DOS SANTOS</v>
      </c>
    </row>
    <row r="42" spans="1:21" ht="15">
      <c r="A42" s="72">
        <v>1</v>
      </c>
      <c r="B42" s="72">
        <v>1413</v>
      </c>
      <c r="C42" s="71" t="s">
        <v>39</v>
      </c>
      <c r="D42" s="73">
        <v>29290</v>
      </c>
      <c r="E42" s="72" t="s">
        <v>571</v>
      </c>
      <c r="F42" s="71" t="s">
        <v>456</v>
      </c>
      <c r="G42" s="74">
        <v>11314.75</v>
      </c>
      <c r="H42" s="74">
        <v>13806.51</v>
      </c>
      <c r="I42" s="74" t="s">
        <v>572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74">
        <v>0</v>
      </c>
      <c r="S42" s="37">
        <f t="shared" si="0"/>
        <v>25121.260000000002</v>
      </c>
      <c r="T42" s="37">
        <f t="shared" si="1"/>
        <v>0</v>
      </c>
      <c r="U42" s="36" t="str">
        <f>VLOOKUP(B42,'FOLHA RESUMIDA'!C:I,2,0)</f>
        <v>LEDUAR GUEDES DE LIMA</v>
      </c>
    </row>
    <row r="43" spans="1:21" ht="15">
      <c r="A43" s="72">
        <v>1</v>
      </c>
      <c r="B43" s="72">
        <v>1418</v>
      </c>
      <c r="C43" s="71" t="s">
        <v>40</v>
      </c>
      <c r="D43" s="73">
        <v>29297</v>
      </c>
      <c r="E43" s="72" t="s">
        <v>571</v>
      </c>
      <c r="F43" s="71" t="s">
        <v>450</v>
      </c>
      <c r="G43" s="74">
        <v>4540.99</v>
      </c>
      <c r="H43" s="74">
        <v>0</v>
      </c>
      <c r="I43" s="74" t="s">
        <v>572</v>
      </c>
      <c r="J43" s="74">
        <v>0</v>
      </c>
      <c r="K43" s="74">
        <v>0</v>
      </c>
      <c r="L43" s="74">
        <v>0</v>
      </c>
      <c r="M43" s="74">
        <v>1450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37">
        <f t="shared" si="0"/>
        <v>4540.99</v>
      </c>
      <c r="T43" s="37">
        <f t="shared" si="1"/>
        <v>1450</v>
      </c>
      <c r="U43" s="36" t="str">
        <f>VLOOKUP(B43,'FOLHA RESUMIDA'!C:I,2,0)</f>
        <v>ELVIS GOMES PEREIRA</v>
      </c>
    </row>
    <row r="44" spans="1:21" ht="15">
      <c r="A44" s="72">
        <v>1</v>
      </c>
      <c r="B44" s="72">
        <v>1427</v>
      </c>
      <c r="C44" s="71" t="s">
        <v>41</v>
      </c>
      <c r="D44" s="73">
        <v>29298</v>
      </c>
      <c r="E44" s="72" t="s">
        <v>571</v>
      </c>
      <c r="F44" s="71" t="s">
        <v>456</v>
      </c>
      <c r="G44" s="74">
        <v>11314.75</v>
      </c>
      <c r="H44" s="74">
        <v>2080.41</v>
      </c>
      <c r="I44" s="74" t="s">
        <v>572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>
        <v>0</v>
      </c>
      <c r="S44" s="37">
        <f t="shared" si="0"/>
        <v>13395.16</v>
      </c>
      <c r="T44" s="37">
        <f t="shared" si="1"/>
        <v>0</v>
      </c>
      <c r="U44" s="36" t="str">
        <f>VLOOKUP(B44,'FOLHA RESUMIDA'!C:I,2,0)</f>
        <v>ANA MARIA ELOI DA H  DA SILVA</v>
      </c>
    </row>
    <row r="45" spans="1:21" ht="15">
      <c r="A45" s="72">
        <v>1</v>
      </c>
      <c r="B45" s="72">
        <v>1429</v>
      </c>
      <c r="C45" s="71" t="s">
        <v>42</v>
      </c>
      <c r="D45" s="73">
        <v>29304</v>
      </c>
      <c r="E45" s="72" t="s">
        <v>571</v>
      </c>
      <c r="F45" s="71" t="s">
        <v>520</v>
      </c>
      <c r="G45" s="74">
        <v>3735.89</v>
      </c>
      <c r="H45" s="74">
        <v>1150.18</v>
      </c>
      <c r="I45" s="74" t="s">
        <v>572</v>
      </c>
      <c r="J45" s="74">
        <v>0</v>
      </c>
      <c r="K45" s="74">
        <v>0</v>
      </c>
      <c r="L45" s="74">
        <v>0</v>
      </c>
      <c r="M45" s="74">
        <v>0</v>
      </c>
      <c r="N45" s="74">
        <v>0</v>
      </c>
      <c r="O45" s="74">
        <v>0</v>
      </c>
      <c r="P45" s="74">
        <v>0</v>
      </c>
      <c r="Q45" s="74">
        <v>0</v>
      </c>
      <c r="R45" s="74">
        <v>0</v>
      </c>
      <c r="S45" s="37">
        <f t="shared" si="0"/>
        <v>4886.07</v>
      </c>
      <c r="T45" s="37">
        <f t="shared" si="1"/>
        <v>0</v>
      </c>
      <c r="U45" s="36" t="str">
        <f>VLOOKUP(B45,'FOLHA RESUMIDA'!C:I,2,0)</f>
        <v>JOSE HENRIQUE DA PAZ</v>
      </c>
    </row>
    <row r="46" spans="1:21" ht="15">
      <c r="A46" s="72">
        <v>1</v>
      </c>
      <c r="B46" s="72">
        <v>1454</v>
      </c>
      <c r="C46" s="71" t="s">
        <v>43</v>
      </c>
      <c r="D46" s="73">
        <v>29319</v>
      </c>
      <c r="E46" s="72" t="s">
        <v>571</v>
      </c>
      <c r="F46" s="71" t="s">
        <v>520</v>
      </c>
      <c r="G46" s="74">
        <v>3388.55</v>
      </c>
      <c r="H46" s="74">
        <v>1085.06</v>
      </c>
      <c r="I46" s="74" t="s">
        <v>572</v>
      </c>
      <c r="J46" s="74">
        <v>0</v>
      </c>
      <c r="K46" s="74">
        <v>0</v>
      </c>
      <c r="L46" s="74">
        <v>0</v>
      </c>
      <c r="M46" s="74">
        <v>0</v>
      </c>
      <c r="N46" s="74">
        <v>0</v>
      </c>
      <c r="O46" s="74">
        <v>0</v>
      </c>
      <c r="P46" s="74">
        <v>0</v>
      </c>
      <c r="Q46" s="74">
        <v>0</v>
      </c>
      <c r="R46" s="74">
        <v>0</v>
      </c>
      <c r="S46" s="37">
        <f t="shared" si="0"/>
        <v>4473.6100000000006</v>
      </c>
      <c r="T46" s="37">
        <f t="shared" si="1"/>
        <v>0</v>
      </c>
      <c r="U46" s="36" t="str">
        <f>VLOOKUP(B46,'FOLHA RESUMIDA'!C:I,2,0)</f>
        <v>MAURICIO LOPES DA SILVA</v>
      </c>
    </row>
    <row r="47" spans="1:21" ht="15">
      <c r="A47" s="72">
        <v>1</v>
      </c>
      <c r="B47" s="72">
        <v>1475</v>
      </c>
      <c r="C47" s="71" t="s">
        <v>44</v>
      </c>
      <c r="D47" s="73">
        <v>29374</v>
      </c>
      <c r="E47" s="72" t="s">
        <v>571</v>
      </c>
      <c r="F47" s="71" t="s">
        <v>451</v>
      </c>
      <c r="G47" s="74">
        <v>3735.89</v>
      </c>
      <c r="H47" s="74">
        <v>0</v>
      </c>
      <c r="I47" s="74" t="s">
        <v>572</v>
      </c>
      <c r="J47" s="74">
        <v>0</v>
      </c>
      <c r="K47" s="74">
        <v>0</v>
      </c>
      <c r="L47" s="74">
        <v>0</v>
      </c>
      <c r="M47" s="74">
        <v>0</v>
      </c>
      <c r="N47" s="74">
        <v>0</v>
      </c>
      <c r="O47" s="74">
        <v>0</v>
      </c>
      <c r="P47" s="74">
        <v>0</v>
      </c>
      <c r="Q47" s="74">
        <v>0</v>
      </c>
      <c r="R47" s="74">
        <v>0</v>
      </c>
      <c r="S47" s="37">
        <f t="shared" si="0"/>
        <v>3735.89</v>
      </c>
      <c r="T47" s="37">
        <f t="shared" si="1"/>
        <v>0</v>
      </c>
      <c r="U47" s="36" t="str">
        <f>VLOOKUP(B47,'FOLHA RESUMIDA'!C:I,2,0)</f>
        <v>MARTA ARAUJO DA F  SANTANA</v>
      </c>
    </row>
    <row r="48" spans="1:21" ht="15">
      <c r="A48" s="72">
        <v>1</v>
      </c>
      <c r="B48" s="72">
        <v>1483</v>
      </c>
      <c r="C48" s="71" t="s">
        <v>45</v>
      </c>
      <c r="D48" s="73">
        <v>29397</v>
      </c>
      <c r="E48" s="72" t="s">
        <v>571</v>
      </c>
      <c r="F48" s="71" t="s">
        <v>447</v>
      </c>
      <c r="G48" s="74">
        <v>2089.0100000000002</v>
      </c>
      <c r="H48" s="74">
        <v>0</v>
      </c>
      <c r="I48" s="74" t="s">
        <v>572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74">
        <v>0</v>
      </c>
      <c r="Q48" s="74">
        <v>0</v>
      </c>
      <c r="R48" s="74">
        <v>0</v>
      </c>
      <c r="S48" s="37">
        <f t="shared" si="0"/>
        <v>2089.0100000000002</v>
      </c>
      <c r="T48" s="37">
        <f t="shared" si="1"/>
        <v>0</v>
      </c>
      <c r="U48" s="36" t="str">
        <f>VLOOKUP(B48,'FOLHA RESUMIDA'!C:I,2,0)</f>
        <v>REGINA LEANDRO SANTOS DE LIMA</v>
      </c>
    </row>
    <row r="49" spans="1:21" ht="15">
      <c r="A49" s="72">
        <v>1</v>
      </c>
      <c r="B49" s="72">
        <v>1522</v>
      </c>
      <c r="C49" s="71" t="s">
        <v>46</v>
      </c>
      <c r="D49" s="73">
        <v>29622</v>
      </c>
      <c r="E49" s="72" t="s">
        <v>571</v>
      </c>
      <c r="F49" s="71" t="s">
        <v>447</v>
      </c>
      <c r="G49" s="74">
        <v>1804.58</v>
      </c>
      <c r="H49" s="74">
        <v>0</v>
      </c>
      <c r="I49" s="74" t="s">
        <v>572</v>
      </c>
      <c r="J49" s="74">
        <v>0</v>
      </c>
      <c r="K49" s="74">
        <v>0</v>
      </c>
      <c r="L49" s="74">
        <v>0</v>
      </c>
      <c r="M49" s="74">
        <v>0</v>
      </c>
      <c r="N49" s="74">
        <v>0</v>
      </c>
      <c r="O49" s="74">
        <v>0</v>
      </c>
      <c r="P49" s="74">
        <v>0</v>
      </c>
      <c r="Q49" s="74">
        <v>0</v>
      </c>
      <c r="R49" s="74">
        <v>0</v>
      </c>
      <c r="S49" s="37">
        <f t="shared" si="0"/>
        <v>1804.58</v>
      </c>
      <c r="T49" s="37">
        <f t="shared" si="1"/>
        <v>0</v>
      </c>
      <c r="U49" s="36" t="str">
        <f>VLOOKUP(B49,'FOLHA RESUMIDA'!C:I,2,0)</f>
        <v>TEREZINHA P  DA SILVA CORREIA</v>
      </c>
    </row>
    <row r="50" spans="1:21" ht="15">
      <c r="A50" s="72">
        <v>1</v>
      </c>
      <c r="B50" s="72">
        <v>1536</v>
      </c>
      <c r="C50" s="71" t="s">
        <v>47</v>
      </c>
      <c r="D50" s="73">
        <v>29675</v>
      </c>
      <c r="E50" s="72" t="s">
        <v>571</v>
      </c>
      <c r="F50" s="71" t="s">
        <v>521</v>
      </c>
      <c r="G50" s="74">
        <v>3388.55</v>
      </c>
      <c r="H50" s="74">
        <v>0</v>
      </c>
      <c r="I50" s="74" t="s">
        <v>572</v>
      </c>
      <c r="J50" s="74">
        <v>0</v>
      </c>
      <c r="K50" s="74">
        <v>0</v>
      </c>
      <c r="L50" s="74">
        <v>0</v>
      </c>
      <c r="M50" s="74">
        <v>0</v>
      </c>
      <c r="N50" s="74">
        <v>0</v>
      </c>
      <c r="O50" s="74">
        <v>0</v>
      </c>
      <c r="P50" s="74">
        <v>0</v>
      </c>
      <c r="Q50" s="74">
        <v>0</v>
      </c>
      <c r="R50" s="74">
        <v>0</v>
      </c>
      <c r="S50" s="37">
        <f t="shared" si="0"/>
        <v>3388.55</v>
      </c>
      <c r="T50" s="37">
        <f t="shared" si="1"/>
        <v>0</v>
      </c>
      <c r="U50" s="36" t="str">
        <f>VLOOKUP(B50,'FOLHA RESUMIDA'!C:I,2,0)</f>
        <v>MARIA ADRIAO DA SILVA</v>
      </c>
    </row>
    <row r="51" spans="1:21" ht="15">
      <c r="A51" s="72">
        <v>1</v>
      </c>
      <c r="B51" s="72">
        <v>1545</v>
      </c>
      <c r="C51" s="71" t="s">
        <v>48</v>
      </c>
      <c r="D51" s="73">
        <v>29762</v>
      </c>
      <c r="E51" s="72" t="s">
        <v>571</v>
      </c>
      <c r="F51" s="71" t="s">
        <v>444</v>
      </c>
      <c r="G51" s="74">
        <v>3086.45</v>
      </c>
      <c r="H51" s="74">
        <v>963.73</v>
      </c>
      <c r="I51" s="74" t="s">
        <v>572</v>
      </c>
      <c r="J51" s="74">
        <v>0</v>
      </c>
      <c r="K51" s="74">
        <v>0</v>
      </c>
      <c r="L51" s="74">
        <v>0</v>
      </c>
      <c r="M51" s="74">
        <v>0</v>
      </c>
      <c r="N51" s="74">
        <v>0</v>
      </c>
      <c r="O51" s="74">
        <v>0</v>
      </c>
      <c r="P51" s="74">
        <v>0</v>
      </c>
      <c r="Q51" s="74">
        <v>0</v>
      </c>
      <c r="R51" s="74">
        <v>0</v>
      </c>
      <c r="S51" s="37">
        <f t="shared" si="0"/>
        <v>4050.18</v>
      </c>
      <c r="T51" s="37">
        <f t="shared" si="1"/>
        <v>0</v>
      </c>
      <c r="U51" s="36" t="str">
        <f>VLOOKUP(B51,'FOLHA RESUMIDA'!C:I,2,0)</f>
        <v>HERON VILAR DE ANDRADE</v>
      </c>
    </row>
    <row r="52" spans="1:21" ht="15">
      <c r="A52" s="72">
        <v>1</v>
      </c>
      <c r="B52" s="72">
        <v>1549</v>
      </c>
      <c r="C52" s="71" t="s">
        <v>49</v>
      </c>
      <c r="D52" s="73">
        <v>29845</v>
      </c>
      <c r="E52" s="72" t="s">
        <v>571</v>
      </c>
      <c r="F52" s="71" t="s">
        <v>521</v>
      </c>
      <c r="G52" s="74">
        <v>3922.69</v>
      </c>
      <c r="H52" s="74">
        <v>0</v>
      </c>
      <c r="I52" s="74" t="s">
        <v>572</v>
      </c>
      <c r="J52" s="74">
        <v>0</v>
      </c>
      <c r="K52" s="74">
        <v>0</v>
      </c>
      <c r="L52" s="74">
        <v>0</v>
      </c>
      <c r="M52" s="74">
        <v>0</v>
      </c>
      <c r="N52" s="74">
        <v>0</v>
      </c>
      <c r="O52" s="74">
        <v>0</v>
      </c>
      <c r="P52" s="74">
        <v>0</v>
      </c>
      <c r="Q52" s="74">
        <v>0</v>
      </c>
      <c r="R52" s="74">
        <v>0</v>
      </c>
      <c r="S52" s="37">
        <f t="shared" si="0"/>
        <v>3922.69</v>
      </c>
      <c r="T52" s="37">
        <f t="shared" si="1"/>
        <v>0</v>
      </c>
      <c r="U52" s="36" t="str">
        <f>VLOOKUP(B52,'FOLHA RESUMIDA'!C:I,2,0)</f>
        <v>JOSE JOAQUIM DA SILVA FILHO</v>
      </c>
    </row>
    <row r="53" spans="1:21" ht="15">
      <c r="A53" s="72">
        <v>1</v>
      </c>
      <c r="B53" s="72">
        <v>1553</v>
      </c>
      <c r="C53" s="71" t="s">
        <v>50</v>
      </c>
      <c r="D53" s="73">
        <v>29879</v>
      </c>
      <c r="E53" s="72" t="s">
        <v>571</v>
      </c>
      <c r="F53" s="71" t="s">
        <v>447</v>
      </c>
      <c r="G53" s="74">
        <v>3751.6</v>
      </c>
      <c r="H53" s="74">
        <v>0</v>
      </c>
      <c r="I53" s="74" t="s">
        <v>572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  <c r="Q53" s="74">
        <v>0</v>
      </c>
      <c r="R53" s="74">
        <v>0</v>
      </c>
      <c r="S53" s="37">
        <f t="shared" si="0"/>
        <v>3751.6</v>
      </c>
      <c r="T53" s="37">
        <f t="shared" si="1"/>
        <v>0</v>
      </c>
      <c r="U53" s="36" t="str">
        <f>VLOOKUP(B53,'FOLHA RESUMIDA'!C:I,2,0)</f>
        <v>MARIA DO CARMO A DOS SANTOS</v>
      </c>
    </row>
    <row r="54" spans="1:21" ht="15">
      <c r="A54" s="72">
        <v>1</v>
      </c>
      <c r="B54" s="72">
        <v>1554</v>
      </c>
      <c r="C54" s="71" t="s">
        <v>51</v>
      </c>
      <c r="D54" s="73">
        <v>29886</v>
      </c>
      <c r="E54" s="72" t="s">
        <v>571</v>
      </c>
      <c r="F54" s="71" t="s">
        <v>521</v>
      </c>
      <c r="G54" s="74">
        <v>4415.6499999999996</v>
      </c>
      <c r="H54" s="74">
        <v>1379.94</v>
      </c>
      <c r="I54" s="74" t="s">
        <v>572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</v>
      </c>
      <c r="Q54" s="74">
        <v>0</v>
      </c>
      <c r="R54" s="74">
        <v>0</v>
      </c>
      <c r="S54" s="37">
        <f t="shared" si="0"/>
        <v>5795.59</v>
      </c>
      <c r="T54" s="37">
        <f t="shared" si="1"/>
        <v>0</v>
      </c>
      <c r="U54" s="36" t="str">
        <f>VLOOKUP(B54,'FOLHA RESUMIDA'!C:I,2,0)</f>
        <v>SONEIDE P DO NASCIMENTO CORREA</v>
      </c>
    </row>
    <row r="55" spans="1:21" ht="15">
      <c r="A55" s="72">
        <v>1</v>
      </c>
      <c r="B55" s="72">
        <v>1561</v>
      </c>
      <c r="C55" s="71" t="s">
        <v>52</v>
      </c>
      <c r="D55" s="73">
        <v>29983</v>
      </c>
      <c r="E55" s="72" t="s">
        <v>571</v>
      </c>
      <c r="F55" s="71" t="s">
        <v>447</v>
      </c>
      <c r="G55" s="74">
        <v>1804.58</v>
      </c>
      <c r="H55" s="74">
        <v>0</v>
      </c>
      <c r="I55" s="74" t="s">
        <v>572</v>
      </c>
      <c r="J55" s="74">
        <v>0</v>
      </c>
      <c r="K55" s="74">
        <v>0</v>
      </c>
      <c r="L55" s="74">
        <v>0</v>
      </c>
      <c r="M55" s="74">
        <v>0</v>
      </c>
      <c r="N55" s="74">
        <v>0</v>
      </c>
      <c r="O55" s="74">
        <v>0</v>
      </c>
      <c r="P55" s="74">
        <v>0</v>
      </c>
      <c r="Q55" s="74">
        <v>0</v>
      </c>
      <c r="R55" s="74">
        <v>0</v>
      </c>
      <c r="S55" s="37">
        <f t="shared" si="0"/>
        <v>1804.58</v>
      </c>
      <c r="T55" s="37">
        <f t="shared" si="1"/>
        <v>0</v>
      </c>
      <c r="U55" s="36" t="str">
        <f>VLOOKUP(B55,'FOLHA RESUMIDA'!C:I,2,0)</f>
        <v>ANDRE LUIZ MACIEL FERREIRA</v>
      </c>
    </row>
    <row r="56" spans="1:21" ht="15">
      <c r="A56" s="72">
        <v>1</v>
      </c>
      <c r="B56" s="72">
        <v>1588</v>
      </c>
      <c r="C56" s="71" t="s">
        <v>53</v>
      </c>
      <c r="D56" s="73">
        <v>30034</v>
      </c>
      <c r="E56" s="72" t="s">
        <v>571</v>
      </c>
      <c r="F56" s="71" t="s">
        <v>447</v>
      </c>
      <c r="G56" s="74">
        <v>1894.8</v>
      </c>
      <c r="H56" s="74">
        <v>0</v>
      </c>
      <c r="I56" s="74" t="s">
        <v>572</v>
      </c>
      <c r="J56" s="74">
        <v>0</v>
      </c>
      <c r="K56" s="74">
        <v>0</v>
      </c>
      <c r="L56" s="74">
        <v>0</v>
      </c>
      <c r="M56" s="74">
        <v>0</v>
      </c>
      <c r="N56" s="74">
        <v>0</v>
      </c>
      <c r="O56" s="74">
        <v>0</v>
      </c>
      <c r="P56" s="74">
        <v>0</v>
      </c>
      <c r="Q56" s="74">
        <v>0</v>
      </c>
      <c r="R56" s="74">
        <v>0</v>
      </c>
      <c r="S56" s="37">
        <f t="shared" si="0"/>
        <v>1894.8</v>
      </c>
      <c r="T56" s="37">
        <f t="shared" si="1"/>
        <v>0</v>
      </c>
      <c r="U56" s="36" t="str">
        <f>VLOOKUP(B56,'FOLHA RESUMIDA'!C:I,2,0)</f>
        <v>MARIA ANDREA DOS SANTOS</v>
      </c>
    </row>
    <row r="57" spans="1:21" ht="15">
      <c r="A57" s="72">
        <v>1</v>
      </c>
      <c r="B57" s="72">
        <v>1589</v>
      </c>
      <c r="C57" s="71" t="s">
        <v>54</v>
      </c>
      <c r="D57" s="73">
        <v>30034</v>
      </c>
      <c r="E57" s="72" t="s">
        <v>571</v>
      </c>
      <c r="F57" s="71" t="s">
        <v>447</v>
      </c>
      <c r="G57" s="74">
        <v>1804.58</v>
      </c>
      <c r="H57" s="74">
        <v>0</v>
      </c>
      <c r="I57" s="74" t="s">
        <v>572</v>
      </c>
      <c r="J57" s="74">
        <v>0</v>
      </c>
      <c r="K57" s="74">
        <v>0</v>
      </c>
      <c r="L57" s="74">
        <v>0</v>
      </c>
      <c r="M57" s="74">
        <v>0</v>
      </c>
      <c r="N57" s="74">
        <v>0</v>
      </c>
      <c r="O57" s="74">
        <v>0</v>
      </c>
      <c r="P57" s="74">
        <v>0</v>
      </c>
      <c r="Q57" s="74">
        <v>0</v>
      </c>
      <c r="R57" s="74">
        <v>0</v>
      </c>
      <c r="S57" s="37">
        <f t="shared" si="0"/>
        <v>1804.58</v>
      </c>
      <c r="T57" s="37">
        <f t="shared" si="1"/>
        <v>0</v>
      </c>
      <c r="U57" s="36" t="str">
        <f>VLOOKUP(B57,'FOLHA RESUMIDA'!C:I,2,0)</f>
        <v>SEVERINA DE SANTANA NEVES</v>
      </c>
    </row>
    <row r="58" spans="1:21" ht="15">
      <c r="A58" s="72">
        <v>1</v>
      </c>
      <c r="B58" s="72">
        <v>1596</v>
      </c>
      <c r="C58" s="71" t="s">
        <v>55</v>
      </c>
      <c r="D58" s="73">
        <v>30041</v>
      </c>
      <c r="E58" s="72" t="s">
        <v>571</v>
      </c>
      <c r="F58" s="71" t="s">
        <v>448</v>
      </c>
      <c r="G58" s="74">
        <v>2539.21</v>
      </c>
      <c r="H58" s="74">
        <v>0</v>
      </c>
      <c r="I58" s="74" t="s">
        <v>572</v>
      </c>
      <c r="J58" s="74">
        <v>0</v>
      </c>
      <c r="K58" s="74">
        <v>0</v>
      </c>
      <c r="L58" s="74">
        <v>0</v>
      </c>
      <c r="M58" s="74">
        <v>0</v>
      </c>
      <c r="N58" s="74">
        <v>0</v>
      </c>
      <c r="O58" s="74">
        <v>0</v>
      </c>
      <c r="P58" s="74">
        <v>0</v>
      </c>
      <c r="Q58" s="74">
        <v>0</v>
      </c>
      <c r="R58" s="74">
        <v>0</v>
      </c>
      <c r="S58" s="37">
        <f t="shared" si="0"/>
        <v>2539.21</v>
      </c>
      <c r="T58" s="37">
        <f t="shared" si="1"/>
        <v>0</v>
      </c>
      <c r="U58" s="36" t="str">
        <f>VLOOKUP(B58,'FOLHA RESUMIDA'!C:I,2,0)</f>
        <v>IVANE FRANCISCO DE AZEVEDO</v>
      </c>
    </row>
    <row r="59" spans="1:21" ht="15">
      <c r="A59" s="72">
        <v>1</v>
      </c>
      <c r="B59" s="72">
        <v>1597</v>
      </c>
      <c r="C59" s="71" t="s">
        <v>56</v>
      </c>
      <c r="D59" s="73">
        <v>30053</v>
      </c>
      <c r="E59" s="72" t="s">
        <v>571</v>
      </c>
      <c r="F59" s="71" t="s">
        <v>521</v>
      </c>
      <c r="G59" s="74">
        <v>3735.89</v>
      </c>
      <c r="H59" s="74">
        <v>0</v>
      </c>
      <c r="I59" s="74" t="s">
        <v>572</v>
      </c>
      <c r="J59" s="74">
        <v>0</v>
      </c>
      <c r="K59" s="74">
        <v>0</v>
      </c>
      <c r="L59" s="74">
        <v>0</v>
      </c>
      <c r="M59" s="74">
        <v>0</v>
      </c>
      <c r="N59" s="74">
        <v>0</v>
      </c>
      <c r="O59" s="74">
        <v>0</v>
      </c>
      <c r="P59" s="74">
        <v>0</v>
      </c>
      <c r="Q59" s="74">
        <v>0</v>
      </c>
      <c r="R59" s="74">
        <v>0</v>
      </c>
      <c r="S59" s="37">
        <f t="shared" si="0"/>
        <v>3735.89</v>
      </c>
      <c r="T59" s="37">
        <f t="shared" si="1"/>
        <v>0</v>
      </c>
      <c r="U59" s="36" t="str">
        <f>VLOOKUP(B59,'FOLHA RESUMIDA'!C:I,2,0)</f>
        <v>DILMA NEUZA DAS MERCES</v>
      </c>
    </row>
    <row r="60" spans="1:21" ht="15">
      <c r="A60" s="72">
        <v>1</v>
      </c>
      <c r="B60" s="72">
        <v>1631</v>
      </c>
      <c r="C60" s="71" t="s">
        <v>57</v>
      </c>
      <c r="D60" s="73">
        <v>30176</v>
      </c>
      <c r="E60" s="72" t="s">
        <v>571</v>
      </c>
      <c r="F60" s="71" t="s">
        <v>444</v>
      </c>
      <c r="G60" s="74">
        <v>2303.15</v>
      </c>
      <c r="H60" s="74">
        <v>0</v>
      </c>
      <c r="I60" s="74" t="s">
        <v>572</v>
      </c>
      <c r="J60" s="74">
        <v>0</v>
      </c>
      <c r="K60" s="74">
        <v>0</v>
      </c>
      <c r="L60" s="74">
        <v>0</v>
      </c>
      <c r="M60" s="74">
        <v>0</v>
      </c>
      <c r="N60" s="74">
        <v>0</v>
      </c>
      <c r="O60" s="74">
        <v>0</v>
      </c>
      <c r="P60" s="74">
        <v>0</v>
      </c>
      <c r="Q60" s="74">
        <v>0</v>
      </c>
      <c r="R60" s="74">
        <v>0</v>
      </c>
      <c r="S60" s="37">
        <f t="shared" si="0"/>
        <v>2303.15</v>
      </c>
      <c r="T60" s="37">
        <f t="shared" si="1"/>
        <v>0</v>
      </c>
      <c r="U60" s="36" t="str">
        <f>VLOOKUP(B60,'FOLHA RESUMIDA'!C:I,2,0)</f>
        <v>GERSON MARTINS DA SILVA</v>
      </c>
    </row>
    <row r="61" spans="1:21" ht="15">
      <c r="A61" s="72">
        <v>1</v>
      </c>
      <c r="B61" s="72">
        <v>1641</v>
      </c>
      <c r="C61" s="71" t="s">
        <v>58</v>
      </c>
      <c r="D61" s="73">
        <v>30384</v>
      </c>
      <c r="E61" s="72" t="s">
        <v>571</v>
      </c>
      <c r="F61" s="71" t="s">
        <v>447</v>
      </c>
      <c r="G61" s="74">
        <v>2303.15</v>
      </c>
      <c r="H61" s="74">
        <v>0</v>
      </c>
      <c r="I61" s="74" t="s">
        <v>572</v>
      </c>
      <c r="J61" s="74">
        <v>0</v>
      </c>
      <c r="K61" s="74">
        <v>0</v>
      </c>
      <c r="L61" s="74">
        <v>0</v>
      </c>
      <c r="M61" s="74">
        <v>0</v>
      </c>
      <c r="N61" s="74">
        <v>0</v>
      </c>
      <c r="O61" s="74">
        <v>0</v>
      </c>
      <c r="P61" s="74">
        <v>0</v>
      </c>
      <c r="Q61" s="74">
        <v>0</v>
      </c>
      <c r="R61" s="74">
        <v>0</v>
      </c>
      <c r="S61" s="37">
        <f t="shared" si="0"/>
        <v>2303.15</v>
      </c>
      <c r="T61" s="37">
        <f t="shared" si="1"/>
        <v>0</v>
      </c>
      <c r="U61" s="36" t="str">
        <f>VLOOKUP(B61,'FOLHA RESUMIDA'!C:I,2,0)</f>
        <v>JOAO FELICIANO ALVES</v>
      </c>
    </row>
    <row r="62" spans="1:21" ht="15">
      <c r="A62" s="72">
        <v>1</v>
      </c>
      <c r="B62" s="72">
        <v>1650</v>
      </c>
      <c r="C62" s="71" t="s">
        <v>59</v>
      </c>
      <c r="D62" s="73">
        <v>30411</v>
      </c>
      <c r="E62" s="72" t="s">
        <v>571</v>
      </c>
      <c r="F62" s="71" t="s">
        <v>447</v>
      </c>
      <c r="G62" s="74">
        <v>2089.0100000000002</v>
      </c>
      <c r="H62" s="74">
        <v>0</v>
      </c>
      <c r="I62" s="74" t="s">
        <v>572</v>
      </c>
      <c r="J62" s="74">
        <v>0</v>
      </c>
      <c r="K62" s="74">
        <v>0</v>
      </c>
      <c r="L62" s="74">
        <v>0</v>
      </c>
      <c r="M62" s="74">
        <v>0</v>
      </c>
      <c r="N62" s="74">
        <v>0</v>
      </c>
      <c r="O62" s="74">
        <v>0</v>
      </c>
      <c r="P62" s="74">
        <v>0</v>
      </c>
      <c r="Q62" s="74">
        <v>0</v>
      </c>
      <c r="R62" s="74">
        <v>0</v>
      </c>
      <c r="S62" s="37">
        <f t="shared" si="0"/>
        <v>2089.0100000000002</v>
      </c>
      <c r="T62" s="37">
        <f t="shared" si="1"/>
        <v>0</v>
      </c>
      <c r="U62" s="36" t="str">
        <f>VLOOKUP(B62,'FOLHA RESUMIDA'!C:I,2,0)</f>
        <v>JANETE MARIA DA SILVA</v>
      </c>
    </row>
    <row r="63" spans="1:21" ht="15">
      <c r="A63" s="72">
        <v>1</v>
      </c>
      <c r="B63" s="72">
        <v>1652</v>
      </c>
      <c r="C63" s="71" t="s">
        <v>60</v>
      </c>
      <c r="D63" s="73">
        <v>30410</v>
      </c>
      <c r="E63" s="72" t="s">
        <v>571</v>
      </c>
      <c r="F63" s="71" t="s">
        <v>447</v>
      </c>
      <c r="G63" s="74">
        <v>2089.0100000000002</v>
      </c>
      <c r="H63" s="74">
        <v>0</v>
      </c>
      <c r="I63" s="74" t="s">
        <v>572</v>
      </c>
      <c r="J63" s="74">
        <v>0</v>
      </c>
      <c r="K63" s="74">
        <v>0</v>
      </c>
      <c r="L63" s="74">
        <v>0</v>
      </c>
      <c r="M63" s="74">
        <v>0</v>
      </c>
      <c r="N63" s="74">
        <v>0</v>
      </c>
      <c r="O63" s="74">
        <v>0</v>
      </c>
      <c r="P63" s="74">
        <v>0</v>
      </c>
      <c r="Q63" s="74">
        <v>0</v>
      </c>
      <c r="R63" s="74">
        <v>0</v>
      </c>
      <c r="S63" s="37">
        <f t="shared" si="0"/>
        <v>2089.0100000000002</v>
      </c>
      <c r="T63" s="37">
        <f t="shared" si="1"/>
        <v>0</v>
      </c>
      <c r="U63" s="36" t="str">
        <f>VLOOKUP(B63,'FOLHA RESUMIDA'!C:I,2,0)</f>
        <v>ROMILDO NUNES DIAS</v>
      </c>
    </row>
    <row r="64" spans="1:21" ht="15">
      <c r="A64" s="72">
        <v>1</v>
      </c>
      <c r="B64" s="72">
        <v>1665</v>
      </c>
      <c r="C64" s="71" t="s">
        <v>61</v>
      </c>
      <c r="D64" s="73">
        <v>31019</v>
      </c>
      <c r="E64" s="72" t="s">
        <v>571</v>
      </c>
      <c r="F64" s="71" t="s">
        <v>448</v>
      </c>
      <c r="G64" s="74">
        <v>2303.15</v>
      </c>
      <c r="H64" s="74">
        <v>0</v>
      </c>
      <c r="I64" s="74" t="s">
        <v>572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37">
        <f t="shared" si="0"/>
        <v>2303.15</v>
      </c>
      <c r="T64" s="37">
        <f t="shared" si="1"/>
        <v>0</v>
      </c>
      <c r="U64" s="36" t="str">
        <f>VLOOKUP(B64,'FOLHA RESUMIDA'!C:I,2,0)</f>
        <v>LUZIA BERNARDO DE SOUSA</v>
      </c>
    </row>
    <row r="65" spans="1:21" ht="15">
      <c r="A65" s="72">
        <v>1</v>
      </c>
      <c r="B65" s="72">
        <v>1674</v>
      </c>
      <c r="C65" s="71" t="s">
        <v>62</v>
      </c>
      <c r="D65" s="73">
        <v>31231</v>
      </c>
      <c r="E65" s="72" t="s">
        <v>571</v>
      </c>
      <c r="F65" s="71" t="s">
        <v>447</v>
      </c>
      <c r="G65" s="74">
        <v>1894.8</v>
      </c>
      <c r="H65" s="74">
        <v>0</v>
      </c>
      <c r="I65" s="74" t="s">
        <v>572</v>
      </c>
      <c r="J65" s="74">
        <v>0</v>
      </c>
      <c r="K65" s="74">
        <v>0</v>
      </c>
      <c r="L65" s="74">
        <v>0</v>
      </c>
      <c r="M65" s="74">
        <v>0</v>
      </c>
      <c r="N65" s="74">
        <v>0</v>
      </c>
      <c r="O65" s="74">
        <v>0</v>
      </c>
      <c r="P65" s="74">
        <v>0</v>
      </c>
      <c r="Q65" s="74">
        <v>0</v>
      </c>
      <c r="R65" s="74">
        <v>0</v>
      </c>
      <c r="S65" s="37">
        <f t="shared" si="0"/>
        <v>1894.8</v>
      </c>
      <c r="T65" s="37">
        <f t="shared" si="1"/>
        <v>0</v>
      </c>
      <c r="U65" s="36" t="str">
        <f>VLOOKUP(B65,'FOLHA RESUMIDA'!C:I,2,0)</f>
        <v>MARIA HELENA FERREIRA DA SILVA</v>
      </c>
    </row>
    <row r="66" spans="1:21" ht="15">
      <c r="A66" s="72">
        <v>16</v>
      </c>
      <c r="B66" s="72">
        <v>1682</v>
      </c>
      <c r="C66" s="71" t="s">
        <v>376</v>
      </c>
      <c r="D66" s="73">
        <v>31232</v>
      </c>
      <c r="E66" s="72" t="s">
        <v>571</v>
      </c>
      <c r="F66" s="71" t="s">
        <v>449</v>
      </c>
      <c r="G66" s="74">
        <v>3086.45</v>
      </c>
      <c r="H66" s="74">
        <v>0</v>
      </c>
      <c r="I66" s="74" t="s">
        <v>572</v>
      </c>
      <c r="J66" s="74">
        <v>0</v>
      </c>
      <c r="K66" s="74">
        <v>0</v>
      </c>
      <c r="L66" s="74">
        <v>0</v>
      </c>
      <c r="M66" s="74">
        <v>0</v>
      </c>
      <c r="N66" s="74">
        <v>0</v>
      </c>
      <c r="O66" s="74">
        <v>0</v>
      </c>
      <c r="P66" s="74">
        <v>0</v>
      </c>
      <c r="Q66" s="74">
        <v>0</v>
      </c>
      <c r="R66" s="74">
        <v>0</v>
      </c>
      <c r="S66" s="37">
        <f t="shared" si="0"/>
        <v>3086.45</v>
      </c>
      <c r="T66" s="37">
        <f t="shared" si="1"/>
        <v>0</v>
      </c>
      <c r="U66" s="36" t="str">
        <f>VLOOKUP(B66,'FOLHA RESUMIDA'!C:I,2,0)</f>
        <v>MOISES MARTINS DE MELO NETO</v>
      </c>
    </row>
    <row r="67" spans="1:21" ht="15">
      <c r="A67" s="72">
        <v>10</v>
      </c>
      <c r="B67" s="72">
        <v>1683</v>
      </c>
      <c r="C67" s="71" t="s">
        <v>412</v>
      </c>
      <c r="D67" s="73">
        <v>31232</v>
      </c>
      <c r="E67" s="72" t="s">
        <v>571</v>
      </c>
      <c r="F67" s="71" t="s">
        <v>449</v>
      </c>
      <c r="G67" s="74">
        <v>3086.45</v>
      </c>
      <c r="H67" s="74">
        <v>0</v>
      </c>
      <c r="I67" s="74" t="s">
        <v>572</v>
      </c>
      <c r="J67" s="74">
        <v>0</v>
      </c>
      <c r="K67" s="74">
        <v>0</v>
      </c>
      <c r="L67" s="74">
        <v>0</v>
      </c>
      <c r="M67" s="74">
        <v>0</v>
      </c>
      <c r="N67" s="74">
        <v>0</v>
      </c>
      <c r="O67" s="74">
        <v>0</v>
      </c>
      <c r="P67" s="74">
        <v>0</v>
      </c>
      <c r="Q67" s="74">
        <v>0</v>
      </c>
      <c r="R67" s="74">
        <v>0</v>
      </c>
      <c r="S67" s="37">
        <f t="shared" si="0"/>
        <v>3086.45</v>
      </c>
      <c r="T67" s="37">
        <f t="shared" si="1"/>
        <v>0</v>
      </c>
      <c r="U67" s="36" t="str">
        <f>VLOOKUP(B67,'FOLHA RESUMIDA'!C:I,2,0)</f>
        <v>ADEMIR LOPES DA SILVA</v>
      </c>
    </row>
    <row r="68" spans="1:21" ht="15">
      <c r="A68" s="72">
        <v>51</v>
      </c>
      <c r="B68" s="72">
        <v>1726</v>
      </c>
      <c r="C68" s="71" t="s">
        <v>413</v>
      </c>
      <c r="D68" s="73">
        <v>32084</v>
      </c>
      <c r="E68" s="72" t="s">
        <v>571</v>
      </c>
      <c r="F68" s="71" t="s">
        <v>449</v>
      </c>
      <c r="G68" s="74">
        <v>3086.45</v>
      </c>
      <c r="H68" s="74">
        <v>0</v>
      </c>
      <c r="I68" s="74" t="s">
        <v>572</v>
      </c>
      <c r="J68" s="74">
        <v>0</v>
      </c>
      <c r="K68" s="74">
        <v>0</v>
      </c>
      <c r="L68" s="74">
        <v>0</v>
      </c>
      <c r="M68" s="74">
        <v>0</v>
      </c>
      <c r="N68" s="74">
        <v>0</v>
      </c>
      <c r="O68" s="74">
        <v>0</v>
      </c>
      <c r="P68" s="74">
        <v>0</v>
      </c>
      <c r="Q68" s="74">
        <v>0</v>
      </c>
      <c r="R68" s="74">
        <v>0</v>
      </c>
      <c r="S68" s="37">
        <f t="shared" ref="S68:S131" si="2">SUM(G68:H68)+O68+Q68</f>
        <v>3086.45</v>
      </c>
      <c r="T68" s="37">
        <f t="shared" ref="T68:T131" si="3">SUM(J68:N68)+P68+R68</f>
        <v>0</v>
      </c>
      <c r="U68" s="36" t="str">
        <f>VLOOKUP(B68,'FOLHA RESUMIDA'!C:I,2,0)</f>
        <v>JOSE CARLOS VIEIRA</v>
      </c>
    </row>
    <row r="69" spans="1:21" ht="15">
      <c r="A69" s="72">
        <v>1</v>
      </c>
      <c r="B69" s="72">
        <v>1741</v>
      </c>
      <c r="C69" s="71" t="s">
        <v>63</v>
      </c>
      <c r="D69" s="73">
        <v>32106</v>
      </c>
      <c r="E69" s="72" t="s">
        <v>571</v>
      </c>
      <c r="F69" s="71" t="s">
        <v>447</v>
      </c>
      <c r="G69" s="74">
        <v>3240.74</v>
      </c>
      <c r="H69" s="74">
        <v>0</v>
      </c>
      <c r="I69" s="74" t="s">
        <v>572</v>
      </c>
      <c r="J69" s="74">
        <v>0</v>
      </c>
      <c r="K69" s="74">
        <v>0</v>
      </c>
      <c r="L69" s="74">
        <v>0</v>
      </c>
      <c r="M69" s="74">
        <v>0</v>
      </c>
      <c r="N69" s="74">
        <v>0</v>
      </c>
      <c r="O69" s="74">
        <v>0</v>
      </c>
      <c r="P69" s="74">
        <v>0</v>
      </c>
      <c r="Q69" s="74">
        <v>0</v>
      </c>
      <c r="R69" s="74">
        <v>0</v>
      </c>
      <c r="S69" s="37">
        <f t="shared" si="2"/>
        <v>3240.74</v>
      </c>
      <c r="T69" s="37">
        <f t="shared" si="3"/>
        <v>0</v>
      </c>
      <c r="U69" s="36" t="str">
        <f>VLOOKUP(B69,'FOLHA RESUMIDA'!C:I,2,0)</f>
        <v>MARCONDES C  DE OLIVEIRA</v>
      </c>
    </row>
    <row r="70" spans="1:21" ht="15">
      <c r="A70" s="72">
        <v>1</v>
      </c>
      <c r="B70" s="72">
        <v>1749</v>
      </c>
      <c r="C70" s="71" t="s">
        <v>64</v>
      </c>
      <c r="D70" s="73">
        <v>32111</v>
      </c>
      <c r="E70" s="72" t="s">
        <v>571</v>
      </c>
      <c r="F70" s="71" t="s">
        <v>521</v>
      </c>
      <c r="G70" s="74">
        <v>2293.4899999999998</v>
      </c>
      <c r="H70" s="74">
        <v>0</v>
      </c>
      <c r="I70" s="74" t="s">
        <v>572</v>
      </c>
      <c r="J70" s="74">
        <v>0</v>
      </c>
      <c r="K70" s="74">
        <v>0</v>
      </c>
      <c r="L70" s="74">
        <v>0</v>
      </c>
      <c r="M70" s="74">
        <v>0</v>
      </c>
      <c r="N70" s="74">
        <v>0</v>
      </c>
      <c r="O70" s="74">
        <v>0</v>
      </c>
      <c r="P70" s="74">
        <v>0</v>
      </c>
      <c r="Q70" s="74">
        <v>0</v>
      </c>
      <c r="R70" s="74">
        <v>0</v>
      </c>
      <c r="S70" s="37">
        <f t="shared" si="2"/>
        <v>2293.4899999999998</v>
      </c>
      <c r="T70" s="37">
        <f t="shared" si="3"/>
        <v>0</v>
      </c>
      <c r="U70" s="36" t="str">
        <f>VLOOKUP(B70,'FOLHA RESUMIDA'!C:I,2,0)</f>
        <v>MANOEL MARTINS LEITE NETO</v>
      </c>
    </row>
    <row r="71" spans="1:21" ht="15">
      <c r="A71" s="72">
        <v>1</v>
      </c>
      <c r="B71" s="72">
        <v>1774</v>
      </c>
      <c r="C71" s="71" t="s">
        <v>65</v>
      </c>
      <c r="D71" s="73">
        <v>32162</v>
      </c>
      <c r="E71" s="72" t="s">
        <v>571</v>
      </c>
      <c r="F71" s="71" t="s">
        <v>447</v>
      </c>
      <c r="G71" s="74">
        <v>2418.31</v>
      </c>
      <c r="H71" s="74">
        <v>0</v>
      </c>
      <c r="I71" s="74" t="s">
        <v>572</v>
      </c>
      <c r="J71" s="74">
        <v>0</v>
      </c>
      <c r="K71" s="74">
        <v>0</v>
      </c>
      <c r="L71" s="74">
        <v>0</v>
      </c>
      <c r="M71" s="74">
        <v>0</v>
      </c>
      <c r="N71" s="74">
        <v>0</v>
      </c>
      <c r="O71" s="74">
        <v>0</v>
      </c>
      <c r="P71" s="74">
        <v>0</v>
      </c>
      <c r="Q71" s="74">
        <v>0</v>
      </c>
      <c r="R71" s="74">
        <v>0</v>
      </c>
      <c r="S71" s="37">
        <f t="shared" si="2"/>
        <v>2418.31</v>
      </c>
      <c r="T71" s="37">
        <f t="shared" si="3"/>
        <v>0</v>
      </c>
      <c r="U71" s="36" t="str">
        <f>VLOOKUP(B71,'FOLHA RESUMIDA'!C:I,2,0)</f>
        <v>FRANCISCO DE ASSIS BEZERRA</v>
      </c>
    </row>
    <row r="72" spans="1:21" ht="15">
      <c r="A72" s="72">
        <v>1</v>
      </c>
      <c r="B72" s="72">
        <v>1794</v>
      </c>
      <c r="C72" s="71" t="s">
        <v>66</v>
      </c>
      <c r="D72" s="73">
        <v>32216</v>
      </c>
      <c r="E72" s="72" t="s">
        <v>571</v>
      </c>
      <c r="F72" s="71" t="s">
        <v>527</v>
      </c>
      <c r="G72" s="74">
        <v>4324.78</v>
      </c>
      <c r="H72" s="74">
        <v>0</v>
      </c>
      <c r="I72" s="74" t="s">
        <v>572</v>
      </c>
      <c r="J72" s="74">
        <v>0</v>
      </c>
      <c r="K72" s="74">
        <v>0</v>
      </c>
      <c r="L72" s="74">
        <v>0</v>
      </c>
      <c r="M72" s="74">
        <v>0</v>
      </c>
      <c r="N72" s="74">
        <v>0</v>
      </c>
      <c r="O72" s="74">
        <v>0</v>
      </c>
      <c r="P72" s="74">
        <v>0</v>
      </c>
      <c r="Q72" s="74">
        <v>0</v>
      </c>
      <c r="R72" s="74">
        <v>0</v>
      </c>
      <c r="S72" s="37">
        <f t="shared" si="2"/>
        <v>4324.78</v>
      </c>
      <c r="T72" s="37">
        <f t="shared" si="3"/>
        <v>0</v>
      </c>
      <c r="U72" s="36" t="str">
        <f>VLOOKUP(B72,'FOLHA RESUMIDA'!C:I,2,0)</f>
        <v>LUCIENE MARIA DE ANDRADE</v>
      </c>
    </row>
    <row r="73" spans="1:21" ht="15">
      <c r="A73" s="72">
        <v>1</v>
      </c>
      <c r="B73" s="72">
        <v>1796</v>
      </c>
      <c r="C73" s="71" t="s">
        <v>67</v>
      </c>
      <c r="D73" s="73">
        <v>32216</v>
      </c>
      <c r="E73" s="72" t="s">
        <v>571</v>
      </c>
      <c r="F73" s="71" t="s">
        <v>447</v>
      </c>
      <c r="G73" s="74">
        <v>1894.8</v>
      </c>
      <c r="H73" s="74">
        <v>0</v>
      </c>
      <c r="I73" s="74" t="s">
        <v>572</v>
      </c>
      <c r="J73" s="74">
        <v>0</v>
      </c>
      <c r="K73" s="74">
        <v>0</v>
      </c>
      <c r="L73" s="74">
        <v>0</v>
      </c>
      <c r="M73" s="74">
        <v>0</v>
      </c>
      <c r="N73" s="74">
        <v>0</v>
      </c>
      <c r="O73" s="74">
        <v>0</v>
      </c>
      <c r="P73" s="74">
        <v>0</v>
      </c>
      <c r="Q73" s="74">
        <v>0</v>
      </c>
      <c r="R73" s="74">
        <v>0</v>
      </c>
      <c r="S73" s="37">
        <f t="shared" si="2"/>
        <v>1894.8</v>
      </c>
      <c r="T73" s="37">
        <f t="shared" si="3"/>
        <v>0</v>
      </c>
      <c r="U73" s="36" t="str">
        <f>VLOOKUP(B73,'FOLHA RESUMIDA'!C:I,2,0)</f>
        <v>NEUZA ANUNCIACAO COELHO</v>
      </c>
    </row>
    <row r="74" spans="1:21" ht="15">
      <c r="A74" s="72">
        <v>1</v>
      </c>
      <c r="B74" s="72">
        <v>1809</v>
      </c>
      <c r="C74" s="71" t="s">
        <v>68</v>
      </c>
      <c r="D74" s="73">
        <v>32371</v>
      </c>
      <c r="E74" s="72" t="s">
        <v>571</v>
      </c>
      <c r="F74" s="71" t="s">
        <v>526</v>
      </c>
      <c r="G74" s="74">
        <v>3227.19</v>
      </c>
      <c r="H74" s="74">
        <v>0</v>
      </c>
      <c r="I74" s="74" t="s">
        <v>572</v>
      </c>
      <c r="J74" s="74">
        <v>0</v>
      </c>
      <c r="K74" s="74">
        <v>0</v>
      </c>
      <c r="L74" s="74">
        <v>0</v>
      </c>
      <c r="M74" s="74">
        <v>0</v>
      </c>
      <c r="N74" s="74">
        <v>0</v>
      </c>
      <c r="O74" s="74">
        <v>0</v>
      </c>
      <c r="P74" s="74">
        <v>0</v>
      </c>
      <c r="Q74" s="74">
        <v>0</v>
      </c>
      <c r="R74" s="74">
        <v>0</v>
      </c>
      <c r="S74" s="37">
        <f t="shared" si="2"/>
        <v>3227.19</v>
      </c>
      <c r="T74" s="37">
        <f t="shared" si="3"/>
        <v>0</v>
      </c>
      <c r="U74" s="36" t="str">
        <f>VLOOKUP(B74,'FOLHA RESUMIDA'!C:I,2,0)</f>
        <v>JOSE IRANILDO DE ANDRADE SILVA</v>
      </c>
    </row>
    <row r="75" spans="1:21" ht="15">
      <c r="A75" s="72">
        <v>1</v>
      </c>
      <c r="B75" s="72">
        <v>1821</v>
      </c>
      <c r="C75" s="71" t="s">
        <v>69</v>
      </c>
      <c r="D75" s="73">
        <v>32414</v>
      </c>
      <c r="E75" s="72" t="s">
        <v>571</v>
      </c>
      <c r="F75" s="71" t="s">
        <v>446</v>
      </c>
      <c r="G75" s="74">
        <v>2303.15</v>
      </c>
      <c r="H75" s="74">
        <v>1797.12</v>
      </c>
      <c r="I75" s="74" t="s">
        <v>572</v>
      </c>
      <c r="J75" s="74">
        <v>0</v>
      </c>
      <c r="K75" s="74">
        <v>0</v>
      </c>
      <c r="L75" s="74">
        <v>0</v>
      </c>
      <c r="M75" s="74">
        <v>0</v>
      </c>
      <c r="N75" s="74">
        <v>0</v>
      </c>
      <c r="O75" s="74">
        <v>0</v>
      </c>
      <c r="P75" s="74">
        <v>0</v>
      </c>
      <c r="Q75" s="74">
        <v>0</v>
      </c>
      <c r="R75" s="74">
        <v>0</v>
      </c>
      <c r="S75" s="37">
        <f t="shared" si="2"/>
        <v>4100.2700000000004</v>
      </c>
      <c r="T75" s="37">
        <f t="shared" si="3"/>
        <v>0</v>
      </c>
      <c r="U75" s="36" t="str">
        <f>VLOOKUP(B75,'FOLHA RESUMIDA'!C:I,2,0)</f>
        <v>CARLOS STENIO DE DEUS</v>
      </c>
    </row>
    <row r="76" spans="1:21" ht="15">
      <c r="A76" s="72">
        <v>1</v>
      </c>
      <c r="B76" s="72">
        <v>1822</v>
      </c>
      <c r="C76" s="71" t="s">
        <v>70</v>
      </c>
      <c r="D76" s="73">
        <v>32420</v>
      </c>
      <c r="E76" s="72" t="s">
        <v>571</v>
      </c>
      <c r="F76" s="71" t="s">
        <v>444</v>
      </c>
      <c r="G76" s="74">
        <v>1718.63</v>
      </c>
      <c r="H76" s="74">
        <v>0</v>
      </c>
      <c r="I76" s="74" t="s">
        <v>572</v>
      </c>
      <c r="J76" s="74">
        <v>0</v>
      </c>
      <c r="K76" s="74">
        <v>0</v>
      </c>
      <c r="L76" s="74">
        <v>0</v>
      </c>
      <c r="M76" s="74">
        <v>0</v>
      </c>
      <c r="N76" s="74">
        <v>0</v>
      </c>
      <c r="O76" s="74">
        <v>0</v>
      </c>
      <c r="P76" s="74">
        <v>0</v>
      </c>
      <c r="Q76" s="74">
        <v>0</v>
      </c>
      <c r="R76" s="74">
        <v>0</v>
      </c>
      <c r="S76" s="37">
        <f t="shared" si="2"/>
        <v>1718.63</v>
      </c>
      <c r="T76" s="37">
        <f t="shared" si="3"/>
        <v>0</v>
      </c>
      <c r="U76" s="36" t="str">
        <f>VLOOKUP(B76,'FOLHA RESUMIDA'!C:I,2,0)</f>
        <v>GILMAR BEZERRA DE OLIVEIRA</v>
      </c>
    </row>
    <row r="77" spans="1:21" ht="15">
      <c r="A77" s="72">
        <v>1</v>
      </c>
      <c r="B77" s="72">
        <v>1906</v>
      </c>
      <c r="C77" s="71" t="s">
        <v>71</v>
      </c>
      <c r="D77" s="73">
        <v>32909</v>
      </c>
      <c r="E77" s="72" t="s">
        <v>571</v>
      </c>
      <c r="F77" s="71" t="s">
        <v>521</v>
      </c>
      <c r="G77" s="74">
        <v>3558</v>
      </c>
      <c r="H77" s="74">
        <v>0</v>
      </c>
      <c r="I77" s="74" t="s">
        <v>572</v>
      </c>
      <c r="J77" s="74">
        <v>0</v>
      </c>
      <c r="K77" s="74">
        <v>0</v>
      </c>
      <c r="L77" s="74">
        <v>0</v>
      </c>
      <c r="M77" s="74">
        <v>0</v>
      </c>
      <c r="N77" s="74">
        <v>0</v>
      </c>
      <c r="O77" s="74">
        <v>0</v>
      </c>
      <c r="P77" s="74">
        <v>0</v>
      </c>
      <c r="Q77" s="74">
        <v>0</v>
      </c>
      <c r="R77" s="74">
        <v>0</v>
      </c>
      <c r="S77" s="37">
        <f t="shared" si="2"/>
        <v>3558</v>
      </c>
      <c r="T77" s="37">
        <f t="shared" si="3"/>
        <v>0</v>
      </c>
      <c r="U77" s="36" t="str">
        <f>VLOOKUP(B77,'FOLHA RESUMIDA'!C:I,2,0)</f>
        <v>IZABEL CRISTINA F DE ARRUDA</v>
      </c>
    </row>
    <row r="78" spans="1:21" ht="15">
      <c r="A78" s="72">
        <v>1</v>
      </c>
      <c r="B78" s="72">
        <v>1908</v>
      </c>
      <c r="C78" s="71" t="s">
        <v>72</v>
      </c>
      <c r="D78" s="73">
        <v>32909</v>
      </c>
      <c r="E78" s="72" t="s">
        <v>571</v>
      </c>
      <c r="F78" s="71" t="s">
        <v>521</v>
      </c>
      <c r="G78" s="74">
        <v>3922.69</v>
      </c>
      <c r="H78" s="74">
        <v>0</v>
      </c>
      <c r="I78" s="74" t="s">
        <v>572</v>
      </c>
      <c r="J78" s="74">
        <v>0</v>
      </c>
      <c r="K78" s="74">
        <v>0</v>
      </c>
      <c r="L78" s="74">
        <v>0</v>
      </c>
      <c r="M78" s="74">
        <v>0</v>
      </c>
      <c r="N78" s="74">
        <v>3480</v>
      </c>
      <c r="O78" s="74">
        <v>0</v>
      </c>
      <c r="P78" s="74">
        <v>0</v>
      </c>
      <c r="Q78" s="74">
        <v>0</v>
      </c>
      <c r="R78" s="74">
        <v>0</v>
      </c>
      <c r="S78" s="37">
        <f t="shared" si="2"/>
        <v>3922.69</v>
      </c>
      <c r="T78" s="37">
        <f t="shared" si="3"/>
        <v>3480</v>
      </c>
      <c r="U78" s="36" t="str">
        <f>VLOOKUP(B78,'FOLHA RESUMIDA'!C:I,2,0)</f>
        <v>LUCIA MARIA ARAUJO LAVOR</v>
      </c>
    </row>
    <row r="79" spans="1:21" ht="15">
      <c r="A79" s="72">
        <v>1</v>
      </c>
      <c r="B79" s="72">
        <v>1909</v>
      </c>
      <c r="C79" s="71" t="s">
        <v>73</v>
      </c>
      <c r="D79" s="73">
        <v>32909</v>
      </c>
      <c r="E79" s="72" t="s">
        <v>571</v>
      </c>
      <c r="F79" s="71" t="s">
        <v>447</v>
      </c>
      <c r="G79" s="74">
        <v>3086.45</v>
      </c>
      <c r="H79" s="74">
        <v>0</v>
      </c>
      <c r="I79" s="74" t="s">
        <v>572</v>
      </c>
      <c r="J79" s="74">
        <v>0</v>
      </c>
      <c r="K79" s="74">
        <v>0</v>
      </c>
      <c r="L79" s="74">
        <v>0</v>
      </c>
      <c r="M79" s="74">
        <v>0</v>
      </c>
      <c r="N79" s="74">
        <v>0</v>
      </c>
      <c r="O79" s="74">
        <v>0</v>
      </c>
      <c r="P79" s="74">
        <v>0</v>
      </c>
      <c r="Q79" s="74">
        <v>0</v>
      </c>
      <c r="R79" s="74">
        <v>0</v>
      </c>
      <c r="S79" s="37">
        <f t="shared" si="2"/>
        <v>3086.45</v>
      </c>
      <c r="T79" s="37">
        <f t="shared" si="3"/>
        <v>0</v>
      </c>
      <c r="U79" s="36" t="str">
        <f>VLOOKUP(B79,'FOLHA RESUMIDA'!C:I,2,0)</f>
        <v>IVANILDO BATISTA DA SILVA</v>
      </c>
    </row>
    <row r="80" spans="1:21" ht="15">
      <c r="A80" s="72">
        <v>1</v>
      </c>
      <c r="B80" s="72">
        <v>1916</v>
      </c>
      <c r="C80" s="71" t="s">
        <v>372</v>
      </c>
      <c r="D80" s="73">
        <v>32948</v>
      </c>
      <c r="E80" s="72" t="s">
        <v>571</v>
      </c>
      <c r="F80" s="71" t="s">
        <v>506</v>
      </c>
      <c r="G80" s="74">
        <v>2835.42</v>
      </c>
      <c r="H80" s="74">
        <v>0</v>
      </c>
      <c r="I80" s="74" t="s">
        <v>572</v>
      </c>
      <c r="J80" s="74">
        <v>0</v>
      </c>
      <c r="K80" s="74">
        <v>0</v>
      </c>
      <c r="L80" s="74">
        <v>0</v>
      </c>
      <c r="M80" s="74">
        <v>0</v>
      </c>
      <c r="N80" s="74">
        <v>0</v>
      </c>
      <c r="O80" s="74">
        <v>0</v>
      </c>
      <c r="P80" s="74">
        <v>0</v>
      </c>
      <c r="Q80" s="74">
        <v>0</v>
      </c>
      <c r="R80" s="74">
        <v>0</v>
      </c>
      <c r="S80" s="37">
        <f t="shared" si="2"/>
        <v>2835.42</v>
      </c>
      <c r="T80" s="37">
        <f t="shared" si="3"/>
        <v>0</v>
      </c>
      <c r="U80" s="36" t="str">
        <f>VLOOKUP(B80,'FOLHA RESUMIDA'!C:I,2,0)</f>
        <v>FABIOLA ALBUQUERQUE PINHEIRO</v>
      </c>
    </row>
    <row r="81" spans="1:21" ht="15">
      <c r="A81" s="72">
        <v>1</v>
      </c>
      <c r="B81" s="72">
        <v>1924</v>
      </c>
      <c r="C81" s="71" t="s">
        <v>74</v>
      </c>
      <c r="D81" s="73">
        <v>33390</v>
      </c>
      <c r="E81" s="72" t="s">
        <v>571</v>
      </c>
      <c r="F81" s="71" t="s">
        <v>521</v>
      </c>
      <c r="G81" s="74">
        <v>4324.78</v>
      </c>
      <c r="H81" s="74">
        <v>2922.63</v>
      </c>
      <c r="I81" s="74" t="s">
        <v>572</v>
      </c>
      <c r="J81" s="74">
        <v>0</v>
      </c>
      <c r="K81" s="74">
        <v>0</v>
      </c>
      <c r="L81" s="74">
        <v>0</v>
      </c>
      <c r="M81" s="74">
        <v>0</v>
      </c>
      <c r="N81" s="74">
        <v>0</v>
      </c>
      <c r="O81" s="74">
        <v>0</v>
      </c>
      <c r="P81" s="74">
        <v>0</v>
      </c>
      <c r="Q81" s="74">
        <v>0</v>
      </c>
      <c r="R81" s="74">
        <v>0</v>
      </c>
      <c r="S81" s="37">
        <f t="shared" si="2"/>
        <v>7247.41</v>
      </c>
      <c r="T81" s="37">
        <f t="shared" si="3"/>
        <v>0</v>
      </c>
      <c r="U81" s="36" t="str">
        <f>VLOOKUP(B81,'FOLHA RESUMIDA'!C:I,2,0)</f>
        <v>CARLOS HENRIQUE LIMA DE MELO</v>
      </c>
    </row>
    <row r="82" spans="1:21" ht="15">
      <c r="A82" s="72">
        <v>1</v>
      </c>
      <c r="B82" s="72">
        <v>1927</v>
      </c>
      <c r="C82" s="71" t="s">
        <v>75</v>
      </c>
      <c r="D82" s="73">
        <v>33390</v>
      </c>
      <c r="E82" s="72" t="s">
        <v>571</v>
      </c>
      <c r="F82" s="71" t="s">
        <v>447</v>
      </c>
      <c r="G82" s="74">
        <v>2939.44</v>
      </c>
      <c r="H82" s="74">
        <v>2449.48</v>
      </c>
      <c r="I82" s="74" t="s">
        <v>572</v>
      </c>
      <c r="J82" s="74">
        <v>0</v>
      </c>
      <c r="K82" s="74">
        <v>0</v>
      </c>
      <c r="L82" s="74">
        <v>0</v>
      </c>
      <c r="M82" s="74">
        <v>0</v>
      </c>
      <c r="N82" s="74">
        <v>0</v>
      </c>
      <c r="O82" s="74">
        <v>0</v>
      </c>
      <c r="P82" s="74">
        <v>0</v>
      </c>
      <c r="Q82" s="74">
        <v>0</v>
      </c>
      <c r="R82" s="74">
        <v>0</v>
      </c>
      <c r="S82" s="37">
        <f t="shared" si="2"/>
        <v>5388.92</v>
      </c>
      <c r="T82" s="37">
        <f t="shared" si="3"/>
        <v>0</v>
      </c>
      <c r="U82" s="36" t="str">
        <f>VLOOKUP(B82,'FOLHA RESUMIDA'!C:I,2,0)</f>
        <v>RITA DE CASSIA CHAGAS</v>
      </c>
    </row>
    <row r="83" spans="1:21" ht="15">
      <c r="A83" s="72">
        <v>1</v>
      </c>
      <c r="B83" s="72">
        <v>1932</v>
      </c>
      <c r="C83" s="71" t="s">
        <v>76</v>
      </c>
      <c r="D83" s="73">
        <v>33390</v>
      </c>
      <c r="E83" s="72" t="s">
        <v>571</v>
      </c>
      <c r="F83" s="71" t="s">
        <v>521</v>
      </c>
      <c r="G83" s="74">
        <v>3641.88</v>
      </c>
      <c r="H83" s="74">
        <v>3219.67</v>
      </c>
      <c r="I83" s="74" t="s">
        <v>572</v>
      </c>
      <c r="J83" s="74">
        <v>0</v>
      </c>
      <c r="K83" s="74">
        <v>0</v>
      </c>
      <c r="L83" s="74">
        <v>0</v>
      </c>
      <c r="M83" s="74">
        <v>0</v>
      </c>
      <c r="N83" s="74">
        <v>0</v>
      </c>
      <c r="O83" s="74">
        <v>0</v>
      </c>
      <c r="P83" s="74">
        <v>0</v>
      </c>
      <c r="Q83" s="74">
        <v>0</v>
      </c>
      <c r="R83" s="74">
        <v>0</v>
      </c>
      <c r="S83" s="37">
        <f t="shared" si="2"/>
        <v>6861.55</v>
      </c>
      <c r="T83" s="37">
        <f t="shared" si="3"/>
        <v>0</v>
      </c>
      <c r="U83" s="36" t="str">
        <f>VLOOKUP(B83,'FOLHA RESUMIDA'!C:I,2,0)</f>
        <v>ROSILENE MARIA ANACLETO</v>
      </c>
    </row>
    <row r="84" spans="1:21" ht="15">
      <c r="A84" s="72">
        <v>1</v>
      </c>
      <c r="B84" s="72">
        <v>1937</v>
      </c>
      <c r="C84" s="71" t="s">
        <v>77</v>
      </c>
      <c r="D84" s="73">
        <v>33390</v>
      </c>
      <c r="E84" s="72" t="s">
        <v>571</v>
      </c>
      <c r="F84" s="71" t="s">
        <v>520</v>
      </c>
      <c r="G84" s="74">
        <v>2184.27</v>
      </c>
      <c r="H84" s="74">
        <v>1150.18</v>
      </c>
      <c r="I84" s="74" t="s">
        <v>572</v>
      </c>
      <c r="J84" s="74">
        <v>0</v>
      </c>
      <c r="K84" s="74">
        <v>0</v>
      </c>
      <c r="L84" s="74">
        <v>0</v>
      </c>
      <c r="M84" s="74">
        <v>0</v>
      </c>
      <c r="N84" s="74">
        <v>0</v>
      </c>
      <c r="O84" s="74">
        <v>0</v>
      </c>
      <c r="P84" s="74">
        <v>0</v>
      </c>
      <c r="Q84" s="74">
        <v>0</v>
      </c>
      <c r="R84" s="74">
        <v>0</v>
      </c>
      <c r="S84" s="37">
        <f t="shared" si="2"/>
        <v>3334.45</v>
      </c>
      <c r="T84" s="37">
        <f t="shared" si="3"/>
        <v>0</v>
      </c>
      <c r="U84" s="36" t="str">
        <f>VLOOKUP(B84,'FOLHA RESUMIDA'!C:I,2,0)</f>
        <v>RILDA MARIA DA SILVA</v>
      </c>
    </row>
    <row r="85" spans="1:21" ht="15">
      <c r="A85" s="72">
        <v>1</v>
      </c>
      <c r="B85" s="72">
        <v>1980</v>
      </c>
      <c r="C85" s="71" t="s">
        <v>78</v>
      </c>
      <c r="D85" s="73">
        <v>33390</v>
      </c>
      <c r="E85" s="72" t="s">
        <v>571</v>
      </c>
      <c r="F85" s="71" t="s">
        <v>526</v>
      </c>
      <c r="G85" s="74">
        <v>5795.58</v>
      </c>
      <c r="H85" s="74">
        <v>6826.22</v>
      </c>
      <c r="I85" s="74" t="s">
        <v>572</v>
      </c>
      <c r="J85" s="74">
        <v>0</v>
      </c>
      <c r="K85" s="74">
        <v>0</v>
      </c>
      <c r="L85" s="74">
        <v>0</v>
      </c>
      <c r="M85" s="74">
        <v>0</v>
      </c>
      <c r="N85" s="74">
        <v>0</v>
      </c>
      <c r="O85" s="74">
        <v>0</v>
      </c>
      <c r="P85" s="74">
        <v>0</v>
      </c>
      <c r="Q85" s="74">
        <v>0</v>
      </c>
      <c r="R85" s="74">
        <v>0</v>
      </c>
      <c r="S85" s="37">
        <f t="shared" si="2"/>
        <v>12621.8</v>
      </c>
      <c r="T85" s="37">
        <f t="shared" si="3"/>
        <v>0</v>
      </c>
      <c r="U85" s="36" t="str">
        <f>VLOOKUP(B85,'FOLHA RESUMIDA'!C:I,2,0)</f>
        <v>MANOEL NETO DINIZ</v>
      </c>
    </row>
    <row r="86" spans="1:21" ht="15">
      <c r="A86" s="72">
        <v>1</v>
      </c>
      <c r="B86" s="72">
        <v>1999</v>
      </c>
      <c r="C86" s="71" t="s">
        <v>79</v>
      </c>
      <c r="D86" s="73">
        <v>33390</v>
      </c>
      <c r="E86" s="72" t="s">
        <v>571</v>
      </c>
      <c r="F86" s="71" t="s">
        <v>452</v>
      </c>
      <c r="G86" s="74">
        <v>2655</v>
      </c>
      <c r="H86" s="74">
        <v>0</v>
      </c>
      <c r="I86" s="74" t="s">
        <v>572</v>
      </c>
      <c r="J86" s="74">
        <v>0</v>
      </c>
      <c r="K86" s="74">
        <v>0</v>
      </c>
      <c r="L86" s="74">
        <v>0</v>
      </c>
      <c r="M86" s="74">
        <v>0</v>
      </c>
      <c r="N86" s="74">
        <v>0</v>
      </c>
      <c r="O86" s="74">
        <v>0</v>
      </c>
      <c r="P86" s="74">
        <v>0</v>
      </c>
      <c r="Q86" s="74">
        <v>0</v>
      </c>
      <c r="R86" s="74">
        <v>0</v>
      </c>
      <c r="S86" s="37">
        <f t="shared" si="2"/>
        <v>2655</v>
      </c>
      <c r="T86" s="37">
        <f t="shared" si="3"/>
        <v>0</v>
      </c>
      <c r="U86" s="36" t="str">
        <f>VLOOKUP(B86,'FOLHA RESUMIDA'!C:I,2,0)</f>
        <v>ELIAS RIBEIRO DA SILVA FILHO</v>
      </c>
    </row>
    <row r="87" spans="1:21" ht="15">
      <c r="A87" s="72">
        <v>1</v>
      </c>
      <c r="B87" s="72">
        <v>2008</v>
      </c>
      <c r="C87" s="71" t="s">
        <v>80</v>
      </c>
      <c r="D87" s="73">
        <v>33590</v>
      </c>
      <c r="E87" s="72" t="s">
        <v>571</v>
      </c>
      <c r="F87" s="71" t="s">
        <v>447</v>
      </c>
      <c r="G87" s="74">
        <v>3572.94</v>
      </c>
      <c r="H87" s="74">
        <v>0</v>
      </c>
      <c r="I87" s="74" t="s">
        <v>572</v>
      </c>
      <c r="J87" s="74">
        <v>0</v>
      </c>
      <c r="K87" s="74">
        <v>0</v>
      </c>
      <c r="L87" s="74">
        <v>0</v>
      </c>
      <c r="M87" s="74">
        <v>0</v>
      </c>
      <c r="N87" s="74">
        <v>0</v>
      </c>
      <c r="O87" s="74">
        <v>0</v>
      </c>
      <c r="P87" s="74">
        <v>0</v>
      </c>
      <c r="Q87" s="74">
        <v>0</v>
      </c>
      <c r="R87" s="74">
        <v>0</v>
      </c>
      <c r="S87" s="37">
        <f t="shared" si="2"/>
        <v>3572.94</v>
      </c>
      <c r="T87" s="37">
        <f t="shared" si="3"/>
        <v>0</v>
      </c>
      <c r="U87" s="36" t="str">
        <f>VLOOKUP(B87,'FOLHA RESUMIDA'!C:I,2,0)</f>
        <v>AMAURI GONCALO DA SILVA</v>
      </c>
    </row>
    <row r="88" spans="1:21" ht="15">
      <c r="A88" s="72">
        <v>1</v>
      </c>
      <c r="B88" s="72">
        <v>2015</v>
      </c>
      <c r="C88" s="71" t="s">
        <v>81</v>
      </c>
      <c r="D88" s="73">
        <v>33590</v>
      </c>
      <c r="E88" s="72" t="s">
        <v>571</v>
      </c>
      <c r="F88" s="71" t="s">
        <v>447</v>
      </c>
      <c r="G88" s="74">
        <v>3086.45</v>
      </c>
      <c r="H88" s="74">
        <v>7461.57</v>
      </c>
      <c r="I88" s="74" t="s">
        <v>572</v>
      </c>
      <c r="J88" s="74">
        <v>0</v>
      </c>
      <c r="K88" s="74">
        <v>0</v>
      </c>
      <c r="L88" s="74">
        <v>0</v>
      </c>
      <c r="M88" s="74">
        <v>0</v>
      </c>
      <c r="N88" s="74">
        <v>0</v>
      </c>
      <c r="O88" s="74">
        <v>0</v>
      </c>
      <c r="P88" s="74">
        <v>0</v>
      </c>
      <c r="Q88" s="74">
        <v>0</v>
      </c>
      <c r="R88" s="74">
        <v>0</v>
      </c>
      <c r="S88" s="37">
        <f t="shared" si="2"/>
        <v>10548.02</v>
      </c>
      <c r="T88" s="37">
        <f t="shared" si="3"/>
        <v>0</v>
      </c>
      <c r="U88" s="36" t="str">
        <f>VLOOKUP(B88,'FOLHA RESUMIDA'!C:I,2,0)</f>
        <v>MARIA SANDRA PONTES MENDONCA</v>
      </c>
    </row>
    <row r="89" spans="1:21" ht="15">
      <c r="A89" s="72">
        <v>1</v>
      </c>
      <c r="B89" s="72">
        <v>2019</v>
      </c>
      <c r="C89" s="71" t="s">
        <v>82</v>
      </c>
      <c r="D89" s="73">
        <v>33605</v>
      </c>
      <c r="E89" s="72" t="s">
        <v>571</v>
      </c>
      <c r="F89" s="71" t="s">
        <v>452</v>
      </c>
      <c r="G89" s="74">
        <v>2184.27</v>
      </c>
      <c r="H89" s="74">
        <v>0</v>
      </c>
      <c r="I89" s="74" t="s">
        <v>572</v>
      </c>
      <c r="J89" s="74">
        <v>0</v>
      </c>
      <c r="K89" s="74">
        <v>0</v>
      </c>
      <c r="L89" s="74">
        <v>0</v>
      </c>
      <c r="M89" s="74">
        <v>0</v>
      </c>
      <c r="N89" s="74">
        <v>0</v>
      </c>
      <c r="O89" s="74">
        <v>0</v>
      </c>
      <c r="P89" s="74">
        <v>0</v>
      </c>
      <c r="Q89" s="74">
        <v>0</v>
      </c>
      <c r="R89" s="74">
        <v>0</v>
      </c>
      <c r="S89" s="37">
        <f t="shared" si="2"/>
        <v>2184.27</v>
      </c>
      <c r="T89" s="37">
        <f t="shared" si="3"/>
        <v>0</v>
      </c>
      <c r="U89" s="36" t="str">
        <f>VLOOKUP(B89,'FOLHA RESUMIDA'!C:I,2,0)</f>
        <v>MARCOS DO NASCIMENTO</v>
      </c>
    </row>
    <row r="90" spans="1:21" ht="15">
      <c r="A90" s="72">
        <v>1</v>
      </c>
      <c r="B90" s="72">
        <v>2038</v>
      </c>
      <c r="C90" s="71" t="s">
        <v>83</v>
      </c>
      <c r="D90" s="73">
        <v>33605</v>
      </c>
      <c r="E90" s="72" t="s">
        <v>571</v>
      </c>
      <c r="F90" s="71" t="s">
        <v>447</v>
      </c>
      <c r="G90" s="74">
        <v>2418.31</v>
      </c>
      <c r="H90" s="74">
        <v>1264.9100000000001</v>
      </c>
      <c r="I90" s="74" t="s">
        <v>572</v>
      </c>
      <c r="J90" s="74">
        <v>0</v>
      </c>
      <c r="K90" s="74">
        <v>0</v>
      </c>
      <c r="L90" s="74">
        <v>0</v>
      </c>
      <c r="M90" s="74">
        <v>0</v>
      </c>
      <c r="N90" s="74">
        <v>0</v>
      </c>
      <c r="O90" s="74">
        <v>0</v>
      </c>
      <c r="P90" s="74">
        <v>0</v>
      </c>
      <c r="Q90" s="74">
        <v>0</v>
      </c>
      <c r="R90" s="74">
        <v>0</v>
      </c>
      <c r="S90" s="37">
        <f t="shared" si="2"/>
        <v>3683.2200000000003</v>
      </c>
      <c r="T90" s="37">
        <f t="shared" si="3"/>
        <v>0</v>
      </c>
      <c r="U90" s="36" t="str">
        <f>VLOOKUP(B90,'FOLHA RESUMIDA'!C:I,2,0)</f>
        <v>IRONILDA FERREIRA DA SILVA</v>
      </c>
    </row>
    <row r="91" spans="1:21" ht="15">
      <c r="A91" s="72">
        <v>1</v>
      </c>
      <c r="B91" s="72">
        <v>2043</v>
      </c>
      <c r="C91" s="71" t="s">
        <v>84</v>
      </c>
      <c r="D91" s="73">
        <v>33605</v>
      </c>
      <c r="E91" s="72" t="s">
        <v>571</v>
      </c>
      <c r="F91" s="71" t="s">
        <v>447</v>
      </c>
      <c r="G91" s="74">
        <v>3402.84</v>
      </c>
      <c r="H91" s="74">
        <v>0</v>
      </c>
      <c r="I91" s="74" t="s">
        <v>572</v>
      </c>
      <c r="J91" s="74">
        <v>0</v>
      </c>
      <c r="K91" s="74">
        <v>0</v>
      </c>
      <c r="L91" s="74">
        <v>0</v>
      </c>
      <c r="M91" s="74">
        <v>0</v>
      </c>
      <c r="N91" s="74">
        <v>0</v>
      </c>
      <c r="O91" s="74">
        <v>0</v>
      </c>
      <c r="P91" s="74">
        <v>0</v>
      </c>
      <c r="Q91" s="74">
        <v>0</v>
      </c>
      <c r="R91" s="74">
        <v>0</v>
      </c>
      <c r="S91" s="37">
        <f t="shared" si="2"/>
        <v>3402.84</v>
      </c>
      <c r="T91" s="37">
        <f t="shared" si="3"/>
        <v>0</v>
      </c>
      <c r="U91" s="36" t="str">
        <f>VLOOKUP(B91,'FOLHA RESUMIDA'!C:I,2,0)</f>
        <v>JOAO LUIZ BRAGA DE PONTES</v>
      </c>
    </row>
    <row r="92" spans="1:21" ht="15">
      <c r="A92" s="72">
        <v>1</v>
      </c>
      <c r="B92" s="72">
        <v>2052</v>
      </c>
      <c r="C92" s="71" t="s">
        <v>85</v>
      </c>
      <c r="D92" s="73">
        <v>33613</v>
      </c>
      <c r="E92" s="72" t="s">
        <v>571</v>
      </c>
      <c r="F92" s="71" t="s">
        <v>447</v>
      </c>
      <c r="G92" s="74">
        <v>3572.94</v>
      </c>
      <c r="H92" s="74">
        <v>0</v>
      </c>
      <c r="I92" s="74" t="s">
        <v>572</v>
      </c>
      <c r="J92" s="74">
        <v>0</v>
      </c>
      <c r="K92" s="74">
        <v>0</v>
      </c>
      <c r="L92" s="74">
        <v>0</v>
      </c>
      <c r="M92" s="74">
        <v>0</v>
      </c>
      <c r="N92" s="74">
        <v>0</v>
      </c>
      <c r="O92" s="74">
        <v>0</v>
      </c>
      <c r="P92" s="74">
        <v>0</v>
      </c>
      <c r="Q92" s="74">
        <v>0</v>
      </c>
      <c r="R92" s="74">
        <v>0</v>
      </c>
      <c r="S92" s="37">
        <f t="shared" si="2"/>
        <v>3572.94</v>
      </c>
      <c r="T92" s="37">
        <f t="shared" si="3"/>
        <v>0</v>
      </c>
      <c r="U92" s="36" t="str">
        <f>VLOOKUP(B92,'FOLHA RESUMIDA'!C:I,2,0)</f>
        <v>JOSE FERNANDO PEREIRA DA COSTA</v>
      </c>
    </row>
    <row r="93" spans="1:21" ht="15">
      <c r="A93" s="72">
        <v>1</v>
      </c>
      <c r="B93" s="72">
        <v>2063</v>
      </c>
      <c r="C93" s="71" t="s">
        <v>86</v>
      </c>
      <c r="D93" s="73">
        <v>31959</v>
      </c>
      <c r="E93" s="72" t="s">
        <v>571</v>
      </c>
      <c r="F93" s="71" t="s">
        <v>533</v>
      </c>
      <c r="G93" s="74">
        <v>8199.9500000000007</v>
      </c>
      <c r="H93" s="74">
        <v>6735.56</v>
      </c>
      <c r="I93" s="74" t="s">
        <v>572</v>
      </c>
      <c r="J93" s="74">
        <v>0</v>
      </c>
      <c r="K93" s="74">
        <v>0</v>
      </c>
      <c r="L93" s="74">
        <v>0</v>
      </c>
      <c r="M93" s="74">
        <v>0</v>
      </c>
      <c r="N93" s="74">
        <v>0</v>
      </c>
      <c r="O93" s="74">
        <v>0</v>
      </c>
      <c r="P93" s="74">
        <v>0</v>
      </c>
      <c r="Q93" s="74">
        <v>0</v>
      </c>
      <c r="R93" s="74">
        <v>0</v>
      </c>
      <c r="S93" s="37">
        <f t="shared" si="2"/>
        <v>14935.510000000002</v>
      </c>
      <c r="T93" s="37">
        <f t="shared" si="3"/>
        <v>0</v>
      </c>
      <c r="U93" s="36" t="str">
        <f>VLOOKUP(B93,'FOLHA RESUMIDA'!C:I,2,0)</f>
        <v>JOAQUIM PEDRO CARNEIRO C NETO</v>
      </c>
    </row>
    <row r="94" spans="1:21" ht="15">
      <c r="A94" s="72">
        <v>1</v>
      </c>
      <c r="B94" s="72">
        <v>2065</v>
      </c>
      <c r="C94" s="71" t="s">
        <v>427</v>
      </c>
      <c r="D94" s="73">
        <v>32174</v>
      </c>
      <c r="E94" s="72" t="s">
        <v>571</v>
      </c>
      <c r="F94" s="71" t="s">
        <v>507</v>
      </c>
      <c r="G94" s="74">
        <v>6027.01</v>
      </c>
      <c r="H94" s="74">
        <v>0</v>
      </c>
      <c r="I94" s="74" t="s">
        <v>572</v>
      </c>
      <c r="J94" s="74">
        <v>0</v>
      </c>
      <c r="K94" s="74">
        <v>0</v>
      </c>
      <c r="L94" s="74">
        <v>0</v>
      </c>
      <c r="M94" s="74">
        <v>0</v>
      </c>
      <c r="N94" s="74">
        <v>0</v>
      </c>
      <c r="O94" s="74">
        <v>0</v>
      </c>
      <c r="P94" s="74">
        <v>0</v>
      </c>
      <c r="Q94" s="74">
        <v>0</v>
      </c>
      <c r="R94" s="74">
        <v>0</v>
      </c>
      <c r="S94" s="37">
        <f t="shared" si="2"/>
        <v>6027.01</v>
      </c>
      <c r="T94" s="37">
        <f t="shared" si="3"/>
        <v>0</v>
      </c>
      <c r="U94" s="36" t="str">
        <f>VLOOKUP(B94,'FOLHA RESUMIDA'!C:I,2,0)</f>
        <v>MARIA CLAUDIA DE A  LIMA LEMOS</v>
      </c>
    </row>
    <row r="95" spans="1:21" ht="15">
      <c r="A95" s="72">
        <v>1</v>
      </c>
      <c r="B95" s="72">
        <v>2069</v>
      </c>
      <c r="C95" s="71" t="s">
        <v>87</v>
      </c>
      <c r="D95" s="73">
        <v>33169</v>
      </c>
      <c r="E95" s="72" t="s">
        <v>571</v>
      </c>
      <c r="F95" s="71" t="s">
        <v>456</v>
      </c>
      <c r="G95" s="74">
        <v>10262.790000000001</v>
      </c>
      <c r="H95" s="74">
        <v>8784.42</v>
      </c>
      <c r="I95" s="74" t="s">
        <v>572</v>
      </c>
      <c r="J95" s="74">
        <v>0</v>
      </c>
      <c r="K95" s="74">
        <v>0</v>
      </c>
      <c r="L95" s="74">
        <v>0</v>
      </c>
      <c r="M95" s="74">
        <v>0</v>
      </c>
      <c r="N95" s="74">
        <v>0</v>
      </c>
      <c r="O95" s="74">
        <v>0</v>
      </c>
      <c r="P95" s="74">
        <v>0</v>
      </c>
      <c r="Q95" s="74">
        <v>0</v>
      </c>
      <c r="R95" s="74">
        <v>0</v>
      </c>
      <c r="S95" s="37">
        <f t="shared" si="2"/>
        <v>19047.21</v>
      </c>
      <c r="T95" s="37">
        <f t="shared" si="3"/>
        <v>0</v>
      </c>
      <c r="U95" s="36" t="str">
        <f>VLOOKUP(B95,'FOLHA RESUMIDA'!C:I,2,0)</f>
        <v>SELMA VERONICA VIEIRA RAMOS</v>
      </c>
    </row>
    <row r="96" spans="1:21" ht="15">
      <c r="A96" s="72">
        <v>1</v>
      </c>
      <c r="B96" s="72">
        <v>2086</v>
      </c>
      <c r="C96" s="71" t="s">
        <v>88</v>
      </c>
      <c r="D96" s="73">
        <v>35163</v>
      </c>
      <c r="E96" s="72" t="s">
        <v>571</v>
      </c>
      <c r="F96" s="71" t="s">
        <v>444</v>
      </c>
      <c r="G96" s="74">
        <v>1804.58</v>
      </c>
      <c r="H96" s="74">
        <v>0</v>
      </c>
      <c r="I96" s="74" t="s">
        <v>572</v>
      </c>
      <c r="J96" s="74">
        <v>822.38</v>
      </c>
      <c r="K96" s="74">
        <v>0</v>
      </c>
      <c r="L96" s="74">
        <v>0</v>
      </c>
      <c r="M96" s="74">
        <v>0</v>
      </c>
      <c r="N96" s="74">
        <v>0</v>
      </c>
      <c r="O96" s="74">
        <v>0</v>
      </c>
      <c r="P96" s="74">
        <v>0</v>
      </c>
      <c r="Q96" s="74">
        <v>0</v>
      </c>
      <c r="R96" s="74">
        <v>0</v>
      </c>
      <c r="S96" s="37">
        <f t="shared" si="2"/>
        <v>1804.58</v>
      </c>
      <c r="T96" s="37">
        <f t="shared" si="3"/>
        <v>822.38</v>
      </c>
      <c r="U96" s="36" t="str">
        <f>VLOOKUP(B96,'FOLHA RESUMIDA'!C:I,2,0)</f>
        <v>ALBANITA LUCIANA DA SILVA</v>
      </c>
    </row>
    <row r="97" spans="1:21" ht="15">
      <c r="A97" s="72">
        <v>1</v>
      </c>
      <c r="B97" s="72">
        <v>2093</v>
      </c>
      <c r="C97" s="71" t="s">
        <v>89</v>
      </c>
      <c r="D97" s="73">
        <v>35163</v>
      </c>
      <c r="E97" s="72" t="s">
        <v>571</v>
      </c>
      <c r="F97" s="71" t="s">
        <v>452</v>
      </c>
      <c r="G97" s="74">
        <v>2184.27</v>
      </c>
      <c r="H97" s="74">
        <v>0</v>
      </c>
      <c r="I97" s="74" t="s">
        <v>572</v>
      </c>
      <c r="J97" s="74">
        <v>0</v>
      </c>
      <c r="K97" s="74">
        <v>0</v>
      </c>
      <c r="L97" s="74">
        <v>0</v>
      </c>
      <c r="M97" s="74">
        <v>0</v>
      </c>
      <c r="N97" s="74">
        <v>0</v>
      </c>
      <c r="O97" s="74">
        <v>0</v>
      </c>
      <c r="P97" s="74">
        <v>0</v>
      </c>
      <c r="Q97" s="74">
        <v>0</v>
      </c>
      <c r="R97" s="74">
        <v>0</v>
      </c>
      <c r="S97" s="37">
        <f t="shared" si="2"/>
        <v>2184.27</v>
      </c>
      <c r="T97" s="37">
        <f t="shared" si="3"/>
        <v>0</v>
      </c>
      <c r="U97" s="36" t="str">
        <f>VLOOKUP(B97,'FOLHA RESUMIDA'!C:I,2,0)</f>
        <v>GILBERTO RIBEIRO DA SILVA</v>
      </c>
    </row>
    <row r="98" spans="1:21" ht="15">
      <c r="A98" s="72">
        <v>51</v>
      </c>
      <c r="B98" s="72">
        <v>2096</v>
      </c>
      <c r="C98" s="71" t="s">
        <v>364</v>
      </c>
      <c r="D98" s="73">
        <v>35170</v>
      </c>
      <c r="E98" s="72" t="s">
        <v>571</v>
      </c>
      <c r="F98" s="71" t="s">
        <v>449</v>
      </c>
      <c r="G98" s="74">
        <v>3086.45</v>
      </c>
      <c r="H98" s="74">
        <v>0</v>
      </c>
      <c r="I98" s="74" t="s">
        <v>572</v>
      </c>
      <c r="J98" s="74">
        <v>0</v>
      </c>
      <c r="K98" s="74">
        <v>0</v>
      </c>
      <c r="L98" s="74">
        <v>0</v>
      </c>
      <c r="M98" s="74">
        <v>0</v>
      </c>
      <c r="N98" s="74">
        <v>0</v>
      </c>
      <c r="O98" s="74">
        <v>0</v>
      </c>
      <c r="P98" s="74">
        <v>0</v>
      </c>
      <c r="Q98" s="74">
        <v>0</v>
      </c>
      <c r="R98" s="74">
        <v>0</v>
      </c>
      <c r="S98" s="37">
        <f t="shared" si="2"/>
        <v>3086.45</v>
      </c>
      <c r="T98" s="37">
        <f t="shared" si="3"/>
        <v>0</v>
      </c>
      <c r="U98" s="36" t="str">
        <f>VLOOKUP(B98,'FOLHA RESUMIDA'!C:I,2,0)</f>
        <v>MARCELO MORAIS DE OLIVEIRA</v>
      </c>
    </row>
    <row r="99" spans="1:21" ht="15">
      <c r="A99" s="72">
        <v>1</v>
      </c>
      <c r="B99" s="72">
        <v>2101</v>
      </c>
      <c r="C99" s="71" t="s">
        <v>90</v>
      </c>
      <c r="D99" s="73">
        <v>35289</v>
      </c>
      <c r="E99" s="72" t="s">
        <v>571</v>
      </c>
      <c r="F99" s="71" t="s">
        <v>447</v>
      </c>
      <c r="G99" s="74">
        <v>3086.45</v>
      </c>
      <c r="H99" s="74">
        <v>0</v>
      </c>
      <c r="I99" s="74" t="s">
        <v>572</v>
      </c>
      <c r="J99" s="74">
        <v>0</v>
      </c>
      <c r="K99" s="74">
        <v>0</v>
      </c>
      <c r="L99" s="74">
        <v>0</v>
      </c>
      <c r="M99" s="74">
        <v>0</v>
      </c>
      <c r="N99" s="74">
        <v>0</v>
      </c>
      <c r="O99" s="74">
        <v>0</v>
      </c>
      <c r="P99" s="74">
        <v>0</v>
      </c>
      <c r="Q99" s="74">
        <v>0</v>
      </c>
      <c r="R99" s="74">
        <v>0</v>
      </c>
      <c r="S99" s="37">
        <f t="shared" si="2"/>
        <v>3086.45</v>
      </c>
      <c r="T99" s="37">
        <f t="shared" si="3"/>
        <v>0</v>
      </c>
      <c r="U99" s="36" t="str">
        <f>VLOOKUP(B99,'FOLHA RESUMIDA'!C:I,2,0)</f>
        <v>JOSE LUCIANO CANDIDO DA SILVA</v>
      </c>
    </row>
    <row r="100" spans="1:21" ht="15">
      <c r="A100" s="72">
        <v>16</v>
      </c>
      <c r="B100" s="72">
        <v>2115</v>
      </c>
      <c r="C100" s="71" t="s">
        <v>377</v>
      </c>
      <c r="D100" s="73">
        <v>35521</v>
      </c>
      <c r="E100" s="72" t="s">
        <v>571</v>
      </c>
      <c r="F100" s="71" t="s">
        <v>449</v>
      </c>
      <c r="G100" s="74">
        <v>3086.45</v>
      </c>
      <c r="H100" s="74">
        <v>0</v>
      </c>
      <c r="I100" s="74" t="s">
        <v>572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37">
        <f t="shared" si="2"/>
        <v>3086.45</v>
      </c>
      <c r="T100" s="37">
        <f t="shared" si="3"/>
        <v>0</v>
      </c>
      <c r="U100" s="36" t="str">
        <f>VLOOKUP(B100,'FOLHA RESUMIDA'!C:I,2,0)</f>
        <v>SEVERINO JOSE RAMOS DE SOUZA</v>
      </c>
    </row>
    <row r="101" spans="1:21" ht="15">
      <c r="A101" s="72">
        <v>1</v>
      </c>
      <c r="B101" s="72">
        <v>2117</v>
      </c>
      <c r="C101" s="71" t="s">
        <v>91</v>
      </c>
      <c r="D101" s="73">
        <v>35535</v>
      </c>
      <c r="E101" s="72" t="s">
        <v>571</v>
      </c>
      <c r="F101" s="71" t="s">
        <v>444</v>
      </c>
      <c r="G101" s="74">
        <v>2303.15</v>
      </c>
      <c r="H101" s="74">
        <v>0</v>
      </c>
      <c r="I101" s="74" t="s">
        <v>572</v>
      </c>
      <c r="J101" s="74">
        <v>0</v>
      </c>
      <c r="K101" s="74">
        <v>0</v>
      </c>
      <c r="L101" s="74">
        <v>0</v>
      </c>
      <c r="M101" s="74">
        <v>0</v>
      </c>
      <c r="N101" s="74">
        <v>0</v>
      </c>
      <c r="O101" s="74">
        <v>0</v>
      </c>
      <c r="P101" s="74">
        <v>0</v>
      </c>
      <c r="Q101" s="74">
        <v>0</v>
      </c>
      <c r="R101" s="74">
        <v>0</v>
      </c>
      <c r="S101" s="37">
        <f t="shared" si="2"/>
        <v>2303.15</v>
      </c>
      <c r="T101" s="37">
        <f t="shared" si="3"/>
        <v>0</v>
      </c>
      <c r="U101" s="36" t="str">
        <f>VLOOKUP(B101,'FOLHA RESUMIDA'!C:I,2,0)</f>
        <v>WILSON JOSE QUEIROZ DE LIMA</v>
      </c>
    </row>
    <row r="102" spans="1:21" ht="15">
      <c r="A102" s="72">
        <v>1</v>
      </c>
      <c r="B102" s="72">
        <v>2120</v>
      </c>
      <c r="C102" s="71" t="s">
        <v>92</v>
      </c>
      <c r="D102" s="73">
        <v>35565</v>
      </c>
      <c r="E102" s="72" t="s">
        <v>571</v>
      </c>
      <c r="F102" s="71" t="s">
        <v>444</v>
      </c>
      <c r="G102" s="74">
        <v>1484.6</v>
      </c>
      <c r="H102" s="74">
        <v>963.73</v>
      </c>
      <c r="I102" s="74" t="s">
        <v>572</v>
      </c>
      <c r="J102" s="74">
        <v>0</v>
      </c>
      <c r="K102" s="74">
        <v>0</v>
      </c>
      <c r="L102" s="74">
        <v>0</v>
      </c>
      <c r="M102" s="74">
        <v>0</v>
      </c>
      <c r="N102" s="74">
        <v>0</v>
      </c>
      <c r="O102" s="74">
        <v>0</v>
      </c>
      <c r="P102" s="74">
        <v>0</v>
      </c>
      <c r="Q102" s="74">
        <v>0</v>
      </c>
      <c r="R102" s="74">
        <v>0</v>
      </c>
      <c r="S102" s="37">
        <f t="shared" si="2"/>
        <v>2448.33</v>
      </c>
      <c r="T102" s="37">
        <f t="shared" si="3"/>
        <v>0</v>
      </c>
      <c r="U102" s="36" t="str">
        <f>VLOOKUP(B102,'FOLHA RESUMIDA'!C:I,2,0)</f>
        <v>ANTONIO SOARES DE MELO</v>
      </c>
    </row>
    <row r="103" spans="1:21" ht="15">
      <c r="A103" s="72">
        <v>1</v>
      </c>
      <c r="B103" s="72">
        <v>2121</v>
      </c>
      <c r="C103" s="71" t="s">
        <v>93</v>
      </c>
      <c r="D103" s="73">
        <v>35583</v>
      </c>
      <c r="E103" s="72" t="s">
        <v>571</v>
      </c>
      <c r="F103" s="71" t="s">
        <v>452</v>
      </c>
      <c r="G103" s="74">
        <v>2184.27</v>
      </c>
      <c r="H103" s="74">
        <v>0</v>
      </c>
      <c r="I103" s="74" t="s">
        <v>572</v>
      </c>
      <c r="J103" s="74">
        <v>0</v>
      </c>
      <c r="K103" s="74">
        <v>0</v>
      </c>
      <c r="L103" s="74">
        <v>0</v>
      </c>
      <c r="M103" s="74">
        <v>0</v>
      </c>
      <c r="N103" s="74">
        <v>0</v>
      </c>
      <c r="O103" s="74">
        <v>0</v>
      </c>
      <c r="P103" s="74">
        <v>0</v>
      </c>
      <c r="Q103" s="74">
        <v>0</v>
      </c>
      <c r="R103" s="74">
        <v>0</v>
      </c>
      <c r="S103" s="37">
        <f t="shared" si="2"/>
        <v>2184.27</v>
      </c>
      <c r="T103" s="37">
        <f t="shared" si="3"/>
        <v>0</v>
      </c>
      <c r="U103" s="36" t="str">
        <f>VLOOKUP(B103,'FOLHA RESUMIDA'!C:I,2,0)</f>
        <v>SAMUEL MAURICIO</v>
      </c>
    </row>
    <row r="104" spans="1:21" ht="15">
      <c r="A104" s="72">
        <v>10</v>
      </c>
      <c r="B104" s="72">
        <v>2124</v>
      </c>
      <c r="C104" s="71" t="s">
        <v>368</v>
      </c>
      <c r="D104" s="73">
        <v>35597</v>
      </c>
      <c r="E104" s="72" t="s">
        <v>571</v>
      </c>
      <c r="F104" s="71" t="s">
        <v>449</v>
      </c>
      <c r="G104" s="74">
        <v>3086.45</v>
      </c>
      <c r="H104" s="74">
        <v>0</v>
      </c>
      <c r="I104" s="74" t="s">
        <v>572</v>
      </c>
      <c r="J104" s="74">
        <v>0</v>
      </c>
      <c r="K104" s="74">
        <v>0</v>
      </c>
      <c r="L104" s="74">
        <v>0</v>
      </c>
      <c r="M104" s="74">
        <v>0</v>
      </c>
      <c r="N104" s="74">
        <v>0</v>
      </c>
      <c r="O104" s="74">
        <v>0</v>
      </c>
      <c r="P104" s="74">
        <v>0</v>
      </c>
      <c r="Q104" s="74">
        <v>0</v>
      </c>
      <c r="R104" s="74">
        <v>0</v>
      </c>
      <c r="S104" s="37">
        <f t="shared" si="2"/>
        <v>3086.45</v>
      </c>
      <c r="T104" s="37">
        <f t="shared" si="3"/>
        <v>0</v>
      </c>
      <c r="U104" s="36" t="str">
        <f>VLOOKUP(B104,'FOLHA RESUMIDA'!C:I,2,0)</f>
        <v>JOSE ALVES FIGUEIREDO FILHO</v>
      </c>
    </row>
    <row r="105" spans="1:21" ht="15">
      <c r="A105" s="72">
        <v>1</v>
      </c>
      <c r="B105" s="72">
        <v>2125</v>
      </c>
      <c r="C105" s="71" t="s">
        <v>94</v>
      </c>
      <c r="D105" s="73">
        <v>35613</v>
      </c>
      <c r="E105" s="72" t="s">
        <v>571</v>
      </c>
      <c r="F105" s="71" t="s">
        <v>447</v>
      </c>
      <c r="G105" s="74">
        <v>3402.8</v>
      </c>
      <c r="H105" s="74">
        <v>0</v>
      </c>
      <c r="I105" s="74" t="s">
        <v>572</v>
      </c>
      <c r="J105" s="74">
        <v>822.38</v>
      </c>
      <c r="K105" s="74">
        <v>0</v>
      </c>
      <c r="L105" s="74">
        <v>0</v>
      </c>
      <c r="M105" s="74">
        <v>0</v>
      </c>
      <c r="N105" s="74">
        <v>0</v>
      </c>
      <c r="O105" s="74">
        <v>0</v>
      </c>
      <c r="P105" s="74">
        <v>0</v>
      </c>
      <c r="Q105" s="74">
        <v>0</v>
      </c>
      <c r="R105" s="74">
        <v>0</v>
      </c>
      <c r="S105" s="37">
        <f t="shared" si="2"/>
        <v>3402.8</v>
      </c>
      <c r="T105" s="37">
        <f t="shared" si="3"/>
        <v>822.38</v>
      </c>
      <c r="U105" s="36" t="str">
        <f>VLOOKUP(B105,'FOLHA RESUMIDA'!C:I,2,0)</f>
        <v>GILMAR GALVAO SANTANA</v>
      </c>
    </row>
    <row r="106" spans="1:21" ht="15">
      <c r="A106" s="72">
        <v>1</v>
      </c>
      <c r="B106" s="72">
        <v>2126</v>
      </c>
      <c r="C106" s="71" t="s">
        <v>95</v>
      </c>
      <c r="D106" s="73">
        <v>35613</v>
      </c>
      <c r="E106" s="72" t="s">
        <v>571</v>
      </c>
      <c r="F106" s="71" t="s">
        <v>447</v>
      </c>
      <c r="G106" s="74">
        <v>3402.8</v>
      </c>
      <c r="H106" s="74">
        <v>0</v>
      </c>
      <c r="I106" s="74" t="s">
        <v>572</v>
      </c>
      <c r="J106" s="74">
        <v>0</v>
      </c>
      <c r="K106" s="74">
        <v>0</v>
      </c>
      <c r="L106" s="74">
        <v>0</v>
      </c>
      <c r="M106" s="74">
        <v>0</v>
      </c>
      <c r="N106" s="74">
        <v>0</v>
      </c>
      <c r="O106" s="74">
        <v>0</v>
      </c>
      <c r="P106" s="74">
        <v>0</v>
      </c>
      <c r="Q106" s="74">
        <v>0</v>
      </c>
      <c r="R106" s="74">
        <v>0</v>
      </c>
      <c r="S106" s="37">
        <f t="shared" si="2"/>
        <v>3402.8</v>
      </c>
      <c r="T106" s="37">
        <f t="shared" si="3"/>
        <v>0</v>
      </c>
      <c r="U106" s="36" t="str">
        <f>VLOOKUP(B106,'FOLHA RESUMIDA'!C:I,2,0)</f>
        <v>JAFFE JOSE LIMA XAVIER</v>
      </c>
    </row>
    <row r="107" spans="1:21" ht="15">
      <c r="A107" s="72">
        <v>1</v>
      </c>
      <c r="B107" s="72">
        <v>2128</v>
      </c>
      <c r="C107" s="71" t="s">
        <v>96</v>
      </c>
      <c r="D107" s="73">
        <v>35626</v>
      </c>
      <c r="E107" s="72" t="s">
        <v>571</v>
      </c>
      <c r="F107" s="71" t="s">
        <v>447</v>
      </c>
      <c r="G107" s="74">
        <v>1804.58</v>
      </c>
      <c r="H107" s="74">
        <v>7539.12</v>
      </c>
      <c r="I107" s="74" t="s">
        <v>572</v>
      </c>
      <c r="J107" s="74">
        <v>0</v>
      </c>
      <c r="K107" s="74">
        <v>0</v>
      </c>
      <c r="L107" s="74">
        <v>0</v>
      </c>
      <c r="M107" s="74">
        <v>0</v>
      </c>
      <c r="N107" s="74">
        <v>0</v>
      </c>
      <c r="O107" s="74">
        <v>0</v>
      </c>
      <c r="P107" s="74">
        <v>0</v>
      </c>
      <c r="Q107" s="74">
        <v>0</v>
      </c>
      <c r="R107" s="74">
        <v>0</v>
      </c>
      <c r="S107" s="37">
        <f t="shared" si="2"/>
        <v>9343.7000000000007</v>
      </c>
      <c r="T107" s="37">
        <f t="shared" si="3"/>
        <v>0</v>
      </c>
      <c r="U107" s="36" t="str">
        <f>VLOOKUP(B107,'FOLHA RESUMIDA'!C:I,2,0)</f>
        <v>JORGE DA SILVA LIMA</v>
      </c>
    </row>
    <row r="108" spans="1:21" ht="15">
      <c r="A108" s="72">
        <v>1</v>
      </c>
      <c r="B108" s="72">
        <v>2129</v>
      </c>
      <c r="C108" s="71" t="s">
        <v>97</v>
      </c>
      <c r="D108" s="73">
        <v>35626</v>
      </c>
      <c r="E108" s="72" t="s">
        <v>571</v>
      </c>
      <c r="F108" s="71" t="s">
        <v>530</v>
      </c>
      <c r="G108" s="74">
        <v>1981.2</v>
      </c>
      <c r="H108" s="74">
        <v>0</v>
      </c>
      <c r="I108" s="74" t="s">
        <v>572</v>
      </c>
      <c r="J108" s="74">
        <v>0</v>
      </c>
      <c r="K108" s="74">
        <v>0</v>
      </c>
      <c r="L108" s="74">
        <v>0</v>
      </c>
      <c r="M108" s="74">
        <v>0</v>
      </c>
      <c r="N108" s="74">
        <v>0</v>
      </c>
      <c r="O108" s="74">
        <v>0</v>
      </c>
      <c r="P108" s="74">
        <v>0</v>
      </c>
      <c r="Q108" s="74">
        <v>0</v>
      </c>
      <c r="R108" s="74">
        <v>0</v>
      </c>
      <c r="S108" s="37">
        <f t="shared" si="2"/>
        <v>1981.2</v>
      </c>
      <c r="T108" s="37">
        <f t="shared" si="3"/>
        <v>0</v>
      </c>
      <c r="U108" s="36" t="str">
        <f>VLOOKUP(B108,'FOLHA RESUMIDA'!C:I,2,0)</f>
        <v>RICARDO JORGE XAVIER</v>
      </c>
    </row>
    <row r="109" spans="1:21" ht="15">
      <c r="A109" s="72">
        <v>1</v>
      </c>
      <c r="B109" s="72">
        <v>2130</v>
      </c>
      <c r="C109" s="71" t="s">
        <v>98</v>
      </c>
      <c r="D109" s="73">
        <v>35626</v>
      </c>
      <c r="E109" s="72" t="s">
        <v>571</v>
      </c>
      <c r="F109" s="71" t="s">
        <v>529</v>
      </c>
      <c r="G109" s="74">
        <v>1981.2</v>
      </c>
      <c r="H109" s="74">
        <v>0</v>
      </c>
      <c r="I109" s="74" t="s">
        <v>572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>
        <v>0</v>
      </c>
      <c r="Q109" s="74">
        <v>0</v>
      </c>
      <c r="R109" s="74">
        <v>0</v>
      </c>
      <c r="S109" s="37">
        <f t="shared" si="2"/>
        <v>1981.2</v>
      </c>
      <c r="T109" s="37">
        <f t="shared" si="3"/>
        <v>0</v>
      </c>
      <c r="U109" s="36" t="str">
        <f>VLOOKUP(B109,'FOLHA RESUMIDA'!C:I,2,0)</f>
        <v>HELVIO MOZART MONTENEGRO</v>
      </c>
    </row>
    <row r="110" spans="1:21" ht="15">
      <c r="A110" s="72">
        <v>1</v>
      </c>
      <c r="B110" s="72">
        <v>2131</v>
      </c>
      <c r="C110" s="71" t="s">
        <v>99</v>
      </c>
      <c r="D110" s="73">
        <v>35626</v>
      </c>
      <c r="E110" s="72" t="s">
        <v>571</v>
      </c>
      <c r="F110" s="71" t="s">
        <v>447</v>
      </c>
      <c r="G110" s="74">
        <v>3402.82</v>
      </c>
      <c r="H110" s="74">
        <v>0</v>
      </c>
      <c r="I110" s="74" t="s">
        <v>572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37">
        <f t="shared" si="2"/>
        <v>3402.82</v>
      </c>
      <c r="T110" s="37">
        <f t="shared" si="3"/>
        <v>0</v>
      </c>
      <c r="U110" s="36" t="str">
        <f>VLOOKUP(B110,'FOLHA RESUMIDA'!C:I,2,0)</f>
        <v>ALEXANDRE BARBOSA DA SILVA</v>
      </c>
    </row>
    <row r="111" spans="1:21" ht="15">
      <c r="A111" s="72">
        <v>1</v>
      </c>
      <c r="B111" s="72">
        <v>2134</v>
      </c>
      <c r="C111" s="71" t="s">
        <v>100</v>
      </c>
      <c r="D111" s="73">
        <v>35628</v>
      </c>
      <c r="E111" s="72" t="s">
        <v>571</v>
      </c>
      <c r="F111" s="71" t="s">
        <v>447</v>
      </c>
      <c r="G111" s="74">
        <v>3402.8</v>
      </c>
      <c r="H111" s="74">
        <v>0</v>
      </c>
      <c r="I111" s="74" t="s">
        <v>572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37">
        <f t="shared" si="2"/>
        <v>3402.8</v>
      </c>
      <c r="T111" s="37">
        <f t="shared" si="3"/>
        <v>0</v>
      </c>
      <c r="U111" s="36" t="str">
        <f>VLOOKUP(B111,'FOLHA RESUMIDA'!C:I,2,0)</f>
        <v>ROSIVALDO SATIRO DOS SANTOS</v>
      </c>
    </row>
    <row r="112" spans="1:21" ht="15">
      <c r="A112" s="72">
        <v>1</v>
      </c>
      <c r="B112" s="72">
        <v>2136</v>
      </c>
      <c r="C112" s="71" t="s">
        <v>101</v>
      </c>
      <c r="D112" s="73">
        <v>35643</v>
      </c>
      <c r="E112" s="72" t="s">
        <v>571</v>
      </c>
      <c r="F112" s="71" t="s">
        <v>444</v>
      </c>
      <c r="G112" s="74">
        <v>1989.53</v>
      </c>
      <c r="H112" s="74">
        <v>0</v>
      </c>
      <c r="I112" s="74" t="s">
        <v>572</v>
      </c>
      <c r="J112" s="74">
        <v>822.38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37">
        <f t="shared" si="2"/>
        <v>1989.53</v>
      </c>
      <c r="T112" s="37">
        <f t="shared" si="3"/>
        <v>822.38</v>
      </c>
      <c r="U112" s="36" t="str">
        <f>VLOOKUP(B112,'FOLHA RESUMIDA'!C:I,2,0)</f>
        <v>GESIEL DAVID DE CASTRO</v>
      </c>
    </row>
    <row r="113" spans="1:21" ht="15">
      <c r="A113" s="72">
        <v>1</v>
      </c>
      <c r="B113" s="72">
        <v>2137</v>
      </c>
      <c r="C113" s="71" t="s">
        <v>102</v>
      </c>
      <c r="D113" s="73">
        <v>35643</v>
      </c>
      <c r="E113" s="72" t="s">
        <v>571</v>
      </c>
      <c r="F113" s="71" t="s">
        <v>453</v>
      </c>
      <c r="G113" s="74">
        <v>5895.69</v>
      </c>
      <c r="H113" s="74">
        <v>2638.98</v>
      </c>
      <c r="I113" s="74" t="s">
        <v>572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37">
        <f t="shared" si="2"/>
        <v>8534.67</v>
      </c>
      <c r="T113" s="37">
        <f t="shared" si="3"/>
        <v>0</v>
      </c>
      <c r="U113" s="36" t="str">
        <f>VLOOKUP(B113,'FOLHA RESUMIDA'!C:I,2,0)</f>
        <v>FRANCISCO DE ASSIS DE OLIVEIRA</v>
      </c>
    </row>
    <row r="114" spans="1:21" ht="15">
      <c r="A114" s="72">
        <v>1</v>
      </c>
      <c r="B114" s="72">
        <v>2140</v>
      </c>
      <c r="C114" s="71" t="s">
        <v>103</v>
      </c>
      <c r="D114" s="73">
        <v>35643</v>
      </c>
      <c r="E114" s="72" t="s">
        <v>571</v>
      </c>
      <c r="F114" s="71" t="s">
        <v>520</v>
      </c>
      <c r="G114" s="74">
        <v>3558</v>
      </c>
      <c r="H114" s="74">
        <v>2192.5</v>
      </c>
      <c r="I114" s="74" t="s">
        <v>572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37">
        <f t="shared" si="2"/>
        <v>5750.5</v>
      </c>
      <c r="T114" s="37">
        <f t="shared" si="3"/>
        <v>0</v>
      </c>
      <c r="U114" s="36" t="str">
        <f>VLOOKUP(B114,'FOLHA RESUMIDA'!C:I,2,0)</f>
        <v>LUCIENE PEREIRA DE A NASCIMENT</v>
      </c>
    </row>
    <row r="115" spans="1:21" ht="15">
      <c r="A115" s="72">
        <v>1</v>
      </c>
      <c r="B115" s="72">
        <v>2143</v>
      </c>
      <c r="C115" s="71" t="s">
        <v>104</v>
      </c>
      <c r="D115" s="73">
        <v>35765</v>
      </c>
      <c r="E115" s="72" t="s">
        <v>571</v>
      </c>
      <c r="F115" s="71" t="s">
        <v>447</v>
      </c>
      <c r="G115" s="74">
        <v>1989.53</v>
      </c>
      <c r="H115" s="74">
        <v>0</v>
      </c>
      <c r="I115" s="74" t="s">
        <v>572</v>
      </c>
      <c r="J115" s="74">
        <v>0</v>
      </c>
      <c r="K115" s="74">
        <v>0</v>
      </c>
      <c r="L115" s="74">
        <v>0</v>
      </c>
      <c r="M115" s="74">
        <v>0</v>
      </c>
      <c r="N115" s="74">
        <v>0</v>
      </c>
      <c r="O115" s="74">
        <v>0</v>
      </c>
      <c r="P115" s="74">
        <v>0</v>
      </c>
      <c r="Q115" s="74">
        <v>0</v>
      </c>
      <c r="R115" s="74">
        <v>0</v>
      </c>
      <c r="S115" s="37">
        <f t="shared" si="2"/>
        <v>1989.53</v>
      </c>
      <c r="T115" s="37">
        <f t="shared" si="3"/>
        <v>0</v>
      </c>
      <c r="U115" s="36" t="str">
        <f>VLOOKUP(B115,'FOLHA RESUMIDA'!C:I,2,0)</f>
        <v>RUBEM JOSE DOS S DE PAULA</v>
      </c>
    </row>
    <row r="116" spans="1:21" ht="15">
      <c r="A116" s="72">
        <v>1</v>
      </c>
      <c r="B116" s="72">
        <v>2145</v>
      </c>
      <c r="C116" s="71" t="s">
        <v>105</v>
      </c>
      <c r="D116" s="73">
        <v>35765</v>
      </c>
      <c r="E116" s="72" t="s">
        <v>571</v>
      </c>
      <c r="F116" s="71" t="s">
        <v>447</v>
      </c>
      <c r="G116" s="74">
        <v>3402.8</v>
      </c>
      <c r="H116" s="74">
        <v>0</v>
      </c>
      <c r="I116" s="74" t="s">
        <v>572</v>
      </c>
      <c r="J116" s="74">
        <v>0</v>
      </c>
      <c r="K116" s="74">
        <v>0</v>
      </c>
      <c r="L116" s="74">
        <v>0</v>
      </c>
      <c r="M116" s="74">
        <v>0</v>
      </c>
      <c r="N116" s="74">
        <v>0</v>
      </c>
      <c r="O116" s="74">
        <v>0</v>
      </c>
      <c r="P116" s="74">
        <v>0</v>
      </c>
      <c r="Q116" s="74">
        <v>0</v>
      </c>
      <c r="R116" s="74">
        <v>0</v>
      </c>
      <c r="S116" s="37">
        <f t="shared" si="2"/>
        <v>3402.8</v>
      </c>
      <c r="T116" s="37">
        <f t="shared" si="3"/>
        <v>0</v>
      </c>
      <c r="U116" s="36" t="str">
        <f>VLOOKUP(B116,'FOLHA RESUMIDA'!C:I,2,0)</f>
        <v>EVERALDO DA SILVA CABRAL</v>
      </c>
    </row>
    <row r="117" spans="1:21" ht="15">
      <c r="A117" s="72">
        <v>1</v>
      </c>
      <c r="B117" s="72">
        <v>2146</v>
      </c>
      <c r="C117" s="71" t="s">
        <v>106</v>
      </c>
      <c r="D117" s="73">
        <v>35765</v>
      </c>
      <c r="E117" s="72" t="s">
        <v>571</v>
      </c>
      <c r="F117" s="71" t="s">
        <v>447</v>
      </c>
      <c r="G117" s="74">
        <v>2939.44</v>
      </c>
      <c r="H117" s="74">
        <v>0</v>
      </c>
      <c r="I117" s="74" t="s">
        <v>572</v>
      </c>
      <c r="J117" s="74">
        <v>0</v>
      </c>
      <c r="K117" s="74">
        <v>0</v>
      </c>
      <c r="L117" s="74">
        <v>0</v>
      </c>
      <c r="M117" s="74">
        <v>0</v>
      </c>
      <c r="N117" s="74">
        <v>0</v>
      </c>
      <c r="O117" s="74">
        <v>0</v>
      </c>
      <c r="P117" s="74">
        <v>0</v>
      </c>
      <c r="Q117" s="74">
        <v>0</v>
      </c>
      <c r="R117" s="74">
        <v>0</v>
      </c>
      <c r="S117" s="37">
        <f t="shared" si="2"/>
        <v>2939.44</v>
      </c>
      <c r="T117" s="37">
        <f t="shared" si="3"/>
        <v>0</v>
      </c>
      <c r="U117" s="36" t="str">
        <f>VLOOKUP(B117,'FOLHA RESUMIDA'!C:I,2,0)</f>
        <v>ROGERIO BARROS DOS SANTOS</v>
      </c>
    </row>
    <row r="118" spans="1:21" ht="15">
      <c r="A118" s="72">
        <v>1</v>
      </c>
      <c r="B118" s="72">
        <v>2149</v>
      </c>
      <c r="C118" s="71" t="s">
        <v>107</v>
      </c>
      <c r="D118" s="73">
        <v>35765</v>
      </c>
      <c r="E118" s="72" t="s">
        <v>571</v>
      </c>
      <c r="F118" s="71" t="s">
        <v>447</v>
      </c>
      <c r="G118" s="74">
        <v>2939.44</v>
      </c>
      <c r="H118" s="74">
        <v>0</v>
      </c>
      <c r="I118" s="74" t="s">
        <v>572</v>
      </c>
      <c r="J118" s="74">
        <v>0</v>
      </c>
      <c r="K118" s="74">
        <v>0</v>
      </c>
      <c r="L118" s="74">
        <v>0</v>
      </c>
      <c r="M118" s="74">
        <v>0</v>
      </c>
      <c r="N118" s="74">
        <v>0</v>
      </c>
      <c r="O118" s="74">
        <v>0</v>
      </c>
      <c r="P118" s="74">
        <v>0</v>
      </c>
      <c r="Q118" s="74">
        <v>0</v>
      </c>
      <c r="R118" s="74">
        <v>0</v>
      </c>
      <c r="S118" s="37">
        <f t="shared" si="2"/>
        <v>2939.44</v>
      </c>
      <c r="T118" s="37">
        <f t="shared" si="3"/>
        <v>0</v>
      </c>
      <c r="U118" s="36" t="str">
        <f>VLOOKUP(B118,'FOLHA RESUMIDA'!C:I,2,0)</f>
        <v>CARLOS AUGUSTO O  DA SILVA</v>
      </c>
    </row>
    <row r="119" spans="1:21" ht="15">
      <c r="A119" s="72">
        <v>16</v>
      </c>
      <c r="B119" s="72">
        <v>2151</v>
      </c>
      <c r="C119" s="71" t="s">
        <v>108</v>
      </c>
      <c r="D119" s="73">
        <v>35765</v>
      </c>
      <c r="E119" s="72" t="s">
        <v>571</v>
      </c>
      <c r="F119" s="71" t="s">
        <v>520</v>
      </c>
      <c r="G119" s="74">
        <v>1981.2</v>
      </c>
      <c r="H119" s="74">
        <v>1085.07</v>
      </c>
      <c r="I119" s="74" t="s">
        <v>572</v>
      </c>
      <c r="J119" s="74">
        <v>0</v>
      </c>
      <c r="K119" s="74">
        <v>0</v>
      </c>
      <c r="L119" s="74">
        <v>0</v>
      </c>
      <c r="M119" s="74">
        <v>0</v>
      </c>
      <c r="N119" s="74">
        <v>0</v>
      </c>
      <c r="O119" s="74">
        <v>0</v>
      </c>
      <c r="P119" s="74">
        <v>0</v>
      </c>
      <c r="Q119" s="74">
        <v>0</v>
      </c>
      <c r="R119" s="74">
        <v>0</v>
      </c>
      <c r="S119" s="37">
        <f t="shared" si="2"/>
        <v>3066.27</v>
      </c>
      <c r="T119" s="37">
        <f t="shared" si="3"/>
        <v>0</v>
      </c>
      <c r="U119" s="36" t="str">
        <f>VLOOKUP(B119,'FOLHA RESUMIDA'!C:I,2,0)</f>
        <v>JUREMA MARIA BONGALHARDO</v>
      </c>
    </row>
    <row r="120" spans="1:21" ht="15">
      <c r="A120" s="72">
        <v>1</v>
      </c>
      <c r="B120" s="72">
        <v>2153</v>
      </c>
      <c r="C120" s="71" t="s">
        <v>109</v>
      </c>
      <c r="D120" s="73">
        <v>35765</v>
      </c>
      <c r="E120" s="72" t="s">
        <v>571</v>
      </c>
      <c r="F120" s="71" t="s">
        <v>447</v>
      </c>
      <c r="G120" s="74">
        <v>3572.94</v>
      </c>
      <c r="H120" s="74">
        <v>0</v>
      </c>
      <c r="I120" s="74" t="s">
        <v>572</v>
      </c>
      <c r="J120" s="74">
        <v>0</v>
      </c>
      <c r="K120" s="74">
        <v>0</v>
      </c>
      <c r="L120" s="74">
        <v>0</v>
      </c>
      <c r="M120" s="74">
        <v>0</v>
      </c>
      <c r="N120" s="74">
        <v>0</v>
      </c>
      <c r="O120" s="74">
        <v>0</v>
      </c>
      <c r="P120" s="74">
        <v>0</v>
      </c>
      <c r="Q120" s="74">
        <v>0</v>
      </c>
      <c r="R120" s="74">
        <v>0</v>
      </c>
      <c r="S120" s="37">
        <f t="shared" si="2"/>
        <v>3572.94</v>
      </c>
      <c r="T120" s="37">
        <f t="shared" si="3"/>
        <v>0</v>
      </c>
      <c r="U120" s="36" t="str">
        <f>VLOOKUP(B120,'FOLHA RESUMIDA'!C:I,2,0)</f>
        <v>SERGIO PEREIRA DA COSTA</v>
      </c>
    </row>
    <row r="121" spans="1:21" ht="15">
      <c r="A121" s="72">
        <v>1</v>
      </c>
      <c r="B121" s="72">
        <v>2156</v>
      </c>
      <c r="C121" s="71" t="s">
        <v>110</v>
      </c>
      <c r="D121" s="73">
        <v>35800</v>
      </c>
      <c r="E121" s="72" t="s">
        <v>571</v>
      </c>
      <c r="F121" s="71" t="s">
        <v>521</v>
      </c>
      <c r="G121" s="74">
        <v>3388.55</v>
      </c>
      <c r="H121" s="74">
        <v>0</v>
      </c>
      <c r="I121" s="74" t="s">
        <v>572</v>
      </c>
      <c r="J121" s="74">
        <v>0</v>
      </c>
      <c r="K121" s="74">
        <v>0</v>
      </c>
      <c r="L121" s="74">
        <v>0</v>
      </c>
      <c r="M121" s="74">
        <v>0</v>
      </c>
      <c r="N121" s="74">
        <v>0</v>
      </c>
      <c r="O121" s="74">
        <v>0</v>
      </c>
      <c r="P121" s="74">
        <v>0</v>
      </c>
      <c r="Q121" s="74">
        <v>0</v>
      </c>
      <c r="R121" s="74">
        <v>0</v>
      </c>
      <c r="S121" s="37">
        <f t="shared" si="2"/>
        <v>3388.55</v>
      </c>
      <c r="T121" s="37">
        <f t="shared" si="3"/>
        <v>0</v>
      </c>
      <c r="U121" s="36" t="str">
        <f>VLOOKUP(B121,'FOLHA RESUMIDA'!C:I,2,0)</f>
        <v>EDLEUSA LUCIA BATISTA DA SILVA</v>
      </c>
    </row>
    <row r="122" spans="1:21" ht="15">
      <c r="A122" s="72">
        <v>1</v>
      </c>
      <c r="B122" s="72">
        <v>2159</v>
      </c>
      <c r="C122" s="71" t="s">
        <v>111</v>
      </c>
      <c r="D122" s="73">
        <v>35836</v>
      </c>
      <c r="E122" s="72" t="s">
        <v>571</v>
      </c>
      <c r="F122" s="71" t="s">
        <v>521</v>
      </c>
      <c r="G122" s="74">
        <v>3388.55</v>
      </c>
      <c r="H122" s="74">
        <v>2952.54</v>
      </c>
      <c r="I122" s="74" t="s">
        <v>572</v>
      </c>
      <c r="J122" s="74">
        <v>0</v>
      </c>
      <c r="K122" s="74">
        <v>0</v>
      </c>
      <c r="L122" s="74">
        <v>0</v>
      </c>
      <c r="M122" s="74">
        <v>0</v>
      </c>
      <c r="N122" s="74">
        <v>0</v>
      </c>
      <c r="O122" s="74">
        <v>0</v>
      </c>
      <c r="P122" s="74">
        <v>0</v>
      </c>
      <c r="Q122" s="74">
        <v>0</v>
      </c>
      <c r="R122" s="74">
        <v>0</v>
      </c>
      <c r="S122" s="37">
        <f t="shared" si="2"/>
        <v>6341.09</v>
      </c>
      <c r="T122" s="37">
        <f t="shared" si="3"/>
        <v>0</v>
      </c>
      <c r="U122" s="36" t="str">
        <f>VLOOKUP(B122,'FOLHA RESUMIDA'!C:I,2,0)</f>
        <v>FREDERICO JOSE C  DA NOBREGA</v>
      </c>
    </row>
    <row r="123" spans="1:21" ht="15">
      <c r="A123" s="72">
        <v>1</v>
      </c>
      <c r="B123" s="72">
        <v>2161</v>
      </c>
      <c r="C123" s="71" t="s">
        <v>112</v>
      </c>
      <c r="D123" s="73">
        <v>35836</v>
      </c>
      <c r="E123" s="72" t="s">
        <v>571</v>
      </c>
      <c r="F123" s="71" t="s">
        <v>520</v>
      </c>
      <c r="G123" s="74">
        <v>3558</v>
      </c>
      <c r="H123" s="74">
        <v>1150.18</v>
      </c>
      <c r="I123" s="74" t="s">
        <v>572</v>
      </c>
      <c r="J123" s="74">
        <v>0</v>
      </c>
      <c r="K123" s="74">
        <v>0</v>
      </c>
      <c r="L123" s="74">
        <v>0</v>
      </c>
      <c r="M123" s="74">
        <v>0</v>
      </c>
      <c r="N123" s="74">
        <v>0</v>
      </c>
      <c r="O123" s="74">
        <v>0</v>
      </c>
      <c r="P123" s="74">
        <v>0</v>
      </c>
      <c r="Q123" s="74">
        <v>0</v>
      </c>
      <c r="R123" s="74">
        <v>0</v>
      </c>
      <c r="S123" s="37">
        <f t="shared" si="2"/>
        <v>4708.18</v>
      </c>
      <c r="T123" s="37">
        <f t="shared" si="3"/>
        <v>0</v>
      </c>
      <c r="U123" s="36" t="str">
        <f>VLOOKUP(B123,'FOLHA RESUMIDA'!C:I,2,0)</f>
        <v>WLADIMIR MACHADO DO E  SANTO</v>
      </c>
    </row>
    <row r="124" spans="1:21" ht="15">
      <c r="A124" s="72">
        <v>1</v>
      </c>
      <c r="B124" s="72">
        <v>2181</v>
      </c>
      <c r="C124" s="71" t="s">
        <v>113</v>
      </c>
      <c r="D124" s="73">
        <v>36069</v>
      </c>
      <c r="E124" s="72" t="s">
        <v>571</v>
      </c>
      <c r="F124" s="71" t="s">
        <v>456</v>
      </c>
      <c r="G124" s="74">
        <v>8865.39</v>
      </c>
      <c r="H124" s="74">
        <v>2710.51</v>
      </c>
      <c r="I124" s="74" t="s">
        <v>572</v>
      </c>
      <c r="J124" s="74">
        <v>0</v>
      </c>
      <c r="K124" s="74">
        <v>0</v>
      </c>
      <c r="L124" s="74">
        <v>0</v>
      </c>
      <c r="M124" s="74">
        <v>0</v>
      </c>
      <c r="N124" s="74">
        <v>0</v>
      </c>
      <c r="O124" s="74">
        <v>0</v>
      </c>
      <c r="P124" s="74">
        <v>0</v>
      </c>
      <c r="Q124" s="74">
        <v>0</v>
      </c>
      <c r="R124" s="74">
        <v>0</v>
      </c>
      <c r="S124" s="37">
        <f t="shared" si="2"/>
        <v>11575.9</v>
      </c>
      <c r="T124" s="37">
        <f t="shared" si="3"/>
        <v>0</v>
      </c>
      <c r="U124" s="36" t="str">
        <f>VLOOKUP(B124,'FOLHA RESUMIDA'!C:I,2,0)</f>
        <v>ELCY SILVA DE ARAUJO</v>
      </c>
    </row>
    <row r="125" spans="1:21" ht="15">
      <c r="A125" s="72">
        <v>1</v>
      </c>
      <c r="B125" s="72">
        <v>2274</v>
      </c>
      <c r="C125" s="71" t="s">
        <v>114</v>
      </c>
      <c r="D125" s="73">
        <v>37883</v>
      </c>
      <c r="E125" s="72" t="s">
        <v>571</v>
      </c>
      <c r="F125" s="71" t="s">
        <v>435</v>
      </c>
      <c r="G125" s="74">
        <v>0</v>
      </c>
      <c r="H125" s="74">
        <v>0</v>
      </c>
      <c r="I125" s="74" t="s">
        <v>574</v>
      </c>
      <c r="J125" s="74">
        <v>0</v>
      </c>
      <c r="K125" s="74">
        <v>0</v>
      </c>
      <c r="L125" s="74">
        <v>0</v>
      </c>
      <c r="M125" s="74">
        <v>0</v>
      </c>
      <c r="N125" s="74">
        <v>0</v>
      </c>
      <c r="O125" s="74">
        <v>0</v>
      </c>
      <c r="P125" s="74">
        <v>0</v>
      </c>
      <c r="Q125" s="74">
        <v>0</v>
      </c>
      <c r="R125" s="74">
        <v>16784.88</v>
      </c>
      <c r="S125" s="37">
        <f t="shared" si="2"/>
        <v>0</v>
      </c>
      <c r="T125" s="37">
        <f t="shared" si="3"/>
        <v>16784.88</v>
      </c>
      <c r="U125" s="36" t="str">
        <f>VLOOKUP(B125,'FOLHA RESUMIDA'!C:I,2,0)</f>
        <v>DJALMA LIMA DE OLIVEIRA DANTAS</v>
      </c>
    </row>
    <row r="126" spans="1:21" ht="15">
      <c r="A126" s="72">
        <v>1</v>
      </c>
      <c r="B126" s="72">
        <v>2280</v>
      </c>
      <c r="C126" s="71" t="s">
        <v>115</v>
      </c>
      <c r="D126" s="73">
        <v>38335</v>
      </c>
      <c r="E126" s="72" t="s">
        <v>571</v>
      </c>
      <c r="F126" s="71" t="s">
        <v>481</v>
      </c>
      <c r="G126" s="74">
        <v>0</v>
      </c>
      <c r="H126" s="74">
        <v>0</v>
      </c>
      <c r="I126" s="74" t="s">
        <v>574</v>
      </c>
      <c r="J126" s="74">
        <v>0</v>
      </c>
      <c r="K126" s="74">
        <v>0</v>
      </c>
      <c r="L126" s="74">
        <v>0</v>
      </c>
      <c r="M126" s="74">
        <v>0</v>
      </c>
      <c r="N126" s="74">
        <v>0</v>
      </c>
      <c r="O126" s="74">
        <v>636.36</v>
      </c>
      <c r="P126" s="74">
        <v>2545.4699999999998</v>
      </c>
      <c r="Q126" s="74">
        <v>0</v>
      </c>
      <c r="R126" s="74">
        <v>0</v>
      </c>
      <c r="S126" s="37">
        <f t="shared" si="2"/>
        <v>636.36</v>
      </c>
      <c r="T126" s="37">
        <f t="shared" si="3"/>
        <v>2545.4699999999998</v>
      </c>
      <c r="U126" s="36" t="str">
        <f>VLOOKUP(B126,'FOLHA RESUMIDA'!C:I,2,0)</f>
        <v>JACQUELINE CESAR DE GUSMAO</v>
      </c>
    </row>
    <row r="127" spans="1:21" ht="15">
      <c r="A127" s="72">
        <v>1</v>
      </c>
      <c r="B127" s="72">
        <v>2291</v>
      </c>
      <c r="C127" s="71" t="s">
        <v>116</v>
      </c>
      <c r="D127" s="73">
        <v>38657</v>
      </c>
      <c r="E127" s="72" t="s">
        <v>571</v>
      </c>
      <c r="F127" s="71" t="s">
        <v>440</v>
      </c>
      <c r="G127" s="74">
        <v>0</v>
      </c>
      <c r="H127" s="74">
        <v>0</v>
      </c>
      <c r="I127" s="74" t="s">
        <v>574</v>
      </c>
      <c r="J127" s="74">
        <v>0</v>
      </c>
      <c r="K127" s="74">
        <v>0</v>
      </c>
      <c r="L127" s="74">
        <v>0</v>
      </c>
      <c r="M127" s="74">
        <v>0</v>
      </c>
      <c r="N127" s="74">
        <v>0</v>
      </c>
      <c r="O127" s="74">
        <v>881.12</v>
      </c>
      <c r="P127" s="74">
        <v>3524.49</v>
      </c>
      <c r="Q127" s="74">
        <v>0</v>
      </c>
      <c r="R127" s="74">
        <v>0</v>
      </c>
      <c r="S127" s="37">
        <f t="shared" si="2"/>
        <v>881.12</v>
      </c>
      <c r="T127" s="37">
        <f t="shared" si="3"/>
        <v>3524.49</v>
      </c>
      <c r="U127" s="36" t="str">
        <f>VLOOKUP(B127,'FOLHA RESUMIDA'!C:I,2,0)</f>
        <v>PAULO PEDROSA VICTOR NETO</v>
      </c>
    </row>
    <row r="128" spans="1:21" ht="15">
      <c r="A128" s="72">
        <v>1</v>
      </c>
      <c r="B128" s="72">
        <v>2295</v>
      </c>
      <c r="C128" s="71" t="s">
        <v>117</v>
      </c>
      <c r="D128" s="73">
        <v>38657</v>
      </c>
      <c r="E128" s="72" t="s">
        <v>571</v>
      </c>
      <c r="F128" s="71" t="s">
        <v>440</v>
      </c>
      <c r="G128" s="74">
        <v>0</v>
      </c>
      <c r="H128" s="74">
        <v>0</v>
      </c>
      <c r="I128" s="74" t="s">
        <v>574</v>
      </c>
      <c r="J128" s="74">
        <v>0</v>
      </c>
      <c r="K128" s="74">
        <v>0</v>
      </c>
      <c r="L128" s="74">
        <v>0</v>
      </c>
      <c r="M128" s="74">
        <v>0</v>
      </c>
      <c r="N128" s="74">
        <v>0</v>
      </c>
      <c r="O128" s="74">
        <v>881.12</v>
      </c>
      <c r="P128" s="74">
        <v>3524.49</v>
      </c>
      <c r="Q128" s="74">
        <v>0</v>
      </c>
      <c r="R128" s="74">
        <v>0</v>
      </c>
      <c r="S128" s="37">
        <f t="shared" si="2"/>
        <v>881.12</v>
      </c>
      <c r="T128" s="37">
        <f t="shared" si="3"/>
        <v>3524.49</v>
      </c>
      <c r="U128" s="36" t="str">
        <f>VLOOKUP(B128,'FOLHA RESUMIDA'!C:I,2,0)</f>
        <v>VINCENZO PAPARIELLO</v>
      </c>
    </row>
    <row r="129" spans="1:21" ht="15">
      <c r="A129" s="72">
        <v>1</v>
      </c>
      <c r="B129" s="72">
        <v>2308</v>
      </c>
      <c r="C129" s="71" t="s">
        <v>118</v>
      </c>
      <c r="D129" s="73">
        <v>38749</v>
      </c>
      <c r="E129" s="72" t="s">
        <v>571</v>
      </c>
      <c r="F129" s="71" t="s">
        <v>481</v>
      </c>
      <c r="G129" s="74">
        <v>0</v>
      </c>
      <c r="H129" s="74">
        <v>0</v>
      </c>
      <c r="I129" s="74" t="s">
        <v>574</v>
      </c>
      <c r="J129" s="74">
        <v>0</v>
      </c>
      <c r="K129" s="74">
        <v>0</v>
      </c>
      <c r="L129" s="74">
        <v>0</v>
      </c>
      <c r="M129" s="74">
        <v>0</v>
      </c>
      <c r="N129" s="74">
        <v>0</v>
      </c>
      <c r="O129" s="74">
        <v>636.36</v>
      </c>
      <c r="P129" s="74">
        <v>2545.4699999999998</v>
      </c>
      <c r="Q129" s="74">
        <v>0</v>
      </c>
      <c r="R129" s="74">
        <v>0</v>
      </c>
      <c r="S129" s="37">
        <f t="shared" si="2"/>
        <v>636.36</v>
      </c>
      <c r="T129" s="37">
        <f t="shared" si="3"/>
        <v>2545.4699999999998</v>
      </c>
      <c r="U129" s="36" t="str">
        <f>VLOOKUP(B129,'FOLHA RESUMIDA'!C:I,2,0)</f>
        <v>ADEILDO CARLOS DIAS BEZERRA</v>
      </c>
    </row>
    <row r="130" spans="1:21" ht="15">
      <c r="A130" s="72">
        <v>1</v>
      </c>
      <c r="B130" s="72">
        <v>2330</v>
      </c>
      <c r="C130" s="71" t="s">
        <v>119</v>
      </c>
      <c r="D130" s="73">
        <v>39286</v>
      </c>
      <c r="E130" s="72" t="s">
        <v>571</v>
      </c>
      <c r="F130" s="71" t="s">
        <v>532</v>
      </c>
      <c r="G130" s="74">
        <v>4619.41</v>
      </c>
      <c r="H130" s="74">
        <v>0</v>
      </c>
      <c r="I130" s="74" t="s">
        <v>572</v>
      </c>
      <c r="J130" s="74">
        <v>2312.9499999999998</v>
      </c>
      <c r="K130" s="74">
        <v>0</v>
      </c>
      <c r="L130" s="74">
        <v>0</v>
      </c>
      <c r="M130" s="74">
        <v>0</v>
      </c>
      <c r="N130" s="74">
        <v>0</v>
      </c>
      <c r="O130" s="74">
        <v>0</v>
      </c>
      <c r="P130" s="74">
        <v>0</v>
      </c>
      <c r="Q130" s="74">
        <v>0</v>
      </c>
      <c r="R130" s="74">
        <v>0</v>
      </c>
      <c r="S130" s="37">
        <f t="shared" si="2"/>
        <v>4619.41</v>
      </c>
      <c r="T130" s="37">
        <f t="shared" si="3"/>
        <v>2312.9499999999998</v>
      </c>
      <c r="U130" s="36" t="str">
        <f>VLOOKUP(B130,'FOLHA RESUMIDA'!C:I,2,0)</f>
        <v>ERICK RENAN PEREIRA DE ACIOLI</v>
      </c>
    </row>
    <row r="131" spans="1:21" ht="15">
      <c r="A131" s="72">
        <v>1</v>
      </c>
      <c r="B131" s="72">
        <v>2337</v>
      </c>
      <c r="C131" s="71" t="s">
        <v>120</v>
      </c>
      <c r="D131" s="73">
        <v>39302</v>
      </c>
      <c r="E131" s="72" t="s">
        <v>571</v>
      </c>
      <c r="F131" s="71" t="s">
        <v>456</v>
      </c>
      <c r="G131" s="74">
        <v>5714.73</v>
      </c>
      <c r="H131" s="74">
        <v>0</v>
      </c>
      <c r="I131" s="74" t="s">
        <v>572</v>
      </c>
      <c r="J131" s="74">
        <v>2312.9499999999998</v>
      </c>
      <c r="K131" s="74">
        <v>0</v>
      </c>
      <c r="L131" s="74">
        <v>0</v>
      </c>
      <c r="M131" s="74">
        <v>0</v>
      </c>
      <c r="N131" s="74">
        <v>0</v>
      </c>
      <c r="O131" s="74">
        <v>0</v>
      </c>
      <c r="P131" s="74">
        <v>0</v>
      </c>
      <c r="Q131" s="74">
        <v>0</v>
      </c>
      <c r="R131" s="74">
        <v>0</v>
      </c>
      <c r="S131" s="37">
        <f t="shared" si="2"/>
        <v>5714.73</v>
      </c>
      <c r="T131" s="37">
        <f t="shared" si="3"/>
        <v>2312.9499999999998</v>
      </c>
      <c r="U131" s="36" t="str">
        <f>VLOOKUP(B131,'FOLHA RESUMIDA'!C:I,2,0)</f>
        <v>FLAVIA PATRICIA M  MEDEIROS</v>
      </c>
    </row>
    <row r="132" spans="1:21" ht="15">
      <c r="A132" s="72">
        <v>1</v>
      </c>
      <c r="B132" s="72">
        <v>2339</v>
      </c>
      <c r="C132" s="71" t="s">
        <v>121</v>
      </c>
      <c r="D132" s="73">
        <v>39302</v>
      </c>
      <c r="E132" s="72" t="s">
        <v>571</v>
      </c>
      <c r="F132" s="71" t="s">
        <v>456</v>
      </c>
      <c r="G132" s="74">
        <v>5714.73</v>
      </c>
      <c r="H132" s="74">
        <v>3744.82</v>
      </c>
      <c r="I132" s="74" t="s">
        <v>572</v>
      </c>
      <c r="J132" s="74">
        <v>0</v>
      </c>
      <c r="K132" s="74">
        <v>0</v>
      </c>
      <c r="L132" s="74">
        <v>0</v>
      </c>
      <c r="M132" s="74">
        <v>0</v>
      </c>
      <c r="N132" s="74">
        <v>0</v>
      </c>
      <c r="O132" s="74">
        <v>0</v>
      </c>
      <c r="P132" s="74">
        <v>0</v>
      </c>
      <c r="Q132" s="74">
        <v>0</v>
      </c>
      <c r="R132" s="74">
        <v>0</v>
      </c>
      <c r="S132" s="37">
        <f t="shared" ref="S132:S195" si="4">SUM(G132:H132)+O132+Q132</f>
        <v>9459.5499999999993</v>
      </c>
      <c r="T132" s="37">
        <f t="shared" ref="T132:T195" si="5">SUM(J132:N132)+P132+R132</f>
        <v>0</v>
      </c>
      <c r="U132" s="36" t="str">
        <f>VLOOKUP(B132,'FOLHA RESUMIDA'!C:I,2,0)</f>
        <v>DEBORAH BEZERRA MONTEIRO</v>
      </c>
    </row>
    <row r="133" spans="1:21" ht="15">
      <c r="A133" s="72">
        <v>1</v>
      </c>
      <c r="B133" s="72">
        <v>2342</v>
      </c>
      <c r="C133" s="71" t="s">
        <v>122</v>
      </c>
      <c r="D133" s="73">
        <v>39302</v>
      </c>
      <c r="E133" s="72" t="s">
        <v>571</v>
      </c>
      <c r="F133" s="71" t="s">
        <v>456</v>
      </c>
      <c r="G133" s="74">
        <v>5714.73</v>
      </c>
      <c r="H133" s="74">
        <v>0</v>
      </c>
      <c r="I133" s="74" t="s">
        <v>572</v>
      </c>
      <c r="J133" s="74">
        <v>2312.9499999999998</v>
      </c>
      <c r="K133" s="74">
        <v>0</v>
      </c>
      <c r="L133" s="74">
        <v>0</v>
      </c>
      <c r="M133" s="74">
        <v>0</v>
      </c>
      <c r="N133" s="74">
        <v>0</v>
      </c>
      <c r="O133" s="74">
        <v>0</v>
      </c>
      <c r="P133" s="74">
        <v>0</v>
      </c>
      <c r="Q133" s="74">
        <v>0</v>
      </c>
      <c r="R133" s="74">
        <v>0</v>
      </c>
      <c r="S133" s="37">
        <f t="shared" si="4"/>
        <v>5714.73</v>
      </c>
      <c r="T133" s="37">
        <f t="shared" si="5"/>
        <v>2312.9499999999998</v>
      </c>
      <c r="U133" s="36" t="str">
        <f>VLOOKUP(B133,'FOLHA RESUMIDA'!C:I,2,0)</f>
        <v>MARCOS ANDRE CUNHA DE OLIVEIRA</v>
      </c>
    </row>
    <row r="134" spans="1:21" ht="15">
      <c r="A134" s="72">
        <v>1</v>
      </c>
      <c r="B134" s="72">
        <v>2344</v>
      </c>
      <c r="C134" s="71" t="s">
        <v>123</v>
      </c>
      <c r="D134" s="73">
        <v>39302</v>
      </c>
      <c r="E134" s="72" t="s">
        <v>571</v>
      </c>
      <c r="F134" s="71" t="s">
        <v>537</v>
      </c>
      <c r="G134" s="74">
        <v>5714.73</v>
      </c>
      <c r="H134" s="74">
        <v>0</v>
      </c>
      <c r="I134" s="74" t="s">
        <v>572</v>
      </c>
      <c r="J134" s="74">
        <v>2312.9499999999998</v>
      </c>
      <c r="K134" s="74">
        <v>0</v>
      </c>
      <c r="L134" s="74">
        <v>0</v>
      </c>
      <c r="M134" s="74">
        <v>0</v>
      </c>
      <c r="N134" s="74">
        <v>0</v>
      </c>
      <c r="O134" s="74">
        <v>0</v>
      </c>
      <c r="P134" s="74">
        <v>0</v>
      </c>
      <c r="Q134" s="74">
        <v>0</v>
      </c>
      <c r="R134" s="74">
        <v>0</v>
      </c>
      <c r="S134" s="37">
        <f t="shared" si="4"/>
        <v>5714.73</v>
      </c>
      <c r="T134" s="37">
        <f t="shared" si="5"/>
        <v>2312.9499999999998</v>
      </c>
      <c r="U134" s="36" t="str">
        <f>VLOOKUP(B134,'FOLHA RESUMIDA'!C:I,2,0)</f>
        <v>AMANDA TATIANE C  DE OLIVEIRA</v>
      </c>
    </row>
    <row r="135" spans="1:21" ht="15">
      <c r="A135" s="72">
        <v>1</v>
      </c>
      <c r="B135" s="72">
        <v>2351</v>
      </c>
      <c r="C135" s="71" t="s">
        <v>124</v>
      </c>
      <c r="D135" s="73">
        <v>39310</v>
      </c>
      <c r="E135" s="72" t="s">
        <v>571</v>
      </c>
      <c r="F135" s="71" t="s">
        <v>447</v>
      </c>
      <c r="G135" s="74">
        <v>1636.79</v>
      </c>
      <c r="H135" s="74">
        <v>0</v>
      </c>
      <c r="I135" s="74" t="s">
        <v>572</v>
      </c>
      <c r="J135" s="74">
        <v>0</v>
      </c>
      <c r="K135" s="74">
        <v>0</v>
      </c>
      <c r="L135" s="74">
        <v>0</v>
      </c>
      <c r="M135" s="74">
        <v>0</v>
      </c>
      <c r="N135" s="74">
        <v>0</v>
      </c>
      <c r="O135" s="74">
        <v>0</v>
      </c>
      <c r="P135" s="74">
        <v>0</v>
      </c>
      <c r="Q135" s="74">
        <v>0</v>
      </c>
      <c r="R135" s="74">
        <v>0</v>
      </c>
      <c r="S135" s="37">
        <f t="shared" si="4"/>
        <v>1636.79</v>
      </c>
      <c r="T135" s="37">
        <f t="shared" si="5"/>
        <v>0</v>
      </c>
      <c r="U135" s="36" t="str">
        <f>VLOOKUP(B135,'FOLHA RESUMIDA'!C:I,2,0)</f>
        <v>CLAUDIA SALVINA DE SANTANA</v>
      </c>
    </row>
    <row r="136" spans="1:21" ht="15">
      <c r="A136" s="72">
        <v>1</v>
      </c>
      <c r="B136" s="72">
        <v>2363</v>
      </c>
      <c r="C136" s="71" t="s">
        <v>125</v>
      </c>
      <c r="D136" s="73">
        <v>39310</v>
      </c>
      <c r="E136" s="72" t="s">
        <v>571</v>
      </c>
      <c r="F136" s="71" t="s">
        <v>520</v>
      </c>
      <c r="G136" s="74">
        <v>1989.55</v>
      </c>
      <c r="H136" s="74">
        <v>0</v>
      </c>
      <c r="I136" s="74" t="s">
        <v>572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37">
        <f t="shared" si="4"/>
        <v>1989.55</v>
      </c>
      <c r="T136" s="37">
        <f t="shared" si="5"/>
        <v>0</v>
      </c>
      <c r="U136" s="36" t="str">
        <f>VLOOKUP(B136,'FOLHA RESUMIDA'!C:I,2,0)</f>
        <v>MIRIAM ALVES BASTOS DA SILVA</v>
      </c>
    </row>
    <row r="137" spans="1:21" ht="15">
      <c r="A137" s="72">
        <v>1</v>
      </c>
      <c r="B137" s="72">
        <v>2367</v>
      </c>
      <c r="C137" s="71" t="s">
        <v>126</v>
      </c>
      <c r="D137" s="73">
        <v>39310</v>
      </c>
      <c r="E137" s="72" t="s">
        <v>571</v>
      </c>
      <c r="F137" s="71" t="s">
        <v>527</v>
      </c>
      <c r="G137" s="74">
        <v>1886.84</v>
      </c>
      <c r="H137" s="74">
        <v>0</v>
      </c>
      <c r="I137" s="74" t="s">
        <v>572</v>
      </c>
      <c r="J137" s="74">
        <v>0</v>
      </c>
      <c r="K137" s="74">
        <v>0</v>
      </c>
      <c r="L137" s="74">
        <v>0</v>
      </c>
      <c r="M137" s="74">
        <v>0</v>
      </c>
      <c r="N137" s="74">
        <v>0</v>
      </c>
      <c r="O137" s="74">
        <v>0</v>
      </c>
      <c r="P137" s="74">
        <v>0</v>
      </c>
      <c r="Q137" s="74">
        <v>0</v>
      </c>
      <c r="R137" s="74">
        <v>0</v>
      </c>
      <c r="S137" s="37">
        <f t="shared" si="4"/>
        <v>1886.84</v>
      </c>
      <c r="T137" s="37">
        <f t="shared" si="5"/>
        <v>0</v>
      </c>
      <c r="U137" s="36" t="str">
        <f>VLOOKUP(B137,'FOLHA RESUMIDA'!C:I,2,0)</f>
        <v>PRISCILLA RODRIGUES P DA SILVA</v>
      </c>
    </row>
    <row r="138" spans="1:21" ht="15">
      <c r="A138" s="72">
        <v>1</v>
      </c>
      <c r="B138" s="72">
        <v>2371</v>
      </c>
      <c r="C138" s="71" t="s">
        <v>127</v>
      </c>
      <c r="D138" s="73">
        <v>39310</v>
      </c>
      <c r="E138" s="72" t="s">
        <v>571</v>
      </c>
      <c r="F138" s="71" t="s">
        <v>528</v>
      </c>
      <c r="G138" s="74">
        <v>2408.17</v>
      </c>
      <c r="H138" s="74">
        <v>0</v>
      </c>
      <c r="I138" s="74" t="s">
        <v>572</v>
      </c>
      <c r="J138" s="74">
        <v>0</v>
      </c>
      <c r="K138" s="74">
        <v>0</v>
      </c>
      <c r="L138" s="74">
        <v>0</v>
      </c>
      <c r="M138" s="74">
        <v>0</v>
      </c>
      <c r="N138" s="74">
        <v>0</v>
      </c>
      <c r="O138" s="74">
        <v>0</v>
      </c>
      <c r="P138" s="74">
        <v>0</v>
      </c>
      <c r="Q138" s="74">
        <v>0</v>
      </c>
      <c r="R138" s="74">
        <v>0</v>
      </c>
      <c r="S138" s="37">
        <f t="shared" si="4"/>
        <v>2408.17</v>
      </c>
      <c r="T138" s="37">
        <f t="shared" si="5"/>
        <v>0</v>
      </c>
      <c r="U138" s="36" t="str">
        <f>VLOOKUP(B138,'FOLHA RESUMIDA'!C:I,2,0)</f>
        <v>SUZELLE TRAJANO BENTO</v>
      </c>
    </row>
    <row r="139" spans="1:21" ht="15">
      <c r="A139" s="72">
        <v>1</v>
      </c>
      <c r="B139" s="72">
        <v>2382</v>
      </c>
      <c r="C139" s="71" t="s">
        <v>128</v>
      </c>
      <c r="D139" s="73">
        <v>39342</v>
      </c>
      <c r="E139" s="72" t="s">
        <v>571</v>
      </c>
      <c r="F139" s="71" t="s">
        <v>456</v>
      </c>
      <c r="G139" s="74">
        <v>5714.73</v>
      </c>
      <c r="H139" s="74">
        <v>0</v>
      </c>
      <c r="I139" s="74" t="s">
        <v>572</v>
      </c>
      <c r="J139" s="74">
        <v>6657.79</v>
      </c>
      <c r="K139" s="74">
        <v>0</v>
      </c>
      <c r="L139" s="74">
        <v>0</v>
      </c>
      <c r="M139" s="74">
        <v>0</v>
      </c>
      <c r="N139" s="74">
        <v>0</v>
      </c>
      <c r="O139" s="74">
        <v>0</v>
      </c>
      <c r="P139" s="74">
        <v>0</v>
      </c>
      <c r="Q139" s="74">
        <v>0</v>
      </c>
      <c r="R139" s="74">
        <v>0</v>
      </c>
      <c r="S139" s="37">
        <f t="shared" si="4"/>
        <v>5714.73</v>
      </c>
      <c r="T139" s="37">
        <f t="shared" si="5"/>
        <v>6657.79</v>
      </c>
      <c r="U139" s="36" t="str">
        <f>VLOOKUP(B139,'FOLHA RESUMIDA'!C:I,2,0)</f>
        <v>AILA KARLA MOTA SANTANA</v>
      </c>
    </row>
    <row r="140" spans="1:21" ht="15">
      <c r="A140" s="72">
        <v>1</v>
      </c>
      <c r="B140" s="72">
        <v>2384</v>
      </c>
      <c r="C140" s="71" t="s">
        <v>129</v>
      </c>
      <c r="D140" s="73">
        <v>39342</v>
      </c>
      <c r="E140" s="72" t="s">
        <v>571</v>
      </c>
      <c r="F140" s="71" t="s">
        <v>527</v>
      </c>
      <c r="G140" s="74">
        <v>1886.84</v>
      </c>
      <c r="H140" s="74">
        <v>0</v>
      </c>
      <c r="I140" s="74" t="s">
        <v>572</v>
      </c>
      <c r="J140" s="74">
        <v>0</v>
      </c>
      <c r="K140" s="74">
        <v>0</v>
      </c>
      <c r="L140" s="74">
        <v>0</v>
      </c>
      <c r="M140" s="74">
        <v>0</v>
      </c>
      <c r="N140" s="74">
        <v>0</v>
      </c>
      <c r="O140" s="74">
        <v>0</v>
      </c>
      <c r="P140" s="74">
        <v>0</v>
      </c>
      <c r="Q140" s="74">
        <v>0</v>
      </c>
      <c r="R140" s="74">
        <v>0</v>
      </c>
      <c r="S140" s="37">
        <f t="shared" si="4"/>
        <v>1886.84</v>
      </c>
      <c r="T140" s="37">
        <f t="shared" si="5"/>
        <v>0</v>
      </c>
      <c r="U140" s="36" t="str">
        <f>VLOOKUP(B140,'FOLHA RESUMIDA'!C:I,2,0)</f>
        <v>KATIA MIRANDA DE ARAUJO LOPES</v>
      </c>
    </row>
    <row r="141" spans="1:21" ht="15">
      <c r="A141" s="72">
        <v>1</v>
      </c>
      <c r="B141" s="72">
        <v>2392</v>
      </c>
      <c r="C141" s="71" t="s">
        <v>130</v>
      </c>
      <c r="D141" s="73">
        <v>39342</v>
      </c>
      <c r="E141" s="72" t="s">
        <v>571</v>
      </c>
      <c r="F141" s="71" t="s">
        <v>530</v>
      </c>
      <c r="G141" s="74">
        <v>1886.84</v>
      </c>
      <c r="H141" s="74">
        <v>0</v>
      </c>
      <c r="I141" s="74" t="s">
        <v>572</v>
      </c>
      <c r="J141" s="74">
        <v>2312.9499999999998</v>
      </c>
      <c r="K141" s="74">
        <v>0</v>
      </c>
      <c r="L141" s="74">
        <v>0</v>
      </c>
      <c r="M141" s="74">
        <v>0</v>
      </c>
      <c r="N141" s="74">
        <v>0</v>
      </c>
      <c r="O141" s="74">
        <v>0</v>
      </c>
      <c r="P141" s="74">
        <v>0</v>
      </c>
      <c r="Q141" s="74">
        <v>0</v>
      </c>
      <c r="R141" s="74">
        <v>0</v>
      </c>
      <c r="S141" s="37">
        <f t="shared" si="4"/>
        <v>1886.84</v>
      </c>
      <c r="T141" s="37">
        <f t="shared" si="5"/>
        <v>2312.9499999999998</v>
      </c>
      <c r="U141" s="36" t="str">
        <f>VLOOKUP(B141,'FOLHA RESUMIDA'!C:I,2,0)</f>
        <v>KLEYTON DA SILVA A PEREIRA</v>
      </c>
    </row>
    <row r="142" spans="1:21" ht="15">
      <c r="A142" s="72">
        <v>1</v>
      </c>
      <c r="B142" s="72">
        <v>2406</v>
      </c>
      <c r="C142" s="71" t="s">
        <v>131</v>
      </c>
      <c r="D142" s="73">
        <v>39349</v>
      </c>
      <c r="E142" s="72" t="s">
        <v>571</v>
      </c>
      <c r="F142" s="71" t="s">
        <v>447</v>
      </c>
      <c r="G142" s="74">
        <v>1484.61</v>
      </c>
      <c r="H142" s="74">
        <v>0</v>
      </c>
      <c r="I142" s="74" t="s">
        <v>572</v>
      </c>
      <c r="J142" s="74">
        <v>0</v>
      </c>
      <c r="K142" s="74">
        <v>0</v>
      </c>
      <c r="L142" s="74">
        <v>0</v>
      </c>
      <c r="M142" s="74">
        <v>0</v>
      </c>
      <c r="N142" s="74">
        <v>0</v>
      </c>
      <c r="O142" s="74">
        <v>0</v>
      </c>
      <c r="P142" s="74">
        <v>0</v>
      </c>
      <c r="Q142" s="74">
        <v>0</v>
      </c>
      <c r="R142" s="74">
        <v>0</v>
      </c>
      <c r="S142" s="37">
        <f t="shared" si="4"/>
        <v>1484.61</v>
      </c>
      <c r="T142" s="37">
        <f t="shared" si="5"/>
        <v>0</v>
      </c>
      <c r="U142" s="36" t="str">
        <f>VLOOKUP(B142,'FOLHA RESUMIDA'!C:I,2,0)</f>
        <v>DEYSE MARIA DOS SANTOS SILVA</v>
      </c>
    </row>
    <row r="143" spans="1:21" ht="15">
      <c r="A143" s="72">
        <v>1</v>
      </c>
      <c r="B143" s="72">
        <v>2415</v>
      </c>
      <c r="C143" s="71" t="s">
        <v>132</v>
      </c>
      <c r="D143" s="73">
        <v>39349</v>
      </c>
      <c r="E143" s="72" t="s">
        <v>571</v>
      </c>
      <c r="F143" s="71" t="s">
        <v>456</v>
      </c>
      <c r="G143" s="74">
        <v>5714.73</v>
      </c>
      <c r="H143" s="74">
        <v>0</v>
      </c>
      <c r="I143" s="74" t="s">
        <v>572</v>
      </c>
      <c r="J143" s="74">
        <v>6657.79</v>
      </c>
      <c r="K143" s="74">
        <v>0</v>
      </c>
      <c r="L143" s="74">
        <v>0</v>
      </c>
      <c r="M143" s="74">
        <v>0</v>
      </c>
      <c r="N143" s="74">
        <v>0</v>
      </c>
      <c r="O143" s="74">
        <v>0</v>
      </c>
      <c r="P143" s="74">
        <v>0</v>
      </c>
      <c r="Q143" s="74">
        <v>0</v>
      </c>
      <c r="R143" s="74">
        <v>0</v>
      </c>
      <c r="S143" s="37">
        <f t="shared" si="4"/>
        <v>5714.73</v>
      </c>
      <c r="T143" s="37">
        <f t="shared" si="5"/>
        <v>6657.79</v>
      </c>
      <c r="U143" s="36" t="str">
        <f>VLOOKUP(B143,'FOLHA RESUMIDA'!C:I,2,0)</f>
        <v>SILVIA RENATA QUEIROZ DE FARIA</v>
      </c>
    </row>
    <row r="144" spans="1:21" ht="15">
      <c r="A144" s="72">
        <v>1</v>
      </c>
      <c r="B144" s="72">
        <v>2417</v>
      </c>
      <c r="C144" s="71" t="s">
        <v>133</v>
      </c>
      <c r="D144" s="73">
        <v>39349</v>
      </c>
      <c r="E144" s="72" t="s">
        <v>571</v>
      </c>
      <c r="F144" s="71" t="s">
        <v>447</v>
      </c>
      <c r="G144" s="74">
        <v>1636.79</v>
      </c>
      <c r="H144" s="74">
        <v>0</v>
      </c>
      <c r="I144" s="74" t="s">
        <v>572</v>
      </c>
      <c r="J144" s="74">
        <v>0</v>
      </c>
      <c r="K144" s="74">
        <v>0</v>
      </c>
      <c r="L144" s="74">
        <v>0</v>
      </c>
      <c r="M144" s="74">
        <v>0</v>
      </c>
      <c r="N144" s="74">
        <v>0</v>
      </c>
      <c r="O144" s="74">
        <v>0</v>
      </c>
      <c r="P144" s="74">
        <v>0</v>
      </c>
      <c r="Q144" s="74">
        <v>0</v>
      </c>
      <c r="R144" s="74">
        <v>0</v>
      </c>
      <c r="S144" s="37">
        <f t="shared" si="4"/>
        <v>1636.79</v>
      </c>
      <c r="T144" s="37">
        <f t="shared" si="5"/>
        <v>0</v>
      </c>
      <c r="U144" s="36" t="str">
        <f>VLOOKUP(B144,'FOLHA RESUMIDA'!C:I,2,0)</f>
        <v>ZILDA FRUTUOSO DA SILVA</v>
      </c>
    </row>
    <row r="145" spans="1:21" ht="15">
      <c r="A145" s="72">
        <v>1</v>
      </c>
      <c r="B145" s="72">
        <v>2420</v>
      </c>
      <c r="C145" s="71" t="s">
        <v>134</v>
      </c>
      <c r="D145" s="73">
        <v>39356</v>
      </c>
      <c r="E145" s="72" t="s">
        <v>571</v>
      </c>
      <c r="F145" s="71" t="s">
        <v>456</v>
      </c>
      <c r="G145" s="74">
        <v>5714.73</v>
      </c>
      <c r="H145" s="74">
        <v>0</v>
      </c>
      <c r="I145" s="74" t="s">
        <v>572</v>
      </c>
      <c r="J145" s="74">
        <v>6657.79</v>
      </c>
      <c r="K145" s="74">
        <v>0</v>
      </c>
      <c r="L145" s="74">
        <v>0</v>
      </c>
      <c r="M145" s="74">
        <v>0</v>
      </c>
      <c r="N145" s="74">
        <v>0</v>
      </c>
      <c r="O145" s="74">
        <v>0</v>
      </c>
      <c r="P145" s="74">
        <v>0</v>
      </c>
      <c r="Q145" s="74">
        <v>0</v>
      </c>
      <c r="R145" s="74">
        <v>0</v>
      </c>
      <c r="S145" s="37">
        <f t="shared" si="4"/>
        <v>5714.73</v>
      </c>
      <c r="T145" s="37">
        <f t="shared" si="5"/>
        <v>6657.79</v>
      </c>
      <c r="U145" s="36" t="str">
        <f>VLOOKUP(B145,'FOLHA RESUMIDA'!C:I,2,0)</f>
        <v>TEREZA RAQUEL F ALMEIDA</v>
      </c>
    </row>
    <row r="146" spans="1:21" ht="15">
      <c r="A146" s="72">
        <v>1</v>
      </c>
      <c r="B146" s="72">
        <v>2421</v>
      </c>
      <c r="C146" s="71" t="s">
        <v>135</v>
      </c>
      <c r="D146" s="73">
        <v>39370</v>
      </c>
      <c r="E146" s="72" t="s">
        <v>571</v>
      </c>
      <c r="F146" s="71" t="s">
        <v>455</v>
      </c>
      <c r="G146" s="74">
        <v>3619.43</v>
      </c>
      <c r="H146" s="74">
        <v>0</v>
      </c>
      <c r="I146" s="74" t="s">
        <v>572</v>
      </c>
      <c r="J146" s="74">
        <v>2312.9499999999998</v>
      </c>
      <c r="K146" s="74">
        <v>0</v>
      </c>
      <c r="L146" s="74">
        <v>0</v>
      </c>
      <c r="M146" s="74">
        <v>0</v>
      </c>
      <c r="N146" s="74">
        <v>0</v>
      </c>
      <c r="O146" s="74">
        <v>0</v>
      </c>
      <c r="P146" s="74">
        <v>0</v>
      </c>
      <c r="Q146" s="74">
        <v>0</v>
      </c>
      <c r="R146" s="74">
        <v>0</v>
      </c>
      <c r="S146" s="37">
        <f t="shared" si="4"/>
        <v>3619.43</v>
      </c>
      <c r="T146" s="37">
        <f t="shared" si="5"/>
        <v>2312.9499999999998</v>
      </c>
      <c r="U146" s="36" t="str">
        <f>VLOOKUP(B146,'FOLHA RESUMIDA'!C:I,2,0)</f>
        <v>ANA CLAUDIA NUNES DE MOURA</v>
      </c>
    </row>
    <row r="147" spans="1:21" ht="15">
      <c r="A147" s="72">
        <v>1</v>
      </c>
      <c r="B147" s="72">
        <v>2437</v>
      </c>
      <c r="C147" s="71" t="s">
        <v>136</v>
      </c>
      <c r="D147" s="73">
        <v>39371</v>
      </c>
      <c r="E147" s="72" t="s">
        <v>571</v>
      </c>
      <c r="F147" s="71" t="s">
        <v>527</v>
      </c>
      <c r="G147" s="74">
        <v>1886.84</v>
      </c>
      <c r="H147" s="74">
        <v>0</v>
      </c>
      <c r="I147" s="74" t="s">
        <v>572</v>
      </c>
      <c r="J147" s="74">
        <v>0</v>
      </c>
      <c r="K147" s="74">
        <v>0</v>
      </c>
      <c r="L147" s="74">
        <v>0</v>
      </c>
      <c r="M147" s="74">
        <v>0</v>
      </c>
      <c r="N147" s="74">
        <v>0</v>
      </c>
      <c r="O147" s="74">
        <v>0</v>
      </c>
      <c r="P147" s="74">
        <v>0</v>
      </c>
      <c r="Q147" s="74">
        <v>0</v>
      </c>
      <c r="R147" s="74">
        <v>0</v>
      </c>
      <c r="S147" s="37">
        <f t="shared" si="4"/>
        <v>1886.84</v>
      </c>
      <c r="T147" s="37">
        <f t="shared" si="5"/>
        <v>0</v>
      </c>
      <c r="U147" s="36" t="str">
        <f>VLOOKUP(B147,'FOLHA RESUMIDA'!C:I,2,0)</f>
        <v>CLAUDILENE DE LIMA</v>
      </c>
    </row>
    <row r="148" spans="1:21" ht="15">
      <c r="A148" s="72">
        <v>1</v>
      </c>
      <c r="B148" s="72">
        <v>2440</v>
      </c>
      <c r="C148" s="71" t="s">
        <v>137</v>
      </c>
      <c r="D148" s="73">
        <v>39371</v>
      </c>
      <c r="E148" s="72" t="s">
        <v>571</v>
      </c>
      <c r="F148" s="71" t="s">
        <v>447</v>
      </c>
      <c r="G148" s="74">
        <v>1989.55</v>
      </c>
      <c r="H148" s="74">
        <v>0</v>
      </c>
      <c r="I148" s="74" t="s">
        <v>572</v>
      </c>
      <c r="J148" s="74">
        <v>1284.97</v>
      </c>
      <c r="K148" s="74">
        <v>0</v>
      </c>
      <c r="L148" s="74">
        <v>0</v>
      </c>
      <c r="M148" s="74">
        <v>0</v>
      </c>
      <c r="N148" s="74">
        <v>0</v>
      </c>
      <c r="O148" s="74">
        <v>0</v>
      </c>
      <c r="P148" s="74">
        <v>0</v>
      </c>
      <c r="Q148" s="74">
        <v>0</v>
      </c>
      <c r="R148" s="74">
        <v>0</v>
      </c>
      <c r="S148" s="37">
        <f t="shared" si="4"/>
        <v>1989.55</v>
      </c>
      <c r="T148" s="37">
        <f t="shared" si="5"/>
        <v>1284.97</v>
      </c>
      <c r="U148" s="36" t="str">
        <f>VLOOKUP(B148,'FOLHA RESUMIDA'!C:I,2,0)</f>
        <v>ELIANE MOREIRA DE SOUZA</v>
      </c>
    </row>
    <row r="149" spans="1:21" ht="15">
      <c r="A149" s="72">
        <v>1</v>
      </c>
      <c r="B149" s="72">
        <v>2443</v>
      </c>
      <c r="C149" s="71" t="s">
        <v>498</v>
      </c>
      <c r="D149" s="73">
        <v>39371</v>
      </c>
      <c r="E149" s="72" t="s">
        <v>571</v>
      </c>
      <c r="F149" s="71" t="s">
        <v>447</v>
      </c>
      <c r="G149" s="74">
        <v>1636.79</v>
      </c>
      <c r="H149" s="74">
        <v>0</v>
      </c>
      <c r="I149" s="74" t="s">
        <v>572</v>
      </c>
      <c r="J149" s="74">
        <v>0</v>
      </c>
      <c r="K149" s="74">
        <v>0</v>
      </c>
      <c r="L149" s="74">
        <v>0</v>
      </c>
      <c r="M149" s="74">
        <v>0</v>
      </c>
      <c r="N149" s="74">
        <v>0</v>
      </c>
      <c r="O149" s="74">
        <v>0</v>
      </c>
      <c r="P149" s="74">
        <v>0</v>
      </c>
      <c r="Q149" s="74">
        <v>0</v>
      </c>
      <c r="R149" s="74">
        <v>0</v>
      </c>
      <c r="S149" s="37">
        <f t="shared" si="4"/>
        <v>1636.79</v>
      </c>
      <c r="T149" s="37">
        <f t="shared" si="5"/>
        <v>0</v>
      </c>
      <c r="U149" s="36" t="str">
        <f>VLOOKUP(B149,'FOLHA RESUMIDA'!C:I,2,0)</f>
        <v>GEYZA JANAINA FERREIRA L ALVES</v>
      </c>
    </row>
    <row r="150" spans="1:21" ht="15">
      <c r="A150" s="72">
        <v>1</v>
      </c>
      <c r="B150" s="72">
        <v>2448</v>
      </c>
      <c r="C150" s="71" t="s">
        <v>138</v>
      </c>
      <c r="D150" s="73">
        <v>39371</v>
      </c>
      <c r="E150" s="72" t="s">
        <v>571</v>
      </c>
      <c r="F150" s="71" t="s">
        <v>447</v>
      </c>
      <c r="G150" s="74">
        <v>1636.79</v>
      </c>
      <c r="H150" s="74">
        <v>0</v>
      </c>
      <c r="I150" s="74" t="s">
        <v>572</v>
      </c>
      <c r="J150" s="74">
        <v>1284.97</v>
      </c>
      <c r="K150" s="74">
        <v>0</v>
      </c>
      <c r="L150" s="74">
        <v>0</v>
      </c>
      <c r="M150" s="74">
        <v>0</v>
      </c>
      <c r="N150" s="74">
        <v>0</v>
      </c>
      <c r="O150" s="74">
        <v>0</v>
      </c>
      <c r="P150" s="74">
        <v>0</v>
      </c>
      <c r="Q150" s="74">
        <v>0</v>
      </c>
      <c r="R150" s="74">
        <v>0</v>
      </c>
      <c r="S150" s="37">
        <f t="shared" si="4"/>
        <v>1636.79</v>
      </c>
      <c r="T150" s="37">
        <f t="shared" si="5"/>
        <v>1284.97</v>
      </c>
      <c r="U150" s="36" t="str">
        <f>VLOOKUP(B150,'FOLHA RESUMIDA'!C:I,2,0)</f>
        <v>JULIO CESAR DA SILVA</v>
      </c>
    </row>
    <row r="151" spans="1:21" ht="15">
      <c r="A151" s="72">
        <v>1</v>
      </c>
      <c r="B151" s="72">
        <v>2451</v>
      </c>
      <c r="C151" s="71" t="s">
        <v>139</v>
      </c>
      <c r="D151" s="73">
        <v>39371</v>
      </c>
      <c r="E151" s="72" t="s">
        <v>571</v>
      </c>
      <c r="F151" s="71" t="s">
        <v>447</v>
      </c>
      <c r="G151" s="74">
        <v>1636.79</v>
      </c>
      <c r="H151" s="74">
        <v>0</v>
      </c>
      <c r="I151" s="74" t="s">
        <v>572</v>
      </c>
      <c r="J151" s="74">
        <v>0</v>
      </c>
      <c r="K151" s="74">
        <v>0</v>
      </c>
      <c r="L151" s="74">
        <v>0</v>
      </c>
      <c r="M151" s="74">
        <v>0</v>
      </c>
      <c r="N151" s="74">
        <v>0</v>
      </c>
      <c r="O151" s="74">
        <v>0</v>
      </c>
      <c r="P151" s="74">
        <v>0</v>
      </c>
      <c r="Q151" s="74">
        <v>0</v>
      </c>
      <c r="R151" s="74">
        <v>0</v>
      </c>
      <c r="S151" s="37">
        <f t="shared" si="4"/>
        <v>1636.79</v>
      </c>
      <c r="T151" s="37">
        <f t="shared" si="5"/>
        <v>0</v>
      </c>
      <c r="U151" s="36" t="str">
        <f>VLOOKUP(B151,'FOLHA RESUMIDA'!C:I,2,0)</f>
        <v>MANUELLA BOMFIM DA SILVA</v>
      </c>
    </row>
    <row r="152" spans="1:21" ht="15">
      <c r="A152" s="72">
        <v>1</v>
      </c>
      <c r="B152" s="72">
        <v>2460</v>
      </c>
      <c r="C152" s="71" t="s">
        <v>140</v>
      </c>
      <c r="D152" s="73">
        <v>39371</v>
      </c>
      <c r="E152" s="72" t="s">
        <v>571</v>
      </c>
      <c r="F152" s="71" t="s">
        <v>447</v>
      </c>
      <c r="G152" s="74">
        <v>1636.79</v>
      </c>
      <c r="H152" s="74">
        <v>0</v>
      </c>
      <c r="I152" s="74" t="s">
        <v>572</v>
      </c>
      <c r="J152" s="74">
        <v>0</v>
      </c>
      <c r="K152" s="74">
        <v>0</v>
      </c>
      <c r="L152" s="74">
        <v>0</v>
      </c>
      <c r="M152" s="74">
        <v>0</v>
      </c>
      <c r="N152" s="74">
        <v>0</v>
      </c>
      <c r="O152" s="74">
        <v>0</v>
      </c>
      <c r="P152" s="74">
        <v>0</v>
      </c>
      <c r="Q152" s="74">
        <v>0</v>
      </c>
      <c r="R152" s="74">
        <v>0</v>
      </c>
      <c r="S152" s="37">
        <f t="shared" si="4"/>
        <v>1636.79</v>
      </c>
      <c r="T152" s="37">
        <f t="shared" si="5"/>
        <v>0</v>
      </c>
      <c r="U152" s="36" t="str">
        <f>VLOOKUP(B152,'FOLHA RESUMIDA'!C:I,2,0)</f>
        <v>VIVIANE OLIMPIO DOS SANTOS</v>
      </c>
    </row>
    <row r="153" spans="1:21" ht="15">
      <c r="A153" s="72">
        <v>1</v>
      </c>
      <c r="B153" s="72">
        <v>2468</v>
      </c>
      <c r="C153" s="71" t="s">
        <v>141</v>
      </c>
      <c r="D153" s="73">
        <v>39485</v>
      </c>
      <c r="E153" s="72" t="s">
        <v>571</v>
      </c>
      <c r="F153" s="71" t="s">
        <v>521</v>
      </c>
      <c r="G153" s="74">
        <v>1981.2</v>
      </c>
      <c r="H153" s="74">
        <v>0</v>
      </c>
      <c r="I153" s="74" t="s">
        <v>572</v>
      </c>
      <c r="J153" s="74">
        <v>2312.9499999999998</v>
      </c>
      <c r="K153" s="74">
        <v>0</v>
      </c>
      <c r="L153" s="74">
        <v>0</v>
      </c>
      <c r="M153" s="74">
        <v>0</v>
      </c>
      <c r="N153" s="74">
        <v>3480</v>
      </c>
      <c r="O153" s="74">
        <v>0</v>
      </c>
      <c r="P153" s="74">
        <v>0</v>
      </c>
      <c r="Q153" s="74">
        <v>0</v>
      </c>
      <c r="R153" s="74">
        <v>0</v>
      </c>
      <c r="S153" s="37">
        <f t="shared" si="4"/>
        <v>1981.2</v>
      </c>
      <c r="T153" s="37">
        <f t="shared" si="5"/>
        <v>5792.95</v>
      </c>
      <c r="U153" s="36" t="str">
        <f>VLOOKUP(B153,'FOLHA RESUMIDA'!C:I,2,0)</f>
        <v>ANA GERTRUDES DE A F GUERRA</v>
      </c>
    </row>
    <row r="154" spans="1:21" ht="15">
      <c r="A154" s="72">
        <v>1</v>
      </c>
      <c r="B154" s="72">
        <v>2474</v>
      </c>
      <c r="C154" s="71" t="s">
        <v>142</v>
      </c>
      <c r="D154" s="73">
        <v>39491</v>
      </c>
      <c r="E154" s="72" t="s">
        <v>571</v>
      </c>
      <c r="F154" s="71" t="s">
        <v>456</v>
      </c>
      <c r="G154" s="74">
        <v>5714.73</v>
      </c>
      <c r="H154" s="74">
        <v>0</v>
      </c>
      <c r="I154" s="74" t="s">
        <v>572</v>
      </c>
      <c r="J154" s="74">
        <v>6657.79</v>
      </c>
      <c r="K154" s="74">
        <v>0</v>
      </c>
      <c r="L154" s="74">
        <v>0</v>
      </c>
      <c r="M154" s="74">
        <v>0</v>
      </c>
      <c r="N154" s="74">
        <v>0</v>
      </c>
      <c r="O154" s="74">
        <v>0</v>
      </c>
      <c r="P154" s="74">
        <v>0</v>
      </c>
      <c r="Q154" s="74">
        <v>0</v>
      </c>
      <c r="R154" s="74">
        <v>0</v>
      </c>
      <c r="S154" s="37">
        <f t="shared" si="4"/>
        <v>5714.73</v>
      </c>
      <c r="T154" s="37">
        <f t="shared" si="5"/>
        <v>6657.79</v>
      </c>
      <c r="U154" s="36" t="str">
        <f>VLOOKUP(B154,'FOLHA RESUMIDA'!C:I,2,0)</f>
        <v>MARIA ROSEANE DOS A CLEMENTINO</v>
      </c>
    </row>
    <row r="155" spans="1:21" ht="15">
      <c r="A155" s="72">
        <v>50</v>
      </c>
      <c r="B155" s="72">
        <v>2478</v>
      </c>
      <c r="C155" s="71" t="s">
        <v>408</v>
      </c>
      <c r="D155" s="73">
        <v>39524</v>
      </c>
      <c r="E155" s="72" t="s">
        <v>571</v>
      </c>
      <c r="F155" s="71" t="s">
        <v>538</v>
      </c>
      <c r="G155" s="74">
        <v>5092.91</v>
      </c>
      <c r="H155" s="74">
        <v>0</v>
      </c>
      <c r="I155" s="74" t="s">
        <v>572</v>
      </c>
      <c r="J155" s="74">
        <v>0</v>
      </c>
      <c r="K155" s="74">
        <v>0</v>
      </c>
      <c r="L155" s="74">
        <v>0</v>
      </c>
      <c r="M155" s="74">
        <v>0</v>
      </c>
      <c r="N155" s="74">
        <v>0</v>
      </c>
      <c r="O155" s="74">
        <v>0</v>
      </c>
      <c r="P155" s="74">
        <v>0</v>
      </c>
      <c r="Q155" s="74">
        <v>0</v>
      </c>
      <c r="R155" s="74">
        <v>0</v>
      </c>
      <c r="S155" s="37">
        <f t="shared" si="4"/>
        <v>5092.91</v>
      </c>
      <c r="T155" s="37">
        <f t="shared" si="5"/>
        <v>0</v>
      </c>
      <c r="U155" s="36" t="str">
        <f>VLOOKUP(B155,'FOLHA RESUMIDA'!C:I,2,0)</f>
        <v>ROGERIO MOURA VIEIRA</v>
      </c>
    </row>
    <row r="156" spans="1:21" ht="15">
      <c r="A156" s="72">
        <v>20</v>
      </c>
      <c r="B156" s="72">
        <v>2481</v>
      </c>
      <c r="C156" s="71" t="s">
        <v>381</v>
      </c>
      <c r="D156" s="73">
        <v>39524</v>
      </c>
      <c r="E156" s="72" t="s">
        <v>571</v>
      </c>
      <c r="F156" s="71" t="s">
        <v>538</v>
      </c>
      <c r="G156" s="74">
        <v>5092.91</v>
      </c>
      <c r="H156" s="74">
        <v>0</v>
      </c>
      <c r="I156" s="74" t="s">
        <v>572</v>
      </c>
      <c r="J156" s="74">
        <v>0</v>
      </c>
      <c r="K156" s="74">
        <v>0</v>
      </c>
      <c r="L156" s="74">
        <v>0</v>
      </c>
      <c r="M156" s="74">
        <v>0</v>
      </c>
      <c r="N156" s="74">
        <v>0</v>
      </c>
      <c r="O156" s="74">
        <v>0</v>
      </c>
      <c r="P156" s="74">
        <v>0</v>
      </c>
      <c r="Q156" s="74">
        <v>0</v>
      </c>
      <c r="R156" s="74">
        <v>0</v>
      </c>
      <c r="S156" s="37">
        <f t="shared" si="4"/>
        <v>5092.91</v>
      </c>
      <c r="T156" s="37">
        <f t="shared" si="5"/>
        <v>0</v>
      </c>
      <c r="U156" s="36" t="str">
        <f>VLOOKUP(B156,'FOLHA RESUMIDA'!C:I,2,0)</f>
        <v>RAFAELLA MICHELLE DE L MIRANDA</v>
      </c>
    </row>
    <row r="157" spans="1:21" ht="15">
      <c r="A157" s="72">
        <v>39</v>
      </c>
      <c r="B157" s="72">
        <v>2484</v>
      </c>
      <c r="C157" s="71" t="s">
        <v>401</v>
      </c>
      <c r="D157" s="73">
        <v>39524</v>
      </c>
      <c r="E157" s="72" t="s">
        <v>571</v>
      </c>
      <c r="F157" s="71" t="s">
        <v>538</v>
      </c>
      <c r="G157" s="74">
        <v>5347.55</v>
      </c>
      <c r="H157" s="74">
        <v>0</v>
      </c>
      <c r="I157" s="74" t="s">
        <v>572</v>
      </c>
      <c r="J157" s="74">
        <v>0</v>
      </c>
      <c r="K157" s="74">
        <v>0</v>
      </c>
      <c r="L157" s="74">
        <v>0</v>
      </c>
      <c r="M157" s="74">
        <v>0</v>
      </c>
      <c r="N157" s="74">
        <v>0</v>
      </c>
      <c r="O157" s="74">
        <v>0</v>
      </c>
      <c r="P157" s="74">
        <v>0</v>
      </c>
      <c r="Q157" s="74">
        <v>0</v>
      </c>
      <c r="R157" s="74">
        <v>0</v>
      </c>
      <c r="S157" s="37">
        <f t="shared" si="4"/>
        <v>5347.55</v>
      </c>
      <c r="T157" s="37">
        <f t="shared" si="5"/>
        <v>0</v>
      </c>
      <c r="U157" s="36" t="str">
        <f>VLOOKUP(B157,'FOLHA RESUMIDA'!C:I,2,0)</f>
        <v>ARLEY ANDERSON TAVARES MOREIRA</v>
      </c>
    </row>
    <row r="158" spans="1:21" ht="15">
      <c r="A158" s="72">
        <v>1</v>
      </c>
      <c r="B158" s="72">
        <v>2493</v>
      </c>
      <c r="C158" s="71" t="s">
        <v>143</v>
      </c>
      <c r="D158" s="73">
        <v>39539</v>
      </c>
      <c r="E158" s="72" t="s">
        <v>571</v>
      </c>
      <c r="F158" s="71" t="s">
        <v>521</v>
      </c>
      <c r="G158" s="74">
        <v>1981.2</v>
      </c>
      <c r="H158" s="74">
        <v>0</v>
      </c>
      <c r="I158" s="74" t="s">
        <v>572</v>
      </c>
      <c r="J158" s="74">
        <v>0</v>
      </c>
      <c r="K158" s="74">
        <v>0</v>
      </c>
      <c r="L158" s="74">
        <v>0</v>
      </c>
      <c r="M158" s="74">
        <v>0</v>
      </c>
      <c r="N158" s="74">
        <v>0</v>
      </c>
      <c r="O158" s="74">
        <v>0</v>
      </c>
      <c r="P158" s="74">
        <v>0</v>
      </c>
      <c r="Q158" s="74">
        <v>0</v>
      </c>
      <c r="R158" s="74">
        <v>0</v>
      </c>
      <c r="S158" s="37">
        <f t="shared" si="4"/>
        <v>1981.2</v>
      </c>
      <c r="T158" s="37">
        <f t="shared" si="5"/>
        <v>0</v>
      </c>
      <c r="U158" s="36" t="str">
        <f>VLOOKUP(B158,'FOLHA RESUMIDA'!C:I,2,0)</f>
        <v>CRISTIANE R  DE O  GONCALVES</v>
      </c>
    </row>
    <row r="159" spans="1:21" ht="15">
      <c r="A159" s="72">
        <v>1</v>
      </c>
      <c r="B159" s="72">
        <v>2498</v>
      </c>
      <c r="C159" s="71" t="s">
        <v>144</v>
      </c>
      <c r="D159" s="73">
        <v>39539</v>
      </c>
      <c r="E159" s="72" t="s">
        <v>571</v>
      </c>
      <c r="F159" s="71" t="s">
        <v>452</v>
      </c>
      <c r="G159" s="74">
        <v>1886.84</v>
      </c>
      <c r="H159" s="74">
        <v>0</v>
      </c>
      <c r="I159" s="74" t="s">
        <v>572</v>
      </c>
      <c r="J159" s="74">
        <v>0</v>
      </c>
      <c r="K159" s="74">
        <v>0</v>
      </c>
      <c r="L159" s="74">
        <v>0</v>
      </c>
      <c r="M159" s="74">
        <v>0</v>
      </c>
      <c r="N159" s="74">
        <v>0</v>
      </c>
      <c r="O159" s="74">
        <v>0</v>
      </c>
      <c r="P159" s="74">
        <v>0</v>
      </c>
      <c r="Q159" s="74">
        <v>0</v>
      </c>
      <c r="R159" s="74">
        <v>0</v>
      </c>
      <c r="S159" s="37">
        <f t="shared" si="4"/>
        <v>1886.84</v>
      </c>
      <c r="T159" s="37">
        <f t="shared" si="5"/>
        <v>0</v>
      </c>
      <c r="U159" s="36" t="str">
        <f>VLOOKUP(B159,'FOLHA RESUMIDA'!C:I,2,0)</f>
        <v>TEREZINHA DE J  DE L  M  NETA</v>
      </c>
    </row>
    <row r="160" spans="1:21" ht="15">
      <c r="A160" s="72">
        <v>1</v>
      </c>
      <c r="B160" s="72">
        <v>2502</v>
      </c>
      <c r="C160" s="71" t="s">
        <v>145</v>
      </c>
      <c r="D160" s="73">
        <v>39553</v>
      </c>
      <c r="E160" s="72" t="s">
        <v>571</v>
      </c>
      <c r="F160" s="71" t="s">
        <v>452</v>
      </c>
      <c r="G160" s="74">
        <v>1886.84</v>
      </c>
      <c r="H160" s="74">
        <v>0</v>
      </c>
      <c r="I160" s="74" t="s">
        <v>572</v>
      </c>
      <c r="J160" s="74">
        <v>0</v>
      </c>
      <c r="K160" s="74">
        <v>0</v>
      </c>
      <c r="L160" s="74">
        <v>0</v>
      </c>
      <c r="M160" s="74">
        <v>0</v>
      </c>
      <c r="N160" s="74">
        <v>0</v>
      </c>
      <c r="O160" s="74">
        <v>0</v>
      </c>
      <c r="P160" s="74">
        <v>0</v>
      </c>
      <c r="Q160" s="74">
        <v>0</v>
      </c>
      <c r="R160" s="74">
        <v>0</v>
      </c>
      <c r="S160" s="37">
        <f t="shared" si="4"/>
        <v>1886.84</v>
      </c>
      <c r="T160" s="37">
        <f t="shared" si="5"/>
        <v>0</v>
      </c>
      <c r="U160" s="36" t="str">
        <f>VLOOKUP(B160,'FOLHA RESUMIDA'!C:I,2,0)</f>
        <v>PAULO ROBERTO DA SILVA CUNHA</v>
      </c>
    </row>
    <row r="161" spans="1:21" ht="15">
      <c r="A161" s="72">
        <v>1</v>
      </c>
      <c r="B161" s="72">
        <v>2503</v>
      </c>
      <c r="C161" s="71" t="s">
        <v>146</v>
      </c>
      <c r="D161" s="73">
        <v>39553</v>
      </c>
      <c r="E161" s="72" t="s">
        <v>571</v>
      </c>
      <c r="F161" s="71" t="s">
        <v>538</v>
      </c>
      <c r="G161" s="74">
        <v>5092.91</v>
      </c>
      <c r="H161" s="74">
        <v>0</v>
      </c>
      <c r="I161" s="74" t="s">
        <v>572</v>
      </c>
      <c r="J161" s="74">
        <v>0</v>
      </c>
      <c r="K161" s="74">
        <v>0</v>
      </c>
      <c r="L161" s="74">
        <v>0</v>
      </c>
      <c r="M161" s="74">
        <v>0</v>
      </c>
      <c r="N161" s="74">
        <v>0</v>
      </c>
      <c r="O161" s="74">
        <v>0</v>
      </c>
      <c r="P161" s="74">
        <v>0</v>
      </c>
      <c r="Q161" s="74">
        <v>0</v>
      </c>
      <c r="R161" s="74">
        <v>0</v>
      </c>
      <c r="S161" s="37">
        <f t="shared" si="4"/>
        <v>5092.91</v>
      </c>
      <c r="T161" s="37">
        <f t="shared" si="5"/>
        <v>0</v>
      </c>
      <c r="U161" s="36" t="str">
        <f>VLOOKUP(B161,'FOLHA RESUMIDA'!C:I,2,0)</f>
        <v>TACIZO LUIZ PEREIRA DA SILVA</v>
      </c>
    </row>
    <row r="162" spans="1:21" ht="15">
      <c r="A162" s="72">
        <v>1</v>
      </c>
      <c r="B162" s="72">
        <v>2504</v>
      </c>
      <c r="C162" s="71" t="s">
        <v>147</v>
      </c>
      <c r="D162" s="73">
        <v>39576</v>
      </c>
      <c r="E162" s="72" t="s">
        <v>571</v>
      </c>
      <c r="F162" s="71" t="s">
        <v>544</v>
      </c>
      <c r="G162" s="74">
        <v>0</v>
      </c>
      <c r="H162" s="74">
        <v>0</v>
      </c>
      <c r="I162" s="74" t="s">
        <v>574</v>
      </c>
      <c r="J162" s="74">
        <v>0</v>
      </c>
      <c r="K162" s="74">
        <v>0</v>
      </c>
      <c r="L162" s="74">
        <v>0</v>
      </c>
      <c r="M162" s="74">
        <v>0</v>
      </c>
      <c r="N162" s="74">
        <v>0</v>
      </c>
      <c r="O162" s="74">
        <v>293.70999999999998</v>
      </c>
      <c r="P162" s="74">
        <v>1174.82</v>
      </c>
      <c r="Q162" s="74">
        <v>0</v>
      </c>
      <c r="R162" s="74">
        <v>0</v>
      </c>
      <c r="S162" s="37">
        <f t="shared" si="4"/>
        <v>293.70999999999998</v>
      </c>
      <c r="T162" s="37">
        <f t="shared" si="5"/>
        <v>1174.82</v>
      </c>
      <c r="U162" s="36" t="str">
        <f>VLOOKUP(B162,'FOLHA RESUMIDA'!C:I,2,0)</f>
        <v>RIVALDO GOMES DA SILVA</v>
      </c>
    </row>
    <row r="163" spans="1:21" ht="15">
      <c r="A163" s="72">
        <v>1</v>
      </c>
      <c r="B163" s="72">
        <v>2506</v>
      </c>
      <c r="C163" s="71" t="s">
        <v>148</v>
      </c>
      <c r="D163" s="73">
        <v>39576</v>
      </c>
      <c r="E163" s="72" t="s">
        <v>571</v>
      </c>
      <c r="F163" s="71" t="s">
        <v>544</v>
      </c>
      <c r="G163" s="74">
        <v>0</v>
      </c>
      <c r="H163" s="74">
        <v>0</v>
      </c>
      <c r="I163" s="74" t="s">
        <v>574</v>
      </c>
      <c r="J163" s="74">
        <v>0</v>
      </c>
      <c r="K163" s="74">
        <v>0</v>
      </c>
      <c r="L163" s="74">
        <v>0</v>
      </c>
      <c r="M163" s="74">
        <v>0</v>
      </c>
      <c r="N163" s="74">
        <v>0</v>
      </c>
      <c r="O163" s="74">
        <v>293.70999999999998</v>
      </c>
      <c r="P163" s="74">
        <v>1174.82</v>
      </c>
      <c r="Q163" s="74">
        <v>0</v>
      </c>
      <c r="R163" s="74">
        <v>0</v>
      </c>
      <c r="S163" s="37">
        <f t="shared" si="4"/>
        <v>293.70999999999998</v>
      </c>
      <c r="T163" s="37">
        <f t="shared" si="5"/>
        <v>1174.82</v>
      </c>
      <c r="U163" s="36" t="str">
        <f>VLOOKUP(B163,'FOLHA RESUMIDA'!C:I,2,0)</f>
        <v>IVETE ANTONIETA B  DE CARVALHO</v>
      </c>
    </row>
    <row r="164" spans="1:21" ht="15">
      <c r="A164" s="72">
        <v>1</v>
      </c>
      <c r="B164" s="72">
        <v>2507</v>
      </c>
      <c r="C164" s="71" t="s">
        <v>149</v>
      </c>
      <c r="D164" s="73">
        <v>39576</v>
      </c>
      <c r="E164" s="72" t="s">
        <v>571</v>
      </c>
      <c r="F164" s="71" t="s">
        <v>544</v>
      </c>
      <c r="G164" s="74">
        <v>0</v>
      </c>
      <c r="H164" s="74">
        <v>0</v>
      </c>
      <c r="I164" s="74" t="s">
        <v>574</v>
      </c>
      <c r="J164" s="74">
        <v>0</v>
      </c>
      <c r="K164" s="74">
        <v>0</v>
      </c>
      <c r="L164" s="74">
        <v>0</v>
      </c>
      <c r="M164" s="74">
        <v>0</v>
      </c>
      <c r="N164" s="74">
        <v>0</v>
      </c>
      <c r="O164" s="74">
        <v>293.70999999999998</v>
      </c>
      <c r="P164" s="74">
        <v>1174.82</v>
      </c>
      <c r="Q164" s="74">
        <v>0</v>
      </c>
      <c r="R164" s="74">
        <v>0</v>
      </c>
      <c r="S164" s="37">
        <f t="shared" si="4"/>
        <v>293.70999999999998</v>
      </c>
      <c r="T164" s="37">
        <f t="shared" si="5"/>
        <v>1174.82</v>
      </c>
      <c r="U164" s="36" t="str">
        <f>VLOOKUP(B164,'FOLHA RESUMIDA'!C:I,2,0)</f>
        <v>ANANIAS TEIXEIRA DE LIMA</v>
      </c>
    </row>
    <row r="165" spans="1:21" ht="15">
      <c r="A165" s="72">
        <v>1</v>
      </c>
      <c r="B165" s="72">
        <v>2508</v>
      </c>
      <c r="C165" s="71" t="s">
        <v>150</v>
      </c>
      <c r="D165" s="73">
        <v>39576</v>
      </c>
      <c r="E165" s="72" t="s">
        <v>571</v>
      </c>
      <c r="F165" s="71" t="s">
        <v>481</v>
      </c>
      <c r="G165" s="74">
        <v>0</v>
      </c>
      <c r="H165" s="74">
        <v>0</v>
      </c>
      <c r="I165" s="74" t="s">
        <v>574</v>
      </c>
      <c r="J165" s="74">
        <v>0</v>
      </c>
      <c r="K165" s="74">
        <v>0</v>
      </c>
      <c r="L165" s="74">
        <v>0</v>
      </c>
      <c r="M165" s="74">
        <v>0</v>
      </c>
      <c r="N165" s="74">
        <v>0</v>
      </c>
      <c r="O165" s="74">
        <v>636.36</v>
      </c>
      <c r="P165" s="74">
        <v>2545.4699999999998</v>
      </c>
      <c r="Q165" s="74">
        <v>0</v>
      </c>
      <c r="R165" s="74">
        <v>0</v>
      </c>
      <c r="S165" s="37">
        <f t="shared" si="4"/>
        <v>636.36</v>
      </c>
      <c r="T165" s="37">
        <f t="shared" si="5"/>
        <v>2545.4699999999998</v>
      </c>
      <c r="U165" s="36" t="str">
        <f>VLOOKUP(B165,'FOLHA RESUMIDA'!C:I,2,0)</f>
        <v>JOSE ALEXANDRE DE BARROS ALVES</v>
      </c>
    </row>
    <row r="166" spans="1:21" ht="15">
      <c r="A166" s="72">
        <v>1</v>
      </c>
      <c r="B166" s="72">
        <v>2509</v>
      </c>
      <c r="C166" s="71" t="s">
        <v>151</v>
      </c>
      <c r="D166" s="73">
        <v>39576</v>
      </c>
      <c r="E166" s="72" t="s">
        <v>571</v>
      </c>
      <c r="F166" s="71" t="s">
        <v>544</v>
      </c>
      <c r="G166" s="74">
        <v>0</v>
      </c>
      <c r="H166" s="74">
        <v>0</v>
      </c>
      <c r="I166" s="74" t="s">
        <v>574</v>
      </c>
      <c r="J166" s="74">
        <v>0</v>
      </c>
      <c r="K166" s="74">
        <v>0</v>
      </c>
      <c r="L166" s="74">
        <v>0</v>
      </c>
      <c r="M166" s="74">
        <v>0</v>
      </c>
      <c r="N166" s="74">
        <v>0</v>
      </c>
      <c r="O166" s="74">
        <v>293.70999999999998</v>
      </c>
      <c r="P166" s="74">
        <v>1174.82</v>
      </c>
      <c r="Q166" s="74">
        <v>0</v>
      </c>
      <c r="R166" s="74">
        <v>0</v>
      </c>
      <c r="S166" s="37">
        <f t="shared" si="4"/>
        <v>293.70999999999998</v>
      </c>
      <c r="T166" s="37">
        <f t="shared" si="5"/>
        <v>1174.82</v>
      </c>
      <c r="U166" s="36" t="str">
        <f>VLOOKUP(B166,'FOLHA RESUMIDA'!C:I,2,0)</f>
        <v>ALDEMIR NASCIMENTO DA SILVA</v>
      </c>
    </row>
    <row r="167" spans="1:21" ht="15">
      <c r="A167" s="72">
        <v>1</v>
      </c>
      <c r="B167" s="72">
        <v>2512</v>
      </c>
      <c r="C167" s="71" t="s">
        <v>393</v>
      </c>
      <c r="D167" s="73">
        <v>39582</v>
      </c>
      <c r="E167" s="72" t="s">
        <v>571</v>
      </c>
      <c r="F167" s="71" t="s">
        <v>538</v>
      </c>
      <c r="G167" s="74">
        <v>5092.91</v>
      </c>
      <c r="H167" s="74">
        <v>0</v>
      </c>
      <c r="I167" s="74" t="s">
        <v>572</v>
      </c>
      <c r="J167" s="74">
        <v>0</v>
      </c>
      <c r="K167" s="74">
        <v>0</v>
      </c>
      <c r="L167" s="74">
        <v>0</v>
      </c>
      <c r="M167" s="74">
        <v>0</v>
      </c>
      <c r="N167" s="74">
        <v>0</v>
      </c>
      <c r="O167" s="74">
        <v>0</v>
      </c>
      <c r="P167" s="74">
        <v>0</v>
      </c>
      <c r="Q167" s="74">
        <v>0</v>
      </c>
      <c r="R167" s="74">
        <v>0</v>
      </c>
      <c r="S167" s="37">
        <f t="shared" si="4"/>
        <v>5092.91</v>
      </c>
      <c r="T167" s="37">
        <f t="shared" si="5"/>
        <v>0</v>
      </c>
      <c r="U167" s="36" t="str">
        <f>VLOOKUP(B167,'FOLHA RESUMIDA'!C:I,2,0)</f>
        <v>JOSENILDO JOSE TORRES</v>
      </c>
    </row>
    <row r="168" spans="1:21" ht="15">
      <c r="A168" s="72">
        <v>1</v>
      </c>
      <c r="B168" s="72">
        <v>2514</v>
      </c>
      <c r="C168" s="71" t="s">
        <v>152</v>
      </c>
      <c r="D168" s="73">
        <v>39582</v>
      </c>
      <c r="E168" s="72" t="s">
        <v>571</v>
      </c>
      <c r="F168" s="71" t="s">
        <v>521</v>
      </c>
      <c r="G168" s="74">
        <v>1981.21</v>
      </c>
      <c r="H168" s="74">
        <v>0</v>
      </c>
      <c r="I168" s="74" t="s">
        <v>572</v>
      </c>
      <c r="J168" s="74">
        <v>822.38</v>
      </c>
      <c r="K168" s="74">
        <v>0</v>
      </c>
      <c r="L168" s="74">
        <v>0</v>
      </c>
      <c r="M168" s="74">
        <v>0</v>
      </c>
      <c r="N168" s="74">
        <v>0</v>
      </c>
      <c r="O168" s="74">
        <v>0</v>
      </c>
      <c r="P168" s="74">
        <v>0</v>
      </c>
      <c r="Q168" s="74">
        <v>0</v>
      </c>
      <c r="R168" s="74">
        <v>0</v>
      </c>
      <c r="S168" s="37">
        <f t="shared" si="4"/>
        <v>1981.21</v>
      </c>
      <c r="T168" s="37">
        <f t="shared" si="5"/>
        <v>822.38</v>
      </c>
      <c r="U168" s="36" t="str">
        <f>VLOOKUP(B168,'FOLHA RESUMIDA'!C:I,2,0)</f>
        <v>JULIANA CAVALCANTI DE SOUSA</v>
      </c>
    </row>
    <row r="169" spans="1:21" ht="15">
      <c r="A169" s="72">
        <v>1</v>
      </c>
      <c r="B169" s="72">
        <v>2520</v>
      </c>
      <c r="C169" s="71" t="s">
        <v>394</v>
      </c>
      <c r="D169" s="73">
        <v>39582</v>
      </c>
      <c r="E169" s="72" t="s">
        <v>571</v>
      </c>
      <c r="F169" s="71" t="s">
        <v>521</v>
      </c>
      <c r="G169" s="74">
        <v>1981.2</v>
      </c>
      <c r="H169" s="74">
        <v>0</v>
      </c>
      <c r="I169" s="74" t="s">
        <v>572</v>
      </c>
      <c r="J169" s="74">
        <v>0</v>
      </c>
      <c r="K169" s="74">
        <v>0</v>
      </c>
      <c r="L169" s="74">
        <v>0</v>
      </c>
      <c r="M169" s="74">
        <v>0</v>
      </c>
      <c r="N169" s="74">
        <v>0</v>
      </c>
      <c r="O169" s="74">
        <v>0</v>
      </c>
      <c r="P169" s="74">
        <v>0</v>
      </c>
      <c r="Q169" s="74">
        <v>0</v>
      </c>
      <c r="R169" s="74">
        <v>0</v>
      </c>
      <c r="S169" s="37">
        <f t="shared" si="4"/>
        <v>1981.2</v>
      </c>
      <c r="T169" s="37">
        <f t="shared" si="5"/>
        <v>0</v>
      </c>
      <c r="U169" s="36" t="str">
        <f>VLOOKUP(B169,'FOLHA RESUMIDA'!C:I,2,0)</f>
        <v>SELMA CRISTIANIA LIMA RORIZ</v>
      </c>
    </row>
    <row r="170" spans="1:21" ht="15">
      <c r="A170" s="72">
        <v>39</v>
      </c>
      <c r="B170" s="72">
        <v>2523</v>
      </c>
      <c r="C170" s="71" t="s">
        <v>402</v>
      </c>
      <c r="D170" s="73">
        <v>39582</v>
      </c>
      <c r="E170" s="72" t="s">
        <v>571</v>
      </c>
      <c r="F170" s="71" t="s">
        <v>521</v>
      </c>
      <c r="G170" s="74">
        <v>1981.2</v>
      </c>
      <c r="H170" s="74">
        <v>0</v>
      </c>
      <c r="I170" s="74" t="s">
        <v>572</v>
      </c>
      <c r="J170" s="74">
        <v>0</v>
      </c>
      <c r="K170" s="74">
        <v>0</v>
      </c>
      <c r="L170" s="74">
        <v>214.7</v>
      </c>
      <c r="M170" s="74">
        <v>0</v>
      </c>
      <c r="N170" s="74">
        <v>0</v>
      </c>
      <c r="O170" s="74">
        <v>0</v>
      </c>
      <c r="P170" s="74">
        <v>0</v>
      </c>
      <c r="Q170" s="74">
        <v>0</v>
      </c>
      <c r="R170" s="74">
        <v>0</v>
      </c>
      <c r="S170" s="37">
        <f t="shared" si="4"/>
        <v>1981.2</v>
      </c>
      <c r="T170" s="37">
        <f t="shared" si="5"/>
        <v>214.7</v>
      </c>
      <c r="U170" s="36" t="str">
        <f>VLOOKUP(B170,'FOLHA RESUMIDA'!C:I,2,0)</f>
        <v>JANISSON COELHO DE VASCONCELOS</v>
      </c>
    </row>
    <row r="171" spans="1:21" ht="15">
      <c r="A171" s="72">
        <v>10</v>
      </c>
      <c r="B171" s="72">
        <v>2525</v>
      </c>
      <c r="C171" s="71" t="s">
        <v>358</v>
      </c>
      <c r="D171" s="73">
        <v>39588</v>
      </c>
      <c r="E171" s="72" t="s">
        <v>571</v>
      </c>
      <c r="F171" s="71" t="s">
        <v>521</v>
      </c>
      <c r="G171" s="74">
        <v>1981.2</v>
      </c>
      <c r="H171" s="74">
        <v>0</v>
      </c>
      <c r="I171" s="74" t="s">
        <v>572</v>
      </c>
      <c r="J171" s="74">
        <v>0</v>
      </c>
      <c r="K171" s="74">
        <v>0</v>
      </c>
      <c r="L171" s="74">
        <v>214.7</v>
      </c>
      <c r="M171" s="74">
        <v>0</v>
      </c>
      <c r="N171" s="74">
        <v>0</v>
      </c>
      <c r="O171" s="74">
        <v>0</v>
      </c>
      <c r="P171" s="74">
        <v>0</v>
      </c>
      <c r="Q171" s="74">
        <v>0</v>
      </c>
      <c r="R171" s="74">
        <v>0</v>
      </c>
      <c r="S171" s="37">
        <f t="shared" si="4"/>
        <v>1981.2</v>
      </c>
      <c r="T171" s="37">
        <f t="shared" si="5"/>
        <v>214.7</v>
      </c>
      <c r="U171" s="36" t="str">
        <f>VLOOKUP(B171,'FOLHA RESUMIDA'!C:I,2,0)</f>
        <v>FABIANE TAVARES DE SOUZA</v>
      </c>
    </row>
    <row r="172" spans="1:21" ht="15">
      <c r="A172" s="72">
        <v>1</v>
      </c>
      <c r="B172" s="72">
        <v>2526</v>
      </c>
      <c r="C172" s="71" t="s">
        <v>153</v>
      </c>
      <c r="D172" s="73">
        <v>39588</v>
      </c>
      <c r="E172" s="72" t="s">
        <v>571</v>
      </c>
      <c r="F172" s="71" t="s">
        <v>525</v>
      </c>
      <c r="G172" s="74">
        <v>1886.84</v>
      </c>
      <c r="H172" s="74">
        <v>0</v>
      </c>
      <c r="I172" s="74" t="s">
        <v>572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37">
        <f t="shared" si="4"/>
        <v>1886.84</v>
      </c>
      <c r="T172" s="37">
        <f t="shared" si="5"/>
        <v>0</v>
      </c>
      <c r="U172" s="36" t="str">
        <f>VLOOKUP(B172,'FOLHA RESUMIDA'!C:I,2,0)</f>
        <v>JARBAS FERREIRA DE LIMA JUNIOR</v>
      </c>
    </row>
    <row r="173" spans="1:21" ht="15">
      <c r="A173" s="72">
        <v>1</v>
      </c>
      <c r="B173" s="72">
        <v>2530</v>
      </c>
      <c r="C173" s="71" t="s">
        <v>154</v>
      </c>
      <c r="D173" s="73">
        <v>39601</v>
      </c>
      <c r="E173" s="72" t="s">
        <v>571</v>
      </c>
      <c r="F173" s="71" t="s">
        <v>447</v>
      </c>
      <c r="G173" s="74">
        <v>1636.79</v>
      </c>
      <c r="H173" s="74">
        <v>0</v>
      </c>
      <c r="I173" s="74" t="s">
        <v>572</v>
      </c>
      <c r="J173" s="74">
        <v>0</v>
      </c>
      <c r="K173" s="74">
        <v>0</v>
      </c>
      <c r="L173" s="74">
        <v>0</v>
      </c>
      <c r="M173" s="74">
        <v>0</v>
      </c>
      <c r="N173" s="74">
        <v>0</v>
      </c>
      <c r="O173" s="74">
        <v>0</v>
      </c>
      <c r="P173" s="74">
        <v>0</v>
      </c>
      <c r="Q173" s="74">
        <v>0</v>
      </c>
      <c r="R173" s="74">
        <v>0</v>
      </c>
      <c r="S173" s="37">
        <f t="shared" si="4"/>
        <v>1636.79</v>
      </c>
      <c r="T173" s="37">
        <f t="shared" si="5"/>
        <v>0</v>
      </c>
      <c r="U173" s="36" t="str">
        <f>VLOOKUP(B173,'FOLHA RESUMIDA'!C:I,2,0)</f>
        <v>ARLEILDA MENDES DA SILVA</v>
      </c>
    </row>
    <row r="174" spans="1:21" ht="15">
      <c r="A174" s="72">
        <v>1</v>
      </c>
      <c r="B174" s="72">
        <v>2534</v>
      </c>
      <c r="C174" s="71" t="s">
        <v>155</v>
      </c>
      <c r="D174" s="73">
        <v>39601</v>
      </c>
      <c r="E174" s="72" t="s">
        <v>571</v>
      </c>
      <c r="F174" s="71" t="s">
        <v>447</v>
      </c>
      <c r="G174" s="74">
        <v>1636.79</v>
      </c>
      <c r="H174" s="74">
        <v>0</v>
      </c>
      <c r="I174" s="74" t="s">
        <v>572</v>
      </c>
      <c r="J174" s="74">
        <v>0</v>
      </c>
      <c r="K174" s="74">
        <v>0</v>
      </c>
      <c r="L174" s="74">
        <v>0</v>
      </c>
      <c r="M174" s="74">
        <v>0</v>
      </c>
      <c r="N174" s="74">
        <v>0</v>
      </c>
      <c r="O174" s="74">
        <v>0</v>
      </c>
      <c r="P174" s="74">
        <v>0</v>
      </c>
      <c r="Q174" s="74">
        <v>0</v>
      </c>
      <c r="R174" s="74">
        <v>0</v>
      </c>
      <c r="S174" s="37">
        <f t="shared" si="4"/>
        <v>1636.79</v>
      </c>
      <c r="T174" s="37">
        <f t="shared" si="5"/>
        <v>0</v>
      </c>
      <c r="U174" s="36" t="str">
        <f>VLOOKUP(B174,'FOLHA RESUMIDA'!C:I,2,0)</f>
        <v>EMANUEL MESSIAS RIBEIRO COSTA</v>
      </c>
    </row>
    <row r="175" spans="1:21" ht="15">
      <c r="A175" s="72">
        <v>1</v>
      </c>
      <c r="B175" s="72">
        <v>2539</v>
      </c>
      <c r="C175" s="71" t="s">
        <v>156</v>
      </c>
      <c r="D175" s="73">
        <v>39601</v>
      </c>
      <c r="E175" s="72" t="s">
        <v>571</v>
      </c>
      <c r="F175" s="71" t="s">
        <v>541</v>
      </c>
      <c r="G175" s="74">
        <v>1894.81</v>
      </c>
      <c r="H175" s="74">
        <v>0</v>
      </c>
      <c r="I175" s="74" t="s">
        <v>572</v>
      </c>
      <c r="J175" s="74">
        <v>0</v>
      </c>
      <c r="K175" s="74">
        <v>0</v>
      </c>
      <c r="L175" s="74">
        <v>0</v>
      </c>
      <c r="M175" s="74">
        <v>0</v>
      </c>
      <c r="N175" s="74">
        <v>0</v>
      </c>
      <c r="O175" s="74">
        <v>0</v>
      </c>
      <c r="P175" s="74">
        <v>0</v>
      </c>
      <c r="Q175" s="74">
        <v>0</v>
      </c>
      <c r="R175" s="74">
        <v>0</v>
      </c>
      <c r="S175" s="37">
        <f t="shared" si="4"/>
        <v>1894.81</v>
      </c>
      <c r="T175" s="37">
        <f t="shared" si="5"/>
        <v>0</v>
      </c>
      <c r="U175" s="36" t="str">
        <f>VLOOKUP(B175,'FOLHA RESUMIDA'!C:I,2,0)</f>
        <v>JOSENILDA BEZERRA DA SILVA</v>
      </c>
    </row>
    <row r="176" spans="1:21" ht="15">
      <c r="A176" s="72">
        <v>1</v>
      </c>
      <c r="B176" s="72">
        <v>2541</v>
      </c>
      <c r="C176" s="71" t="s">
        <v>157</v>
      </c>
      <c r="D176" s="73">
        <v>39601</v>
      </c>
      <c r="E176" s="72" t="s">
        <v>571</v>
      </c>
      <c r="F176" s="71" t="s">
        <v>447</v>
      </c>
      <c r="G176" s="74">
        <v>1636.79</v>
      </c>
      <c r="H176" s="74">
        <v>0</v>
      </c>
      <c r="I176" s="74" t="s">
        <v>572</v>
      </c>
      <c r="J176" s="74">
        <v>0</v>
      </c>
      <c r="K176" s="74">
        <v>0</v>
      </c>
      <c r="L176" s="74">
        <v>0</v>
      </c>
      <c r="M176" s="74">
        <v>0</v>
      </c>
      <c r="N176" s="74">
        <v>0</v>
      </c>
      <c r="O176" s="74">
        <v>0</v>
      </c>
      <c r="P176" s="74">
        <v>0</v>
      </c>
      <c r="Q176" s="74">
        <v>0</v>
      </c>
      <c r="R176" s="74">
        <v>0</v>
      </c>
      <c r="S176" s="37">
        <f t="shared" si="4"/>
        <v>1636.79</v>
      </c>
      <c r="T176" s="37">
        <f t="shared" si="5"/>
        <v>0</v>
      </c>
      <c r="U176" s="36" t="str">
        <f>VLOOKUP(B176,'FOLHA RESUMIDA'!C:I,2,0)</f>
        <v>MARCELA SALLES DA SILVA</v>
      </c>
    </row>
    <row r="177" spans="1:21" ht="15">
      <c r="A177" s="72">
        <v>59</v>
      </c>
      <c r="B177" s="72">
        <v>2547</v>
      </c>
      <c r="C177" s="71" t="s">
        <v>421</v>
      </c>
      <c r="D177" s="73">
        <v>39601</v>
      </c>
      <c r="E177" s="72" t="s">
        <v>571</v>
      </c>
      <c r="F177" s="71" t="s">
        <v>521</v>
      </c>
      <c r="G177" s="74">
        <v>1981.21</v>
      </c>
      <c r="H177" s="74">
        <v>0</v>
      </c>
      <c r="I177" s="74" t="s">
        <v>572</v>
      </c>
      <c r="J177" s="74">
        <v>0</v>
      </c>
      <c r="K177" s="74">
        <v>0</v>
      </c>
      <c r="L177" s="74">
        <v>0</v>
      </c>
      <c r="M177" s="74">
        <v>0</v>
      </c>
      <c r="N177" s="74">
        <v>0</v>
      </c>
      <c r="O177" s="74">
        <v>0</v>
      </c>
      <c r="P177" s="74">
        <v>0</v>
      </c>
      <c r="Q177" s="74">
        <v>0</v>
      </c>
      <c r="R177" s="74">
        <v>0</v>
      </c>
      <c r="S177" s="37">
        <f t="shared" si="4"/>
        <v>1981.21</v>
      </c>
      <c r="T177" s="37">
        <f t="shared" si="5"/>
        <v>0</v>
      </c>
      <c r="U177" s="36" t="str">
        <f>VLOOKUP(B177,'FOLHA RESUMIDA'!C:I,2,0)</f>
        <v>CYNTHIA RODRIGUES DE ALMEIDA</v>
      </c>
    </row>
    <row r="178" spans="1:21" ht="15">
      <c r="A178" s="72">
        <v>1</v>
      </c>
      <c r="B178" s="72">
        <v>2548</v>
      </c>
      <c r="C178" s="71" t="s">
        <v>158</v>
      </c>
      <c r="D178" s="73">
        <v>39601</v>
      </c>
      <c r="E178" s="72" t="s">
        <v>571</v>
      </c>
      <c r="F178" s="71" t="s">
        <v>521</v>
      </c>
      <c r="G178" s="74">
        <v>2080.27</v>
      </c>
      <c r="H178" s="74">
        <v>0</v>
      </c>
      <c r="I178" s="74" t="s">
        <v>572</v>
      </c>
      <c r="J178" s="74">
        <v>1566.44</v>
      </c>
      <c r="K178" s="74">
        <v>0</v>
      </c>
      <c r="L178" s="74">
        <v>0</v>
      </c>
      <c r="M178" s="74">
        <v>0</v>
      </c>
      <c r="N178" s="74">
        <v>0</v>
      </c>
      <c r="O178" s="74">
        <v>0</v>
      </c>
      <c r="P178" s="74">
        <v>0</v>
      </c>
      <c r="Q178" s="74">
        <v>0</v>
      </c>
      <c r="R178" s="74">
        <v>0</v>
      </c>
      <c r="S178" s="37">
        <f t="shared" si="4"/>
        <v>2080.27</v>
      </c>
      <c r="T178" s="37">
        <f t="shared" si="5"/>
        <v>1566.44</v>
      </c>
      <c r="U178" s="36" t="str">
        <f>VLOOKUP(B178,'FOLHA RESUMIDA'!C:I,2,0)</f>
        <v>ELIANA PEREIRA SANTANA</v>
      </c>
    </row>
    <row r="179" spans="1:21" ht="15">
      <c r="A179" s="72">
        <v>1</v>
      </c>
      <c r="B179" s="72">
        <v>2553</v>
      </c>
      <c r="C179" s="71" t="s">
        <v>159</v>
      </c>
      <c r="D179" s="73">
        <v>39601</v>
      </c>
      <c r="E179" s="72" t="s">
        <v>571</v>
      </c>
      <c r="F179" s="71" t="s">
        <v>521</v>
      </c>
      <c r="G179" s="74">
        <v>1981.2</v>
      </c>
      <c r="H179" s="74">
        <v>0</v>
      </c>
      <c r="I179" s="74" t="s">
        <v>572</v>
      </c>
      <c r="J179" s="74">
        <v>1079.3800000000001</v>
      </c>
      <c r="K179" s="74">
        <v>0</v>
      </c>
      <c r="L179" s="74">
        <v>0</v>
      </c>
      <c r="M179" s="74">
        <v>0</v>
      </c>
      <c r="N179" s="74">
        <v>0</v>
      </c>
      <c r="O179" s="74">
        <v>0</v>
      </c>
      <c r="P179" s="74">
        <v>0</v>
      </c>
      <c r="Q179" s="74">
        <v>0</v>
      </c>
      <c r="R179" s="74">
        <v>0</v>
      </c>
      <c r="S179" s="37">
        <f t="shared" si="4"/>
        <v>1981.2</v>
      </c>
      <c r="T179" s="37">
        <f t="shared" si="5"/>
        <v>1079.3800000000001</v>
      </c>
      <c r="U179" s="36" t="str">
        <f>VLOOKUP(B179,'FOLHA RESUMIDA'!C:I,2,0)</f>
        <v>LIVIA DA SILVA LIMA</v>
      </c>
    </row>
    <row r="180" spans="1:21" ht="15">
      <c r="A180" s="72">
        <v>1</v>
      </c>
      <c r="B180" s="72">
        <v>2559</v>
      </c>
      <c r="C180" s="71" t="s">
        <v>365</v>
      </c>
      <c r="D180" s="73">
        <v>39601</v>
      </c>
      <c r="E180" s="72" t="s">
        <v>571</v>
      </c>
      <c r="F180" s="71" t="s">
        <v>521</v>
      </c>
      <c r="G180" s="74">
        <v>1981.2</v>
      </c>
      <c r="H180" s="74">
        <v>0</v>
      </c>
      <c r="I180" s="74" t="s">
        <v>572</v>
      </c>
      <c r="J180" s="74">
        <v>0</v>
      </c>
      <c r="K180" s="74">
        <v>0</v>
      </c>
      <c r="L180" s="74">
        <v>0</v>
      </c>
      <c r="M180" s="74">
        <v>0</v>
      </c>
      <c r="N180" s="74">
        <v>0</v>
      </c>
      <c r="O180" s="74">
        <v>0</v>
      </c>
      <c r="P180" s="74">
        <v>0</v>
      </c>
      <c r="Q180" s="74">
        <v>0</v>
      </c>
      <c r="R180" s="74">
        <v>0</v>
      </c>
      <c r="S180" s="37">
        <f t="shared" si="4"/>
        <v>1981.2</v>
      </c>
      <c r="T180" s="37">
        <f t="shared" si="5"/>
        <v>0</v>
      </c>
      <c r="U180" s="36" t="str">
        <f>VLOOKUP(B180,'FOLHA RESUMIDA'!C:I,2,0)</f>
        <v>SANDRO DE MIRANDA SANTOS</v>
      </c>
    </row>
    <row r="181" spans="1:21" ht="15">
      <c r="A181" s="72">
        <v>1</v>
      </c>
      <c r="B181" s="72">
        <v>2562</v>
      </c>
      <c r="C181" s="71" t="s">
        <v>383</v>
      </c>
      <c r="D181" s="73">
        <v>39601</v>
      </c>
      <c r="E181" s="72" t="s">
        <v>571</v>
      </c>
      <c r="F181" s="71" t="s">
        <v>538</v>
      </c>
      <c r="G181" s="74">
        <v>5092.91</v>
      </c>
      <c r="H181" s="74">
        <v>0</v>
      </c>
      <c r="I181" s="74" t="s">
        <v>572</v>
      </c>
      <c r="J181" s="74">
        <v>0</v>
      </c>
      <c r="K181" s="74">
        <v>0</v>
      </c>
      <c r="L181" s="74">
        <v>0</v>
      </c>
      <c r="M181" s="74">
        <v>0</v>
      </c>
      <c r="N181" s="74">
        <v>0</v>
      </c>
      <c r="O181" s="74">
        <v>0</v>
      </c>
      <c r="P181" s="74">
        <v>0</v>
      </c>
      <c r="Q181" s="74">
        <v>0</v>
      </c>
      <c r="R181" s="74">
        <v>0</v>
      </c>
      <c r="S181" s="37">
        <f t="shared" si="4"/>
        <v>5092.91</v>
      </c>
      <c r="T181" s="37">
        <f t="shared" si="5"/>
        <v>0</v>
      </c>
      <c r="U181" s="36" t="str">
        <f>VLOOKUP(B181,'FOLHA RESUMIDA'!C:I,2,0)</f>
        <v>ERIKA MARQUES BEZERRA</v>
      </c>
    </row>
    <row r="182" spans="1:21" ht="15">
      <c r="A182" s="72">
        <v>50</v>
      </c>
      <c r="B182" s="72">
        <v>2568</v>
      </c>
      <c r="C182" s="71" t="s">
        <v>420</v>
      </c>
      <c r="D182" s="73">
        <v>39608</v>
      </c>
      <c r="E182" s="72" t="s">
        <v>571</v>
      </c>
      <c r="F182" s="71" t="s">
        <v>538</v>
      </c>
      <c r="G182" s="74">
        <v>5092.91</v>
      </c>
      <c r="H182" s="74">
        <v>0</v>
      </c>
      <c r="I182" s="74" t="s">
        <v>572</v>
      </c>
      <c r="J182" s="74">
        <v>0</v>
      </c>
      <c r="K182" s="74">
        <v>0</v>
      </c>
      <c r="L182" s="74">
        <v>0</v>
      </c>
      <c r="M182" s="74">
        <v>0</v>
      </c>
      <c r="N182" s="74">
        <v>0</v>
      </c>
      <c r="O182" s="74">
        <v>0</v>
      </c>
      <c r="P182" s="74">
        <v>0</v>
      </c>
      <c r="Q182" s="74">
        <v>0</v>
      </c>
      <c r="R182" s="74">
        <v>0</v>
      </c>
      <c r="S182" s="37">
        <f t="shared" si="4"/>
        <v>5092.91</v>
      </c>
      <c r="T182" s="37">
        <f t="shared" si="5"/>
        <v>0</v>
      </c>
      <c r="U182" s="36" t="str">
        <f>VLOOKUP(B182,'FOLHA RESUMIDA'!C:I,2,0)</f>
        <v>CATARINA DANIELLE DA S AMORIM</v>
      </c>
    </row>
    <row r="183" spans="1:21" ht="15">
      <c r="A183" s="72">
        <v>1</v>
      </c>
      <c r="B183" s="72">
        <v>2574</v>
      </c>
      <c r="C183" s="71" t="s">
        <v>160</v>
      </c>
      <c r="D183" s="73">
        <v>39615</v>
      </c>
      <c r="E183" s="72" t="s">
        <v>571</v>
      </c>
      <c r="F183" s="71" t="s">
        <v>521</v>
      </c>
      <c r="G183" s="74">
        <v>2080.27</v>
      </c>
      <c r="H183" s="74">
        <v>0</v>
      </c>
      <c r="I183" s="74" t="s">
        <v>572</v>
      </c>
      <c r="J183" s="74">
        <v>2312.9499999999998</v>
      </c>
      <c r="K183" s="74">
        <v>0</v>
      </c>
      <c r="L183" s="74">
        <v>0</v>
      </c>
      <c r="M183" s="74">
        <v>0</v>
      </c>
      <c r="N183" s="74">
        <v>0</v>
      </c>
      <c r="O183" s="74">
        <v>0</v>
      </c>
      <c r="P183" s="74">
        <v>0</v>
      </c>
      <c r="Q183" s="74">
        <v>0</v>
      </c>
      <c r="R183" s="74">
        <v>0</v>
      </c>
      <c r="S183" s="37">
        <f t="shared" si="4"/>
        <v>2080.27</v>
      </c>
      <c r="T183" s="37">
        <f t="shared" si="5"/>
        <v>2312.9499999999998</v>
      </c>
      <c r="U183" s="36" t="str">
        <f>VLOOKUP(B183,'FOLHA RESUMIDA'!C:I,2,0)</f>
        <v>ANDERSON SANTOS DE LIMA FARIAS</v>
      </c>
    </row>
    <row r="184" spans="1:21" ht="15">
      <c r="A184" s="72">
        <v>1</v>
      </c>
      <c r="B184" s="72">
        <v>2577</v>
      </c>
      <c r="C184" s="71" t="s">
        <v>161</v>
      </c>
      <c r="D184" s="73">
        <v>39615</v>
      </c>
      <c r="E184" s="72" t="s">
        <v>571</v>
      </c>
      <c r="F184" s="71" t="s">
        <v>521</v>
      </c>
      <c r="G184" s="74">
        <v>1981.2</v>
      </c>
      <c r="H184" s="74">
        <v>0</v>
      </c>
      <c r="I184" s="74" t="s">
        <v>572</v>
      </c>
      <c r="J184" s="74">
        <v>822.38</v>
      </c>
      <c r="K184" s="74">
        <v>0</v>
      </c>
      <c r="L184" s="74">
        <v>0</v>
      </c>
      <c r="M184" s="74">
        <v>0</v>
      </c>
      <c r="N184" s="74">
        <v>0</v>
      </c>
      <c r="O184" s="74">
        <v>0</v>
      </c>
      <c r="P184" s="74">
        <v>0</v>
      </c>
      <c r="Q184" s="74">
        <v>0</v>
      </c>
      <c r="R184" s="74">
        <v>0</v>
      </c>
      <c r="S184" s="37">
        <f t="shared" si="4"/>
        <v>1981.2</v>
      </c>
      <c r="T184" s="37">
        <f t="shared" si="5"/>
        <v>822.38</v>
      </c>
      <c r="U184" s="36" t="str">
        <f>VLOOKUP(B184,'FOLHA RESUMIDA'!C:I,2,0)</f>
        <v>CARLA CRISTINA OLIVEIRA MATOS</v>
      </c>
    </row>
    <row r="185" spans="1:21" ht="15">
      <c r="A185" s="72">
        <v>1</v>
      </c>
      <c r="B185" s="72">
        <v>2584</v>
      </c>
      <c r="C185" s="71" t="s">
        <v>162</v>
      </c>
      <c r="D185" s="73">
        <v>39615</v>
      </c>
      <c r="E185" s="72" t="s">
        <v>571</v>
      </c>
      <c r="F185" s="71" t="s">
        <v>521</v>
      </c>
      <c r="G185" s="74">
        <v>1981.21</v>
      </c>
      <c r="H185" s="74">
        <v>0</v>
      </c>
      <c r="I185" s="74" t="s">
        <v>572</v>
      </c>
      <c r="J185" s="74">
        <v>0</v>
      </c>
      <c r="K185" s="74">
        <v>0</v>
      </c>
      <c r="L185" s="74">
        <v>0</v>
      </c>
      <c r="M185" s="74">
        <v>0</v>
      </c>
      <c r="N185" s="74">
        <v>0</v>
      </c>
      <c r="O185" s="74">
        <v>0</v>
      </c>
      <c r="P185" s="74">
        <v>0</v>
      </c>
      <c r="Q185" s="74">
        <v>0</v>
      </c>
      <c r="R185" s="74">
        <v>0</v>
      </c>
      <c r="S185" s="37">
        <f t="shared" si="4"/>
        <v>1981.21</v>
      </c>
      <c r="T185" s="37">
        <f t="shared" si="5"/>
        <v>0</v>
      </c>
      <c r="U185" s="36" t="str">
        <f>VLOOKUP(B185,'FOLHA RESUMIDA'!C:I,2,0)</f>
        <v>HELIA MARIA ALEXANDRE DE SOUZA</v>
      </c>
    </row>
    <row r="186" spans="1:21" ht="15">
      <c r="A186" s="72">
        <v>1</v>
      </c>
      <c r="B186" s="72">
        <v>2585</v>
      </c>
      <c r="C186" s="71" t="s">
        <v>163</v>
      </c>
      <c r="D186" s="73">
        <v>39615</v>
      </c>
      <c r="E186" s="72" t="s">
        <v>571</v>
      </c>
      <c r="F186" s="71" t="s">
        <v>521</v>
      </c>
      <c r="G186" s="74">
        <v>1981.2</v>
      </c>
      <c r="H186" s="74">
        <v>0</v>
      </c>
      <c r="I186" s="74" t="s">
        <v>572</v>
      </c>
      <c r="J186" s="74">
        <v>0</v>
      </c>
      <c r="K186" s="74">
        <v>0</v>
      </c>
      <c r="L186" s="74">
        <v>0</v>
      </c>
      <c r="M186" s="74">
        <v>0</v>
      </c>
      <c r="N186" s="74">
        <v>0</v>
      </c>
      <c r="O186" s="74">
        <v>0</v>
      </c>
      <c r="P186" s="74">
        <v>0</v>
      </c>
      <c r="Q186" s="74">
        <v>0</v>
      </c>
      <c r="R186" s="74">
        <v>0</v>
      </c>
      <c r="S186" s="37">
        <f t="shared" si="4"/>
        <v>1981.2</v>
      </c>
      <c r="T186" s="37">
        <f t="shared" si="5"/>
        <v>0</v>
      </c>
      <c r="U186" s="36" t="str">
        <f>VLOOKUP(B186,'FOLHA RESUMIDA'!C:I,2,0)</f>
        <v>HELIO DO N BARBOZA JUNIOR</v>
      </c>
    </row>
    <row r="187" spans="1:21" ht="15">
      <c r="A187" s="72">
        <v>1</v>
      </c>
      <c r="B187" s="72">
        <v>2586</v>
      </c>
      <c r="C187" s="71" t="s">
        <v>366</v>
      </c>
      <c r="D187" s="73">
        <v>39615</v>
      </c>
      <c r="E187" s="72" t="s">
        <v>571</v>
      </c>
      <c r="F187" s="71" t="s">
        <v>521</v>
      </c>
      <c r="G187" s="74">
        <v>1981.2</v>
      </c>
      <c r="H187" s="74">
        <v>0</v>
      </c>
      <c r="I187" s="74" t="s">
        <v>572</v>
      </c>
      <c r="J187" s="74">
        <v>822.38</v>
      </c>
      <c r="K187" s="74">
        <v>0</v>
      </c>
      <c r="L187" s="74">
        <v>0</v>
      </c>
      <c r="M187" s="74">
        <v>0</v>
      </c>
      <c r="N187" s="74">
        <v>0</v>
      </c>
      <c r="O187" s="74">
        <v>0</v>
      </c>
      <c r="P187" s="74">
        <v>0</v>
      </c>
      <c r="Q187" s="74">
        <v>0</v>
      </c>
      <c r="R187" s="74">
        <v>0</v>
      </c>
      <c r="S187" s="37">
        <f t="shared" si="4"/>
        <v>1981.2</v>
      </c>
      <c r="T187" s="37">
        <f t="shared" si="5"/>
        <v>822.38</v>
      </c>
      <c r="U187" s="36" t="str">
        <f>VLOOKUP(B187,'FOLHA RESUMIDA'!C:I,2,0)</f>
        <v>JAQUELINE P F DE OLIVEIRA</v>
      </c>
    </row>
    <row r="188" spans="1:21" ht="15">
      <c r="A188" s="72">
        <v>1</v>
      </c>
      <c r="B188" s="72">
        <v>2588</v>
      </c>
      <c r="C188" s="71" t="s">
        <v>164</v>
      </c>
      <c r="D188" s="73">
        <v>39615</v>
      </c>
      <c r="E188" s="72" t="s">
        <v>571</v>
      </c>
      <c r="F188" s="71" t="s">
        <v>521</v>
      </c>
      <c r="G188" s="74">
        <v>1981.2</v>
      </c>
      <c r="H188" s="74">
        <v>0</v>
      </c>
      <c r="I188" s="74" t="s">
        <v>572</v>
      </c>
      <c r="J188" s="74">
        <v>2312.9499999999998</v>
      </c>
      <c r="K188" s="74">
        <v>0</v>
      </c>
      <c r="L188" s="74">
        <v>0</v>
      </c>
      <c r="M188" s="74">
        <v>0</v>
      </c>
      <c r="N188" s="74">
        <v>0</v>
      </c>
      <c r="O188" s="74">
        <v>0</v>
      </c>
      <c r="P188" s="74">
        <v>0</v>
      </c>
      <c r="Q188" s="74">
        <v>0</v>
      </c>
      <c r="R188" s="74">
        <v>0</v>
      </c>
      <c r="S188" s="37">
        <f t="shared" si="4"/>
        <v>1981.2</v>
      </c>
      <c r="T188" s="37">
        <f t="shared" si="5"/>
        <v>2312.9499999999998</v>
      </c>
      <c r="U188" s="36" t="str">
        <f>VLOOKUP(B188,'FOLHA RESUMIDA'!C:I,2,0)</f>
        <v>JOSE NEVES DA SILVA JUNIOR</v>
      </c>
    </row>
    <row r="189" spans="1:21" ht="15">
      <c r="A189" s="72">
        <v>1</v>
      </c>
      <c r="B189" s="72">
        <v>2596</v>
      </c>
      <c r="C189" s="71" t="s">
        <v>395</v>
      </c>
      <c r="D189" s="73">
        <v>39615</v>
      </c>
      <c r="E189" s="72" t="s">
        <v>571</v>
      </c>
      <c r="F189" s="71" t="s">
        <v>521</v>
      </c>
      <c r="G189" s="74">
        <v>1981.2</v>
      </c>
      <c r="H189" s="74">
        <v>0</v>
      </c>
      <c r="I189" s="74" t="s">
        <v>572</v>
      </c>
      <c r="J189" s="74">
        <v>0</v>
      </c>
      <c r="K189" s="74">
        <v>0</v>
      </c>
      <c r="L189" s="74">
        <v>0</v>
      </c>
      <c r="M189" s="74">
        <v>0</v>
      </c>
      <c r="N189" s="74">
        <v>0</v>
      </c>
      <c r="O189" s="74">
        <v>0</v>
      </c>
      <c r="P189" s="74">
        <v>0</v>
      </c>
      <c r="Q189" s="74">
        <v>0</v>
      </c>
      <c r="R189" s="74">
        <v>0</v>
      </c>
      <c r="S189" s="37">
        <f t="shared" si="4"/>
        <v>1981.2</v>
      </c>
      <c r="T189" s="37">
        <f t="shared" si="5"/>
        <v>0</v>
      </c>
      <c r="U189" s="36" t="str">
        <f>VLOOKUP(B189,'FOLHA RESUMIDA'!C:I,2,0)</f>
        <v>WELLIDA CRISTIANE DE M  GUERRA</v>
      </c>
    </row>
    <row r="190" spans="1:21" ht="15">
      <c r="A190" s="72">
        <v>47</v>
      </c>
      <c r="B190" s="72">
        <v>2602</v>
      </c>
      <c r="C190" s="71" t="s">
        <v>403</v>
      </c>
      <c r="D190" s="73">
        <v>39615</v>
      </c>
      <c r="E190" s="72" t="s">
        <v>571</v>
      </c>
      <c r="F190" s="71" t="s">
        <v>538</v>
      </c>
      <c r="G190" s="74">
        <v>5092.91</v>
      </c>
      <c r="H190" s="74">
        <v>0</v>
      </c>
      <c r="I190" s="74" t="s">
        <v>572</v>
      </c>
      <c r="J190" s="74">
        <v>0</v>
      </c>
      <c r="K190" s="74">
        <v>0</v>
      </c>
      <c r="L190" s="74">
        <v>0</v>
      </c>
      <c r="M190" s="74">
        <v>0</v>
      </c>
      <c r="N190" s="74">
        <v>0</v>
      </c>
      <c r="O190" s="74">
        <v>0</v>
      </c>
      <c r="P190" s="74">
        <v>0</v>
      </c>
      <c r="Q190" s="74">
        <v>0</v>
      </c>
      <c r="R190" s="74">
        <v>0</v>
      </c>
      <c r="S190" s="37">
        <f t="shared" si="4"/>
        <v>5092.91</v>
      </c>
      <c r="T190" s="37">
        <f t="shared" si="5"/>
        <v>0</v>
      </c>
      <c r="U190" s="36" t="str">
        <f>VLOOKUP(B190,'FOLHA RESUMIDA'!C:I,2,0)</f>
        <v>DIANA ATALECIA NEVES DE SA</v>
      </c>
    </row>
    <row r="191" spans="1:21" ht="15">
      <c r="A191" s="72">
        <v>59</v>
      </c>
      <c r="B191" s="72">
        <v>2604</v>
      </c>
      <c r="C191" s="71" t="s">
        <v>422</v>
      </c>
      <c r="D191" s="73">
        <v>39615</v>
      </c>
      <c r="E191" s="72" t="s">
        <v>571</v>
      </c>
      <c r="F191" s="71" t="s">
        <v>538</v>
      </c>
      <c r="G191" s="74">
        <v>5092.91</v>
      </c>
      <c r="H191" s="74">
        <v>0</v>
      </c>
      <c r="I191" s="74" t="s">
        <v>572</v>
      </c>
      <c r="J191" s="74">
        <v>0</v>
      </c>
      <c r="K191" s="74">
        <v>0</v>
      </c>
      <c r="L191" s="74">
        <v>0</v>
      </c>
      <c r="M191" s="74">
        <v>0</v>
      </c>
      <c r="N191" s="74">
        <v>0</v>
      </c>
      <c r="O191" s="74">
        <v>0</v>
      </c>
      <c r="P191" s="74">
        <v>0</v>
      </c>
      <c r="Q191" s="74">
        <v>0</v>
      </c>
      <c r="R191" s="74">
        <v>0</v>
      </c>
      <c r="S191" s="37">
        <f t="shared" si="4"/>
        <v>5092.91</v>
      </c>
      <c r="T191" s="37">
        <f t="shared" si="5"/>
        <v>0</v>
      </c>
      <c r="U191" s="36" t="str">
        <f>VLOOKUP(B191,'FOLHA RESUMIDA'!C:I,2,0)</f>
        <v>JAMINE K  G  DA ROCHA MARTINS</v>
      </c>
    </row>
    <row r="192" spans="1:21" ht="15">
      <c r="A192" s="72">
        <v>1</v>
      </c>
      <c r="B192" s="72">
        <v>2614</v>
      </c>
      <c r="C192" s="71" t="s">
        <v>165</v>
      </c>
      <c r="D192" s="73">
        <v>39615</v>
      </c>
      <c r="E192" s="72" t="s">
        <v>571</v>
      </c>
      <c r="F192" s="71" t="s">
        <v>447</v>
      </c>
      <c r="G192" s="74">
        <v>1636.79</v>
      </c>
      <c r="H192" s="74">
        <v>0</v>
      </c>
      <c r="I192" s="74" t="s">
        <v>572</v>
      </c>
      <c r="J192" s="74">
        <v>1079.3800000000001</v>
      </c>
      <c r="K192" s="74">
        <v>0</v>
      </c>
      <c r="L192" s="74">
        <v>0</v>
      </c>
      <c r="M192" s="74">
        <v>0</v>
      </c>
      <c r="N192" s="74">
        <v>0</v>
      </c>
      <c r="O192" s="74">
        <v>0</v>
      </c>
      <c r="P192" s="74">
        <v>0</v>
      </c>
      <c r="Q192" s="74">
        <v>0</v>
      </c>
      <c r="R192" s="74">
        <v>0</v>
      </c>
      <c r="S192" s="37">
        <f t="shared" si="4"/>
        <v>1636.79</v>
      </c>
      <c r="T192" s="37">
        <f t="shared" si="5"/>
        <v>1079.3800000000001</v>
      </c>
      <c r="U192" s="36" t="str">
        <f>VLOOKUP(B192,'FOLHA RESUMIDA'!C:I,2,0)</f>
        <v>EDVANIA GOMES DE SOUZA PONTES</v>
      </c>
    </row>
    <row r="193" spans="1:21" ht="15">
      <c r="A193" s="72">
        <v>1</v>
      </c>
      <c r="B193" s="72">
        <v>2618</v>
      </c>
      <c r="C193" s="71" t="s">
        <v>166</v>
      </c>
      <c r="D193" s="73">
        <v>39615</v>
      </c>
      <c r="E193" s="72" t="s">
        <v>571</v>
      </c>
      <c r="F193" s="71" t="s">
        <v>447</v>
      </c>
      <c r="G193" s="74">
        <v>1636.79</v>
      </c>
      <c r="H193" s="74">
        <v>0</v>
      </c>
      <c r="I193" s="74" t="s">
        <v>572</v>
      </c>
      <c r="J193" s="74">
        <v>0</v>
      </c>
      <c r="K193" s="74">
        <v>0</v>
      </c>
      <c r="L193" s="74">
        <v>0</v>
      </c>
      <c r="M193" s="74">
        <v>0</v>
      </c>
      <c r="N193" s="74">
        <v>0</v>
      </c>
      <c r="O193" s="74">
        <v>0</v>
      </c>
      <c r="P193" s="74">
        <v>0</v>
      </c>
      <c r="Q193" s="74">
        <v>0</v>
      </c>
      <c r="R193" s="74">
        <v>0</v>
      </c>
      <c r="S193" s="37">
        <f t="shared" si="4"/>
        <v>1636.79</v>
      </c>
      <c r="T193" s="37">
        <f t="shared" si="5"/>
        <v>0</v>
      </c>
      <c r="U193" s="36" t="str">
        <f>VLOOKUP(B193,'FOLHA RESUMIDA'!C:I,2,0)</f>
        <v>MARIA DA CONCEICAO O DOS SANTO</v>
      </c>
    </row>
    <row r="194" spans="1:21" ht="15">
      <c r="A194" s="72">
        <v>1</v>
      </c>
      <c r="B194" s="72">
        <v>2623</v>
      </c>
      <c r="C194" s="71" t="s">
        <v>167</v>
      </c>
      <c r="D194" s="73">
        <v>39615</v>
      </c>
      <c r="E194" s="72" t="s">
        <v>571</v>
      </c>
      <c r="F194" s="71" t="s">
        <v>447</v>
      </c>
      <c r="G194" s="74">
        <v>1484.6</v>
      </c>
      <c r="H194" s="74">
        <v>0</v>
      </c>
      <c r="I194" s="74" t="s">
        <v>572</v>
      </c>
      <c r="J194" s="74">
        <v>0</v>
      </c>
      <c r="K194" s="74">
        <v>0</v>
      </c>
      <c r="L194" s="74">
        <v>0</v>
      </c>
      <c r="M194" s="74">
        <v>0</v>
      </c>
      <c r="N194" s="74">
        <v>0</v>
      </c>
      <c r="O194" s="74">
        <v>0</v>
      </c>
      <c r="P194" s="74">
        <v>0</v>
      </c>
      <c r="Q194" s="74">
        <v>0</v>
      </c>
      <c r="R194" s="74">
        <v>0</v>
      </c>
      <c r="S194" s="37">
        <f t="shared" si="4"/>
        <v>1484.6</v>
      </c>
      <c r="T194" s="37">
        <f t="shared" si="5"/>
        <v>0</v>
      </c>
      <c r="U194" s="36" t="str">
        <f>VLOOKUP(B194,'FOLHA RESUMIDA'!C:I,2,0)</f>
        <v>RUTH BARBOSA DE ARAUJO</v>
      </c>
    </row>
    <row r="195" spans="1:21" ht="15">
      <c r="A195" s="72">
        <v>1</v>
      </c>
      <c r="B195" s="72">
        <v>2627</v>
      </c>
      <c r="C195" s="71" t="s">
        <v>360</v>
      </c>
      <c r="D195" s="73">
        <v>39619</v>
      </c>
      <c r="E195" s="72" t="s">
        <v>571</v>
      </c>
      <c r="F195" s="71" t="s">
        <v>538</v>
      </c>
      <c r="G195" s="74">
        <v>5092.91</v>
      </c>
      <c r="H195" s="74">
        <v>0</v>
      </c>
      <c r="I195" s="74" t="s">
        <v>572</v>
      </c>
      <c r="J195" s="74">
        <v>2312.9499999999998</v>
      </c>
      <c r="K195" s="74">
        <v>0</v>
      </c>
      <c r="L195" s="74">
        <v>0</v>
      </c>
      <c r="M195" s="74">
        <v>0</v>
      </c>
      <c r="N195" s="74">
        <v>0</v>
      </c>
      <c r="O195" s="74">
        <v>0</v>
      </c>
      <c r="P195" s="74">
        <v>0</v>
      </c>
      <c r="Q195" s="74">
        <v>0</v>
      </c>
      <c r="R195" s="74">
        <v>0</v>
      </c>
      <c r="S195" s="37">
        <f t="shared" si="4"/>
        <v>5092.91</v>
      </c>
      <c r="T195" s="37">
        <f t="shared" si="5"/>
        <v>2312.9499999999998</v>
      </c>
      <c r="U195" s="36" t="str">
        <f>VLOOKUP(B195,'FOLHA RESUMIDA'!C:I,2,0)</f>
        <v>LIBNI DE MEDEIROS MELO</v>
      </c>
    </row>
    <row r="196" spans="1:21" ht="15">
      <c r="A196" s="72">
        <v>1</v>
      </c>
      <c r="B196" s="72">
        <v>2628</v>
      </c>
      <c r="C196" s="71" t="s">
        <v>168</v>
      </c>
      <c r="D196" s="73">
        <v>39630</v>
      </c>
      <c r="E196" s="72" t="s">
        <v>571</v>
      </c>
      <c r="F196" s="71" t="s">
        <v>521</v>
      </c>
      <c r="G196" s="74">
        <v>1981.2</v>
      </c>
      <c r="H196" s="74">
        <v>0</v>
      </c>
      <c r="I196" s="74" t="s">
        <v>572</v>
      </c>
      <c r="J196" s="74">
        <v>0</v>
      </c>
      <c r="K196" s="74">
        <v>0</v>
      </c>
      <c r="L196" s="74">
        <v>0</v>
      </c>
      <c r="M196" s="74">
        <v>0</v>
      </c>
      <c r="N196" s="74">
        <v>3480</v>
      </c>
      <c r="O196" s="74">
        <v>0</v>
      </c>
      <c r="P196" s="74">
        <v>0</v>
      </c>
      <c r="Q196" s="74">
        <v>0</v>
      </c>
      <c r="R196" s="74">
        <v>0</v>
      </c>
      <c r="S196" s="37">
        <f t="shared" ref="S196:S259" si="6">SUM(G196:H196)+O196+Q196</f>
        <v>1981.2</v>
      </c>
      <c r="T196" s="37">
        <f t="shared" ref="T196:T259" si="7">SUM(J196:N196)+P196+R196</f>
        <v>3480</v>
      </c>
      <c r="U196" s="36" t="str">
        <f>VLOOKUP(B196,'FOLHA RESUMIDA'!C:I,2,0)</f>
        <v>ADELE GOMES DE SANTANA</v>
      </c>
    </row>
    <row r="197" spans="1:21" ht="15">
      <c r="A197" s="72">
        <v>1</v>
      </c>
      <c r="B197" s="72">
        <v>2634</v>
      </c>
      <c r="C197" s="71" t="s">
        <v>396</v>
      </c>
      <c r="D197" s="73">
        <v>39630</v>
      </c>
      <c r="E197" s="72" t="s">
        <v>571</v>
      </c>
      <c r="F197" s="71" t="s">
        <v>521</v>
      </c>
      <c r="G197" s="74">
        <v>1981.2</v>
      </c>
      <c r="H197" s="74">
        <v>0</v>
      </c>
      <c r="I197" s="74" t="s">
        <v>572</v>
      </c>
      <c r="J197" s="74">
        <v>0</v>
      </c>
      <c r="K197" s="74">
        <v>0</v>
      </c>
      <c r="L197" s="74">
        <v>0</v>
      </c>
      <c r="M197" s="74">
        <v>0</v>
      </c>
      <c r="N197" s="74">
        <v>0</v>
      </c>
      <c r="O197" s="74">
        <v>0</v>
      </c>
      <c r="P197" s="74">
        <v>0</v>
      </c>
      <c r="Q197" s="74">
        <v>0</v>
      </c>
      <c r="R197" s="74">
        <v>0</v>
      </c>
      <c r="S197" s="37">
        <f t="shared" si="6"/>
        <v>1981.2</v>
      </c>
      <c r="T197" s="37">
        <f t="shared" si="7"/>
        <v>0</v>
      </c>
      <c r="U197" s="36" t="str">
        <f>VLOOKUP(B197,'FOLHA RESUMIDA'!C:I,2,0)</f>
        <v>KATHYWSKY MELO PINHEIRO</v>
      </c>
    </row>
    <row r="198" spans="1:21" ht="15">
      <c r="A198" s="72">
        <v>1</v>
      </c>
      <c r="B198" s="72">
        <v>2642</v>
      </c>
      <c r="C198" s="71" t="s">
        <v>169</v>
      </c>
      <c r="D198" s="73">
        <v>39630</v>
      </c>
      <c r="E198" s="72" t="s">
        <v>571</v>
      </c>
      <c r="F198" s="71" t="s">
        <v>521</v>
      </c>
      <c r="G198" s="74">
        <v>2080.27</v>
      </c>
      <c r="H198" s="74">
        <v>0</v>
      </c>
      <c r="I198" s="74" t="s">
        <v>572</v>
      </c>
      <c r="J198" s="74">
        <v>1079.3800000000001</v>
      </c>
      <c r="K198" s="74">
        <v>0</v>
      </c>
      <c r="L198" s="74">
        <v>0</v>
      </c>
      <c r="M198" s="74">
        <v>0</v>
      </c>
      <c r="N198" s="74">
        <v>0</v>
      </c>
      <c r="O198" s="74">
        <v>0</v>
      </c>
      <c r="P198" s="74">
        <v>0</v>
      </c>
      <c r="Q198" s="74">
        <v>0</v>
      </c>
      <c r="R198" s="74">
        <v>0</v>
      </c>
      <c r="S198" s="37">
        <f t="shared" si="6"/>
        <v>2080.27</v>
      </c>
      <c r="T198" s="37">
        <f t="shared" si="7"/>
        <v>1079.3800000000001</v>
      </c>
      <c r="U198" s="36" t="str">
        <f>VLOOKUP(B198,'FOLHA RESUMIDA'!C:I,2,0)</f>
        <v>THAMIRYS CLAUDIA R  BATISTA</v>
      </c>
    </row>
    <row r="199" spans="1:21" ht="15">
      <c r="A199" s="72">
        <v>48</v>
      </c>
      <c r="B199" s="72">
        <v>2644</v>
      </c>
      <c r="C199" s="71" t="s">
        <v>406</v>
      </c>
      <c r="D199" s="73">
        <v>39630</v>
      </c>
      <c r="E199" s="72" t="s">
        <v>571</v>
      </c>
      <c r="F199" s="71" t="s">
        <v>538</v>
      </c>
      <c r="G199" s="74">
        <v>5092.91</v>
      </c>
      <c r="H199" s="74">
        <v>0</v>
      </c>
      <c r="I199" s="74" t="s">
        <v>572</v>
      </c>
      <c r="J199" s="74">
        <v>0</v>
      </c>
      <c r="K199" s="74">
        <v>0</v>
      </c>
      <c r="L199" s="74">
        <v>0</v>
      </c>
      <c r="M199" s="74">
        <v>0</v>
      </c>
      <c r="N199" s="74">
        <v>0</v>
      </c>
      <c r="O199" s="74">
        <v>0</v>
      </c>
      <c r="P199" s="74">
        <v>0</v>
      </c>
      <c r="Q199" s="74">
        <v>0</v>
      </c>
      <c r="R199" s="74">
        <v>0</v>
      </c>
      <c r="S199" s="37">
        <f t="shared" si="6"/>
        <v>5092.91</v>
      </c>
      <c r="T199" s="37">
        <f t="shared" si="7"/>
        <v>0</v>
      </c>
      <c r="U199" s="36" t="str">
        <f>VLOOKUP(B199,'FOLHA RESUMIDA'!C:I,2,0)</f>
        <v>FABRICIO MENEZES DE SOUSA MELO</v>
      </c>
    </row>
    <row r="200" spans="1:21" ht="15">
      <c r="A200" s="72">
        <v>59</v>
      </c>
      <c r="B200" s="72">
        <v>2651</v>
      </c>
      <c r="C200" s="71" t="s">
        <v>407</v>
      </c>
      <c r="D200" s="73">
        <v>39644</v>
      </c>
      <c r="E200" s="72" t="s">
        <v>571</v>
      </c>
      <c r="F200" s="71" t="s">
        <v>538</v>
      </c>
      <c r="G200" s="74">
        <v>5092.91</v>
      </c>
      <c r="H200" s="74">
        <v>0</v>
      </c>
      <c r="I200" s="74" t="s">
        <v>572</v>
      </c>
      <c r="J200" s="74">
        <v>0</v>
      </c>
      <c r="K200" s="74">
        <v>0</v>
      </c>
      <c r="L200" s="74">
        <v>0</v>
      </c>
      <c r="M200" s="74">
        <v>0</v>
      </c>
      <c r="N200" s="74">
        <v>0</v>
      </c>
      <c r="O200" s="74">
        <v>0</v>
      </c>
      <c r="P200" s="74">
        <v>0</v>
      </c>
      <c r="Q200" s="74">
        <v>0</v>
      </c>
      <c r="R200" s="74">
        <v>0</v>
      </c>
      <c r="S200" s="37">
        <f t="shared" si="6"/>
        <v>5092.91</v>
      </c>
      <c r="T200" s="37">
        <f t="shared" si="7"/>
        <v>0</v>
      </c>
      <c r="U200" s="36" t="str">
        <f>VLOOKUP(B200,'FOLHA RESUMIDA'!C:I,2,0)</f>
        <v>PAULO ANDRE R DOS SANTOS</v>
      </c>
    </row>
    <row r="201" spans="1:21" ht="15">
      <c r="A201" s="72">
        <v>1</v>
      </c>
      <c r="B201" s="72">
        <v>2656</v>
      </c>
      <c r="C201" s="71" t="s">
        <v>170</v>
      </c>
      <c r="D201" s="73">
        <v>39646</v>
      </c>
      <c r="E201" s="72" t="s">
        <v>571</v>
      </c>
      <c r="F201" s="71" t="s">
        <v>521</v>
      </c>
      <c r="G201" s="74">
        <v>1981.2</v>
      </c>
      <c r="H201" s="74">
        <v>0</v>
      </c>
      <c r="I201" s="74" t="s">
        <v>572</v>
      </c>
      <c r="J201" s="74">
        <v>822.38</v>
      </c>
      <c r="K201" s="74">
        <v>0</v>
      </c>
      <c r="L201" s="74">
        <v>0</v>
      </c>
      <c r="M201" s="74">
        <v>0</v>
      </c>
      <c r="N201" s="74">
        <v>0</v>
      </c>
      <c r="O201" s="74">
        <v>0</v>
      </c>
      <c r="P201" s="74">
        <v>0</v>
      </c>
      <c r="Q201" s="74">
        <v>0</v>
      </c>
      <c r="R201" s="74">
        <v>0</v>
      </c>
      <c r="S201" s="37">
        <f t="shared" si="6"/>
        <v>1981.2</v>
      </c>
      <c r="T201" s="37">
        <f t="shared" si="7"/>
        <v>822.38</v>
      </c>
      <c r="U201" s="36" t="str">
        <f>VLOOKUP(B201,'FOLHA RESUMIDA'!C:I,2,0)</f>
        <v>RAFAELLA ALVES DE ARAUJO SILVA</v>
      </c>
    </row>
    <row r="202" spans="1:21" ht="15">
      <c r="A202" s="72">
        <v>1</v>
      </c>
      <c r="B202" s="72">
        <v>2659</v>
      </c>
      <c r="C202" s="71" t="s">
        <v>171</v>
      </c>
      <c r="D202" s="73">
        <v>39646</v>
      </c>
      <c r="E202" s="72" t="s">
        <v>571</v>
      </c>
      <c r="F202" s="71" t="s">
        <v>521</v>
      </c>
      <c r="G202" s="74">
        <v>1981.2</v>
      </c>
      <c r="H202" s="74">
        <v>0</v>
      </c>
      <c r="I202" s="74" t="s">
        <v>572</v>
      </c>
      <c r="J202" s="74">
        <v>2312.9499999999998</v>
      </c>
      <c r="K202" s="74">
        <v>0</v>
      </c>
      <c r="L202" s="74">
        <v>0</v>
      </c>
      <c r="M202" s="74">
        <v>1450</v>
      </c>
      <c r="N202" s="74">
        <v>0</v>
      </c>
      <c r="O202" s="74">
        <v>0</v>
      </c>
      <c r="P202" s="74">
        <v>0</v>
      </c>
      <c r="Q202" s="74">
        <v>0</v>
      </c>
      <c r="R202" s="74">
        <v>0</v>
      </c>
      <c r="S202" s="37">
        <f t="shared" si="6"/>
        <v>1981.2</v>
      </c>
      <c r="T202" s="37">
        <f t="shared" si="7"/>
        <v>3762.95</v>
      </c>
      <c r="U202" s="36" t="str">
        <f>VLOOKUP(B202,'FOLHA RESUMIDA'!C:I,2,0)</f>
        <v>THIAGO SANTOS DE OLIVEIRA</v>
      </c>
    </row>
    <row r="203" spans="1:21" ht="15">
      <c r="A203" s="72">
        <v>1</v>
      </c>
      <c r="B203" s="72">
        <v>2665</v>
      </c>
      <c r="C203" s="71" t="s">
        <v>172</v>
      </c>
      <c r="D203" s="73">
        <v>39666</v>
      </c>
      <c r="E203" s="72" t="s">
        <v>571</v>
      </c>
      <c r="F203" s="71" t="s">
        <v>521</v>
      </c>
      <c r="G203" s="74">
        <v>1981.2</v>
      </c>
      <c r="H203" s="74">
        <v>0</v>
      </c>
      <c r="I203" s="74" t="s">
        <v>572</v>
      </c>
      <c r="J203" s="74">
        <v>822.38</v>
      </c>
      <c r="K203" s="74">
        <v>0</v>
      </c>
      <c r="L203" s="74">
        <v>0</v>
      </c>
      <c r="M203" s="74">
        <v>0</v>
      </c>
      <c r="N203" s="74">
        <v>0</v>
      </c>
      <c r="O203" s="74">
        <v>0</v>
      </c>
      <c r="P203" s="74">
        <v>0</v>
      </c>
      <c r="Q203" s="74">
        <v>0</v>
      </c>
      <c r="R203" s="74">
        <v>0</v>
      </c>
      <c r="S203" s="37">
        <f t="shared" si="6"/>
        <v>1981.2</v>
      </c>
      <c r="T203" s="37">
        <f t="shared" si="7"/>
        <v>822.38</v>
      </c>
      <c r="U203" s="36" t="str">
        <f>VLOOKUP(B203,'FOLHA RESUMIDA'!C:I,2,0)</f>
        <v>MARCELO BARLAVENTO DAS C SILVA</v>
      </c>
    </row>
    <row r="204" spans="1:21" ht="15">
      <c r="A204" s="72">
        <v>1</v>
      </c>
      <c r="B204" s="72">
        <v>2666</v>
      </c>
      <c r="C204" s="71" t="s">
        <v>173</v>
      </c>
      <c r="D204" s="73">
        <v>39666</v>
      </c>
      <c r="E204" s="72" t="s">
        <v>571</v>
      </c>
      <c r="F204" s="71" t="s">
        <v>521</v>
      </c>
      <c r="G204" s="74">
        <v>1981.2</v>
      </c>
      <c r="H204" s="74">
        <v>0</v>
      </c>
      <c r="I204" s="74" t="s">
        <v>572</v>
      </c>
      <c r="J204" s="74">
        <v>2312.9499999999998</v>
      </c>
      <c r="K204" s="74">
        <v>0</v>
      </c>
      <c r="L204" s="74">
        <v>0</v>
      </c>
      <c r="M204" s="74">
        <v>0</v>
      </c>
      <c r="N204" s="74">
        <v>0</v>
      </c>
      <c r="O204" s="74">
        <v>0</v>
      </c>
      <c r="P204" s="74">
        <v>0</v>
      </c>
      <c r="Q204" s="74">
        <v>0</v>
      </c>
      <c r="R204" s="74">
        <v>0</v>
      </c>
      <c r="S204" s="37">
        <f t="shared" si="6"/>
        <v>1981.2</v>
      </c>
      <c r="T204" s="37">
        <f t="shared" si="7"/>
        <v>2312.9499999999998</v>
      </c>
      <c r="U204" s="36" t="str">
        <f>VLOOKUP(B204,'FOLHA RESUMIDA'!C:I,2,0)</f>
        <v>RODRIGO VASCONCELOS DINIZ</v>
      </c>
    </row>
    <row r="205" spans="1:21" ht="15">
      <c r="A205" s="72">
        <v>1</v>
      </c>
      <c r="B205" s="72">
        <v>2668</v>
      </c>
      <c r="C205" s="71" t="s">
        <v>174</v>
      </c>
      <c r="D205" s="73">
        <v>39666</v>
      </c>
      <c r="E205" s="72" t="s">
        <v>571</v>
      </c>
      <c r="F205" s="71" t="s">
        <v>521</v>
      </c>
      <c r="G205" s="74">
        <v>1981.2</v>
      </c>
      <c r="H205" s="74">
        <v>0</v>
      </c>
      <c r="I205" s="74" t="s">
        <v>572</v>
      </c>
      <c r="J205" s="74">
        <v>0</v>
      </c>
      <c r="K205" s="74">
        <v>0</v>
      </c>
      <c r="L205" s="74">
        <v>0</v>
      </c>
      <c r="M205" s="74">
        <v>0</v>
      </c>
      <c r="N205" s="74">
        <v>0</v>
      </c>
      <c r="O205" s="74">
        <v>0</v>
      </c>
      <c r="P205" s="74">
        <v>0</v>
      </c>
      <c r="Q205" s="74">
        <v>0</v>
      </c>
      <c r="R205" s="74">
        <v>0</v>
      </c>
      <c r="S205" s="37">
        <f t="shared" si="6"/>
        <v>1981.2</v>
      </c>
      <c r="T205" s="37">
        <f t="shared" si="7"/>
        <v>0</v>
      </c>
      <c r="U205" s="36" t="str">
        <f>VLOOKUP(B205,'FOLHA RESUMIDA'!C:I,2,0)</f>
        <v>CARLA BRANDAO DE C  FIGUEIREDO</v>
      </c>
    </row>
    <row r="206" spans="1:21" ht="15">
      <c r="A206" s="72">
        <v>1</v>
      </c>
      <c r="B206" s="72">
        <v>2671</v>
      </c>
      <c r="C206" s="71" t="s">
        <v>175</v>
      </c>
      <c r="D206" s="73">
        <v>39667</v>
      </c>
      <c r="E206" s="72" t="s">
        <v>571</v>
      </c>
      <c r="F206" s="71" t="s">
        <v>447</v>
      </c>
      <c r="G206" s="74">
        <v>1636.79</v>
      </c>
      <c r="H206" s="74">
        <v>0</v>
      </c>
      <c r="I206" s="74" t="s">
        <v>572</v>
      </c>
      <c r="J206" s="74">
        <v>0</v>
      </c>
      <c r="K206" s="74">
        <v>0</v>
      </c>
      <c r="L206" s="74">
        <v>0</v>
      </c>
      <c r="M206" s="74">
        <v>0</v>
      </c>
      <c r="N206" s="74">
        <v>0</v>
      </c>
      <c r="O206" s="74">
        <v>0</v>
      </c>
      <c r="P206" s="74">
        <v>0</v>
      </c>
      <c r="Q206" s="74">
        <v>0</v>
      </c>
      <c r="R206" s="74">
        <v>0</v>
      </c>
      <c r="S206" s="37">
        <f t="shared" si="6"/>
        <v>1636.79</v>
      </c>
      <c r="T206" s="37">
        <f t="shared" si="7"/>
        <v>0</v>
      </c>
      <c r="U206" s="36" t="str">
        <f>VLOOKUP(B206,'FOLHA RESUMIDA'!C:I,2,0)</f>
        <v>KATIA ADRIANA F D SILVA SOARES</v>
      </c>
    </row>
    <row r="207" spans="1:21" ht="15">
      <c r="A207" s="72">
        <v>1</v>
      </c>
      <c r="B207" s="72">
        <v>2672</v>
      </c>
      <c r="C207" s="71" t="s">
        <v>176</v>
      </c>
      <c r="D207" s="73">
        <v>39667</v>
      </c>
      <c r="E207" s="72" t="s">
        <v>571</v>
      </c>
      <c r="F207" s="71" t="s">
        <v>447</v>
      </c>
      <c r="G207" s="74">
        <v>1558.84</v>
      </c>
      <c r="H207" s="74">
        <v>0</v>
      </c>
      <c r="I207" s="74" t="s">
        <v>572</v>
      </c>
      <c r="J207" s="74">
        <v>0</v>
      </c>
      <c r="K207" s="74">
        <v>0</v>
      </c>
      <c r="L207" s="74">
        <v>0</v>
      </c>
      <c r="M207" s="74">
        <v>0</v>
      </c>
      <c r="N207" s="74">
        <v>0</v>
      </c>
      <c r="O207" s="74">
        <v>0</v>
      </c>
      <c r="P207" s="74">
        <v>0</v>
      </c>
      <c r="Q207" s="74">
        <v>0</v>
      </c>
      <c r="R207" s="74">
        <v>0</v>
      </c>
      <c r="S207" s="37">
        <f t="shared" si="6"/>
        <v>1558.84</v>
      </c>
      <c r="T207" s="37">
        <f t="shared" si="7"/>
        <v>0</v>
      </c>
      <c r="U207" s="36" t="str">
        <f>VLOOKUP(B207,'FOLHA RESUMIDA'!C:I,2,0)</f>
        <v>IVANISE VIANA ALBUQUERQUE</v>
      </c>
    </row>
    <row r="208" spans="1:21" ht="15">
      <c r="A208" s="72">
        <v>1</v>
      </c>
      <c r="B208" s="72">
        <v>2675</v>
      </c>
      <c r="C208" s="71" t="s">
        <v>177</v>
      </c>
      <c r="D208" s="73">
        <v>39667</v>
      </c>
      <c r="E208" s="72" t="s">
        <v>571</v>
      </c>
      <c r="F208" s="71" t="s">
        <v>447</v>
      </c>
      <c r="G208" s="74">
        <v>1484.6</v>
      </c>
      <c r="H208" s="74">
        <v>0</v>
      </c>
      <c r="I208" s="74" t="s">
        <v>572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37">
        <f t="shared" si="6"/>
        <v>1484.6</v>
      </c>
      <c r="T208" s="37">
        <f t="shared" si="7"/>
        <v>0</v>
      </c>
      <c r="U208" s="36" t="str">
        <f>VLOOKUP(B208,'FOLHA RESUMIDA'!C:I,2,0)</f>
        <v>RUTE FERNANDES BORBA</v>
      </c>
    </row>
    <row r="209" spans="1:21" ht="15">
      <c r="A209" s="72">
        <v>1</v>
      </c>
      <c r="B209" s="72">
        <v>2682</v>
      </c>
      <c r="C209" s="71" t="s">
        <v>178</v>
      </c>
      <c r="D209" s="73">
        <v>39675</v>
      </c>
      <c r="E209" s="72" t="s">
        <v>571</v>
      </c>
      <c r="F209" s="71" t="s">
        <v>521</v>
      </c>
      <c r="G209" s="74">
        <v>1981.21</v>
      </c>
      <c r="H209" s="74">
        <v>0</v>
      </c>
      <c r="I209" s="74" t="s">
        <v>572</v>
      </c>
      <c r="J209" s="74">
        <v>0</v>
      </c>
      <c r="K209" s="74">
        <v>0</v>
      </c>
      <c r="L209" s="74">
        <v>0</v>
      </c>
      <c r="M209" s="74">
        <v>0</v>
      </c>
      <c r="N209" s="74">
        <v>0</v>
      </c>
      <c r="O209" s="74">
        <v>0</v>
      </c>
      <c r="P209" s="74">
        <v>0</v>
      </c>
      <c r="Q209" s="74">
        <v>0</v>
      </c>
      <c r="R209" s="74">
        <v>0</v>
      </c>
      <c r="S209" s="37">
        <f t="shared" si="6"/>
        <v>1981.21</v>
      </c>
      <c r="T209" s="37">
        <f t="shared" si="7"/>
        <v>0</v>
      </c>
      <c r="U209" s="36" t="str">
        <f>VLOOKUP(B209,'FOLHA RESUMIDA'!C:I,2,0)</f>
        <v>JENARIO LUCENA DA SILVA</v>
      </c>
    </row>
    <row r="210" spans="1:21" ht="15">
      <c r="A210" s="72">
        <v>1</v>
      </c>
      <c r="B210" s="72">
        <v>2684</v>
      </c>
      <c r="C210" s="71" t="s">
        <v>369</v>
      </c>
      <c r="D210" s="73">
        <v>39692</v>
      </c>
      <c r="E210" s="72" t="s">
        <v>571</v>
      </c>
      <c r="F210" s="71" t="s">
        <v>538</v>
      </c>
      <c r="G210" s="74">
        <v>5092.91</v>
      </c>
      <c r="H210" s="74">
        <v>0</v>
      </c>
      <c r="I210" s="74" t="s">
        <v>572</v>
      </c>
      <c r="J210" s="74">
        <v>2312.9499999999998</v>
      </c>
      <c r="K210" s="74">
        <v>0</v>
      </c>
      <c r="L210" s="74">
        <v>0</v>
      </c>
      <c r="M210" s="74">
        <v>0</v>
      </c>
      <c r="N210" s="74">
        <v>0</v>
      </c>
      <c r="O210" s="74">
        <v>0</v>
      </c>
      <c r="P210" s="74">
        <v>0</v>
      </c>
      <c r="Q210" s="74">
        <v>0</v>
      </c>
      <c r="R210" s="74">
        <v>0</v>
      </c>
      <c r="S210" s="37">
        <f t="shared" si="6"/>
        <v>5092.91</v>
      </c>
      <c r="T210" s="37">
        <f t="shared" si="7"/>
        <v>2312.9499999999998</v>
      </c>
      <c r="U210" s="36" t="str">
        <f>VLOOKUP(B210,'FOLHA RESUMIDA'!C:I,2,0)</f>
        <v>DULCE NARIELE ANHAIA LEMES</v>
      </c>
    </row>
    <row r="211" spans="1:21" ht="15">
      <c r="A211" s="72">
        <v>1</v>
      </c>
      <c r="B211" s="72">
        <v>2687</v>
      </c>
      <c r="C211" s="71" t="s">
        <v>179</v>
      </c>
      <c r="D211" s="73">
        <v>39700</v>
      </c>
      <c r="E211" s="72" t="s">
        <v>571</v>
      </c>
      <c r="F211" s="71" t="s">
        <v>521</v>
      </c>
      <c r="G211" s="74">
        <v>1981.2</v>
      </c>
      <c r="H211" s="74">
        <v>0</v>
      </c>
      <c r="I211" s="74" t="s">
        <v>572</v>
      </c>
      <c r="J211" s="74">
        <v>1079.3800000000001</v>
      </c>
      <c r="K211" s="74">
        <v>0</v>
      </c>
      <c r="L211" s="74">
        <v>0</v>
      </c>
      <c r="M211" s="74">
        <v>0</v>
      </c>
      <c r="N211" s="74">
        <v>0</v>
      </c>
      <c r="O211" s="74">
        <v>0</v>
      </c>
      <c r="P211" s="74">
        <v>0</v>
      </c>
      <c r="Q211" s="74">
        <v>0</v>
      </c>
      <c r="R211" s="74">
        <v>0</v>
      </c>
      <c r="S211" s="37">
        <f t="shared" si="6"/>
        <v>1981.2</v>
      </c>
      <c r="T211" s="37">
        <f t="shared" si="7"/>
        <v>1079.3800000000001</v>
      </c>
      <c r="U211" s="36" t="str">
        <f>VLOOKUP(B211,'FOLHA RESUMIDA'!C:I,2,0)</f>
        <v>MONICA MARIA G R F DE OLIVEIRA</v>
      </c>
    </row>
    <row r="212" spans="1:21" ht="15">
      <c r="A212" s="72">
        <v>1</v>
      </c>
      <c r="B212" s="72">
        <v>2689</v>
      </c>
      <c r="C212" s="71" t="s">
        <v>576</v>
      </c>
      <c r="D212" s="73">
        <v>39707</v>
      </c>
      <c r="E212" s="72" t="s">
        <v>571</v>
      </c>
      <c r="F212" s="71" t="s">
        <v>521</v>
      </c>
      <c r="G212" s="74">
        <v>1981.2</v>
      </c>
      <c r="H212" s="74">
        <v>0</v>
      </c>
      <c r="I212" s="74" t="s">
        <v>572</v>
      </c>
      <c r="J212" s="74">
        <v>0</v>
      </c>
      <c r="K212" s="74">
        <v>0</v>
      </c>
      <c r="L212" s="74">
        <v>0</v>
      </c>
      <c r="M212" s="74">
        <v>0</v>
      </c>
      <c r="N212" s="74">
        <v>0</v>
      </c>
      <c r="O212" s="74">
        <v>0</v>
      </c>
      <c r="P212" s="74">
        <v>0</v>
      </c>
      <c r="Q212" s="74">
        <v>0</v>
      </c>
      <c r="R212" s="74">
        <v>0</v>
      </c>
      <c r="S212" s="37">
        <f t="shared" si="6"/>
        <v>1981.2</v>
      </c>
      <c r="T212" s="37">
        <f t="shared" si="7"/>
        <v>0</v>
      </c>
      <c r="U212" s="36" t="str">
        <f>VLOOKUP(B212,'FOLHA RESUMIDA'!C:I,2,0)</f>
        <v>ILMA DE ALBUQUERQUE P MAIA</v>
      </c>
    </row>
    <row r="213" spans="1:21" ht="15">
      <c r="A213" s="72">
        <v>1</v>
      </c>
      <c r="B213" s="72">
        <v>2697</v>
      </c>
      <c r="C213" s="71" t="s">
        <v>180</v>
      </c>
      <c r="D213" s="73">
        <v>39716</v>
      </c>
      <c r="E213" s="72" t="s">
        <v>571</v>
      </c>
      <c r="F213" s="71" t="s">
        <v>521</v>
      </c>
      <c r="G213" s="74">
        <v>1981.2</v>
      </c>
      <c r="H213" s="74">
        <v>0</v>
      </c>
      <c r="I213" s="74" t="s">
        <v>572</v>
      </c>
      <c r="J213" s="74">
        <v>0</v>
      </c>
      <c r="K213" s="74">
        <v>0</v>
      </c>
      <c r="L213" s="74">
        <v>0</v>
      </c>
      <c r="M213" s="74">
        <v>0</v>
      </c>
      <c r="N213" s="74">
        <v>0</v>
      </c>
      <c r="O213" s="74">
        <v>0</v>
      </c>
      <c r="P213" s="74">
        <v>0</v>
      </c>
      <c r="Q213" s="74">
        <v>0</v>
      </c>
      <c r="R213" s="74">
        <v>0</v>
      </c>
      <c r="S213" s="37">
        <f t="shared" si="6"/>
        <v>1981.2</v>
      </c>
      <c r="T213" s="37">
        <f t="shared" si="7"/>
        <v>0</v>
      </c>
      <c r="U213" s="36" t="str">
        <f>VLOOKUP(B213,'FOLHA RESUMIDA'!C:I,2,0)</f>
        <v>ELIANA BEZERRA CARVALHO</v>
      </c>
    </row>
    <row r="214" spans="1:21" ht="15">
      <c r="A214" s="72">
        <v>1</v>
      </c>
      <c r="B214" s="72">
        <v>2701</v>
      </c>
      <c r="C214" s="71" t="s">
        <v>181</v>
      </c>
      <c r="D214" s="73">
        <v>39720</v>
      </c>
      <c r="E214" s="72" t="s">
        <v>571</v>
      </c>
      <c r="F214" s="71" t="s">
        <v>521</v>
      </c>
      <c r="G214" s="74">
        <v>1981.2</v>
      </c>
      <c r="H214" s="74">
        <v>0</v>
      </c>
      <c r="I214" s="74" t="s">
        <v>572</v>
      </c>
      <c r="J214" s="74">
        <v>1079.3800000000001</v>
      </c>
      <c r="K214" s="74">
        <v>0</v>
      </c>
      <c r="L214" s="74">
        <v>0</v>
      </c>
      <c r="M214" s="74">
        <v>0</v>
      </c>
      <c r="N214" s="74">
        <v>0</v>
      </c>
      <c r="O214" s="74">
        <v>0</v>
      </c>
      <c r="P214" s="74">
        <v>0</v>
      </c>
      <c r="Q214" s="74">
        <v>0</v>
      </c>
      <c r="R214" s="74">
        <v>0</v>
      </c>
      <c r="S214" s="37">
        <f t="shared" si="6"/>
        <v>1981.2</v>
      </c>
      <c r="T214" s="37">
        <f t="shared" si="7"/>
        <v>1079.3800000000001</v>
      </c>
      <c r="U214" s="36" t="str">
        <f>VLOOKUP(B214,'FOLHA RESUMIDA'!C:I,2,0)</f>
        <v>PETULLA DE MOURA E SILVA</v>
      </c>
    </row>
    <row r="215" spans="1:21" ht="15">
      <c r="A215" s="72">
        <v>1</v>
      </c>
      <c r="B215" s="72">
        <v>2702</v>
      </c>
      <c r="C215" s="71" t="s">
        <v>397</v>
      </c>
      <c r="D215" s="73">
        <v>39722</v>
      </c>
      <c r="E215" s="72" t="s">
        <v>571</v>
      </c>
      <c r="F215" s="71" t="s">
        <v>538</v>
      </c>
      <c r="G215" s="74">
        <v>5092.91</v>
      </c>
      <c r="H215" s="74">
        <v>0</v>
      </c>
      <c r="I215" s="74" t="s">
        <v>572</v>
      </c>
      <c r="J215" s="74">
        <v>2312.9499999999998</v>
      </c>
      <c r="K215" s="74">
        <v>0</v>
      </c>
      <c r="L215" s="74">
        <v>0</v>
      </c>
      <c r="M215" s="74">
        <v>0</v>
      </c>
      <c r="N215" s="74">
        <v>0</v>
      </c>
      <c r="O215" s="74">
        <v>0</v>
      </c>
      <c r="P215" s="74">
        <v>0</v>
      </c>
      <c r="Q215" s="74">
        <v>0</v>
      </c>
      <c r="R215" s="74">
        <v>0</v>
      </c>
      <c r="S215" s="37">
        <f t="shared" si="6"/>
        <v>5092.91</v>
      </c>
      <c r="T215" s="37">
        <f t="shared" si="7"/>
        <v>2312.9499999999998</v>
      </c>
      <c r="U215" s="36" t="str">
        <f>VLOOKUP(B215,'FOLHA RESUMIDA'!C:I,2,0)</f>
        <v>DANILO DAVI DA SILVA DIAS</v>
      </c>
    </row>
    <row r="216" spans="1:21" ht="15">
      <c r="A216" s="72">
        <v>25</v>
      </c>
      <c r="B216" s="72">
        <v>2705</v>
      </c>
      <c r="C216" s="71" t="s">
        <v>398</v>
      </c>
      <c r="D216" s="73">
        <v>39728</v>
      </c>
      <c r="E216" s="72" t="s">
        <v>571</v>
      </c>
      <c r="F216" s="71" t="s">
        <v>521</v>
      </c>
      <c r="G216" s="74">
        <v>1981.2</v>
      </c>
      <c r="H216" s="74">
        <v>0</v>
      </c>
      <c r="I216" s="74" t="s">
        <v>572</v>
      </c>
      <c r="J216" s="74">
        <v>0</v>
      </c>
      <c r="K216" s="74">
        <v>0</v>
      </c>
      <c r="L216" s="74">
        <v>0</v>
      </c>
      <c r="M216" s="74">
        <v>0</v>
      </c>
      <c r="N216" s="74">
        <v>0</v>
      </c>
      <c r="O216" s="74">
        <v>0</v>
      </c>
      <c r="P216" s="74">
        <v>0</v>
      </c>
      <c r="Q216" s="74">
        <v>0</v>
      </c>
      <c r="R216" s="74">
        <v>0</v>
      </c>
      <c r="S216" s="37">
        <f t="shared" si="6"/>
        <v>1981.2</v>
      </c>
      <c r="T216" s="37">
        <f t="shared" si="7"/>
        <v>0</v>
      </c>
      <c r="U216" s="36" t="str">
        <f>VLOOKUP(B216,'FOLHA RESUMIDA'!C:I,2,0)</f>
        <v>JOSINALDO OLIVEIRA DE ANDRADE</v>
      </c>
    </row>
    <row r="217" spans="1:21" ht="15">
      <c r="A217" s="72">
        <v>50</v>
      </c>
      <c r="B217" s="72">
        <v>2706</v>
      </c>
      <c r="C217" s="71" t="s">
        <v>386</v>
      </c>
      <c r="D217" s="73">
        <v>39730</v>
      </c>
      <c r="E217" s="72" t="s">
        <v>571</v>
      </c>
      <c r="F217" s="71" t="s">
        <v>538</v>
      </c>
      <c r="G217" s="74">
        <v>5092.91</v>
      </c>
      <c r="H217" s="74">
        <v>0</v>
      </c>
      <c r="I217" s="74" t="s">
        <v>572</v>
      </c>
      <c r="J217" s="74">
        <v>0</v>
      </c>
      <c r="K217" s="74">
        <v>0</v>
      </c>
      <c r="L217" s="74">
        <v>0</v>
      </c>
      <c r="M217" s="74">
        <v>0</v>
      </c>
      <c r="N217" s="74">
        <v>0</v>
      </c>
      <c r="O217" s="74">
        <v>0</v>
      </c>
      <c r="P217" s="74">
        <v>0</v>
      </c>
      <c r="Q217" s="74">
        <v>0</v>
      </c>
      <c r="R217" s="74">
        <v>0</v>
      </c>
      <c r="S217" s="37">
        <f t="shared" si="6"/>
        <v>5092.91</v>
      </c>
      <c r="T217" s="37">
        <f t="shared" si="7"/>
        <v>0</v>
      </c>
      <c r="U217" s="36" t="str">
        <f>VLOOKUP(B217,'FOLHA RESUMIDA'!C:I,2,0)</f>
        <v>AMANDA FREITAS BASILIO</v>
      </c>
    </row>
    <row r="218" spans="1:21" ht="15">
      <c r="A218" s="72">
        <v>1</v>
      </c>
      <c r="B218" s="72">
        <v>2707</v>
      </c>
      <c r="C218" s="71" t="s">
        <v>182</v>
      </c>
      <c r="D218" s="73">
        <v>39734</v>
      </c>
      <c r="E218" s="72" t="s">
        <v>571</v>
      </c>
      <c r="F218" s="71" t="s">
        <v>521</v>
      </c>
      <c r="G218" s="74">
        <v>1981.2</v>
      </c>
      <c r="H218" s="74">
        <v>0</v>
      </c>
      <c r="I218" s="74" t="s">
        <v>572</v>
      </c>
      <c r="J218" s="74">
        <v>822.38</v>
      </c>
      <c r="K218" s="74">
        <v>0</v>
      </c>
      <c r="L218" s="74">
        <v>0</v>
      </c>
      <c r="M218" s="74">
        <v>0</v>
      </c>
      <c r="N218" s="74">
        <v>0</v>
      </c>
      <c r="O218" s="74">
        <v>0</v>
      </c>
      <c r="P218" s="74">
        <v>0</v>
      </c>
      <c r="Q218" s="74">
        <v>0</v>
      </c>
      <c r="R218" s="74">
        <v>0</v>
      </c>
      <c r="S218" s="37">
        <f t="shared" si="6"/>
        <v>1981.2</v>
      </c>
      <c r="T218" s="37">
        <f t="shared" si="7"/>
        <v>822.38</v>
      </c>
      <c r="U218" s="36" t="str">
        <f>VLOOKUP(B218,'FOLHA RESUMIDA'!C:I,2,0)</f>
        <v>ROMARIO LUIZ DO NASCIMENTO</v>
      </c>
    </row>
    <row r="219" spans="1:21" ht="15">
      <c r="A219" s="72">
        <v>1</v>
      </c>
      <c r="B219" s="72">
        <v>2709</v>
      </c>
      <c r="C219" s="71" t="s">
        <v>183</v>
      </c>
      <c r="D219" s="73">
        <v>39734</v>
      </c>
      <c r="E219" s="72" t="s">
        <v>571</v>
      </c>
      <c r="F219" s="71" t="s">
        <v>521</v>
      </c>
      <c r="G219" s="74">
        <v>1981.2</v>
      </c>
      <c r="H219" s="74">
        <v>0</v>
      </c>
      <c r="I219" s="74" t="s">
        <v>572</v>
      </c>
      <c r="J219" s="74">
        <v>2312.9499999999998</v>
      </c>
      <c r="K219" s="74">
        <v>0</v>
      </c>
      <c r="L219" s="74">
        <v>0</v>
      </c>
      <c r="M219" s="74">
        <v>0</v>
      </c>
      <c r="N219" s="74">
        <v>0</v>
      </c>
      <c r="O219" s="74">
        <v>0</v>
      </c>
      <c r="P219" s="74">
        <v>0</v>
      </c>
      <c r="Q219" s="74">
        <v>0</v>
      </c>
      <c r="R219" s="74">
        <v>0</v>
      </c>
      <c r="S219" s="37">
        <f t="shared" si="6"/>
        <v>1981.2</v>
      </c>
      <c r="T219" s="37">
        <f t="shared" si="7"/>
        <v>2312.9499999999998</v>
      </c>
      <c r="U219" s="36" t="str">
        <f>VLOOKUP(B219,'FOLHA RESUMIDA'!C:I,2,0)</f>
        <v>KATIA DA CONCEICAO DA SILVA</v>
      </c>
    </row>
    <row r="220" spans="1:21" ht="15">
      <c r="A220" s="72">
        <v>1</v>
      </c>
      <c r="B220" s="72">
        <v>2710</v>
      </c>
      <c r="C220" s="71" t="s">
        <v>184</v>
      </c>
      <c r="D220" s="73">
        <v>39734</v>
      </c>
      <c r="E220" s="72" t="s">
        <v>571</v>
      </c>
      <c r="F220" s="71" t="s">
        <v>521</v>
      </c>
      <c r="G220" s="74">
        <v>2080.27</v>
      </c>
      <c r="H220" s="74">
        <v>0</v>
      </c>
      <c r="I220" s="74" t="s">
        <v>572</v>
      </c>
      <c r="J220" s="74">
        <v>822.38</v>
      </c>
      <c r="K220" s="74">
        <v>0</v>
      </c>
      <c r="L220" s="74">
        <v>0</v>
      </c>
      <c r="M220" s="74">
        <v>0</v>
      </c>
      <c r="N220" s="74">
        <v>0</v>
      </c>
      <c r="O220" s="74">
        <v>0</v>
      </c>
      <c r="P220" s="74">
        <v>0</v>
      </c>
      <c r="Q220" s="74">
        <v>0</v>
      </c>
      <c r="R220" s="74">
        <v>0</v>
      </c>
      <c r="S220" s="37">
        <f t="shared" si="6"/>
        <v>2080.27</v>
      </c>
      <c r="T220" s="37">
        <f t="shared" si="7"/>
        <v>822.38</v>
      </c>
      <c r="U220" s="36" t="str">
        <f>VLOOKUP(B220,'FOLHA RESUMIDA'!C:I,2,0)</f>
        <v>PAULA FRASSINETTI S L BELIAN</v>
      </c>
    </row>
    <row r="221" spans="1:21" ht="15">
      <c r="A221" s="72">
        <v>1</v>
      </c>
      <c r="B221" s="72">
        <v>2712</v>
      </c>
      <c r="C221" s="71" t="s">
        <v>185</v>
      </c>
      <c r="D221" s="73">
        <v>39734</v>
      </c>
      <c r="E221" s="72" t="s">
        <v>571</v>
      </c>
      <c r="F221" s="71" t="s">
        <v>521</v>
      </c>
      <c r="G221" s="74">
        <v>2080.27</v>
      </c>
      <c r="H221" s="74">
        <v>0</v>
      </c>
      <c r="I221" s="74" t="s">
        <v>572</v>
      </c>
      <c r="J221" s="74">
        <v>822.38</v>
      </c>
      <c r="K221" s="74">
        <v>0</v>
      </c>
      <c r="L221" s="74">
        <v>0</v>
      </c>
      <c r="M221" s="74">
        <v>0</v>
      </c>
      <c r="N221" s="74">
        <v>0</v>
      </c>
      <c r="O221" s="74">
        <v>0</v>
      </c>
      <c r="P221" s="74">
        <v>0</v>
      </c>
      <c r="Q221" s="74">
        <v>0</v>
      </c>
      <c r="R221" s="74">
        <v>0</v>
      </c>
      <c r="S221" s="37">
        <f t="shared" si="6"/>
        <v>2080.27</v>
      </c>
      <c r="T221" s="37">
        <f t="shared" si="7"/>
        <v>822.38</v>
      </c>
      <c r="U221" s="36" t="str">
        <f>VLOOKUP(B221,'FOLHA RESUMIDA'!C:I,2,0)</f>
        <v>AUGUSTO CESAR N  A  DA SILVA</v>
      </c>
    </row>
    <row r="222" spans="1:21" ht="15">
      <c r="A222" s="72">
        <v>1</v>
      </c>
      <c r="B222" s="72">
        <v>2717</v>
      </c>
      <c r="C222" s="71" t="s">
        <v>186</v>
      </c>
      <c r="D222" s="73">
        <v>39748</v>
      </c>
      <c r="E222" s="72" t="s">
        <v>571</v>
      </c>
      <c r="F222" s="71" t="s">
        <v>538</v>
      </c>
      <c r="G222" s="74">
        <v>5092.91</v>
      </c>
      <c r="H222" s="74">
        <v>0</v>
      </c>
      <c r="I222" s="74" t="s">
        <v>572</v>
      </c>
      <c r="J222" s="74">
        <v>2312.9499999999998</v>
      </c>
      <c r="K222" s="74">
        <v>0</v>
      </c>
      <c r="L222" s="74">
        <v>0</v>
      </c>
      <c r="M222" s="74">
        <v>0</v>
      </c>
      <c r="N222" s="74">
        <v>0</v>
      </c>
      <c r="O222" s="74">
        <v>0</v>
      </c>
      <c r="P222" s="74">
        <v>0</v>
      </c>
      <c r="Q222" s="74">
        <v>0</v>
      </c>
      <c r="R222" s="74">
        <v>0</v>
      </c>
      <c r="S222" s="37">
        <f t="shared" si="6"/>
        <v>5092.91</v>
      </c>
      <c r="T222" s="37">
        <f t="shared" si="7"/>
        <v>2312.9499999999998</v>
      </c>
      <c r="U222" s="36" t="str">
        <f>VLOOKUP(B222,'FOLHA RESUMIDA'!C:I,2,0)</f>
        <v>MARCIA ANDREA F SECUNDINO</v>
      </c>
    </row>
    <row r="223" spans="1:21" ht="15">
      <c r="A223" s="72">
        <v>1</v>
      </c>
      <c r="B223" s="72">
        <v>2718</v>
      </c>
      <c r="C223" s="71" t="s">
        <v>387</v>
      </c>
      <c r="D223" s="73">
        <v>39749</v>
      </c>
      <c r="E223" s="72" t="s">
        <v>571</v>
      </c>
      <c r="F223" s="71" t="s">
        <v>521</v>
      </c>
      <c r="G223" s="74">
        <v>1981.2</v>
      </c>
      <c r="H223" s="74">
        <v>0</v>
      </c>
      <c r="I223" s="74" t="s">
        <v>572</v>
      </c>
      <c r="J223" s="74">
        <v>822.38</v>
      </c>
      <c r="K223" s="74">
        <v>0</v>
      </c>
      <c r="L223" s="74">
        <v>0</v>
      </c>
      <c r="M223" s="74">
        <v>0</v>
      </c>
      <c r="N223" s="74">
        <v>0</v>
      </c>
      <c r="O223" s="74">
        <v>0</v>
      </c>
      <c r="P223" s="74">
        <v>0</v>
      </c>
      <c r="Q223" s="74">
        <v>0</v>
      </c>
      <c r="R223" s="74">
        <v>0</v>
      </c>
      <c r="S223" s="37">
        <f t="shared" si="6"/>
        <v>1981.2</v>
      </c>
      <c r="T223" s="37">
        <f t="shared" si="7"/>
        <v>822.38</v>
      </c>
      <c r="U223" s="36" t="str">
        <f>VLOOKUP(B223,'FOLHA RESUMIDA'!C:I,2,0)</f>
        <v>PAULA SHEMILLY GALDINO SANTIAG</v>
      </c>
    </row>
    <row r="224" spans="1:21" ht="15">
      <c r="A224" s="72">
        <v>1</v>
      </c>
      <c r="B224" s="72">
        <v>2719</v>
      </c>
      <c r="C224" s="71" t="s">
        <v>373</v>
      </c>
      <c r="D224" s="73">
        <v>39749</v>
      </c>
      <c r="E224" s="72" t="s">
        <v>571</v>
      </c>
      <c r="F224" s="71" t="s">
        <v>521</v>
      </c>
      <c r="G224" s="74">
        <v>2080.27</v>
      </c>
      <c r="H224" s="74">
        <v>0</v>
      </c>
      <c r="I224" s="74" t="s">
        <v>572</v>
      </c>
      <c r="J224" s="74">
        <v>0</v>
      </c>
      <c r="K224" s="74">
        <v>0</v>
      </c>
      <c r="L224" s="74">
        <v>0</v>
      </c>
      <c r="M224" s="74">
        <v>0</v>
      </c>
      <c r="N224" s="74">
        <v>0</v>
      </c>
      <c r="O224" s="74">
        <v>0</v>
      </c>
      <c r="P224" s="74">
        <v>0</v>
      </c>
      <c r="Q224" s="74">
        <v>0</v>
      </c>
      <c r="R224" s="74">
        <v>0</v>
      </c>
      <c r="S224" s="37">
        <f t="shared" si="6"/>
        <v>2080.27</v>
      </c>
      <c r="T224" s="37">
        <f t="shared" si="7"/>
        <v>0</v>
      </c>
      <c r="U224" s="36" t="str">
        <f>VLOOKUP(B224,'FOLHA RESUMIDA'!C:I,2,0)</f>
        <v>DANIELLE MEDEIROS PONTES</v>
      </c>
    </row>
    <row r="225" spans="1:21" ht="15">
      <c r="A225" s="72">
        <v>51</v>
      </c>
      <c r="B225" s="72">
        <v>2720</v>
      </c>
      <c r="C225" s="71" t="s">
        <v>399</v>
      </c>
      <c r="D225" s="73">
        <v>39751</v>
      </c>
      <c r="E225" s="72" t="s">
        <v>571</v>
      </c>
      <c r="F225" s="71" t="s">
        <v>521</v>
      </c>
      <c r="G225" s="74">
        <v>1981.21</v>
      </c>
      <c r="H225" s="74">
        <v>0</v>
      </c>
      <c r="I225" s="74" t="s">
        <v>572</v>
      </c>
      <c r="J225" s="74">
        <v>0</v>
      </c>
      <c r="K225" s="74">
        <v>0</v>
      </c>
      <c r="L225" s="74">
        <v>0</v>
      </c>
      <c r="M225" s="74">
        <v>0</v>
      </c>
      <c r="N225" s="74">
        <v>0</v>
      </c>
      <c r="O225" s="74">
        <v>0</v>
      </c>
      <c r="P225" s="74">
        <v>0</v>
      </c>
      <c r="Q225" s="74">
        <v>0</v>
      </c>
      <c r="R225" s="74">
        <v>0</v>
      </c>
      <c r="S225" s="37">
        <f t="shared" si="6"/>
        <v>1981.21</v>
      </c>
      <c r="T225" s="37">
        <f t="shared" si="7"/>
        <v>0</v>
      </c>
      <c r="U225" s="36" t="str">
        <f>VLOOKUP(B225,'FOLHA RESUMIDA'!C:I,2,0)</f>
        <v>JONATAS BERNARDINO R  DA SILVA</v>
      </c>
    </row>
    <row r="226" spans="1:21" ht="15">
      <c r="A226" s="72">
        <v>50</v>
      </c>
      <c r="B226" s="72">
        <v>2721</v>
      </c>
      <c r="C226" s="71" t="s">
        <v>409</v>
      </c>
      <c r="D226" s="73">
        <v>39753</v>
      </c>
      <c r="E226" s="72" t="s">
        <v>571</v>
      </c>
      <c r="F226" s="71" t="s">
        <v>521</v>
      </c>
      <c r="G226" s="74">
        <v>1981.2</v>
      </c>
      <c r="H226" s="74">
        <v>0</v>
      </c>
      <c r="I226" s="74" t="s">
        <v>572</v>
      </c>
      <c r="J226" s="74">
        <v>0</v>
      </c>
      <c r="K226" s="74">
        <v>0</v>
      </c>
      <c r="L226" s="74">
        <v>214.7</v>
      </c>
      <c r="M226" s="74">
        <v>0</v>
      </c>
      <c r="N226" s="74">
        <v>0</v>
      </c>
      <c r="O226" s="74">
        <v>0</v>
      </c>
      <c r="P226" s="74">
        <v>0</v>
      </c>
      <c r="Q226" s="74">
        <v>0</v>
      </c>
      <c r="R226" s="74">
        <v>0</v>
      </c>
      <c r="S226" s="37">
        <f t="shared" si="6"/>
        <v>1981.2</v>
      </c>
      <c r="T226" s="37">
        <f t="shared" si="7"/>
        <v>214.7</v>
      </c>
      <c r="U226" s="36" t="str">
        <f>VLOOKUP(B226,'FOLHA RESUMIDA'!C:I,2,0)</f>
        <v>CLECIO JOSE DA SILVA</v>
      </c>
    </row>
    <row r="227" spans="1:21" ht="15">
      <c r="A227" s="72">
        <v>1</v>
      </c>
      <c r="B227" s="72">
        <v>2726</v>
      </c>
      <c r="C227" s="71" t="s">
        <v>187</v>
      </c>
      <c r="D227" s="73">
        <v>39818</v>
      </c>
      <c r="E227" s="72" t="s">
        <v>571</v>
      </c>
      <c r="F227" s="71" t="s">
        <v>521</v>
      </c>
      <c r="G227" s="74">
        <v>2080.27</v>
      </c>
      <c r="H227" s="74">
        <v>0</v>
      </c>
      <c r="I227" s="74" t="s">
        <v>572</v>
      </c>
      <c r="J227" s="74">
        <v>2312.9499999999998</v>
      </c>
      <c r="K227" s="74">
        <v>0</v>
      </c>
      <c r="L227" s="74">
        <v>0</v>
      </c>
      <c r="M227" s="74">
        <v>0</v>
      </c>
      <c r="N227" s="74">
        <v>0</v>
      </c>
      <c r="O227" s="74">
        <v>0</v>
      </c>
      <c r="P227" s="74">
        <v>0</v>
      </c>
      <c r="Q227" s="74">
        <v>0</v>
      </c>
      <c r="R227" s="74">
        <v>0</v>
      </c>
      <c r="S227" s="37">
        <f t="shared" si="6"/>
        <v>2080.27</v>
      </c>
      <c r="T227" s="37">
        <f t="shared" si="7"/>
        <v>2312.9499999999998</v>
      </c>
      <c r="U227" s="36" t="str">
        <f>VLOOKUP(B227,'FOLHA RESUMIDA'!C:I,2,0)</f>
        <v>MARIA GILVANEIDE SANTOS LIMA</v>
      </c>
    </row>
    <row r="228" spans="1:21" ht="15">
      <c r="A228" s="72">
        <v>1</v>
      </c>
      <c r="B228" s="72">
        <v>2732</v>
      </c>
      <c r="C228" s="71" t="s">
        <v>188</v>
      </c>
      <c r="D228" s="73">
        <v>39874</v>
      </c>
      <c r="E228" s="72" t="s">
        <v>571</v>
      </c>
      <c r="F228" s="71" t="s">
        <v>521</v>
      </c>
      <c r="G228" s="74">
        <v>1981.2</v>
      </c>
      <c r="H228" s="74">
        <v>0</v>
      </c>
      <c r="I228" s="74" t="s">
        <v>572</v>
      </c>
      <c r="J228" s="74">
        <v>0</v>
      </c>
      <c r="K228" s="74">
        <v>0</v>
      </c>
      <c r="L228" s="74">
        <v>0</v>
      </c>
      <c r="M228" s="74">
        <v>0</v>
      </c>
      <c r="N228" s="74">
        <v>0</v>
      </c>
      <c r="O228" s="74">
        <v>0</v>
      </c>
      <c r="P228" s="74">
        <v>0</v>
      </c>
      <c r="Q228" s="74">
        <v>0</v>
      </c>
      <c r="R228" s="74">
        <v>0</v>
      </c>
      <c r="S228" s="37">
        <f t="shared" si="6"/>
        <v>1981.2</v>
      </c>
      <c r="T228" s="37">
        <f t="shared" si="7"/>
        <v>0</v>
      </c>
      <c r="U228" s="36" t="str">
        <f>VLOOKUP(B228,'FOLHA RESUMIDA'!C:I,2,0)</f>
        <v>LILIANE DA SILVA SALVADOR</v>
      </c>
    </row>
    <row r="229" spans="1:21" ht="15">
      <c r="A229" s="72">
        <v>47</v>
      </c>
      <c r="B229" s="72">
        <v>2736</v>
      </c>
      <c r="C229" s="71" t="s">
        <v>404</v>
      </c>
      <c r="D229" s="73">
        <v>39881</v>
      </c>
      <c r="E229" s="72" t="s">
        <v>571</v>
      </c>
      <c r="F229" s="71" t="s">
        <v>521</v>
      </c>
      <c r="G229" s="74">
        <v>1981.2</v>
      </c>
      <c r="H229" s="74">
        <v>0</v>
      </c>
      <c r="I229" s="74" t="s">
        <v>572</v>
      </c>
      <c r="J229" s="74">
        <v>0</v>
      </c>
      <c r="K229" s="74">
        <v>0</v>
      </c>
      <c r="L229" s="74">
        <v>214.7</v>
      </c>
      <c r="M229" s="74">
        <v>0</v>
      </c>
      <c r="N229" s="74">
        <v>0</v>
      </c>
      <c r="O229" s="74">
        <v>0</v>
      </c>
      <c r="P229" s="74">
        <v>0</v>
      </c>
      <c r="Q229" s="74">
        <v>0</v>
      </c>
      <c r="R229" s="74">
        <v>0</v>
      </c>
      <c r="S229" s="37">
        <f t="shared" si="6"/>
        <v>1981.2</v>
      </c>
      <c r="T229" s="37">
        <f t="shared" si="7"/>
        <v>214.7</v>
      </c>
      <c r="U229" s="36" t="str">
        <f>VLOOKUP(B229,'FOLHA RESUMIDA'!C:I,2,0)</f>
        <v>LUCENILDO JOSE DA SILVA</v>
      </c>
    </row>
    <row r="230" spans="1:21" ht="15">
      <c r="A230" s="72">
        <v>1</v>
      </c>
      <c r="B230" s="72">
        <v>2748</v>
      </c>
      <c r="C230" s="71" t="s">
        <v>189</v>
      </c>
      <c r="D230" s="73">
        <v>39948</v>
      </c>
      <c r="E230" s="72" t="s">
        <v>571</v>
      </c>
      <c r="F230" s="71" t="s">
        <v>447</v>
      </c>
      <c r="G230" s="74">
        <v>1484.6</v>
      </c>
      <c r="H230" s="74">
        <v>0</v>
      </c>
      <c r="I230" s="74" t="s">
        <v>572</v>
      </c>
      <c r="J230" s="74">
        <v>0</v>
      </c>
      <c r="K230" s="74">
        <v>0</v>
      </c>
      <c r="L230" s="74">
        <v>0</v>
      </c>
      <c r="M230" s="74">
        <v>0</v>
      </c>
      <c r="N230" s="74">
        <v>0</v>
      </c>
      <c r="O230" s="74">
        <v>0</v>
      </c>
      <c r="P230" s="74">
        <v>0</v>
      </c>
      <c r="Q230" s="74">
        <v>0</v>
      </c>
      <c r="R230" s="74">
        <v>0</v>
      </c>
      <c r="S230" s="37">
        <f t="shared" si="6"/>
        <v>1484.6</v>
      </c>
      <c r="T230" s="37">
        <f t="shared" si="7"/>
        <v>0</v>
      </c>
      <c r="U230" s="36" t="str">
        <f>VLOOKUP(B230,'FOLHA RESUMIDA'!C:I,2,0)</f>
        <v>LEONINO CLEMENTE DA SILVA</v>
      </c>
    </row>
    <row r="231" spans="1:21" ht="15">
      <c r="A231" s="72">
        <v>1</v>
      </c>
      <c r="B231" s="72">
        <v>2751</v>
      </c>
      <c r="C231" s="71" t="s">
        <v>190</v>
      </c>
      <c r="D231" s="73">
        <v>39948</v>
      </c>
      <c r="E231" s="72" t="s">
        <v>571</v>
      </c>
      <c r="F231" s="71" t="s">
        <v>447</v>
      </c>
      <c r="G231" s="74">
        <v>1804.59</v>
      </c>
      <c r="H231" s="74">
        <v>0</v>
      </c>
      <c r="I231" s="74" t="s">
        <v>572</v>
      </c>
      <c r="J231" s="74">
        <v>0</v>
      </c>
      <c r="K231" s="74">
        <v>0</v>
      </c>
      <c r="L231" s="74">
        <v>0</v>
      </c>
      <c r="M231" s="74">
        <v>0</v>
      </c>
      <c r="N231" s="74">
        <v>0</v>
      </c>
      <c r="O231" s="74">
        <v>0</v>
      </c>
      <c r="P231" s="74">
        <v>0</v>
      </c>
      <c r="Q231" s="74">
        <v>0</v>
      </c>
      <c r="R231" s="74">
        <v>0</v>
      </c>
      <c r="S231" s="37">
        <f t="shared" si="6"/>
        <v>1804.59</v>
      </c>
      <c r="T231" s="37">
        <f t="shared" si="7"/>
        <v>0</v>
      </c>
      <c r="U231" s="36" t="str">
        <f>VLOOKUP(B231,'FOLHA RESUMIDA'!C:I,2,0)</f>
        <v>DENNYS RYAN GUILHERME PEREIRA</v>
      </c>
    </row>
    <row r="232" spans="1:21" ht="15">
      <c r="A232" s="72">
        <v>1</v>
      </c>
      <c r="B232" s="72">
        <v>2754</v>
      </c>
      <c r="C232" s="71" t="s">
        <v>428</v>
      </c>
      <c r="D232" s="73">
        <v>39948</v>
      </c>
      <c r="E232" s="72" t="s">
        <v>571</v>
      </c>
      <c r="F232" s="71" t="s">
        <v>447</v>
      </c>
      <c r="G232" s="74">
        <v>1346.58</v>
      </c>
      <c r="H232" s="74">
        <v>0</v>
      </c>
      <c r="I232" s="74" t="s">
        <v>572</v>
      </c>
      <c r="J232" s="74">
        <v>0</v>
      </c>
      <c r="K232" s="74">
        <v>0</v>
      </c>
      <c r="L232" s="74">
        <v>0</v>
      </c>
      <c r="M232" s="74">
        <v>0</v>
      </c>
      <c r="N232" s="74">
        <v>0</v>
      </c>
      <c r="O232" s="74">
        <v>0</v>
      </c>
      <c r="P232" s="74">
        <v>0</v>
      </c>
      <c r="Q232" s="74">
        <v>0</v>
      </c>
      <c r="R232" s="74">
        <v>0</v>
      </c>
      <c r="S232" s="37">
        <f t="shared" si="6"/>
        <v>1346.58</v>
      </c>
      <c r="T232" s="37">
        <f t="shared" si="7"/>
        <v>0</v>
      </c>
      <c r="U232" s="36" t="str">
        <f>VLOOKUP(B232,'FOLHA RESUMIDA'!C:I,2,0)</f>
        <v>ROSANGELA BARROS CANTALICE</v>
      </c>
    </row>
    <row r="233" spans="1:21" ht="15">
      <c r="A233" s="72">
        <v>1</v>
      </c>
      <c r="B233" s="72">
        <v>2757</v>
      </c>
      <c r="C233" s="71" t="s">
        <v>191</v>
      </c>
      <c r="D233" s="73">
        <v>39948</v>
      </c>
      <c r="E233" s="72" t="s">
        <v>571</v>
      </c>
      <c r="F233" s="71" t="s">
        <v>447</v>
      </c>
      <c r="G233" s="74">
        <v>1636.79</v>
      </c>
      <c r="H233" s="74">
        <v>0</v>
      </c>
      <c r="I233" s="74" t="s">
        <v>572</v>
      </c>
      <c r="J233" s="74">
        <v>0</v>
      </c>
      <c r="K233" s="74">
        <v>0</v>
      </c>
      <c r="L233" s="74">
        <v>0</v>
      </c>
      <c r="M233" s="74">
        <v>0</v>
      </c>
      <c r="N233" s="74">
        <v>0</v>
      </c>
      <c r="O233" s="74">
        <v>0</v>
      </c>
      <c r="P233" s="74">
        <v>0</v>
      </c>
      <c r="Q233" s="74">
        <v>0</v>
      </c>
      <c r="R233" s="74">
        <v>0</v>
      </c>
      <c r="S233" s="37">
        <f t="shared" si="6"/>
        <v>1636.79</v>
      </c>
      <c r="T233" s="37">
        <f t="shared" si="7"/>
        <v>0</v>
      </c>
      <c r="U233" s="36" t="str">
        <f>VLOOKUP(B233,'FOLHA RESUMIDA'!C:I,2,0)</f>
        <v>CLAUDIA REGINA NEVES DE MELO</v>
      </c>
    </row>
    <row r="234" spans="1:21" ht="15">
      <c r="A234" s="72">
        <v>1</v>
      </c>
      <c r="B234" s="72">
        <v>2766</v>
      </c>
      <c r="C234" s="71" t="s">
        <v>192</v>
      </c>
      <c r="D234" s="73">
        <v>39952</v>
      </c>
      <c r="E234" s="72" t="s">
        <v>571</v>
      </c>
      <c r="F234" s="71" t="s">
        <v>527</v>
      </c>
      <c r="G234" s="74">
        <v>1886.84</v>
      </c>
      <c r="H234" s="74">
        <v>0</v>
      </c>
      <c r="I234" s="74" t="s">
        <v>572</v>
      </c>
      <c r="J234" s="74">
        <v>0</v>
      </c>
      <c r="K234" s="74">
        <v>0</v>
      </c>
      <c r="L234" s="74">
        <v>0</v>
      </c>
      <c r="M234" s="74">
        <v>0</v>
      </c>
      <c r="N234" s="74">
        <v>0</v>
      </c>
      <c r="O234" s="74">
        <v>0</v>
      </c>
      <c r="P234" s="74">
        <v>0</v>
      </c>
      <c r="Q234" s="74">
        <v>0</v>
      </c>
      <c r="R234" s="74">
        <v>0</v>
      </c>
      <c r="S234" s="37">
        <f t="shared" si="6"/>
        <v>1886.84</v>
      </c>
      <c r="T234" s="37">
        <f t="shared" si="7"/>
        <v>0</v>
      </c>
      <c r="U234" s="36" t="str">
        <f>VLOOKUP(B234,'FOLHA RESUMIDA'!C:I,2,0)</f>
        <v>EMANOEL VIEIRA LAURIA</v>
      </c>
    </row>
    <row r="235" spans="1:21" ht="15">
      <c r="A235" s="72">
        <v>1</v>
      </c>
      <c r="B235" s="72">
        <v>2768</v>
      </c>
      <c r="C235" s="71" t="s">
        <v>193</v>
      </c>
      <c r="D235" s="73">
        <v>39965</v>
      </c>
      <c r="E235" s="72" t="s">
        <v>571</v>
      </c>
      <c r="F235" s="71" t="s">
        <v>447</v>
      </c>
      <c r="G235" s="74">
        <v>1636.79</v>
      </c>
      <c r="H235" s="74">
        <v>0</v>
      </c>
      <c r="I235" s="74" t="s">
        <v>572</v>
      </c>
      <c r="J235" s="74">
        <v>0</v>
      </c>
      <c r="K235" s="74">
        <v>0</v>
      </c>
      <c r="L235" s="74">
        <v>0</v>
      </c>
      <c r="M235" s="74">
        <v>0</v>
      </c>
      <c r="N235" s="74">
        <v>0</v>
      </c>
      <c r="O235" s="74">
        <v>0</v>
      </c>
      <c r="P235" s="74">
        <v>0</v>
      </c>
      <c r="Q235" s="74">
        <v>0</v>
      </c>
      <c r="R235" s="74">
        <v>0</v>
      </c>
      <c r="S235" s="37">
        <f t="shared" si="6"/>
        <v>1636.79</v>
      </c>
      <c r="T235" s="37">
        <f t="shared" si="7"/>
        <v>0</v>
      </c>
      <c r="U235" s="36" t="str">
        <f>VLOOKUP(B235,'FOLHA RESUMIDA'!C:I,2,0)</f>
        <v>IZABEL LUIZA SOARES DE SOUZA</v>
      </c>
    </row>
    <row r="236" spans="1:21" ht="15">
      <c r="A236" s="72">
        <v>1</v>
      </c>
      <c r="B236" s="72">
        <v>2770</v>
      </c>
      <c r="C236" s="71" t="s">
        <v>194</v>
      </c>
      <c r="D236" s="73">
        <v>39965</v>
      </c>
      <c r="E236" s="72" t="s">
        <v>571</v>
      </c>
      <c r="F236" s="71" t="s">
        <v>447</v>
      </c>
      <c r="G236" s="74">
        <v>1484.64</v>
      </c>
      <c r="H236" s="74">
        <v>0</v>
      </c>
      <c r="I236" s="74" t="s">
        <v>572</v>
      </c>
      <c r="J236" s="74">
        <v>0</v>
      </c>
      <c r="K236" s="74">
        <v>0</v>
      </c>
      <c r="L236" s="74">
        <v>0</v>
      </c>
      <c r="M236" s="74">
        <v>0</v>
      </c>
      <c r="N236" s="74">
        <v>0</v>
      </c>
      <c r="O236" s="74">
        <v>0</v>
      </c>
      <c r="P236" s="74">
        <v>0</v>
      </c>
      <c r="Q236" s="74">
        <v>0</v>
      </c>
      <c r="R236" s="74">
        <v>0</v>
      </c>
      <c r="S236" s="37">
        <f t="shared" si="6"/>
        <v>1484.64</v>
      </c>
      <c r="T236" s="37">
        <f t="shared" si="7"/>
        <v>0</v>
      </c>
      <c r="U236" s="36" t="str">
        <f>VLOOKUP(B236,'FOLHA RESUMIDA'!C:I,2,0)</f>
        <v>JOSE PIMENTEL SILVA</v>
      </c>
    </row>
    <row r="237" spans="1:21" ht="15">
      <c r="A237" s="72">
        <v>1</v>
      </c>
      <c r="B237" s="72">
        <v>2772</v>
      </c>
      <c r="C237" s="71" t="s">
        <v>388</v>
      </c>
      <c r="D237" s="73">
        <v>39972</v>
      </c>
      <c r="E237" s="72" t="s">
        <v>571</v>
      </c>
      <c r="F237" s="71" t="s">
        <v>521</v>
      </c>
      <c r="G237" s="74">
        <v>1981.2</v>
      </c>
      <c r="H237" s="74">
        <v>0</v>
      </c>
      <c r="I237" s="74" t="s">
        <v>572</v>
      </c>
      <c r="J237" s="74">
        <v>0</v>
      </c>
      <c r="K237" s="74">
        <v>0</v>
      </c>
      <c r="L237" s="74">
        <v>0</v>
      </c>
      <c r="M237" s="74">
        <v>0</v>
      </c>
      <c r="N237" s="74">
        <v>0</v>
      </c>
      <c r="O237" s="74">
        <v>0</v>
      </c>
      <c r="P237" s="74">
        <v>0</v>
      </c>
      <c r="Q237" s="74">
        <v>0</v>
      </c>
      <c r="R237" s="74">
        <v>0</v>
      </c>
      <c r="S237" s="37">
        <f t="shared" si="6"/>
        <v>1981.2</v>
      </c>
      <c r="T237" s="37">
        <f t="shared" si="7"/>
        <v>0</v>
      </c>
      <c r="U237" s="36" t="str">
        <f>VLOOKUP(B237,'FOLHA RESUMIDA'!C:I,2,0)</f>
        <v>CARMEM ALUISIA LEITE DE ANDRAD</v>
      </c>
    </row>
    <row r="238" spans="1:21" ht="15">
      <c r="A238" s="72">
        <v>1</v>
      </c>
      <c r="B238" s="72">
        <v>2773</v>
      </c>
      <c r="C238" s="71" t="s">
        <v>195</v>
      </c>
      <c r="D238" s="73">
        <v>39979</v>
      </c>
      <c r="E238" s="72" t="s">
        <v>571</v>
      </c>
      <c r="F238" s="71" t="s">
        <v>527</v>
      </c>
      <c r="G238" s="74">
        <v>1886.84</v>
      </c>
      <c r="H238" s="74">
        <v>0</v>
      </c>
      <c r="I238" s="74" t="s">
        <v>572</v>
      </c>
      <c r="J238" s="74">
        <v>0</v>
      </c>
      <c r="K238" s="74">
        <v>0</v>
      </c>
      <c r="L238" s="74">
        <v>0</v>
      </c>
      <c r="M238" s="74">
        <v>0</v>
      </c>
      <c r="N238" s="74">
        <v>0</v>
      </c>
      <c r="O238" s="74">
        <v>0</v>
      </c>
      <c r="P238" s="74">
        <v>0</v>
      </c>
      <c r="Q238" s="74">
        <v>0</v>
      </c>
      <c r="R238" s="74">
        <v>0</v>
      </c>
      <c r="S238" s="37">
        <f t="shared" si="6"/>
        <v>1886.84</v>
      </c>
      <c r="T238" s="37">
        <f t="shared" si="7"/>
        <v>0</v>
      </c>
      <c r="U238" s="36" t="str">
        <f>VLOOKUP(B238,'FOLHA RESUMIDA'!C:I,2,0)</f>
        <v>WALDNER NERTAM F  DE ALENCAR</v>
      </c>
    </row>
    <row r="239" spans="1:21" ht="15">
      <c r="A239" s="72">
        <v>1</v>
      </c>
      <c r="B239" s="72">
        <v>2775</v>
      </c>
      <c r="C239" s="71" t="s">
        <v>196</v>
      </c>
      <c r="D239" s="73">
        <v>39981</v>
      </c>
      <c r="E239" s="72" t="s">
        <v>571</v>
      </c>
      <c r="F239" s="71" t="s">
        <v>521</v>
      </c>
      <c r="G239" s="74">
        <v>2080.27</v>
      </c>
      <c r="H239" s="74">
        <v>0</v>
      </c>
      <c r="I239" s="74" t="s">
        <v>572</v>
      </c>
      <c r="J239" s="74">
        <v>822.38</v>
      </c>
      <c r="K239" s="74">
        <v>0</v>
      </c>
      <c r="L239" s="74">
        <v>0</v>
      </c>
      <c r="M239" s="74">
        <v>0</v>
      </c>
      <c r="N239" s="74">
        <v>0</v>
      </c>
      <c r="O239" s="74">
        <v>0</v>
      </c>
      <c r="P239" s="74">
        <v>0</v>
      </c>
      <c r="Q239" s="74">
        <v>0</v>
      </c>
      <c r="R239" s="74">
        <v>0</v>
      </c>
      <c r="S239" s="37">
        <f t="shared" si="6"/>
        <v>2080.27</v>
      </c>
      <c r="T239" s="37">
        <f t="shared" si="7"/>
        <v>822.38</v>
      </c>
      <c r="U239" s="36" t="str">
        <f>VLOOKUP(B239,'FOLHA RESUMIDA'!C:I,2,0)</f>
        <v>MARCELA FREITAS DA C SALLES</v>
      </c>
    </row>
    <row r="240" spans="1:21" ht="15">
      <c r="A240" s="72">
        <v>1</v>
      </c>
      <c r="B240" s="72">
        <v>2779</v>
      </c>
      <c r="C240" s="71" t="s">
        <v>197</v>
      </c>
      <c r="D240" s="73">
        <v>39995</v>
      </c>
      <c r="E240" s="72" t="s">
        <v>571</v>
      </c>
      <c r="F240" s="71" t="s">
        <v>447</v>
      </c>
      <c r="G240" s="74">
        <v>1804.59</v>
      </c>
      <c r="H240" s="74">
        <v>0</v>
      </c>
      <c r="I240" s="74" t="s">
        <v>572</v>
      </c>
      <c r="J240" s="74">
        <v>822.38</v>
      </c>
      <c r="K240" s="74">
        <v>0</v>
      </c>
      <c r="L240" s="74">
        <v>0</v>
      </c>
      <c r="M240" s="74">
        <v>0</v>
      </c>
      <c r="N240" s="74">
        <v>0</v>
      </c>
      <c r="O240" s="74">
        <v>0</v>
      </c>
      <c r="P240" s="74">
        <v>0</v>
      </c>
      <c r="Q240" s="74">
        <v>0</v>
      </c>
      <c r="R240" s="74">
        <v>0</v>
      </c>
      <c r="S240" s="37">
        <f t="shared" si="6"/>
        <v>1804.59</v>
      </c>
      <c r="T240" s="37">
        <f t="shared" si="7"/>
        <v>822.38</v>
      </c>
      <c r="U240" s="36" t="str">
        <f>VLOOKUP(B240,'FOLHA RESUMIDA'!C:I,2,0)</f>
        <v>THAIS REGINA BORGES LOPES</v>
      </c>
    </row>
    <row r="241" spans="1:21" ht="15">
      <c r="A241" s="72">
        <v>1</v>
      </c>
      <c r="B241" s="72">
        <v>2782</v>
      </c>
      <c r="C241" s="71" t="s">
        <v>198</v>
      </c>
      <c r="D241" s="73">
        <v>40042</v>
      </c>
      <c r="E241" s="72" t="s">
        <v>571</v>
      </c>
      <c r="F241" s="71" t="s">
        <v>447</v>
      </c>
      <c r="G241" s="74">
        <v>1484.6</v>
      </c>
      <c r="H241" s="74">
        <v>0</v>
      </c>
      <c r="I241" s="74" t="s">
        <v>572</v>
      </c>
      <c r="J241" s="74">
        <v>0</v>
      </c>
      <c r="K241" s="74">
        <v>0</v>
      </c>
      <c r="L241" s="74">
        <v>0</v>
      </c>
      <c r="M241" s="74">
        <v>0</v>
      </c>
      <c r="N241" s="74">
        <v>0</v>
      </c>
      <c r="O241" s="74">
        <v>0</v>
      </c>
      <c r="P241" s="74">
        <v>0</v>
      </c>
      <c r="Q241" s="74">
        <v>0</v>
      </c>
      <c r="R241" s="74">
        <v>0</v>
      </c>
      <c r="S241" s="37">
        <f t="shared" si="6"/>
        <v>1484.6</v>
      </c>
      <c r="T241" s="37">
        <f t="shared" si="7"/>
        <v>0</v>
      </c>
      <c r="U241" s="36" t="str">
        <f>VLOOKUP(B241,'FOLHA RESUMIDA'!C:I,2,0)</f>
        <v>ELVIS ALVES DA COSTA</v>
      </c>
    </row>
    <row r="242" spans="1:21" ht="15">
      <c r="A242" s="72">
        <v>1</v>
      </c>
      <c r="B242" s="72">
        <v>2784</v>
      </c>
      <c r="C242" s="71" t="s">
        <v>199</v>
      </c>
      <c r="D242" s="73">
        <v>40042</v>
      </c>
      <c r="E242" s="72" t="s">
        <v>571</v>
      </c>
      <c r="F242" s="71" t="s">
        <v>447</v>
      </c>
      <c r="G242" s="74">
        <v>1558.83</v>
      </c>
      <c r="H242" s="74">
        <v>0</v>
      </c>
      <c r="I242" s="74" t="s">
        <v>572</v>
      </c>
      <c r="J242" s="74">
        <v>0</v>
      </c>
      <c r="K242" s="74">
        <v>0</v>
      </c>
      <c r="L242" s="74">
        <v>0</v>
      </c>
      <c r="M242" s="74">
        <v>0</v>
      </c>
      <c r="N242" s="74">
        <v>0</v>
      </c>
      <c r="O242" s="74">
        <v>0</v>
      </c>
      <c r="P242" s="74">
        <v>0</v>
      </c>
      <c r="Q242" s="74">
        <v>0</v>
      </c>
      <c r="R242" s="74">
        <v>0</v>
      </c>
      <c r="S242" s="37">
        <f t="shared" si="6"/>
        <v>1558.83</v>
      </c>
      <c r="T242" s="37">
        <f t="shared" si="7"/>
        <v>0</v>
      </c>
      <c r="U242" s="36" t="str">
        <f>VLOOKUP(B242,'FOLHA RESUMIDA'!C:I,2,0)</f>
        <v>FERNANDO ALVES DO NASCIMENTO</v>
      </c>
    </row>
    <row r="243" spans="1:21" ht="15">
      <c r="A243" s="72">
        <v>1</v>
      </c>
      <c r="B243" s="72">
        <v>2785</v>
      </c>
      <c r="C243" s="71" t="s">
        <v>200</v>
      </c>
      <c r="D243" s="73">
        <v>40042</v>
      </c>
      <c r="E243" s="72" t="s">
        <v>571</v>
      </c>
      <c r="F243" s="71" t="s">
        <v>447</v>
      </c>
      <c r="G243" s="74">
        <v>1484.61</v>
      </c>
      <c r="H243" s="74">
        <v>0</v>
      </c>
      <c r="I243" s="74" t="s">
        <v>572</v>
      </c>
      <c r="J243" s="74">
        <v>0</v>
      </c>
      <c r="K243" s="74">
        <v>0</v>
      </c>
      <c r="L243" s="74">
        <v>0</v>
      </c>
      <c r="M243" s="74">
        <v>0</v>
      </c>
      <c r="N243" s="74">
        <v>0</v>
      </c>
      <c r="O243" s="74">
        <v>0</v>
      </c>
      <c r="P243" s="74">
        <v>0</v>
      </c>
      <c r="Q243" s="74">
        <v>0</v>
      </c>
      <c r="R243" s="74">
        <v>0</v>
      </c>
      <c r="S243" s="37">
        <f t="shared" si="6"/>
        <v>1484.61</v>
      </c>
      <c r="T243" s="37">
        <f t="shared" si="7"/>
        <v>0</v>
      </c>
      <c r="U243" s="36" t="str">
        <f>VLOOKUP(B243,'FOLHA RESUMIDA'!C:I,2,0)</f>
        <v>JEANNE D ARC PEDROSA PESSOA</v>
      </c>
    </row>
    <row r="244" spans="1:21" ht="15">
      <c r="A244" s="72">
        <v>1</v>
      </c>
      <c r="B244" s="72">
        <v>2788</v>
      </c>
      <c r="C244" s="71" t="s">
        <v>201</v>
      </c>
      <c r="D244" s="73">
        <v>40042</v>
      </c>
      <c r="E244" s="72" t="s">
        <v>571</v>
      </c>
      <c r="F244" s="71" t="s">
        <v>447</v>
      </c>
      <c r="G244" s="74">
        <v>1636.79</v>
      </c>
      <c r="H244" s="74">
        <v>0</v>
      </c>
      <c r="I244" s="74" t="s">
        <v>572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37">
        <f t="shared" si="6"/>
        <v>1636.79</v>
      </c>
      <c r="T244" s="37">
        <f t="shared" si="7"/>
        <v>0</v>
      </c>
      <c r="U244" s="36" t="str">
        <f>VLOOKUP(B244,'FOLHA RESUMIDA'!C:I,2,0)</f>
        <v>ROSANIA EMIDIA PEREIRA</v>
      </c>
    </row>
    <row r="245" spans="1:21" ht="15">
      <c r="A245" s="72">
        <v>1</v>
      </c>
      <c r="B245" s="72">
        <v>2790</v>
      </c>
      <c r="C245" s="71" t="s">
        <v>202</v>
      </c>
      <c r="D245" s="73">
        <v>40057</v>
      </c>
      <c r="E245" s="72" t="s">
        <v>571</v>
      </c>
      <c r="F245" s="71" t="s">
        <v>521</v>
      </c>
      <c r="G245" s="74">
        <v>1981.2</v>
      </c>
      <c r="H245" s="74">
        <v>0</v>
      </c>
      <c r="I245" s="74" t="s">
        <v>572</v>
      </c>
      <c r="J245" s="74">
        <v>0</v>
      </c>
      <c r="K245" s="74">
        <v>0</v>
      </c>
      <c r="L245" s="74">
        <v>0</v>
      </c>
      <c r="M245" s="74">
        <v>0</v>
      </c>
      <c r="N245" s="74">
        <v>0</v>
      </c>
      <c r="O245" s="74">
        <v>0</v>
      </c>
      <c r="P245" s="74">
        <v>0</v>
      </c>
      <c r="Q245" s="74">
        <v>0</v>
      </c>
      <c r="R245" s="74">
        <v>0</v>
      </c>
      <c r="S245" s="37">
        <f t="shared" si="6"/>
        <v>1981.2</v>
      </c>
      <c r="T245" s="37">
        <f t="shared" si="7"/>
        <v>0</v>
      </c>
      <c r="U245" s="36" t="str">
        <f>VLOOKUP(B245,'FOLHA RESUMIDA'!C:I,2,0)</f>
        <v>ROSANA DE FATIMA UCHOA  AREDE</v>
      </c>
    </row>
    <row r="246" spans="1:21" ht="15">
      <c r="A246" s="72">
        <v>1</v>
      </c>
      <c r="B246" s="72">
        <v>2791</v>
      </c>
      <c r="C246" s="71" t="s">
        <v>203</v>
      </c>
      <c r="D246" s="73">
        <v>40058</v>
      </c>
      <c r="E246" s="72" t="s">
        <v>571</v>
      </c>
      <c r="F246" s="71" t="s">
        <v>456</v>
      </c>
      <c r="G246" s="74">
        <v>5714.73</v>
      </c>
      <c r="H246" s="74">
        <v>0</v>
      </c>
      <c r="I246" s="74" t="s">
        <v>572</v>
      </c>
      <c r="J246" s="74">
        <v>0</v>
      </c>
      <c r="K246" s="74">
        <v>0</v>
      </c>
      <c r="L246" s="74">
        <v>0</v>
      </c>
      <c r="M246" s="74">
        <v>0</v>
      </c>
      <c r="N246" s="74">
        <v>0</v>
      </c>
      <c r="O246" s="74">
        <v>0</v>
      </c>
      <c r="P246" s="74">
        <v>0</v>
      </c>
      <c r="Q246" s="74">
        <v>0</v>
      </c>
      <c r="R246" s="74">
        <v>0</v>
      </c>
      <c r="S246" s="37">
        <f t="shared" si="6"/>
        <v>5714.73</v>
      </c>
      <c r="T246" s="37">
        <f t="shared" si="7"/>
        <v>0</v>
      </c>
      <c r="U246" s="36" t="str">
        <f>VLOOKUP(B246,'FOLHA RESUMIDA'!C:I,2,0)</f>
        <v>JOSIMAR SILVA</v>
      </c>
    </row>
    <row r="247" spans="1:21" ht="15">
      <c r="A247" s="72">
        <v>1</v>
      </c>
      <c r="B247" s="72">
        <v>2797</v>
      </c>
      <c r="C247" s="71" t="s">
        <v>204</v>
      </c>
      <c r="D247" s="73">
        <v>40064</v>
      </c>
      <c r="E247" s="72" t="s">
        <v>571</v>
      </c>
      <c r="F247" s="71" t="s">
        <v>521</v>
      </c>
      <c r="G247" s="74">
        <v>1981.2</v>
      </c>
      <c r="H247" s="74">
        <v>0</v>
      </c>
      <c r="I247" s="74" t="s">
        <v>572</v>
      </c>
      <c r="J247" s="74">
        <v>2312.9499999999998</v>
      </c>
      <c r="K247" s="74">
        <v>0</v>
      </c>
      <c r="L247" s="74">
        <v>0</v>
      </c>
      <c r="M247" s="74">
        <v>0</v>
      </c>
      <c r="N247" s="74">
        <v>0</v>
      </c>
      <c r="O247" s="74">
        <v>0</v>
      </c>
      <c r="P247" s="74">
        <v>0</v>
      </c>
      <c r="Q247" s="74">
        <v>0</v>
      </c>
      <c r="R247" s="74">
        <v>0</v>
      </c>
      <c r="S247" s="37">
        <f t="shared" si="6"/>
        <v>1981.2</v>
      </c>
      <c r="T247" s="37">
        <f t="shared" si="7"/>
        <v>2312.9499999999998</v>
      </c>
      <c r="U247" s="36" t="str">
        <f>VLOOKUP(B247,'FOLHA RESUMIDA'!C:I,2,0)</f>
        <v>JULIANA SILVA CEDRIM</v>
      </c>
    </row>
    <row r="248" spans="1:21" ht="15">
      <c r="A248" s="72">
        <v>1</v>
      </c>
      <c r="B248" s="72">
        <v>2798</v>
      </c>
      <c r="C248" s="71" t="s">
        <v>205</v>
      </c>
      <c r="D248" s="73">
        <v>40077</v>
      </c>
      <c r="E248" s="72" t="s">
        <v>571</v>
      </c>
      <c r="F248" s="71" t="s">
        <v>521</v>
      </c>
      <c r="G248" s="74">
        <v>1981.2</v>
      </c>
      <c r="H248" s="74">
        <v>0</v>
      </c>
      <c r="I248" s="74" t="s">
        <v>572</v>
      </c>
      <c r="J248" s="74">
        <v>2312.9499999999998</v>
      </c>
      <c r="K248" s="74">
        <v>0</v>
      </c>
      <c r="L248" s="74">
        <v>0</v>
      </c>
      <c r="M248" s="74">
        <v>0</v>
      </c>
      <c r="N248" s="74">
        <v>0</v>
      </c>
      <c r="O248" s="74">
        <v>0</v>
      </c>
      <c r="P248" s="74">
        <v>0</v>
      </c>
      <c r="Q248" s="74">
        <v>0</v>
      </c>
      <c r="R248" s="74">
        <v>0</v>
      </c>
      <c r="S248" s="37">
        <f t="shared" si="6"/>
        <v>1981.2</v>
      </c>
      <c r="T248" s="37">
        <f t="shared" si="7"/>
        <v>2312.9499999999998</v>
      </c>
      <c r="U248" s="36" t="str">
        <f>VLOOKUP(B248,'FOLHA RESUMIDA'!C:I,2,0)</f>
        <v>MARCO ANDRE ANTUNES CORREIA</v>
      </c>
    </row>
    <row r="249" spans="1:21" ht="15">
      <c r="A249" s="72">
        <v>20</v>
      </c>
      <c r="B249" s="72">
        <v>2799</v>
      </c>
      <c r="C249" s="71" t="s">
        <v>382</v>
      </c>
      <c r="D249" s="73">
        <v>40081</v>
      </c>
      <c r="E249" s="72" t="s">
        <v>571</v>
      </c>
      <c r="F249" s="71" t="s">
        <v>521</v>
      </c>
      <c r="G249" s="74">
        <v>1981.2</v>
      </c>
      <c r="H249" s="74">
        <v>0</v>
      </c>
      <c r="I249" s="74" t="s">
        <v>572</v>
      </c>
      <c r="J249" s="74">
        <v>0</v>
      </c>
      <c r="K249" s="74">
        <v>0</v>
      </c>
      <c r="L249" s="74">
        <v>214.7</v>
      </c>
      <c r="M249" s="74">
        <v>0</v>
      </c>
      <c r="N249" s="74">
        <v>0</v>
      </c>
      <c r="O249" s="74">
        <v>0</v>
      </c>
      <c r="P249" s="74">
        <v>0</v>
      </c>
      <c r="Q249" s="74">
        <v>0</v>
      </c>
      <c r="R249" s="74">
        <v>0</v>
      </c>
      <c r="S249" s="37">
        <f t="shared" si="6"/>
        <v>1981.2</v>
      </c>
      <c r="T249" s="37">
        <f t="shared" si="7"/>
        <v>214.7</v>
      </c>
      <c r="U249" s="36" t="str">
        <f>VLOOKUP(B249,'FOLHA RESUMIDA'!C:I,2,0)</f>
        <v>ALYSSON FABIO O FLORENCIO</v>
      </c>
    </row>
    <row r="250" spans="1:21" ht="15">
      <c r="A250" s="72">
        <v>1</v>
      </c>
      <c r="B250" s="72">
        <v>2801</v>
      </c>
      <c r="C250" s="71" t="s">
        <v>206</v>
      </c>
      <c r="D250" s="73">
        <v>40087</v>
      </c>
      <c r="E250" s="72" t="s">
        <v>571</v>
      </c>
      <c r="F250" s="71" t="s">
        <v>451</v>
      </c>
      <c r="G250" s="74">
        <v>5520.15</v>
      </c>
      <c r="H250" s="74">
        <v>0</v>
      </c>
      <c r="I250" s="74" t="s">
        <v>572</v>
      </c>
      <c r="J250" s="74">
        <v>0</v>
      </c>
      <c r="K250" s="74">
        <v>0</v>
      </c>
      <c r="L250" s="74">
        <v>0</v>
      </c>
      <c r="M250" s="74">
        <v>0</v>
      </c>
      <c r="N250" s="74">
        <v>0</v>
      </c>
      <c r="O250" s="74">
        <v>0</v>
      </c>
      <c r="P250" s="74">
        <v>0</v>
      </c>
      <c r="Q250" s="74">
        <v>0</v>
      </c>
      <c r="R250" s="74">
        <v>0</v>
      </c>
      <c r="S250" s="37">
        <f t="shared" si="6"/>
        <v>5520.15</v>
      </c>
      <c r="T250" s="37">
        <f t="shared" si="7"/>
        <v>0</v>
      </c>
      <c r="U250" s="36" t="str">
        <f>VLOOKUP(B250,'FOLHA RESUMIDA'!C:I,2,0)</f>
        <v>VALERIA JALES DA SILVA</v>
      </c>
    </row>
    <row r="251" spans="1:21" ht="15">
      <c r="A251" s="72">
        <v>1</v>
      </c>
      <c r="B251" s="72">
        <v>2806</v>
      </c>
      <c r="C251" s="71" t="s">
        <v>207</v>
      </c>
      <c r="D251" s="73">
        <v>40133</v>
      </c>
      <c r="E251" s="72" t="s">
        <v>571</v>
      </c>
      <c r="F251" s="71" t="s">
        <v>451</v>
      </c>
      <c r="G251" s="74">
        <v>2293.4899999999998</v>
      </c>
      <c r="H251" s="74">
        <v>0</v>
      </c>
      <c r="I251" s="74" t="s">
        <v>572</v>
      </c>
      <c r="J251" s="74">
        <v>2312.9499999999998</v>
      </c>
      <c r="K251" s="74">
        <v>0</v>
      </c>
      <c r="L251" s="74">
        <v>0</v>
      </c>
      <c r="M251" s="74">
        <v>0</v>
      </c>
      <c r="N251" s="74">
        <v>0</v>
      </c>
      <c r="O251" s="74">
        <v>0</v>
      </c>
      <c r="P251" s="74">
        <v>0</v>
      </c>
      <c r="Q251" s="74">
        <v>0</v>
      </c>
      <c r="R251" s="74">
        <v>0</v>
      </c>
      <c r="S251" s="37">
        <f t="shared" si="6"/>
        <v>2293.4899999999998</v>
      </c>
      <c r="T251" s="37">
        <f t="shared" si="7"/>
        <v>2312.9499999999998</v>
      </c>
      <c r="U251" s="36" t="str">
        <f>VLOOKUP(B251,'FOLHA RESUMIDA'!C:I,2,0)</f>
        <v>ANA APARECIDA DE ANDRADE LIMA</v>
      </c>
    </row>
    <row r="252" spans="1:21" ht="15">
      <c r="A252" s="72">
        <v>1</v>
      </c>
      <c r="B252" s="72">
        <v>2808</v>
      </c>
      <c r="C252" s="71" t="s">
        <v>389</v>
      </c>
      <c r="D252" s="73">
        <v>40137</v>
      </c>
      <c r="E252" s="72" t="s">
        <v>571</v>
      </c>
      <c r="F252" s="71" t="s">
        <v>521</v>
      </c>
      <c r="G252" s="74">
        <v>2080.27</v>
      </c>
      <c r="H252" s="74">
        <v>0</v>
      </c>
      <c r="I252" s="74" t="s">
        <v>572</v>
      </c>
      <c r="J252" s="74">
        <v>0</v>
      </c>
      <c r="K252" s="74">
        <v>0</v>
      </c>
      <c r="L252" s="74">
        <v>0</v>
      </c>
      <c r="M252" s="74">
        <v>0</v>
      </c>
      <c r="N252" s="74">
        <v>0</v>
      </c>
      <c r="O252" s="74">
        <v>0</v>
      </c>
      <c r="P252" s="74">
        <v>0</v>
      </c>
      <c r="Q252" s="74">
        <v>0</v>
      </c>
      <c r="R252" s="74">
        <v>0</v>
      </c>
      <c r="S252" s="37">
        <f t="shared" si="6"/>
        <v>2080.27</v>
      </c>
      <c r="T252" s="37">
        <f t="shared" si="7"/>
        <v>0</v>
      </c>
      <c r="U252" s="36" t="str">
        <f>VLOOKUP(B252,'FOLHA RESUMIDA'!C:I,2,0)</f>
        <v>GABRIELA FERNANDA M  G  CEAN</v>
      </c>
    </row>
    <row r="253" spans="1:21" ht="15">
      <c r="A253" s="72">
        <v>1</v>
      </c>
      <c r="B253" s="72">
        <v>2816</v>
      </c>
      <c r="C253" s="71" t="s">
        <v>208</v>
      </c>
      <c r="D253" s="73">
        <v>40247</v>
      </c>
      <c r="E253" s="72" t="s">
        <v>571</v>
      </c>
      <c r="F253" s="71" t="s">
        <v>527</v>
      </c>
      <c r="G253" s="74">
        <v>1886.84</v>
      </c>
      <c r="H253" s="74">
        <v>0</v>
      </c>
      <c r="I253" s="74" t="s">
        <v>572</v>
      </c>
      <c r="J253" s="74">
        <v>0</v>
      </c>
      <c r="K253" s="74">
        <v>0</v>
      </c>
      <c r="L253" s="74">
        <v>0</v>
      </c>
      <c r="M253" s="74">
        <v>0</v>
      </c>
      <c r="N253" s="74">
        <v>0</v>
      </c>
      <c r="O253" s="74">
        <v>0</v>
      </c>
      <c r="P253" s="74">
        <v>0</v>
      </c>
      <c r="Q253" s="74">
        <v>0</v>
      </c>
      <c r="R253" s="74">
        <v>0</v>
      </c>
      <c r="S253" s="37">
        <f t="shared" si="6"/>
        <v>1886.84</v>
      </c>
      <c r="T253" s="37">
        <f t="shared" si="7"/>
        <v>0</v>
      </c>
      <c r="U253" s="36" t="str">
        <f>VLOOKUP(B253,'FOLHA RESUMIDA'!C:I,2,0)</f>
        <v>MIRIAM DA SILVA FONSECA</v>
      </c>
    </row>
    <row r="254" spans="1:21" ht="15">
      <c r="A254" s="72">
        <v>1</v>
      </c>
      <c r="B254" s="72">
        <v>2819</v>
      </c>
      <c r="C254" s="71" t="s">
        <v>209</v>
      </c>
      <c r="D254" s="73">
        <v>40269</v>
      </c>
      <c r="E254" s="72" t="s">
        <v>571</v>
      </c>
      <c r="F254" s="71" t="s">
        <v>521</v>
      </c>
      <c r="G254" s="74">
        <v>1981.2</v>
      </c>
      <c r="H254" s="74">
        <v>0</v>
      </c>
      <c r="I254" s="74" t="s">
        <v>572</v>
      </c>
      <c r="J254" s="74">
        <v>6657.79</v>
      </c>
      <c r="K254" s="74">
        <v>0</v>
      </c>
      <c r="L254" s="74">
        <v>0</v>
      </c>
      <c r="M254" s="74">
        <v>0</v>
      </c>
      <c r="N254" s="74">
        <v>0</v>
      </c>
      <c r="O254" s="74">
        <v>0</v>
      </c>
      <c r="P254" s="74">
        <v>0</v>
      </c>
      <c r="Q254" s="74">
        <v>0</v>
      </c>
      <c r="R254" s="74">
        <v>0</v>
      </c>
      <c r="S254" s="37">
        <f t="shared" si="6"/>
        <v>1981.2</v>
      </c>
      <c r="T254" s="37">
        <f t="shared" si="7"/>
        <v>6657.79</v>
      </c>
      <c r="U254" s="36" t="str">
        <f>VLOOKUP(B254,'FOLHA RESUMIDA'!C:I,2,0)</f>
        <v>RAFAEL LEITAO DE A  G DA SILVA</v>
      </c>
    </row>
    <row r="255" spans="1:21" ht="15">
      <c r="A255" s="72">
        <v>1</v>
      </c>
      <c r="B255" s="72">
        <v>2820</v>
      </c>
      <c r="C255" s="71" t="s">
        <v>210</v>
      </c>
      <c r="D255" s="73">
        <v>40288</v>
      </c>
      <c r="E255" s="72" t="s">
        <v>571</v>
      </c>
      <c r="F255" s="71" t="s">
        <v>521</v>
      </c>
      <c r="G255" s="74">
        <v>1981.2</v>
      </c>
      <c r="H255" s="74">
        <v>0</v>
      </c>
      <c r="I255" s="74" t="s">
        <v>572</v>
      </c>
      <c r="J255" s="74">
        <v>0</v>
      </c>
      <c r="K255" s="74">
        <v>0</v>
      </c>
      <c r="L255" s="74">
        <v>0</v>
      </c>
      <c r="M255" s="74">
        <v>0</v>
      </c>
      <c r="N255" s="74">
        <v>3480</v>
      </c>
      <c r="O255" s="74">
        <v>0</v>
      </c>
      <c r="P255" s="74">
        <v>0</v>
      </c>
      <c r="Q255" s="74">
        <v>0</v>
      </c>
      <c r="R255" s="74">
        <v>0</v>
      </c>
      <c r="S255" s="37">
        <f t="shared" si="6"/>
        <v>1981.2</v>
      </c>
      <c r="T255" s="37">
        <f t="shared" si="7"/>
        <v>3480</v>
      </c>
      <c r="U255" s="36" t="str">
        <f>VLOOKUP(B255,'FOLHA RESUMIDA'!C:I,2,0)</f>
        <v>ROSIANE SANTOS BRITO</v>
      </c>
    </row>
    <row r="256" spans="1:21" ht="15">
      <c r="A256" s="72">
        <v>25</v>
      </c>
      <c r="B256" s="72">
        <v>2821</v>
      </c>
      <c r="C256" s="71" t="s">
        <v>390</v>
      </c>
      <c r="D256" s="73">
        <v>40288</v>
      </c>
      <c r="E256" s="72" t="s">
        <v>571</v>
      </c>
      <c r="F256" s="71" t="s">
        <v>538</v>
      </c>
      <c r="G256" s="74">
        <v>4850.3900000000003</v>
      </c>
      <c r="H256" s="74">
        <v>0</v>
      </c>
      <c r="I256" s="74" t="s">
        <v>572</v>
      </c>
      <c r="J256" s="74">
        <v>0</v>
      </c>
      <c r="K256" s="74">
        <v>0</v>
      </c>
      <c r="L256" s="74">
        <v>0</v>
      </c>
      <c r="M256" s="74">
        <v>0</v>
      </c>
      <c r="N256" s="74">
        <v>0</v>
      </c>
      <c r="O256" s="74">
        <v>0</v>
      </c>
      <c r="P256" s="74">
        <v>0</v>
      </c>
      <c r="Q256" s="74">
        <v>0</v>
      </c>
      <c r="R256" s="74">
        <v>0</v>
      </c>
      <c r="S256" s="37">
        <f t="shared" si="6"/>
        <v>4850.3900000000003</v>
      </c>
      <c r="T256" s="37">
        <f t="shared" si="7"/>
        <v>0</v>
      </c>
      <c r="U256" s="36" t="str">
        <f>VLOOKUP(B256,'FOLHA RESUMIDA'!C:I,2,0)</f>
        <v>HERBET CANDEIA MAIA</v>
      </c>
    </row>
    <row r="257" spans="1:21" ht="15">
      <c r="A257" s="72">
        <v>1</v>
      </c>
      <c r="B257" s="72">
        <v>2823</v>
      </c>
      <c r="C257" s="71" t="s">
        <v>374</v>
      </c>
      <c r="D257" s="73">
        <v>40310</v>
      </c>
      <c r="E257" s="72" t="s">
        <v>571</v>
      </c>
      <c r="F257" s="71" t="s">
        <v>521</v>
      </c>
      <c r="G257" s="74">
        <v>1981.2</v>
      </c>
      <c r="H257" s="74">
        <v>0</v>
      </c>
      <c r="I257" s="74" t="s">
        <v>572</v>
      </c>
      <c r="J257" s="74">
        <v>0</v>
      </c>
      <c r="K257" s="74">
        <v>0</v>
      </c>
      <c r="L257" s="74">
        <v>0</v>
      </c>
      <c r="M257" s="74">
        <v>0</v>
      </c>
      <c r="N257" s="74">
        <v>0</v>
      </c>
      <c r="O257" s="74">
        <v>0</v>
      </c>
      <c r="P257" s="74">
        <v>0</v>
      </c>
      <c r="Q257" s="74">
        <v>0</v>
      </c>
      <c r="R257" s="74">
        <v>0</v>
      </c>
      <c r="S257" s="37">
        <f t="shared" si="6"/>
        <v>1981.2</v>
      </c>
      <c r="T257" s="37">
        <f t="shared" si="7"/>
        <v>0</v>
      </c>
      <c r="U257" s="36" t="str">
        <f>VLOOKUP(B257,'FOLHA RESUMIDA'!C:I,2,0)</f>
        <v>ADRIANA MARIA DA SILVA</v>
      </c>
    </row>
    <row r="258" spans="1:21" ht="15">
      <c r="A258" s="72">
        <v>25</v>
      </c>
      <c r="B258" s="72">
        <v>2824</v>
      </c>
      <c r="C258" s="71" t="s">
        <v>429</v>
      </c>
      <c r="D258" s="73">
        <v>40319</v>
      </c>
      <c r="E258" s="72" t="s">
        <v>571</v>
      </c>
      <c r="F258" s="71" t="s">
        <v>538</v>
      </c>
      <c r="G258" s="74">
        <v>4850.38</v>
      </c>
      <c r="H258" s="74">
        <v>0</v>
      </c>
      <c r="I258" s="74" t="s">
        <v>572</v>
      </c>
      <c r="J258" s="74">
        <v>0</v>
      </c>
      <c r="K258" s="74">
        <v>0</v>
      </c>
      <c r="L258" s="74">
        <v>0</v>
      </c>
      <c r="M258" s="74">
        <v>0</v>
      </c>
      <c r="N258" s="74">
        <v>0</v>
      </c>
      <c r="O258" s="74">
        <v>0</v>
      </c>
      <c r="P258" s="74">
        <v>0</v>
      </c>
      <c r="Q258" s="74">
        <v>0</v>
      </c>
      <c r="R258" s="74">
        <v>0</v>
      </c>
      <c r="S258" s="37">
        <f t="shared" si="6"/>
        <v>4850.38</v>
      </c>
      <c r="T258" s="37">
        <f t="shared" si="7"/>
        <v>0</v>
      </c>
      <c r="U258" s="36" t="str">
        <f>VLOOKUP(B258,'FOLHA RESUMIDA'!C:I,2,0)</f>
        <v>ANA PAULA BARBOSA CAVALCANTI</v>
      </c>
    </row>
    <row r="259" spans="1:21" ht="15">
      <c r="A259" s="72">
        <v>16</v>
      </c>
      <c r="B259" s="72">
        <v>2827</v>
      </c>
      <c r="C259" s="71" t="s">
        <v>400</v>
      </c>
      <c r="D259" s="73">
        <v>40330</v>
      </c>
      <c r="E259" s="72" t="s">
        <v>571</v>
      </c>
      <c r="F259" s="71" t="s">
        <v>521</v>
      </c>
      <c r="G259" s="74">
        <v>1981.2</v>
      </c>
      <c r="H259" s="74">
        <v>0</v>
      </c>
      <c r="I259" s="74" t="s">
        <v>572</v>
      </c>
      <c r="J259" s="74">
        <v>0</v>
      </c>
      <c r="K259" s="74">
        <v>0</v>
      </c>
      <c r="L259" s="74">
        <v>214.7</v>
      </c>
      <c r="M259" s="74">
        <v>0</v>
      </c>
      <c r="N259" s="74">
        <v>0</v>
      </c>
      <c r="O259" s="74">
        <v>0</v>
      </c>
      <c r="P259" s="74">
        <v>0</v>
      </c>
      <c r="Q259" s="74">
        <v>0</v>
      </c>
      <c r="R259" s="74">
        <v>0</v>
      </c>
      <c r="S259" s="37">
        <f t="shared" si="6"/>
        <v>1981.2</v>
      </c>
      <c r="T259" s="37">
        <f t="shared" si="7"/>
        <v>214.7</v>
      </c>
      <c r="U259" s="36" t="str">
        <f>VLOOKUP(B259,'FOLHA RESUMIDA'!C:I,2,0)</f>
        <v>FABIO BARBOSA S  DE LIMA</v>
      </c>
    </row>
    <row r="260" spans="1:21" ht="15">
      <c r="A260" s="72">
        <v>1</v>
      </c>
      <c r="B260" s="72">
        <v>2831</v>
      </c>
      <c r="C260" s="71" t="s">
        <v>211</v>
      </c>
      <c r="D260" s="73">
        <v>40339</v>
      </c>
      <c r="E260" s="72" t="s">
        <v>571</v>
      </c>
      <c r="F260" s="71" t="s">
        <v>521</v>
      </c>
      <c r="G260" s="74">
        <v>1981.2</v>
      </c>
      <c r="H260" s="74">
        <v>0</v>
      </c>
      <c r="I260" s="74" t="s">
        <v>572</v>
      </c>
      <c r="J260" s="74">
        <v>0</v>
      </c>
      <c r="K260" s="74">
        <v>0</v>
      </c>
      <c r="L260" s="74">
        <v>0</v>
      </c>
      <c r="M260" s="74">
        <v>0</v>
      </c>
      <c r="N260" s="74">
        <v>3480</v>
      </c>
      <c r="O260" s="74">
        <v>0</v>
      </c>
      <c r="P260" s="74">
        <v>0</v>
      </c>
      <c r="Q260" s="74">
        <v>0</v>
      </c>
      <c r="R260" s="74">
        <v>0</v>
      </c>
      <c r="S260" s="37">
        <f t="shared" ref="S260:S323" si="8">SUM(G260:H260)+O260+Q260</f>
        <v>1981.2</v>
      </c>
      <c r="T260" s="37">
        <f t="shared" ref="T260:T323" si="9">SUM(J260:N260)+P260+R260</f>
        <v>3480</v>
      </c>
      <c r="U260" s="36" t="str">
        <f>VLOOKUP(B260,'FOLHA RESUMIDA'!C:I,2,0)</f>
        <v>AMANDA BEZERRA MASCARENHAS</v>
      </c>
    </row>
    <row r="261" spans="1:21" ht="15">
      <c r="A261" s="72">
        <v>1</v>
      </c>
      <c r="B261" s="72">
        <v>2833</v>
      </c>
      <c r="C261" s="71" t="s">
        <v>212</v>
      </c>
      <c r="D261" s="73">
        <v>40350</v>
      </c>
      <c r="E261" s="72" t="s">
        <v>571</v>
      </c>
      <c r="F261" s="71" t="s">
        <v>521</v>
      </c>
      <c r="G261" s="74">
        <v>2080.27</v>
      </c>
      <c r="H261" s="74">
        <v>0</v>
      </c>
      <c r="I261" s="74" t="s">
        <v>572</v>
      </c>
      <c r="J261" s="74">
        <v>1079.3800000000001</v>
      </c>
      <c r="K261" s="74">
        <v>0</v>
      </c>
      <c r="L261" s="74">
        <v>0</v>
      </c>
      <c r="M261" s="74">
        <v>1450</v>
      </c>
      <c r="N261" s="74">
        <v>0</v>
      </c>
      <c r="O261" s="74">
        <v>0</v>
      </c>
      <c r="P261" s="74">
        <v>0</v>
      </c>
      <c r="Q261" s="74">
        <v>0</v>
      </c>
      <c r="R261" s="74">
        <v>0</v>
      </c>
      <c r="S261" s="37">
        <f t="shared" si="8"/>
        <v>2080.27</v>
      </c>
      <c r="T261" s="37">
        <f t="shared" si="9"/>
        <v>2529.38</v>
      </c>
      <c r="U261" s="36" t="str">
        <f>VLOOKUP(B261,'FOLHA RESUMIDA'!C:I,2,0)</f>
        <v>JAMESSON AMANCIO DA ROCHA</v>
      </c>
    </row>
    <row r="262" spans="1:21" ht="15">
      <c r="A262" s="72">
        <v>1</v>
      </c>
      <c r="B262" s="72">
        <v>2834</v>
      </c>
      <c r="C262" s="71" t="s">
        <v>213</v>
      </c>
      <c r="D262" s="73">
        <v>40350</v>
      </c>
      <c r="E262" s="72" t="s">
        <v>571</v>
      </c>
      <c r="F262" s="71" t="s">
        <v>521</v>
      </c>
      <c r="G262" s="74">
        <v>1981.2</v>
      </c>
      <c r="H262" s="74">
        <v>0</v>
      </c>
      <c r="I262" s="74" t="s">
        <v>572</v>
      </c>
      <c r="J262" s="74">
        <v>822.38</v>
      </c>
      <c r="K262" s="74">
        <v>0</v>
      </c>
      <c r="L262" s="74">
        <v>0</v>
      </c>
      <c r="M262" s="74">
        <v>0</v>
      </c>
      <c r="N262" s="74">
        <v>0</v>
      </c>
      <c r="O262" s="74">
        <v>0</v>
      </c>
      <c r="P262" s="74">
        <v>0</v>
      </c>
      <c r="Q262" s="74">
        <v>0</v>
      </c>
      <c r="R262" s="74">
        <v>0</v>
      </c>
      <c r="S262" s="37">
        <f t="shared" si="8"/>
        <v>1981.2</v>
      </c>
      <c r="T262" s="37">
        <f t="shared" si="9"/>
        <v>822.38</v>
      </c>
      <c r="U262" s="36" t="str">
        <f>VLOOKUP(B262,'FOLHA RESUMIDA'!C:I,2,0)</f>
        <v>LUIZ F  DE LIMA CAVALCANTI</v>
      </c>
    </row>
    <row r="263" spans="1:21" ht="15">
      <c r="A263" s="72">
        <v>1</v>
      </c>
      <c r="B263" s="72">
        <v>2835</v>
      </c>
      <c r="C263" s="71" t="s">
        <v>416</v>
      </c>
      <c r="D263" s="73">
        <v>40360</v>
      </c>
      <c r="E263" s="72" t="s">
        <v>571</v>
      </c>
      <c r="F263" s="71" t="s">
        <v>521</v>
      </c>
      <c r="G263" s="74">
        <v>1981.2</v>
      </c>
      <c r="H263" s="74">
        <v>0</v>
      </c>
      <c r="I263" s="74" t="s">
        <v>572</v>
      </c>
      <c r="J263" s="74">
        <v>0</v>
      </c>
      <c r="K263" s="74">
        <v>0</v>
      </c>
      <c r="L263" s="74">
        <v>0</v>
      </c>
      <c r="M263" s="74">
        <v>0</v>
      </c>
      <c r="N263" s="74">
        <v>0</v>
      </c>
      <c r="O263" s="74">
        <v>0</v>
      </c>
      <c r="P263" s="74">
        <v>0</v>
      </c>
      <c r="Q263" s="74">
        <v>0</v>
      </c>
      <c r="R263" s="74">
        <v>0</v>
      </c>
      <c r="S263" s="37">
        <f t="shared" si="8"/>
        <v>1981.2</v>
      </c>
      <c r="T263" s="37">
        <f t="shared" si="9"/>
        <v>0</v>
      </c>
      <c r="U263" s="36" t="str">
        <f>VLOOKUP(B263,'FOLHA RESUMIDA'!C:I,2,0)</f>
        <v>JOSE MARCELO DE FRANCA MATOS</v>
      </c>
    </row>
    <row r="264" spans="1:21" ht="15">
      <c r="A264" s="72">
        <v>50</v>
      </c>
      <c r="B264" s="72">
        <v>2836</v>
      </c>
      <c r="C264" s="71" t="s">
        <v>410</v>
      </c>
      <c r="D264" s="73">
        <v>40367</v>
      </c>
      <c r="E264" s="72" t="s">
        <v>571</v>
      </c>
      <c r="F264" s="71" t="s">
        <v>521</v>
      </c>
      <c r="G264" s="74">
        <v>1981.2</v>
      </c>
      <c r="H264" s="74">
        <v>0</v>
      </c>
      <c r="I264" s="74" t="s">
        <v>572</v>
      </c>
      <c r="J264" s="74">
        <v>0</v>
      </c>
      <c r="K264" s="74">
        <v>0</v>
      </c>
      <c r="L264" s="74">
        <v>0</v>
      </c>
      <c r="M264" s="74">
        <v>0</v>
      </c>
      <c r="N264" s="74">
        <v>0</v>
      </c>
      <c r="O264" s="74">
        <v>0</v>
      </c>
      <c r="P264" s="74">
        <v>0</v>
      </c>
      <c r="Q264" s="74">
        <v>0</v>
      </c>
      <c r="R264" s="74">
        <v>0</v>
      </c>
      <c r="S264" s="37">
        <f t="shared" si="8"/>
        <v>1981.2</v>
      </c>
      <c r="T264" s="37">
        <f t="shared" si="9"/>
        <v>0</v>
      </c>
      <c r="U264" s="36" t="str">
        <f>VLOOKUP(B264,'FOLHA RESUMIDA'!C:I,2,0)</f>
        <v>MONALISA MARIA LEANDRO RIBEIRO</v>
      </c>
    </row>
    <row r="265" spans="1:21" ht="15">
      <c r="A265" s="72">
        <v>1</v>
      </c>
      <c r="B265" s="72">
        <v>2837</v>
      </c>
      <c r="C265" s="71" t="s">
        <v>214</v>
      </c>
      <c r="D265" s="73">
        <v>40371</v>
      </c>
      <c r="E265" s="72" t="s">
        <v>571</v>
      </c>
      <c r="F265" s="71" t="s">
        <v>521</v>
      </c>
      <c r="G265" s="74">
        <v>1981.2</v>
      </c>
      <c r="H265" s="74">
        <v>0</v>
      </c>
      <c r="I265" s="74" t="s">
        <v>572</v>
      </c>
      <c r="J265" s="74">
        <v>2312.9499999999998</v>
      </c>
      <c r="K265" s="74">
        <v>0</v>
      </c>
      <c r="L265" s="74">
        <v>0</v>
      </c>
      <c r="M265" s="74">
        <v>0</v>
      </c>
      <c r="N265" s="74">
        <v>0</v>
      </c>
      <c r="O265" s="74">
        <v>0</v>
      </c>
      <c r="P265" s="74">
        <v>0</v>
      </c>
      <c r="Q265" s="74">
        <v>0</v>
      </c>
      <c r="R265" s="74">
        <v>0</v>
      </c>
      <c r="S265" s="37">
        <f t="shared" si="8"/>
        <v>1981.2</v>
      </c>
      <c r="T265" s="37">
        <f t="shared" si="9"/>
        <v>2312.9499999999998</v>
      </c>
      <c r="U265" s="36" t="str">
        <f>VLOOKUP(B265,'FOLHA RESUMIDA'!C:I,2,0)</f>
        <v>BEZALIEL ROSA DOS S JUNIOR</v>
      </c>
    </row>
    <row r="266" spans="1:21" ht="15">
      <c r="A266" s="72">
        <v>51</v>
      </c>
      <c r="B266" s="72">
        <v>2838</v>
      </c>
      <c r="C266" s="71" t="s">
        <v>378</v>
      </c>
      <c r="D266" s="73">
        <v>40372</v>
      </c>
      <c r="E266" s="72" t="s">
        <v>571</v>
      </c>
      <c r="F266" s="71" t="s">
        <v>521</v>
      </c>
      <c r="G266" s="74">
        <v>1981.2</v>
      </c>
      <c r="H266" s="74">
        <v>0</v>
      </c>
      <c r="I266" s="74" t="s">
        <v>572</v>
      </c>
      <c r="J266" s="74">
        <v>0</v>
      </c>
      <c r="K266" s="74">
        <v>0</v>
      </c>
      <c r="L266" s="74">
        <v>214.7</v>
      </c>
      <c r="M266" s="74">
        <v>0</v>
      </c>
      <c r="N266" s="74">
        <v>0</v>
      </c>
      <c r="O266" s="74">
        <v>0</v>
      </c>
      <c r="P266" s="74">
        <v>0</v>
      </c>
      <c r="Q266" s="74">
        <v>0</v>
      </c>
      <c r="R266" s="74">
        <v>0</v>
      </c>
      <c r="S266" s="37">
        <f t="shared" si="8"/>
        <v>1981.2</v>
      </c>
      <c r="T266" s="37">
        <f t="shared" si="9"/>
        <v>214.7</v>
      </c>
      <c r="U266" s="36" t="str">
        <f>VLOOKUP(B266,'FOLHA RESUMIDA'!C:I,2,0)</f>
        <v>CAIO CEZAR F  E  DO NASCIMENTO</v>
      </c>
    </row>
    <row r="267" spans="1:21" ht="15">
      <c r="A267" s="72">
        <v>1</v>
      </c>
      <c r="B267" s="72">
        <v>2839</v>
      </c>
      <c r="C267" s="71" t="s">
        <v>215</v>
      </c>
      <c r="D267" s="73">
        <v>40379</v>
      </c>
      <c r="E267" s="72" t="s">
        <v>571</v>
      </c>
      <c r="F267" s="71" t="s">
        <v>451</v>
      </c>
      <c r="G267" s="74">
        <v>2293.4899999999998</v>
      </c>
      <c r="H267" s="74">
        <v>0</v>
      </c>
      <c r="I267" s="74" t="s">
        <v>572</v>
      </c>
      <c r="J267" s="74">
        <v>2312.9499999999998</v>
      </c>
      <c r="K267" s="74">
        <v>0</v>
      </c>
      <c r="L267" s="74">
        <v>0</v>
      </c>
      <c r="M267" s="74">
        <v>0</v>
      </c>
      <c r="N267" s="74">
        <v>0</v>
      </c>
      <c r="O267" s="74">
        <v>0</v>
      </c>
      <c r="P267" s="74">
        <v>0</v>
      </c>
      <c r="Q267" s="74">
        <v>0</v>
      </c>
      <c r="R267" s="74">
        <v>0</v>
      </c>
      <c r="S267" s="37">
        <f t="shared" si="8"/>
        <v>2293.4899999999998</v>
      </c>
      <c r="T267" s="37">
        <f t="shared" si="9"/>
        <v>2312.9499999999998</v>
      </c>
      <c r="U267" s="36" t="str">
        <f>VLOOKUP(B267,'FOLHA RESUMIDA'!C:I,2,0)</f>
        <v>ANGELINA MEDEIROS VERONESE</v>
      </c>
    </row>
    <row r="268" spans="1:21" ht="15">
      <c r="A268" s="72">
        <v>1</v>
      </c>
      <c r="B268" s="72">
        <v>2849</v>
      </c>
      <c r="C268" s="71" t="s">
        <v>216</v>
      </c>
      <c r="D268" s="73">
        <v>40422</v>
      </c>
      <c r="E268" s="72" t="s">
        <v>571</v>
      </c>
      <c r="F268" s="71" t="s">
        <v>447</v>
      </c>
      <c r="G268" s="74">
        <v>1346.58</v>
      </c>
      <c r="H268" s="74">
        <v>0</v>
      </c>
      <c r="I268" s="74" t="s">
        <v>572</v>
      </c>
      <c r="J268" s="74">
        <v>0</v>
      </c>
      <c r="K268" s="74">
        <v>0</v>
      </c>
      <c r="L268" s="74">
        <v>0</v>
      </c>
      <c r="M268" s="74">
        <v>0</v>
      </c>
      <c r="N268" s="74">
        <v>0</v>
      </c>
      <c r="O268" s="74">
        <v>0</v>
      </c>
      <c r="P268" s="74">
        <v>0</v>
      </c>
      <c r="Q268" s="74">
        <v>0</v>
      </c>
      <c r="R268" s="74">
        <v>0</v>
      </c>
      <c r="S268" s="37">
        <f t="shared" si="8"/>
        <v>1346.58</v>
      </c>
      <c r="T268" s="37">
        <f t="shared" si="9"/>
        <v>0</v>
      </c>
      <c r="U268" s="36" t="str">
        <f>VLOOKUP(B268,'FOLHA RESUMIDA'!C:I,2,0)</f>
        <v>JULIANA CESAR MARTINS DE LIMA</v>
      </c>
    </row>
    <row r="269" spans="1:21" ht="15">
      <c r="A269" s="72">
        <v>1</v>
      </c>
      <c r="B269" s="72">
        <v>2850</v>
      </c>
      <c r="C269" s="71" t="s">
        <v>217</v>
      </c>
      <c r="D269" s="73">
        <v>40422</v>
      </c>
      <c r="E269" s="72" t="s">
        <v>571</v>
      </c>
      <c r="F269" s="71" t="s">
        <v>447</v>
      </c>
      <c r="G269" s="74">
        <v>1346.58</v>
      </c>
      <c r="H269" s="74">
        <v>0</v>
      </c>
      <c r="I269" s="74" t="s">
        <v>572</v>
      </c>
      <c r="J269" s="74">
        <v>0</v>
      </c>
      <c r="K269" s="74">
        <v>0</v>
      </c>
      <c r="L269" s="74">
        <v>0</v>
      </c>
      <c r="M269" s="74">
        <v>0</v>
      </c>
      <c r="N269" s="74">
        <v>0</v>
      </c>
      <c r="O269" s="74">
        <v>0</v>
      </c>
      <c r="P269" s="74">
        <v>0</v>
      </c>
      <c r="Q269" s="74">
        <v>0</v>
      </c>
      <c r="R269" s="74">
        <v>0</v>
      </c>
      <c r="S269" s="37">
        <f t="shared" si="8"/>
        <v>1346.58</v>
      </c>
      <c r="T269" s="37">
        <f t="shared" si="9"/>
        <v>0</v>
      </c>
      <c r="U269" s="36" t="str">
        <f>VLOOKUP(B269,'FOLHA RESUMIDA'!C:I,2,0)</f>
        <v>JAMERSON A  RAFAEL DE LIMA</v>
      </c>
    </row>
    <row r="270" spans="1:21" ht="15">
      <c r="A270" s="72">
        <v>1</v>
      </c>
      <c r="B270" s="72">
        <v>2853</v>
      </c>
      <c r="C270" s="71" t="s">
        <v>218</v>
      </c>
      <c r="D270" s="73">
        <v>40422</v>
      </c>
      <c r="E270" s="72" t="s">
        <v>571</v>
      </c>
      <c r="F270" s="71" t="s">
        <v>447</v>
      </c>
      <c r="G270" s="74">
        <v>1484.61</v>
      </c>
      <c r="H270" s="74">
        <v>0</v>
      </c>
      <c r="I270" s="74" t="s">
        <v>572</v>
      </c>
      <c r="J270" s="74">
        <v>0</v>
      </c>
      <c r="K270" s="74">
        <v>0</v>
      </c>
      <c r="L270" s="74">
        <v>0</v>
      </c>
      <c r="M270" s="74">
        <v>0</v>
      </c>
      <c r="N270" s="74">
        <v>0</v>
      </c>
      <c r="O270" s="74">
        <v>0</v>
      </c>
      <c r="P270" s="74">
        <v>0</v>
      </c>
      <c r="Q270" s="74">
        <v>0</v>
      </c>
      <c r="R270" s="74">
        <v>0</v>
      </c>
      <c r="S270" s="37">
        <f t="shared" si="8"/>
        <v>1484.61</v>
      </c>
      <c r="T270" s="37">
        <f t="shared" si="9"/>
        <v>0</v>
      </c>
      <c r="U270" s="36" t="str">
        <f>VLOOKUP(B270,'FOLHA RESUMIDA'!C:I,2,0)</f>
        <v>ALCILEIDE MONTE DA SILVA LIMA</v>
      </c>
    </row>
    <row r="271" spans="1:21" ht="15">
      <c r="A271" s="72">
        <v>1</v>
      </c>
      <c r="B271" s="72">
        <v>2854</v>
      </c>
      <c r="C271" s="71" t="s">
        <v>219</v>
      </c>
      <c r="D271" s="73">
        <v>40422</v>
      </c>
      <c r="E271" s="72" t="s">
        <v>571</v>
      </c>
      <c r="F271" s="71" t="s">
        <v>447</v>
      </c>
      <c r="G271" s="74">
        <v>1484.63</v>
      </c>
      <c r="H271" s="74">
        <v>0</v>
      </c>
      <c r="I271" s="74" t="s">
        <v>572</v>
      </c>
      <c r="J271" s="74">
        <v>0</v>
      </c>
      <c r="K271" s="74">
        <v>0</v>
      </c>
      <c r="L271" s="74">
        <v>0</v>
      </c>
      <c r="M271" s="74">
        <v>0</v>
      </c>
      <c r="N271" s="74">
        <v>0</v>
      </c>
      <c r="O271" s="74">
        <v>0</v>
      </c>
      <c r="P271" s="74">
        <v>0</v>
      </c>
      <c r="Q271" s="74">
        <v>0</v>
      </c>
      <c r="R271" s="74">
        <v>0</v>
      </c>
      <c r="S271" s="37">
        <f t="shared" si="8"/>
        <v>1484.63</v>
      </c>
      <c r="T271" s="37">
        <f t="shared" si="9"/>
        <v>0</v>
      </c>
      <c r="U271" s="36" t="str">
        <f>VLOOKUP(B271,'FOLHA RESUMIDA'!C:I,2,0)</f>
        <v>ANDRE RICARDO CAMARA TORRES</v>
      </c>
    </row>
    <row r="272" spans="1:21" ht="15">
      <c r="A272" s="72">
        <v>1</v>
      </c>
      <c r="B272" s="72">
        <v>2856</v>
      </c>
      <c r="C272" s="71" t="s">
        <v>220</v>
      </c>
      <c r="D272" s="73">
        <v>40429</v>
      </c>
      <c r="E272" s="72" t="s">
        <v>571</v>
      </c>
      <c r="F272" s="71" t="s">
        <v>527</v>
      </c>
      <c r="G272" s="74">
        <v>1886.84</v>
      </c>
      <c r="H272" s="74">
        <v>0</v>
      </c>
      <c r="I272" s="74" t="s">
        <v>572</v>
      </c>
      <c r="J272" s="74">
        <v>0</v>
      </c>
      <c r="K272" s="74">
        <v>0</v>
      </c>
      <c r="L272" s="74">
        <v>0</v>
      </c>
      <c r="M272" s="74">
        <v>0</v>
      </c>
      <c r="N272" s="74">
        <v>0</v>
      </c>
      <c r="O272" s="74">
        <v>0</v>
      </c>
      <c r="P272" s="74">
        <v>0</v>
      </c>
      <c r="Q272" s="74">
        <v>0</v>
      </c>
      <c r="R272" s="74">
        <v>0</v>
      </c>
      <c r="S272" s="37">
        <f t="shared" si="8"/>
        <v>1886.84</v>
      </c>
      <c r="T272" s="37">
        <f t="shared" si="9"/>
        <v>0</v>
      </c>
      <c r="U272" s="36" t="str">
        <f>VLOOKUP(B272,'FOLHA RESUMIDA'!C:I,2,0)</f>
        <v>ALEXSANDRA DA SILVA M  CABRAL</v>
      </c>
    </row>
    <row r="273" spans="1:21" ht="15">
      <c r="A273" s="72">
        <v>1</v>
      </c>
      <c r="B273" s="72">
        <v>2857</v>
      </c>
      <c r="C273" s="71" t="s">
        <v>221</v>
      </c>
      <c r="D273" s="73">
        <v>40431</v>
      </c>
      <c r="E273" s="72" t="s">
        <v>571</v>
      </c>
      <c r="F273" s="71" t="s">
        <v>521</v>
      </c>
      <c r="G273" s="74">
        <v>1981.21</v>
      </c>
      <c r="H273" s="74">
        <v>0</v>
      </c>
      <c r="I273" s="74" t="s">
        <v>572</v>
      </c>
      <c r="J273" s="74">
        <v>1284.97</v>
      </c>
      <c r="K273" s="74">
        <v>0</v>
      </c>
      <c r="L273" s="74">
        <v>0</v>
      </c>
      <c r="M273" s="74">
        <v>0</v>
      </c>
      <c r="N273" s="74">
        <v>0</v>
      </c>
      <c r="O273" s="74">
        <v>0</v>
      </c>
      <c r="P273" s="74">
        <v>0</v>
      </c>
      <c r="Q273" s="74">
        <v>0</v>
      </c>
      <c r="R273" s="74">
        <v>0</v>
      </c>
      <c r="S273" s="37">
        <f t="shared" si="8"/>
        <v>1981.21</v>
      </c>
      <c r="T273" s="37">
        <f t="shared" si="9"/>
        <v>1284.97</v>
      </c>
      <c r="U273" s="36" t="str">
        <f>VLOOKUP(B273,'FOLHA RESUMIDA'!C:I,2,0)</f>
        <v>CAROLINE ALVES LEAL</v>
      </c>
    </row>
    <row r="274" spans="1:21" ht="15">
      <c r="A274" s="72">
        <v>1</v>
      </c>
      <c r="B274" s="72">
        <v>2860</v>
      </c>
      <c r="C274" s="71" t="s">
        <v>222</v>
      </c>
      <c r="D274" s="73">
        <v>40455</v>
      </c>
      <c r="E274" s="72" t="s">
        <v>571</v>
      </c>
      <c r="F274" s="71" t="s">
        <v>447</v>
      </c>
      <c r="G274" s="74">
        <v>1346.58</v>
      </c>
      <c r="H274" s="74">
        <v>0</v>
      </c>
      <c r="I274" s="74" t="s">
        <v>572</v>
      </c>
      <c r="J274" s="74">
        <v>0</v>
      </c>
      <c r="K274" s="74">
        <v>0</v>
      </c>
      <c r="L274" s="74">
        <v>0</v>
      </c>
      <c r="M274" s="74">
        <v>0</v>
      </c>
      <c r="N274" s="74">
        <v>0</v>
      </c>
      <c r="O274" s="74">
        <v>0</v>
      </c>
      <c r="P274" s="74">
        <v>0</v>
      </c>
      <c r="Q274" s="74">
        <v>0</v>
      </c>
      <c r="R274" s="74">
        <v>0</v>
      </c>
      <c r="S274" s="37">
        <f t="shared" si="8"/>
        <v>1346.58</v>
      </c>
      <c r="T274" s="37">
        <f t="shared" si="9"/>
        <v>0</v>
      </c>
      <c r="U274" s="36" t="str">
        <f>VLOOKUP(B274,'FOLHA RESUMIDA'!C:I,2,0)</f>
        <v>ADRIANA MAYO DE SOUZA E SILVA</v>
      </c>
    </row>
    <row r="275" spans="1:21" ht="15">
      <c r="A275" s="72">
        <v>1</v>
      </c>
      <c r="B275" s="72">
        <v>2864</v>
      </c>
      <c r="C275" s="71" t="s">
        <v>223</v>
      </c>
      <c r="D275" s="73">
        <v>40455</v>
      </c>
      <c r="E275" s="72" t="s">
        <v>571</v>
      </c>
      <c r="F275" s="71" t="s">
        <v>447</v>
      </c>
      <c r="G275" s="74">
        <v>1558.83</v>
      </c>
      <c r="H275" s="74">
        <v>0</v>
      </c>
      <c r="I275" s="74" t="s">
        <v>572</v>
      </c>
      <c r="J275" s="74">
        <v>822.38</v>
      </c>
      <c r="K275" s="74">
        <v>0</v>
      </c>
      <c r="L275" s="74">
        <v>0</v>
      </c>
      <c r="M275" s="74">
        <v>0</v>
      </c>
      <c r="N275" s="74">
        <v>0</v>
      </c>
      <c r="O275" s="74">
        <v>0</v>
      </c>
      <c r="P275" s="74">
        <v>0</v>
      </c>
      <c r="Q275" s="74">
        <v>0</v>
      </c>
      <c r="R275" s="74">
        <v>0</v>
      </c>
      <c r="S275" s="37">
        <f t="shared" si="8"/>
        <v>1558.83</v>
      </c>
      <c r="T275" s="37">
        <f t="shared" si="9"/>
        <v>822.38</v>
      </c>
      <c r="U275" s="36" t="str">
        <f>VLOOKUP(B275,'FOLHA RESUMIDA'!C:I,2,0)</f>
        <v>DULCE HELENA PEREIRA</v>
      </c>
    </row>
    <row r="276" spans="1:21" ht="15">
      <c r="A276" s="72">
        <v>1</v>
      </c>
      <c r="B276" s="72">
        <v>2866</v>
      </c>
      <c r="C276" s="71" t="s">
        <v>224</v>
      </c>
      <c r="D276" s="73">
        <v>40455</v>
      </c>
      <c r="E276" s="72" t="s">
        <v>571</v>
      </c>
      <c r="F276" s="71" t="s">
        <v>447</v>
      </c>
      <c r="G276" s="74">
        <v>1346.58</v>
      </c>
      <c r="H276" s="74">
        <v>0</v>
      </c>
      <c r="I276" s="74" t="s">
        <v>572</v>
      </c>
      <c r="J276" s="74">
        <v>1079.3800000000001</v>
      </c>
      <c r="K276" s="74">
        <v>0</v>
      </c>
      <c r="L276" s="74">
        <v>0</v>
      </c>
      <c r="M276" s="74">
        <v>0</v>
      </c>
      <c r="N276" s="74">
        <v>0</v>
      </c>
      <c r="O276" s="74">
        <v>0</v>
      </c>
      <c r="P276" s="74">
        <v>0</v>
      </c>
      <c r="Q276" s="74">
        <v>0</v>
      </c>
      <c r="R276" s="74">
        <v>0</v>
      </c>
      <c r="S276" s="37">
        <f t="shared" si="8"/>
        <v>1346.58</v>
      </c>
      <c r="T276" s="37">
        <f t="shared" si="9"/>
        <v>1079.3800000000001</v>
      </c>
      <c r="U276" s="36" t="str">
        <f>VLOOKUP(B276,'FOLHA RESUMIDA'!C:I,2,0)</f>
        <v>LUCICLEIDE M  DE A  CAMPOS</v>
      </c>
    </row>
    <row r="277" spans="1:21" ht="15">
      <c r="A277" s="72">
        <v>1</v>
      </c>
      <c r="B277" s="72">
        <v>2869</v>
      </c>
      <c r="C277" s="71" t="s">
        <v>225</v>
      </c>
      <c r="D277" s="73">
        <v>40455</v>
      </c>
      <c r="E277" s="72" t="s">
        <v>571</v>
      </c>
      <c r="F277" s="71" t="s">
        <v>447</v>
      </c>
      <c r="G277" s="74">
        <v>1346.58</v>
      </c>
      <c r="H277" s="74">
        <v>0</v>
      </c>
      <c r="I277" s="74" t="s">
        <v>572</v>
      </c>
      <c r="J277" s="74">
        <v>0</v>
      </c>
      <c r="K277" s="74">
        <v>0</v>
      </c>
      <c r="L277" s="74">
        <v>0</v>
      </c>
      <c r="M277" s="74">
        <v>0</v>
      </c>
      <c r="N277" s="74">
        <v>0</v>
      </c>
      <c r="O277" s="74">
        <v>0</v>
      </c>
      <c r="P277" s="74">
        <v>0</v>
      </c>
      <c r="Q277" s="74">
        <v>0</v>
      </c>
      <c r="R277" s="74">
        <v>0</v>
      </c>
      <c r="S277" s="37">
        <f t="shared" si="8"/>
        <v>1346.58</v>
      </c>
      <c r="T277" s="37">
        <f t="shared" si="9"/>
        <v>0</v>
      </c>
      <c r="U277" s="36" t="str">
        <f>VLOOKUP(B277,'FOLHA RESUMIDA'!C:I,2,0)</f>
        <v>RICARDO J FERNANDES DA CUNHA</v>
      </c>
    </row>
    <row r="278" spans="1:21" ht="15">
      <c r="A278" s="72">
        <v>1</v>
      </c>
      <c r="B278" s="72">
        <v>2870</v>
      </c>
      <c r="C278" s="71" t="s">
        <v>226</v>
      </c>
      <c r="D278" s="73">
        <v>40455</v>
      </c>
      <c r="E278" s="72" t="s">
        <v>571</v>
      </c>
      <c r="F278" s="71" t="s">
        <v>540</v>
      </c>
      <c r="G278" s="74">
        <v>1484.62</v>
      </c>
      <c r="H278" s="74">
        <v>0</v>
      </c>
      <c r="I278" s="74" t="s">
        <v>572</v>
      </c>
      <c r="J278" s="74">
        <v>0</v>
      </c>
      <c r="K278" s="74">
        <v>0</v>
      </c>
      <c r="L278" s="74">
        <v>0</v>
      </c>
      <c r="M278" s="74">
        <v>0</v>
      </c>
      <c r="N278" s="74">
        <v>0</v>
      </c>
      <c r="O278" s="74">
        <v>0</v>
      </c>
      <c r="P278" s="74">
        <v>0</v>
      </c>
      <c r="Q278" s="74">
        <v>0</v>
      </c>
      <c r="R278" s="74">
        <v>0</v>
      </c>
      <c r="S278" s="37">
        <f t="shared" si="8"/>
        <v>1484.62</v>
      </c>
      <c r="T278" s="37">
        <f t="shared" si="9"/>
        <v>0</v>
      </c>
      <c r="U278" s="36" t="str">
        <f>VLOOKUP(B278,'FOLHA RESUMIDA'!C:I,2,0)</f>
        <v>SUZANA VALERIA PINHEIRO</v>
      </c>
    </row>
    <row r="279" spans="1:21" ht="15">
      <c r="A279" s="72">
        <v>1</v>
      </c>
      <c r="B279" s="72">
        <v>2871</v>
      </c>
      <c r="C279" s="71" t="s">
        <v>227</v>
      </c>
      <c r="D279" s="73">
        <v>40455</v>
      </c>
      <c r="E279" s="72" t="s">
        <v>571</v>
      </c>
      <c r="F279" s="71" t="s">
        <v>447</v>
      </c>
      <c r="G279" s="74">
        <v>1484.61</v>
      </c>
      <c r="H279" s="74">
        <v>0</v>
      </c>
      <c r="I279" s="74" t="s">
        <v>572</v>
      </c>
      <c r="J279" s="74">
        <v>0</v>
      </c>
      <c r="K279" s="74">
        <v>0</v>
      </c>
      <c r="L279" s="74">
        <v>0</v>
      </c>
      <c r="M279" s="74">
        <v>0</v>
      </c>
      <c r="N279" s="74">
        <v>0</v>
      </c>
      <c r="O279" s="74">
        <v>0</v>
      </c>
      <c r="P279" s="74">
        <v>0</v>
      </c>
      <c r="Q279" s="74">
        <v>0</v>
      </c>
      <c r="R279" s="74">
        <v>0</v>
      </c>
      <c r="S279" s="37">
        <f t="shared" si="8"/>
        <v>1484.61</v>
      </c>
      <c r="T279" s="37">
        <f t="shared" si="9"/>
        <v>0</v>
      </c>
      <c r="U279" s="36" t="str">
        <f>VLOOKUP(B279,'FOLHA RESUMIDA'!C:I,2,0)</f>
        <v>SUZELY ARANTES DA S MELO</v>
      </c>
    </row>
    <row r="280" spans="1:21" ht="15">
      <c r="A280" s="72">
        <v>16</v>
      </c>
      <c r="B280" s="72">
        <v>2873</v>
      </c>
      <c r="C280" s="71" t="s">
        <v>379</v>
      </c>
      <c r="D280" s="73">
        <v>40455</v>
      </c>
      <c r="E280" s="72" t="s">
        <v>571</v>
      </c>
      <c r="F280" s="71" t="s">
        <v>538</v>
      </c>
      <c r="G280" s="74">
        <v>4850.38</v>
      </c>
      <c r="H280" s="74">
        <v>0</v>
      </c>
      <c r="I280" s="74" t="s">
        <v>572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37">
        <f t="shared" si="8"/>
        <v>4850.38</v>
      </c>
      <c r="T280" s="37">
        <f t="shared" si="9"/>
        <v>0</v>
      </c>
      <c r="U280" s="36" t="str">
        <f>VLOOKUP(B280,'FOLHA RESUMIDA'!C:I,2,0)</f>
        <v>AURELIA RODRIGUES TORREIRO</v>
      </c>
    </row>
    <row r="281" spans="1:21" ht="15">
      <c r="A281" s="72">
        <v>25</v>
      </c>
      <c r="B281" s="72">
        <v>2878</v>
      </c>
      <c r="C281" s="71" t="s">
        <v>391</v>
      </c>
      <c r="D281" s="73">
        <v>40457</v>
      </c>
      <c r="E281" s="72" t="s">
        <v>571</v>
      </c>
      <c r="F281" s="71" t="s">
        <v>521</v>
      </c>
      <c r="G281" s="74">
        <v>1981.2</v>
      </c>
      <c r="H281" s="74">
        <v>0</v>
      </c>
      <c r="I281" s="74" t="s">
        <v>572</v>
      </c>
      <c r="J281" s="74">
        <v>0</v>
      </c>
      <c r="K281" s="74">
        <v>0</v>
      </c>
      <c r="L281" s="74">
        <v>214.7</v>
      </c>
      <c r="M281" s="74">
        <v>0</v>
      </c>
      <c r="N281" s="74">
        <v>0</v>
      </c>
      <c r="O281" s="74">
        <v>0</v>
      </c>
      <c r="P281" s="74">
        <v>0</v>
      </c>
      <c r="Q281" s="74">
        <v>0</v>
      </c>
      <c r="R281" s="74">
        <v>0</v>
      </c>
      <c r="S281" s="37">
        <f t="shared" si="8"/>
        <v>1981.2</v>
      </c>
      <c r="T281" s="37">
        <f t="shared" si="9"/>
        <v>214.7</v>
      </c>
      <c r="U281" s="36" t="str">
        <f>VLOOKUP(B281,'FOLHA RESUMIDA'!C:I,2,0)</f>
        <v>JAMSON ALESSANDRO DA SILVA</v>
      </c>
    </row>
    <row r="282" spans="1:21" ht="15">
      <c r="A282" s="72">
        <v>1</v>
      </c>
      <c r="B282" s="72">
        <v>2887</v>
      </c>
      <c r="C282" s="71" t="s">
        <v>228</v>
      </c>
      <c r="D282" s="73">
        <v>40513</v>
      </c>
      <c r="E282" s="72" t="s">
        <v>571</v>
      </c>
      <c r="F282" s="71" t="s">
        <v>521</v>
      </c>
      <c r="G282" s="74">
        <v>1981.21</v>
      </c>
      <c r="H282" s="74">
        <v>0</v>
      </c>
      <c r="I282" s="74" t="s">
        <v>572</v>
      </c>
      <c r="J282" s="74">
        <v>0</v>
      </c>
      <c r="K282" s="74">
        <v>0</v>
      </c>
      <c r="L282" s="74">
        <v>0</v>
      </c>
      <c r="M282" s="74">
        <v>0</v>
      </c>
      <c r="N282" s="74">
        <v>0</v>
      </c>
      <c r="O282" s="74">
        <v>0</v>
      </c>
      <c r="P282" s="74">
        <v>0</v>
      </c>
      <c r="Q282" s="74">
        <v>0</v>
      </c>
      <c r="R282" s="74">
        <v>0</v>
      </c>
      <c r="S282" s="37">
        <f t="shared" si="8"/>
        <v>1981.21</v>
      </c>
      <c r="T282" s="37">
        <f t="shared" si="9"/>
        <v>0</v>
      </c>
      <c r="U282" s="36" t="str">
        <f>VLOOKUP(B282,'FOLHA RESUMIDA'!C:I,2,0)</f>
        <v>MARIA EUZENI DA SILVA GARCEZ</v>
      </c>
    </row>
    <row r="283" spans="1:21" ht="15">
      <c r="A283" s="72">
        <v>1</v>
      </c>
      <c r="B283" s="72">
        <v>2889</v>
      </c>
      <c r="C283" s="71" t="s">
        <v>229</v>
      </c>
      <c r="D283" s="73">
        <v>40575</v>
      </c>
      <c r="E283" s="72" t="s">
        <v>571</v>
      </c>
      <c r="F283" s="71" t="s">
        <v>451</v>
      </c>
      <c r="G283" s="74">
        <v>2293.4899999999998</v>
      </c>
      <c r="H283" s="74">
        <v>0</v>
      </c>
      <c r="I283" s="74" t="s">
        <v>572</v>
      </c>
      <c r="J283" s="74">
        <v>0</v>
      </c>
      <c r="K283" s="74">
        <v>0</v>
      </c>
      <c r="L283" s="74">
        <v>0</v>
      </c>
      <c r="M283" s="74">
        <v>0</v>
      </c>
      <c r="N283" s="74">
        <v>0</v>
      </c>
      <c r="O283" s="74">
        <v>0</v>
      </c>
      <c r="P283" s="74">
        <v>0</v>
      </c>
      <c r="Q283" s="74">
        <v>0</v>
      </c>
      <c r="R283" s="74">
        <v>0</v>
      </c>
      <c r="S283" s="37">
        <f t="shared" si="8"/>
        <v>2293.4899999999998</v>
      </c>
      <c r="T283" s="37">
        <f t="shared" si="9"/>
        <v>0</v>
      </c>
      <c r="U283" s="36" t="str">
        <f>VLOOKUP(B283,'FOLHA RESUMIDA'!C:I,2,0)</f>
        <v>EJANE FERREIRA TEXEIRA</v>
      </c>
    </row>
    <row r="284" spans="1:21" ht="15">
      <c r="A284" s="72">
        <v>1</v>
      </c>
      <c r="B284" s="72">
        <v>2890</v>
      </c>
      <c r="C284" s="71" t="s">
        <v>230</v>
      </c>
      <c r="D284" s="73">
        <v>40575</v>
      </c>
      <c r="E284" s="72" t="s">
        <v>571</v>
      </c>
      <c r="F284" s="71" t="s">
        <v>447</v>
      </c>
      <c r="G284" s="74">
        <v>1346.58</v>
      </c>
      <c r="H284" s="74">
        <v>0</v>
      </c>
      <c r="I284" s="74" t="s">
        <v>572</v>
      </c>
      <c r="J284" s="74">
        <v>0</v>
      </c>
      <c r="K284" s="74">
        <v>0</v>
      </c>
      <c r="L284" s="74">
        <v>0</v>
      </c>
      <c r="M284" s="74">
        <v>0</v>
      </c>
      <c r="N284" s="74">
        <v>0</v>
      </c>
      <c r="O284" s="74">
        <v>0</v>
      </c>
      <c r="P284" s="74">
        <v>0</v>
      </c>
      <c r="Q284" s="74">
        <v>0</v>
      </c>
      <c r="R284" s="74">
        <v>0</v>
      </c>
      <c r="S284" s="37">
        <f t="shared" si="8"/>
        <v>1346.58</v>
      </c>
      <c r="T284" s="37">
        <f t="shared" si="9"/>
        <v>0</v>
      </c>
      <c r="U284" s="36" t="str">
        <f>VLOOKUP(B284,'FOLHA RESUMIDA'!C:I,2,0)</f>
        <v>CLELIO FIRMINO SILVA</v>
      </c>
    </row>
    <row r="285" spans="1:21" ht="15">
      <c r="A285" s="72">
        <v>1</v>
      </c>
      <c r="B285" s="72">
        <v>2891</v>
      </c>
      <c r="C285" s="71" t="s">
        <v>231</v>
      </c>
      <c r="D285" s="73">
        <v>40575</v>
      </c>
      <c r="E285" s="72" t="s">
        <v>571</v>
      </c>
      <c r="F285" s="71" t="s">
        <v>447</v>
      </c>
      <c r="G285" s="74">
        <v>1413.91</v>
      </c>
      <c r="H285" s="74">
        <v>0</v>
      </c>
      <c r="I285" s="74" t="s">
        <v>572</v>
      </c>
      <c r="J285" s="74">
        <v>0</v>
      </c>
      <c r="K285" s="74">
        <v>0</v>
      </c>
      <c r="L285" s="74">
        <v>0</v>
      </c>
      <c r="M285" s="74">
        <v>0</v>
      </c>
      <c r="N285" s="74">
        <v>0</v>
      </c>
      <c r="O285" s="74">
        <v>0</v>
      </c>
      <c r="P285" s="74">
        <v>0</v>
      </c>
      <c r="Q285" s="74">
        <v>0</v>
      </c>
      <c r="R285" s="74">
        <v>0</v>
      </c>
      <c r="S285" s="37">
        <f t="shared" si="8"/>
        <v>1413.91</v>
      </c>
      <c r="T285" s="37">
        <f t="shared" si="9"/>
        <v>0</v>
      </c>
      <c r="U285" s="36" t="str">
        <f>VLOOKUP(B285,'FOLHA RESUMIDA'!C:I,2,0)</f>
        <v>ERICK MEDEIROS</v>
      </c>
    </row>
    <row r="286" spans="1:21" ht="15">
      <c r="A286" s="72">
        <v>1</v>
      </c>
      <c r="B286" s="72">
        <v>2894</v>
      </c>
      <c r="C286" s="71" t="s">
        <v>232</v>
      </c>
      <c r="D286" s="73">
        <v>40575</v>
      </c>
      <c r="E286" s="72" t="s">
        <v>571</v>
      </c>
      <c r="F286" s="71" t="s">
        <v>447</v>
      </c>
      <c r="G286" s="74">
        <v>1484.61</v>
      </c>
      <c r="H286" s="74">
        <v>0</v>
      </c>
      <c r="I286" s="74" t="s">
        <v>572</v>
      </c>
      <c r="J286" s="74">
        <v>0</v>
      </c>
      <c r="K286" s="74">
        <v>0</v>
      </c>
      <c r="L286" s="74">
        <v>0</v>
      </c>
      <c r="M286" s="74">
        <v>0</v>
      </c>
      <c r="N286" s="74">
        <v>0</v>
      </c>
      <c r="O286" s="74">
        <v>0</v>
      </c>
      <c r="P286" s="74">
        <v>0</v>
      </c>
      <c r="Q286" s="74">
        <v>0</v>
      </c>
      <c r="R286" s="74">
        <v>0</v>
      </c>
      <c r="S286" s="37">
        <f t="shared" si="8"/>
        <v>1484.61</v>
      </c>
      <c r="T286" s="37">
        <f t="shared" si="9"/>
        <v>0</v>
      </c>
      <c r="U286" s="36" t="str">
        <f>VLOOKUP(B286,'FOLHA RESUMIDA'!C:I,2,0)</f>
        <v>JOELNA DINIZ PEREIRA DE SOUSA</v>
      </c>
    </row>
    <row r="287" spans="1:21" ht="15">
      <c r="A287" s="72">
        <v>1</v>
      </c>
      <c r="B287" s="72">
        <v>2895</v>
      </c>
      <c r="C287" s="71" t="s">
        <v>233</v>
      </c>
      <c r="D287" s="73">
        <v>40575</v>
      </c>
      <c r="E287" s="72" t="s">
        <v>571</v>
      </c>
      <c r="F287" s="71" t="s">
        <v>447</v>
      </c>
      <c r="G287" s="74">
        <v>1346.58</v>
      </c>
      <c r="H287" s="74">
        <v>0</v>
      </c>
      <c r="I287" s="74" t="s">
        <v>572</v>
      </c>
      <c r="J287" s="74">
        <v>0</v>
      </c>
      <c r="K287" s="74">
        <v>0</v>
      </c>
      <c r="L287" s="74">
        <v>0</v>
      </c>
      <c r="M287" s="74">
        <v>0</v>
      </c>
      <c r="N287" s="74">
        <v>0</v>
      </c>
      <c r="O287" s="74">
        <v>0</v>
      </c>
      <c r="P287" s="74">
        <v>0</v>
      </c>
      <c r="Q287" s="74">
        <v>0</v>
      </c>
      <c r="R287" s="74">
        <v>0</v>
      </c>
      <c r="S287" s="37">
        <f t="shared" si="8"/>
        <v>1346.58</v>
      </c>
      <c r="T287" s="37">
        <f t="shared" si="9"/>
        <v>0</v>
      </c>
      <c r="U287" s="36" t="str">
        <f>VLOOKUP(B287,'FOLHA RESUMIDA'!C:I,2,0)</f>
        <v>KLEBER DE OLIVEIRA GALDINO</v>
      </c>
    </row>
    <row r="288" spans="1:21" ht="15">
      <c r="A288" s="72">
        <v>47</v>
      </c>
      <c r="B288" s="72">
        <v>2904</v>
      </c>
      <c r="C288" s="71" t="s">
        <v>405</v>
      </c>
      <c r="D288" s="73">
        <v>40605</v>
      </c>
      <c r="E288" s="72" t="s">
        <v>571</v>
      </c>
      <c r="F288" s="71" t="s">
        <v>521</v>
      </c>
      <c r="G288" s="74">
        <v>1981.21</v>
      </c>
      <c r="H288" s="74">
        <v>0</v>
      </c>
      <c r="I288" s="74" t="s">
        <v>572</v>
      </c>
      <c r="J288" s="74">
        <v>0</v>
      </c>
      <c r="K288" s="74">
        <v>0</v>
      </c>
      <c r="L288" s="74">
        <v>0</v>
      </c>
      <c r="M288" s="74">
        <v>0</v>
      </c>
      <c r="N288" s="74">
        <v>0</v>
      </c>
      <c r="O288" s="74">
        <v>0</v>
      </c>
      <c r="P288" s="74">
        <v>0</v>
      </c>
      <c r="Q288" s="74">
        <v>0</v>
      </c>
      <c r="R288" s="74">
        <v>0</v>
      </c>
      <c r="S288" s="37">
        <f t="shared" si="8"/>
        <v>1981.21</v>
      </c>
      <c r="T288" s="37">
        <f t="shared" si="9"/>
        <v>0</v>
      </c>
      <c r="U288" s="36" t="str">
        <f>VLOOKUP(B288,'FOLHA RESUMIDA'!C:I,2,0)</f>
        <v>ANTONIO S ALVES DE O JUNIOR</v>
      </c>
    </row>
    <row r="289" spans="1:21" ht="15">
      <c r="A289" s="72">
        <v>3</v>
      </c>
      <c r="B289" s="72">
        <v>2906</v>
      </c>
      <c r="C289" s="71" t="s">
        <v>375</v>
      </c>
      <c r="D289" s="73">
        <v>40612</v>
      </c>
      <c r="E289" s="72" t="s">
        <v>571</v>
      </c>
      <c r="F289" s="71" t="s">
        <v>538</v>
      </c>
      <c r="G289" s="74">
        <v>4850.38</v>
      </c>
      <c r="H289" s="74">
        <v>0</v>
      </c>
      <c r="I289" s="74" t="s">
        <v>572</v>
      </c>
      <c r="J289" s="74">
        <v>0</v>
      </c>
      <c r="K289" s="74">
        <v>0</v>
      </c>
      <c r="L289" s="74">
        <v>0</v>
      </c>
      <c r="M289" s="74">
        <v>0</v>
      </c>
      <c r="N289" s="74">
        <v>0</v>
      </c>
      <c r="O289" s="74">
        <v>0</v>
      </c>
      <c r="P289" s="74">
        <v>0</v>
      </c>
      <c r="Q289" s="74">
        <v>0</v>
      </c>
      <c r="R289" s="74">
        <v>0</v>
      </c>
      <c r="S289" s="37">
        <f t="shared" si="8"/>
        <v>4850.38</v>
      </c>
      <c r="T289" s="37">
        <f t="shared" si="9"/>
        <v>0</v>
      </c>
      <c r="U289" s="36" t="str">
        <f>VLOOKUP(B289,'FOLHA RESUMIDA'!C:I,2,0)</f>
        <v>ARTHUR A SANTOS WANDERLEY</v>
      </c>
    </row>
    <row r="290" spans="1:21" ht="15">
      <c r="A290" s="72">
        <v>1</v>
      </c>
      <c r="B290" s="72">
        <v>2907</v>
      </c>
      <c r="C290" s="71" t="s">
        <v>234</v>
      </c>
      <c r="D290" s="73">
        <v>40623</v>
      </c>
      <c r="E290" s="72" t="s">
        <v>571</v>
      </c>
      <c r="F290" s="71" t="s">
        <v>521</v>
      </c>
      <c r="G290" s="74">
        <v>1981.21</v>
      </c>
      <c r="H290" s="74">
        <v>0</v>
      </c>
      <c r="I290" s="74" t="s">
        <v>572</v>
      </c>
      <c r="J290" s="74">
        <v>0</v>
      </c>
      <c r="K290" s="74">
        <v>0</v>
      </c>
      <c r="L290" s="74">
        <v>0</v>
      </c>
      <c r="M290" s="74">
        <v>0</v>
      </c>
      <c r="N290" s="74">
        <v>0</v>
      </c>
      <c r="O290" s="74">
        <v>0</v>
      </c>
      <c r="P290" s="74">
        <v>0</v>
      </c>
      <c r="Q290" s="74">
        <v>0</v>
      </c>
      <c r="R290" s="74">
        <v>0</v>
      </c>
      <c r="S290" s="37">
        <f t="shared" si="8"/>
        <v>1981.21</v>
      </c>
      <c r="T290" s="37">
        <f t="shared" si="9"/>
        <v>0</v>
      </c>
      <c r="U290" s="36" t="str">
        <f>VLOOKUP(B290,'FOLHA RESUMIDA'!C:I,2,0)</f>
        <v>JOELINE LIMA DO NASCIMENTO</v>
      </c>
    </row>
    <row r="291" spans="1:21" ht="15">
      <c r="A291" s="72">
        <v>1</v>
      </c>
      <c r="B291" s="72">
        <v>2909</v>
      </c>
      <c r="C291" s="71" t="s">
        <v>235</v>
      </c>
      <c r="D291" s="73">
        <v>40634</v>
      </c>
      <c r="E291" s="72" t="s">
        <v>571</v>
      </c>
      <c r="F291" s="71" t="s">
        <v>521</v>
      </c>
      <c r="G291" s="74">
        <v>1981.21</v>
      </c>
      <c r="H291" s="74">
        <v>0</v>
      </c>
      <c r="I291" s="74" t="s">
        <v>572</v>
      </c>
      <c r="J291" s="74">
        <v>0</v>
      </c>
      <c r="K291" s="74">
        <v>0</v>
      </c>
      <c r="L291" s="74">
        <v>0</v>
      </c>
      <c r="M291" s="74">
        <v>0</v>
      </c>
      <c r="N291" s="74">
        <v>0</v>
      </c>
      <c r="O291" s="74">
        <v>0</v>
      </c>
      <c r="P291" s="74">
        <v>0</v>
      </c>
      <c r="Q291" s="74">
        <v>0</v>
      </c>
      <c r="R291" s="74">
        <v>0</v>
      </c>
      <c r="S291" s="37">
        <f t="shared" si="8"/>
        <v>1981.21</v>
      </c>
      <c r="T291" s="37">
        <f t="shared" si="9"/>
        <v>0</v>
      </c>
      <c r="U291" s="36" t="str">
        <f>VLOOKUP(B291,'FOLHA RESUMIDA'!C:I,2,0)</f>
        <v>ROBSON CARNEIRO DA SILVA</v>
      </c>
    </row>
    <row r="292" spans="1:21" ht="15">
      <c r="A292" s="72">
        <v>1</v>
      </c>
      <c r="B292" s="72">
        <v>2910</v>
      </c>
      <c r="C292" s="71" t="s">
        <v>236</v>
      </c>
      <c r="D292" s="73">
        <v>40639</v>
      </c>
      <c r="E292" s="72" t="s">
        <v>571</v>
      </c>
      <c r="F292" s="71" t="s">
        <v>521</v>
      </c>
      <c r="G292" s="74">
        <v>2080.27</v>
      </c>
      <c r="H292" s="74">
        <v>0</v>
      </c>
      <c r="I292" s="74" t="s">
        <v>572</v>
      </c>
      <c r="J292" s="74">
        <v>2312.9499999999998</v>
      </c>
      <c r="K292" s="74">
        <v>0</v>
      </c>
      <c r="L292" s="74">
        <v>0</v>
      </c>
      <c r="M292" s="74">
        <v>1450</v>
      </c>
      <c r="N292" s="74">
        <v>0</v>
      </c>
      <c r="O292" s="74">
        <v>0</v>
      </c>
      <c r="P292" s="74">
        <v>0</v>
      </c>
      <c r="Q292" s="74">
        <v>0</v>
      </c>
      <c r="R292" s="74">
        <v>0</v>
      </c>
      <c r="S292" s="37">
        <f t="shared" si="8"/>
        <v>2080.27</v>
      </c>
      <c r="T292" s="37">
        <f t="shared" si="9"/>
        <v>3762.95</v>
      </c>
      <c r="U292" s="36" t="str">
        <f>VLOOKUP(B292,'FOLHA RESUMIDA'!C:I,2,0)</f>
        <v>JOSE VITAL DUARTE JUNIOR</v>
      </c>
    </row>
    <row r="293" spans="1:21" ht="15">
      <c r="A293" s="72">
        <v>1</v>
      </c>
      <c r="B293" s="72">
        <v>2911</v>
      </c>
      <c r="C293" s="71" t="s">
        <v>237</v>
      </c>
      <c r="D293" s="73">
        <v>40644</v>
      </c>
      <c r="E293" s="72" t="s">
        <v>571</v>
      </c>
      <c r="F293" s="71" t="s">
        <v>447</v>
      </c>
      <c r="G293" s="74">
        <v>1484.6</v>
      </c>
      <c r="H293" s="74">
        <v>0</v>
      </c>
      <c r="I293" s="74" t="s">
        <v>572</v>
      </c>
      <c r="J293" s="74">
        <v>0</v>
      </c>
      <c r="K293" s="74">
        <v>0</v>
      </c>
      <c r="L293" s="74">
        <v>0</v>
      </c>
      <c r="M293" s="74">
        <v>0</v>
      </c>
      <c r="N293" s="74">
        <v>0</v>
      </c>
      <c r="O293" s="74">
        <v>0</v>
      </c>
      <c r="P293" s="74">
        <v>0</v>
      </c>
      <c r="Q293" s="74">
        <v>0</v>
      </c>
      <c r="R293" s="74">
        <v>0</v>
      </c>
      <c r="S293" s="37">
        <f t="shared" si="8"/>
        <v>1484.6</v>
      </c>
      <c r="T293" s="37">
        <f t="shared" si="9"/>
        <v>0</v>
      </c>
      <c r="U293" s="36" t="str">
        <f>VLOOKUP(B293,'FOLHA RESUMIDA'!C:I,2,0)</f>
        <v>ALDJANE MARIA DOS SANTOS</v>
      </c>
    </row>
    <row r="294" spans="1:21" ht="15">
      <c r="A294" s="72">
        <v>1</v>
      </c>
      <c r="B294" s="72">
        <v>2915</v>
      </c>
      <c r="C294" s="71" t="s">
        <v>238</v>
      </c>
      <c r="D294" s="73">
        <v>40647</v>
      </c>
      <c r="E294" s="72" t="s">
        <v>571</v>
      </c>
      <c r="F294" s="71" t="s">
        <v>447</v>
      </c>
      <c r="G294" s="74">
        <v>1484.6</v>
      </c>
      <c r="H294" s="74">
        <v>0</v>
      </c>
      <c r="I294" s="74" t="s">
        <v>572</v>
      </c>
      <c r="J294" s="74">
        <v>0</v>
      </c>
      <c r="K294" s="74">
        <v>0</v>
      </c>
      <c r="L294" s="74">
        <v>0</v>
      </c>
      <c r="M294" s="74">
        <v>0</v>
      </c>
      <c r="N294" s="74">
        <v>0</v>
      </c>
      <c r="O294" s="74">
        <v>0</v>
      </c>
      <c r="P294" s="74">
        <v>0</v>
      </c>
      <c r="Q294" s="74">
        <v>0</v>
      </c>
      <c r="R294" s="74">
        <v>0</v>
      </c>
      <c r="S294" s="37">
        <f t="shared" si="8"/>
        <v>1484.6</v>
      </c>
      <c r="T294" s="37">
        <f t="shared" si="9"/>
        <v>0</v>
      </c>
      <c r="U294" s="36" t="str">
        <f>VLOOKUP(B294,'FOLHA RESUMIDA'!C:I,2,0)</f>
        <v>HAMILTON LINO ALVES</v>
      </c>
    </row>
    <row r="295" spans="1:21" ht="15">
      <c r="A295" s="72">
        <v>1</v>
      </c>
      <c r="B295" s="72">
        <v>2917</v>
      </c>
      <c r="C295" s="71" t="s">
        <v>239</v>
      </c>
      <c r="D295" s="73">
        <v>40644</v>
      </c>
      <c r="E295" s="72" t="s">
        <v>571</v>
      </c>
      <c r="F295" s="71" t="s">
        <v>447</v>
      </c>
      <c r="G295" s="74">
        <v>1558.83</v>
      </c>
      <c r="H295" s="74">
        <v>0</v>
      </c>
      <c r="I295" s="74" t="s">
        <v>572</v>
      </c>
      <c r="J295" s="74">
        <v>0</v>
      </c>
      <c r="K295" s="74">
        <v>0</v>
      </c>
      <c r="L295" s="74">
        <v>0</v>
      </c>
      <c r="M295" s="74">
        <v>0</v>
      </c>
      <c r="N295" s="74">
        <v>0</v>
      </c>
      <c r="O295" s="74">
        <v>0</v>
      </c>
      <c r="P295" s="74">
        <v>0</v>
      </c>
      <c r="Q295" s="74">
        <v>0</v>
      </c>
      <c r="R295" s="74">
        <v>0</v>
      </c>
      <c r="S295" s="37">
        <f t="shared" si="8"/>
        <v>1558.83</v>
      </c>
      <c r="T295" s="37">
        <f t="shared" si="9"/>
        <v>0</v>
      </c>
      <c r="U295" s="36" t="str">
        <f>VLOOKUP(B295,'FOLHA RESUMIDA'!C:I,2,0)</f>
        <v>LUCICLEIDE PEREIRA DEODATO</v>
      </c>
    </row>
    <row r="296" spans="1:21" ht="15">
      <c r="A296" s="72">
        <v>1</v>
      </c>
      <c r="B296" s="72">
        <v>2918</v>
      </c>
      <c r="C296" s="71" t="s">
        <v>240</v>
      </c>
      <c r="D296" s="73">
        <v>40644</v>
      </c>
      <c r="E296" s="72" t="s">
        <v>571</v>
      </c>
      <c r="F296" s="71" t="s">
        <v>447</v>
      </c>
      <c r="G296" s="74">
        <v>1346.58</v>
      </c>
      <c r="H296" s="74">
        <v>0</v>
      </c>
      <c r="I296" s="74" t="s">
        <v>572</v>
      </c>
      <c r="J296" s="74">
        <v>0</v>
      </c>
      <c r="K296" s="74">
        <v>0</v>
      </c>
      <c r="L296" s="74">
        <v>0</v>
      </c>
      <c r="M296" s="74">
        <v>0</v>
      </c>
      <c r="N296" s="74">
        <v>0</v>
      </c>
      <c r="O296" s="74">
        <v>0</v>
      </c>
      <c r="P296" s="74">
        <v>0</v>
      </c>
      <c r="Q296" s="74">
        <v>0</v>
      </c>
      <c r="R296" s="74">
        <v>0</v>
      </c>
      <c r="S296" s="37">
        <f t="shared" si="8"/>
        <v>1346.58</v>
      </c>
      <c r="T296" s="37">
        <f t="shared" si="9"/>
        <v>0</v>
      </c>
      <c r="U296" s="36" t="str">
        <f>VLOOKUP(B296,'FOLHA RESUMIDA'!C:I,2,0)</f>
        <v>MARIA DAS NEVES DE BARROS</v>
      </c>
    </row>
    <row r="297" spans="1:21" ht="15">
      <c r="A297" s="72">
        <v>1</v>
      </c>
      <c r="B297" s="72">
        <v>2921</v>
      </c>
      <c r="C297" s="71" t="s">
        <v>241</v>
      </c>
      <c r="D297" s="73">
        <v>40644</v>
      </c>
      <c r="E297" s="72" t="s">
        <v>571</v>
      </c>
      <c r="F297" s="71" t="s">
        <v>447</v>
      </c>
      <c r="G297" s="74">
        <v>1484.6</v>
      </c>
      <c r="H297" s="74">
        <v>0</v>
      </c>
      <c r="I297" s="74" t="s">
        <v>572</v>
      </c>
      <c r="J297" s="74">
        <v>0</v>
      </c>
      <c r="K297" s="74">
        <v>0</v>
      </c>
      <c r="L297" s="74">
        <v>0</v>
      </c>
      <c r="M297" s="74">
        <v>0</v>
      </c>
      <c r="N297" s="74">
        <v>0</v>
      </c>
      <c r="O297" s="74">
        <v>0</v>
      </c>
      <c r="P297" s="74">
        <v>0</v>
      </c>
      <c r="Q297" s="74">
        <v>0</v>
      </c>
      <c r="R297" s="74">
        <v>0</v>
      </c>
      <c r="S297" s="37">
        <f t="shared" si="8"/>
        <v>1484.6</v>
      </c>
      <c r="T297" s="37">
        <f t="shared" si="9"/>
        <v>0</v>
      </c>
      <c r="U297" s="36" t="str">
        <f>VLOOKUP(B297,'FOLHA RESUMIDA'!C:I,2,0)</f>
        <v>TIAGO MANOEL DE SOUSA LEITE</v>
      </c>
    </row>
    <row r="298" spans="1:21" ht="15">
      <c r="A298" s="72">
        <v>1</v>
      </c>
      <c r="B298" s="72">
        <v>2922</v>
      </c>
      <c r="C298" s="71" t="s">
        <v>242</v>
      </c>
      <c r="D298" s="73">
        <v>40644</v>
      </c>
      <c r="E298" s="72" t="s">
        <v>571</v>
      </c>
      <c r="F298" s="71" t="s">
        <v>447</v>
      </c>
      <c r="G298" s="74">
        <v>1558.83</v>
      </c>
      <c r="H298" s="74">
        <v>0</v>
      </c>
      <c r="I298" s="74" t="s">
        <v>572</v>
      </c>
      <c r="J298" s="74">
        <v>0</v>
      </c>
      <c r="K298" s="74">
        <v>0</v>
      </c>
      <c r="L298" s="74">
        <v>0</v>
      </c>
      <c r="M298" s="74">
        <v>0</v>
      </c>
      <c r="N298" s="74">
        <v>0</v>
      </c>
      <c r="O298" s="74">
        <v>0</v>
      </c>
      <c r="P298" s="74">
        <v>0</v>
      </c>
      <c r="Q298" s="74">
        <v>0</v>
      </c>
      <c r="R298" s="74">
        <v>0</v>
      </c>
      <c r="S298" s="37">
        <f t="shared" si="8"/>
        <v>1558.83</v>
      </c>
      <c r="T298" s="37">
        <f t="shared" si="9"/>
        <v>0</v>
      </c>
      <c r="U298" s="36" t="str">
        <f>VLOOKUP(B298,'FOLHA RESUMIDA'!C:I,2,0)</f>
        <v>XENIA KELY VERISSIMO DINIZ</v>
      </c>
    </row>
    <row r="299" spans="1:21" ht="15">
      <c r="A299" s="72">
        <v>1</v>
      </c>
      <c r="B299" s="72">
        <v>2926</v>
      </c>
      <c r="C299" s="71" t="s">
        <v>243</v>
      </c>
      <c r="D299" s="73">
        <v>40665</v>
      </c>
      <c r="E299" s="72" t="s">
        <v>571</v>
      </c>
      <c r="F299" s="71" t="s">
        <v>447</v>
      </c>
      <c r="G299" s="74">
        <v>1636.82</v>
      </c>
      <c r="H299" s="74">
        <v>0</v>
      </c>
      <c r="I299" s="74" t="s">
        <v>572</v>
      </c>
      <c r="J299" s="74">
        <v>0</v>
      </c>
      <c r="K299" s="74">
        <v>0</v>
      </c>
      <c r="L299" s="74">
        <v>0</v>
      </c>
      <c r="M299" s="74">
        <v>0</v>
      </c>
      <c r="N299" s="74">
        <v>0</v>
      </c>
      <c r="O299" s="74">
        <v>0</v>
      </c>
      <c r="P299" s="74">
        <v>0</v>
      </c>
      <c r="Q299" s="74">
        <v>0</v>
      </c>
      <c r="R299" s="74">
        <v>0</v>
      </c>
      <c r="S299" s="37">
        <f t="shared" si="8"/>
        <v>1636.82</v>
      </c>
      <c r="T299" s="37">
        <f t="shared" si="9"/>
        <v>0</v>
      </c>
      <c r="U299" s="36" t="str">
        <f>VLOOKUP(B299,'FOLHA RESUMIDA'!C:I,2,0)</f>
        <v>ANTONIO CARLOS DE LUNA MATOS</v>
      </c>
    </row>
    <row r="300" spans="1:21" ht="15">
      <c r="A300" s="72">
        <v>1</v>
      </c>
      <c r="B300" s="72">
        <v>2927</v>
      </c>
      <c r="C300" s="71" t="s">
        <v>244</v>
      </c>
      <c r="D300" s="73">
        <v>40665</v>
      </c>
      <c r="E300" s="72" t="s">
        <v>571</v>
      </c>
      <c r="F300" s="71" t="s">
        <v>447</v>
      </c>
      <c r="G300" s="74">
        <v>1484.61</v>
      </c>
      <c r="H300" s="74">
        <v>0</v>
      </c>
      <c r="I300" s="74" t="s">
        <v>572</v>
      </c>
      <c r="J300" s="74">
        <v>0</v>
      </c>
      <c r="K300" s="74">
        <v>0</v>
      </c>
      <c r="L300" s="74">
        <v>0</v>
      </c>
      <c r="M300" s="74">
        <v>0</v>
      </c>
      <c r="N300" s="74">
        <v>0</v>
      </c>
      <c r="O300" s="74">
        <v>0</v>
      </c>
      <c r="P300" s="74">
        <v>0</v>
      </c>
      <c r="Q300" s="74">
        <v>0</v>
      </c>
      <c r="R300" s="74">
        <v>0</v>
      </c>
      <c r="S300" s="37">
        <f t="shared" si="8"/>
        <v>1484.61</v>
      </c>
      <c r="T300" s="37">
        <f t="shared" si="9"/>
        <v>0</v>
      </c>
      <c r="U300" s="36" t="str">
        <f>VLOOKUP(B300,'FOLHA RESUMIDA'!C:I,2,0)</f>
        <v>DEYVISON MACHADO DA SILVA</v>
      </c>
    </row>
    <row r="301" spans="1:21" ht="15">
      <c r="A301" s="72">
        <v>1</v>
      </c>
      <c r="B301" s="72">
        <v>2930</v>
      </c>
      <c r="C301" s="71" t="s">
        <v>245</v>
      </c>
      <c r="D301" s="73">
        <v>40665</v>
      </c>
      <c r="E301" s="72" t="s">
        <v>571</v>
      </c>
      <c r="F301" s="71" t="s">
        <v>541</v>
      </c>
      <c r="G301" s="74">
        <v>1636.82</v>
      </c>
      <c r="H301" s="74">
        <v>0</v>
      </c>
      <c r="I301" s="74" t="s">
        <v>572</v>
      </c>
      <c r="J301" s="74">
        <v>0</v>
      </c>
      <c r="K301" s="74">
        <v>0</v>
      </c>
      <c r="L301" s="74">
        <v>0</v>
      </c>
      <c r="M301" s="74">
        <v>0</v>
      </c>
      <c r="N301" s="74">
        <v>0</v>
      </c>
      <c r="O301" s="74">
        <v>0</v>
      </c>
      <c r="P301" s="74">
        <v>0</v>
      </c>
      <c r="Q301" s="74">
        <v>0</v>
      </c>
      <c r="R301" s="74">
        <v>0</v>
      </c>
      <c r="S301" s="37">
        <f t="shared" si="8"/>
        <v>1636.82</v>
      </c>
      <c r="T301" s="37">
        <f t="shared" si="9"/>
        <v>0</v>
      </c>
      <c r="U301" s="36" t="str">
        <f>VLOOKUP(B301,'FOLHA RESUMIDA'!C:I,2,0)</f>
        <v>JOSE AURICELIO C DE ARAUJO</v>
      </c>
    </row>
    <row r="302" spans="1:21" ht="15">
      <c r="A302" s="72">
        <v>1</v>
      </c>
      <c r="B302" s="72">
        <v>2931</v>
      </c>
      <c r="C302" s="71" t="s">
        <v>246</v>
      </c>
      <c r="D302" s="73">
        <v>40665</v>
      </c>
      <c r="E302" s="72" t="s">
        <v>571</v>
      </c>
      <c r="F302" s="71" t="s">
        <v>520</v>
      </c>
      <c r="G302" s="74">
        <v>1804.6</v>
      </c>
      <c r="H302" s="74">
        <v>0</v>
      </c>
      <c r="I302" s="74" t="s">
        <v>572</v>
      </c>
      <c r="J302" s="74">
        <v>822.38</v>
      </c>
      <c r="K302" s="74">
        <v>0</v>
      </c>
      <c r="L302" s="74">
        <v>0</v>
      </c>
      <c r="M302" s="74">
        <v>0</v>
      </c>
      <c r="N302" s="74">
        <v>0</v>
      </c>
      <c r="O302" s="74">
        <v>0</v>
      </c>
      <c r="P302" s="74">
        <v>0</v>
      </c>
      <c r="Q302" s="74">
        <v>0</v>
      </c>
      <c r="R302" s="74">
        <v>0</v>
      </c>
      <c r="S302" s="37">
        <f t="shared" si="8"/>
        <v>1804.6</v>
      </c>
      <c r="T302" s="37">
        <f t="shared" si="9"/>
        <v>822.38</v>
      </c>
      <c r="U302" s="36" t="str">
        <f>VLOOKUP(B302,'FOLHA RESUMIDA'!C:I,2,0)</f>
        <v>JOSILENE FARIAS DOS SANTOS ALM</v>
      </c>
    </row>
    <row r="303" spans="1:21" ht="15">
      <c r="A303" s="72">
        <v>1</v>
      </c>
      <c r="B303" s="72">
        <v>2933</v>
      </c>
      <c r="C303" s="71" t="s">
        <v>247</v>
      </c>
      <c r="D303" s="73">
        <v>40665</v>
      </c>
      <c r="E303" s="72" t="s">
        <v>571</v>
      </c>
      <c r="F303" s="71" t="s">
        <v>540</v>
      </c>
      <c r="G303" s="74">
        <v>1484.6</v>
      </c>
      <c r="H303" s="74">
        <v>0</v>
      </c>
      <c r="I303" s="74" t="s">
        <v>572</v>
      </c>
      <c r="J303" s="74">
        <v>0</v>
      </c>
      <c r="K303" s="74">
        <v>0</v>
      </c>
      <c r="L303" s="74">
        <v>0</v>
      </c>
      <c r="M303" s="74">
        <v>0</v>
      </c>
      <c r="N303" s="74">
        <v>0</v>
      </c>
      <c r="O303" s="74">
        <v>0</v>
      </c>
      <c r="P303" s="74">
        <v>0</v>
      </c>
      <c r="Q303" s="74">
        <v>0</v>
      </c>
      <c r="R303" s="74">
        <v>0</v>
      </c>
      <c r="S303" s="37">
        <f t="shared" si="8"/>
        <v>1484.6</v>
      </c>
      <c r="T303" s="37">
        <f t="shared" si="9"/>
        <v>0</v>
      </c>
      <c r="U303" s="36" t="str">
        <f>VLOOKUP(B303,'FOLHA RESUMIDA'!C:I,2,0)</f>
        <v>LUCY DIAS DE ANDRADE</v>
      </c>
    </row>
    <row r="304" spans="1:21" ht="15">
      <c r="A304" s="72">
        <v>1</v>
      </c>
      <c r="B304" s="72">
        <v>2936</v>
      </c>
      <c r="C304" s="71" t="s">
        <v>248</v>
      </c>
      <c r="D304" s="73">
        <v>40665</v>
      </c>
      <c r="E304" s="72" t="s">
        <v>571</v>
      </c>
      <c r="F304" s="71" t="s">
        <v>447</v>
      </c>
      <c r="G304" s="74">
        <v>1484.6</v>
      </c>
      <c r="H304" s="74">
        <v>0</v>
      </c>
      <c r="I304" s="74" t="s">
        <v>572</v>
      </c>
      <c r="J304" s="74">
        <v>0</v>
      </c>
      <c r="K304" s="74">
        <v>0</v>
      </c>
      <c r="L304" s="74">
        <v>0</v>
      </c>
      <c r="M304" s="74">
        <v>0</v>
      </c>
      <c r="N304" s="74">
        <v>0</v>
      </c>
      <c r="O304" s="74">
        <v>0</v>
      </c>
      <c r="P304" s="74">
        <v>0</v>
      </c>
      <c r="Q304" s="74">
        <v>0</v>
      </c>
      <c r="R304" s="74">
        <v>0</v>
      </c>
      <c r="S304" s="37">
        <f t="shared" si="8"/>
        <v>1484.6</v>
      </c>
      <c r="T304" s="37">
        <f t="shared" si="9"/>
        <v>0</v>
      </c>
      <c r="U304" s="36" t="str">
        <f>VLOOKUP(B304,'FOLHA RESUMIDA'!C:I,2,0)</f>
        <v>ROSIMERE SOARES DA SILVA</v>
      </c>
    </row>
    <row r="305" spans="1:21" ht="15">
      <c r="A305" s="72">
        <v>1</v>
      </c>
      <c r="B305" s="72">
        <v>2937</v>
      </c>
      <c r="C305" s="71" t="s">
        <v>249</v>
      </c>
      <c r="D305" s="73">
        <v>40665</v>
      </c>
      <c r="E305" s="72" t="s">
        <v>571</v>
      </c>
      <c r="F305" s="71" t="s">
        <v>447</v>
      </c>
      <c r="G305" s="74">
        <v>1346.58</v>
      </c>
      <c r="H305" s="74">
        <v>0</v>
      </c>
      <c r="I305" s="74" t="s">
        <v>572</v>
      </c>
      <c r="J305" s="74">
        <v>0</v>
      </c>
      <c r="K305" s="74">
        <v>0</v>
      </c>
      <c r="L305" s="74">
        <v>0</v>
      </c>
      <c r="M305" s="74">
        <v>0</v>
      </c>
      <c r="N305" s="74">
        <v>0</v>
      </c>
      <c r="O305" s="74">
        <v>0</v>
      </c>
      <c r="P305" s="74">
        <v>0</v>
      </c>
      <c r="Q305" s="74">
        <v>0</v>
      </c>
      <c r="R305" s="74">
        <v>0</v>
      </c>
      <c r="S305" s="37">
        <f t="shared" si="8"/>
        <v>1346.58</v>
      </c>
      <c r="T305" s="37">
        <f t="shared" si="9"/>
        <v>0</v>
      </c>
      <c r="U305" s="36" t="str">
        <f>VLOOKUP(B305,'FOLHA RESUMIDA'!C:I,2,0)</f>
        <v>SANDRA REGINA V DOS SANTOS</v>
      </c>
    </row>
    <row r="306" spans="1:21" ht="15">
      <c r="A306" s="72">
        <v>1</v>
      </c>
      <c r="B306" s="72">
        <v>2941</v>
      </c>
      <c r="C306" s="71" t="s">
        <v>250</v>
      </c>
      <c r="D306" s="73">
        <v>40672</v>
      </c>
      <c r="E306" s="72" t="s">
        <v>571</v>
      </c>
      <c r="F306" s="71" t="s">
        <v>521</v>
      </c>
      <c r="G306" s="74">
        <v>1981.2</v>
      </c>
      <c r="H306" s="74">
        <v>0</v>
      </c>
      <c r="I306" s="74" t="s">
        <v>572</v>
      </c>
      <c r="J306" s="74">
        <v>2312.9499999999998</v>
      </c>
      <c r="K306" s="74">
        <v>0</v>
      </c>
      <c r="L306" s="74">
        <v>0</v>
      </c>
      <c r="M306" s="74">
        <v>0</v>
      </c>
      <c r="N306" s="74">
        <v>0</v>
      </c>
      <c r="O306" s="74">
        <v>0</v>
      </c>
      <c r="P306" s="74">
        <v>0</v>
      </c>
      <c r="Q306" s="74">
        <v>0</v>
      </c>
      <c r="R306" s="74">
        <v>0</v>
      </c>
      <c r="S306" s="37">
        <f t="shared" si="8"/>
        <v>1981.2</v>
      </c>
      <c r="T306" s="37">
        <f t="shared" si="9"/>
        <v>2312.9499999999998</v>
      </c>
      <c r="U306" s="36" t="str">
        <f>VLOOKUP(B306,'FOLHA RESUMIDA'!C:I,2,0)</f>
        <v>DANIELLE MARIA P NASCIMENTO</v>
      </c>
    </row>
    <row r="307" spans="1:21" ht="15">
      <c r="A307" s="72">
        <v>1</v>
      </c>
      <c r="B307" s="72">
        <v>2942</v>
      </c>
      <c r="C307" s="71" t="s">
        <v>251</v>
      </c>
      <c r="D307" s="73">
        <v>40682</v>
      </c>
      <c r="E307" s="72" t="s">
        <v>571</v>
      </c>
      <c r="F307" s="71" t="s">
        <v>447</v>
      </c>
      <c r="G307" s="74">
        <v>1484.61</v>
      </c>
      <c r="H307" s="74">
        <v>0</v>
      </c>
      <c r="I307" s="74" t="s">
        <v>572</v>
      </c>
      <c r="J307" s="74">
        <v>0</v>
      </c>
      <c r="K307" s="74">
        <v>0</v>
      </c>
      <c r="L307" s="74">
        <v>0</v>
      </c>
      <c r="M307" s="74">
        <v>0</v>
      </c>
      <c r="N307" s="74">
        <v>0</v>
      </c>
      <c r="O307" s="74">
        <v>0</v>
      </c>
      <c r="P307" s="74">
        <v>0</v>
      </c>
      <c r="Q307" s="74">
        <v>0</v>
      </c>
      <c r="R307" s="74">
        <v>0</v>
      </c>
      <c r="S307" s="37">
        <f t="shared" si="8"/>
        <v>1484.61</v>
      </c>
      <c r="T307" s="37">
        <f t="shared" si="9"/>
        <v>0</v>
      </c>
      <c r="U307" s="36" t="str">
        <f>VLOOKUP(B307,'FOLHA RESUMIDA'!C:I,2,0)</f>
        <v>ELIDIANE BARROS DA CRUZ</v>
      </c>
    </row>
    <row r="308" spans="1:21" ht="15">
      <c r="A308" s="72">
        <v>1</v>
      </c>
      <c r="B308" s="72">
        <v>2943</v>
      </c>
      <c r="C308" s="71" t="s">
        <v>252</v>
      </c>
      <c r="D308" s="73">
        <v>40682</v>
      </c>
      <c r="E308" s="72" t="s">
        <v>571</v>
      </c>
      <c r="F308" s="71" t="s">
        <v>447</v>
      </c>
      <c r="G308" s="74">
        <v>1346.58</v>
      </c>
      <c r="H308" s="74">
        <v>0</v>
      </c>
      <c r="I308" s="74" t="s">
        <v>572</v>
      </c>
      <c r="J308" s="74">
        <v>0</v>
      </c>
      <c r="K308" s="74">
        <v>0</v>
      </c>
      <c r="L308" s="74">
        <v>0</v>
      </c>
      <c r="M308" s="74">
        <v>0</v>
      </c>
      <c r="N308" s="74">
        <v>0</v>
      </c>
      <c r="O308" s="74">
        <v>0</v>
      </c>
      <c r="P308" s="74">
        <v>0</v>
      </c>
      <c r="Q308" s="74">
        <v>0</v>
      </c>
      <c r="R308" s="74">
        <v>0</v>
      </c>
      <c r="S308" s="37">
        <f t="shared" si="8"/>
        <v>1346.58</v>
      </c>
      <c r="T308" s="37">
        <f t="shared" si="9"/>
        <v>0</v>
      </c>
      <c r="U308" s="36" t="str">
        <f>VLOOKUP(B308,'FOLHA RESUMIDA'!C:I,2,0)</f>
        <v>MARIA JOSE GUILHERME</v>
      </c>
    </row>
    <row r="309" spans="1:21" ht="15">
      <c r="A309" s="72">
        <v>59</v>
      </c>
      <c r="B309" s="72">
        <v>2962</v>
      </c>
      <c r="C309" s="71" t="s">
        <v>423</v>
      </c>
      <c r="D309" s="73">
        <v>41732</v>
      </c>
      <c r="E309" s="72" t="s">
        <v>571</v>
      </c>
      <c r="F309" s="71" t="s">
        <v>522</v>
      </c>
      <c r="G309" s="74">
        <v>1886.84</v>
      </c>
      <c r="H309" s="74">
        <v>0</v>
      </c>
      <c r="I309" s="74" t="s">
        <v>572</v>
      </c>
      <c r="J309" s="74">
        <v>0</v>
      </c>
      <c r="K309" s="74">
        <v>0</v>
      </c>
      <c r="L309" s="74">
        <v>214.7</v>
      </c>
      <c r="M309" s="74">
        <v>0</v>
      </c>
      <c r="N309" s="74">
        <v>0</v>
      </c>
      <c r="O309" s="74">
        <v>0</v>
      </c>
      <c r="P309" s="74">
        <v>0</v>
      </c>
      <c r="Q309" s="74">
        <v>0</v>
      </c>
      <c r="R309" s="74">
        <v>0</v>
      </c>
      <c r="S309" s="37">
        <f t="shared" si="8"/>
        <v>1886.84</v>
      </c>
      <c r="T309" s="37">
        <f t="shared" si="9"/>
        <v>214.7</v>
      </c>
      <c r="U309" s="36" t="str">
        <f>VLOOKUP(B309,'FOLHA RESUMIDA'!C:I,2,0)</f>
        <v>GYSELLE SANTOS AZEVEDO</v>
      </c>
    </row>
    <row r="310" spans="1:21" ht="15">
      <c r="A310" s="72">
        <v>1</v>
      </c>
      <c r="B310" s="72">
        <v>2969</v>
      </c>
      <c r="C310" s="71" t="s">
        <v>253</v>
      </c>
      <c r="D310" s="73">
        <v>41732</v>
      </c>
      <c r="E310" s="72" t="s">
        <v>571</v>
      </c>
      <c r="F310" s="71" t="s">
        <v>522</v>
      </c>
      <c r="G310" s="74">
        <v>1886.85</v>
      </c>
      <c r="H310" s="74">
        <v>0</v>
      </c>
      <c r="I310" s="74" t="s">
        <v>572</v>
      </c>
      <c r="J310" s="74">
        <v>1079.3800000000001</v>
      </c>
      <c r="K310" s="74">
        <v>0</v>
      </c>
      <c r="L310" s="74">
        <v>0</v>
      </c>
      <c r="M310" s="74">
        <v>0</v>
      </c>
      <c r="N310" s="74">
        <v>0</v>
      </c>
      <c r="O310" s="74">
        <v>0</v>
      </c>
      <c r="P310" s="74">
        <v>0</v>
      </c>
      <c r="Q310" s="74">
        <v>0</v>
      </c>
      <c r="R310" s="74">
        <v>0</v>
      </c>
      <c r="S310" s="37">
        <f t="shared" si="8"/>
        <v>1886.85</v>
      </c>
      <c r="T310" s="37">
        <f t="shared" si="9"/>
        <v>1079.3800000000001</v>
      </c>
      <c r="U310" s="36" t="str">
        <f>VLOOKUP(B310,'FOLHA RESUMIDA'!C:I,2,0)</f>
        <v>LEYRIANE TELMA V FARIAS</v>
      </c>
    </row>
    <row r="311" spans="1:21" ht="15">
      <c r="A311" s="72">
        <v>3</v>
      </c>
      <c r="B311" s="72">
        <v>2970</v>
      </c>
      <c r="C311" s="71" t="s">
        <v>361</v>
      </c>
      <c r="D311" s="73">
        <v>41732</v>
      </c>
      <c r="E311" s="72" t="s">
        <v>571</v>
      </c>
      <c r="F311" s="71" t="s">
        <v>522</v>
      </c>
      <c r="G311" s="74">
        <v>1886.84</v>
      </c>
      <c r="H311" s="74">
        <v>0</v>
      </c>
      <c r="I311" s="74" t="s">
        <v>572</v>
      </c>
      <c r="J311" s="74">
        <v>0</v>
      </c>
      <c r="K311" s="74">
        <v>0</v>
      </c>
      <c r="L311" s="74">
        <v>0</v>
      </c>
      <c r="M311" s="74">
        <v>0</v>
      </c>
      <c r="N311" s="74">
        <v>0</v>
      </c>
      <c r="O311" s="74">
        <v>0</v>
      </c>
      <c r="P311" s="74">
        <v>0</v>
      </c>
      <c r="Q311" s="74">
        <v>0</v>
      </c>
      <c r="R311" s="74">
        <v>0</v>
      </c>
      <c r="S311" s="37">
        <f t="shared" si="8"/>
        <v>1886.84</v>
      </c>
      <c r="T311" s="37">
        <f t="shared" si="9"/>
        <v>0</v>
      </c>
      <c r="U311" s="36" t="str">
        <f>VLOOKUP(B311,'FOLHA RESUMIDA'!C:I,2,0)</f>
        <v>DAYANE M VALENCA DE OLIVEIRA</v>
      </c>
    </row>
    <row r="312" spans="1:21" ht="15">
      <c r="A312" s="72">
        <v>10</v>
      </c>
      <c r="B312" s="72">
        <v>2971</v>
      </c>
      <c r="C312" s="71" t="s">
        <v>414</v>
      </c>
      <c r="D312" s="73">
        <v>41732</v>
      </c>
      <c r="E312" s="72" t="s">
        <v>571</v>
      </c>
      <c r="F312" s="71" t="s">
        <v>522</v>
      </c>
      <c r="G312" s="74">
        <v>1886.84</v>
      </c>
      <c r="H312" s="74">
        <v>0</v>
      </c>
      <c r="I312" s="74" t="s">
        <v>572</v>
      </c>
      <c r="J312" s="74">
        <v>0</v>
      </c>
      <c r="K312" s="74">
        <v>0</v>
      </c>
      <c r="L312" s="74">
        <v>0</v>
      </c>
      <c r="M312" s="74">
        <v>0</v>
      </c>
      <c r="N312" s="74">
        <v>0</v>
      </c>
      <c r="O312" s="74">
        <v>0</v>
      </c>
      <c r="P312" s="74">
        <v>0</v>
      </c>
      <c r="Q312" s="74">
        <v>0</v>
      </c>
      <c r="R312" s="74">
        <v>0</v>
      </c>
      <c r="S312" s="37">
        <f t="shared" si="8"/>
        <v>1886.84</v>
      </c>
      <c r="T312" s="37">
        <f t="shared" si="9"/>
        <v>0</v>
      </c>
      <c r="U312" s="36" t="str">
        <f>VLOOKUP(B312,'FOLHA RESUMIDA'!C:I,2,0)</f>
        <v>LETYCIA THAISA V FARIAS</v>
      </c>
    </row>
    <row r="313" spans="1:21" ht="15">
      <c r="A313" s="72">
        <v>3</v>
      </c>
      <c r="B313" s="72">
        <v>2973</v>
      </c>
      <c r="C313" s="71" t="s">
        <v>370</v>
      </c>
      <c r="D313" s="73">
        <v>41732</v>
      </c>
      <c r="E313" s="72" t="s">
        <v>571</v>
      </c>
      <c r="F313" s="71" t="s">
        <v>522</v>
      </c>
      <c r="G313" s="74">
        <v>1886.84</v>
      </c>
      <c r="H313" s="74">
        <v>0</v>
      </c>
      <c r="I313" s="74" t="s">
        <v>572</v>
      </c>
      <c r="J313" s="74">
        <v>0</v>
      </c>
      <c r="K313" s="74">
        <v>0</v>
      </c>
      <c r="L313" s="74">
        <v>214.7</v>
      </c>
      <c r="M313" s="74">
        <v>0</v>
      </c>
      <c r="N313" s="74">
        <v>0</v>
      </c>
      <c r="O313" s="74">
        <v>0</v>
      </c>
      <c r="P313" s="74">
        <v>0</v>
      </c>
      <c r="Q313" s="74">
        <v>0</v>
      </c>
      <c r="R313" s="74">
        <v>0</v>
      </c>
      <c r="S313" s="37">
        <f t="shared" si="8"/>
        <v>1886.84</v>
      </c>
      <c r="T313" s="37">
        <f t="shared" si="9"/>
        <v>214.7</v>
      </c>
      <c r="U313" s="36" t="str">
        <f>VLOOKUP(B313,'FOLHA RESUMIDA'!C:I,2,0)</f>
        <v>ELDERSON GOMES DA CUNHA</v>
      </c>
    </row>
    <row r="314" spans="1:21" ht="15">
      <c r="A314" s="72">
        <v>3</v>
      </c>
      <c r="B314" s="72">
        <v>2974</v>
      </c>
      <c r="C314" s="71" t="s">
        <v>371</v>
      </c>
      <c r="D314" s="73">
        <v>41732</v>
      </c>
      <c r="E314" s="72" t="s">
        <v>571</v>
      </c>
      <c r="F314" s="71" t="s">
        <v>522</v>
      </c>
      <c r="G314" s="74">
        <v>1886.84</v>
      </c>
      <c r="H314" s="74">
        <v>0</v>
      </c>
      <c r="I314" s="74" t="s">
        <v>572</v>
      </c>
      <c r="J314" s="74">
        <v>0</v>
      </c>
      <c r="K314" s="74">
        <v>0</v>
      </c>
      <c r="L314" s="74">
        <v>0</v>
      </c>
      <c r="M314" s="74">
        <v>0</v>
      </c>
      <c r="N314" s="74">
        <v>0</v>
      </c>
      <c r="O314" s="74">
        <v>0</v>
      </c>
      <c r="P314" s="74">
        <v>0</v>
      </c>
      <c r="Q314" s="74">
        <v>0</v>
      </c>
      <c r="R314" s="74">
        <v>0</v>
      </c>
      <c r="S314" s="37">
        <f t="shared" si="8"/>
        <v>1886.84</v>
      </c>
      <c r="T314" s="37">
        <f t="shared" si="9"/>
        <v>0</v>
      </c>
      <c r="U314" s="36" t="str">
        <f>VLOOKUP(B314,'FOLHA RESUMIDA'!C:I,2,0)</f>
        <v>MARCELO DIEDERICHS PRATES</v>
      </c>
    </row>
    <row r="315" spans="1:21" ht="15">
      <c r="A315" s="72">
        <v>23</v>
      </c>
      <c r="B315" s="72">
        <v>2977</v>
      </c>
      <c r="C315" s="71" t="s">
        <v>384</v>
      </c>
      <c r="D315" s="73">
        <v>41732</v>
      </c>
      <c r="E315" s="72" t="s">
        <v>571</v>
      </c>
      <c r="F315" s="71" t="s">
        <v>538</v>
      </c>
      <c r="G315" s="74">
        <v>4189.92</v>
      </c>
      <c r="H315" s="74">
        <v>0</v>
      </c>
      <c r="I315" s="74" t="s">
        <v>572</v>
      </c>
      <c r="J315" s="74">
        <v>0</v>
      </c>
      <c r="K315" s="74">
        <v>0</v>
      </c>
      <c r="L315" s="74">
        <v>0</v>
      </c>
      <c r="M315" s="74">
        <v>0</v>
      </c>
      <c r="N315" s="74">
        <v>0</v>
      </c>
      <c r="O315" s="74">
        <v>0</v>
      </c>
      <c r="P315" s="74">
        <v>0</v>
      </c>
      <c r="Q315" s="74">
        <v>0</v>
      </c>
      <c r="R315" s="74">
        <v>0</v>
      </c>
      <c r="S315" s="37">
        <f t="shared" si="8"/>
        <v>4189.92</v>
      </c>
      <c r="T315" s="37">
        <f t="shared" si="9"/>
        <v>0</v>
      </c>
      <c r="U315" s="36" t="str">
        <f>VLOOKUP(B315,'FOLHA RESUMIDA'!C:I,2,0)</f>
        <v>VENILTON CARLOS M CARDOSO</v>
      </c>
    </row>
    <row r="316" spans="1:21" ht="15">
      <c r="A316" s="72">
        <v>23</v>
      </c>
      <c r="B316" s="72">
        <v>2978</v>
      </c>
      <c r="C316" s="71" t="s">
        <v>385</v>
      </c>
      <c r="D316" s="73">
        <v>41732</v>
      </c>
      <c r="E316" s="72" t="s">
        <v>571</v>
      </c>
      <c r="F316" s="71" t="s">
        <v>522</v>
      </c>
      <c r="G316" s="74">
        <v>1886.84</v>
      </c>
      <c r="H316" s="74">
        <v>0</v>
      </c>
      <c r="I316" s="74" t="s">
        <v>572</v>
      </c>
      <c r="J316" s="74">
        <v>0</v>
      </c>
      <c r="K316" s="74">
        <v>0</v>
      </c>
      <c r="L316" s="74">
        <v>214.7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37">
        <f t="shared" si="8"/>
        <v>1886.84</v>
      </c>
      <c r="T316" s="37">
        <f t="shared" si="9"/>
        <v>214.7</v>
      </c>
      <c r="U316" s="36" t="str">
        <f>VLOOKUP(B316,'FOLHA RESUMIDA'!C:I,2,0)</f>
        <v>CARLOS BRUNO GOMES MACEDO</v>
      </c>
    </row>
    <row r="317" spans="1:21" ht="15">
      <c r="A317" s="72">
        <v>1</v>
      </c>
      <c r="B317" s="72">
        <v>2982</v>
      </c>
      <c r="C317" s="71" t="s">
        <v>254</v>
      </c>
      <c r="D317" s="73">
        <v>41732</v>
      </c>
      <c r="E317" s="72" t="s">
        <v>571</v>
      </c>
      <c r="F317" s="71" t="s">
        <v>535</v>
      </c>
      <c r="G317" s="74">
        <v>3282.89</v>
      </c>
      <c r="H317" s="74">
        <v>0</v>
      </c>
      <c r="I317" s="74" t="s">
        <v>572</v>
      </c>
      <c r="J317" s="74">
        <v>0</v>
      </c>
      <c r="K317" s="74">
        <v>0</v>
      </c>
      <c r="L317" s="74">
        <v>0</v>
      </c>
      <c r="M317" s="74">
        <v>0</v>
      </c>
      <c r="N317" s="74">
        <v>0</v>
      </c>
      <c r="O317" s="74">
        <v>0</v>
      </c>
      <c r="P317" s="74">
        <v>0</v>
      </c>
      <c r="Q317" s="74">
        <v>0</v>
      </c>
      <c r="R317" s="74">
        <v>0</v>
      </c>
      <c r="S317" s="37">
        <f t="shared" si="8"/>
        <v>3282.89</v>
      </c>
      <c r="T317" s="37">
        <f t="shared" si="9"/>
        <v>0</v>
      </c>
      <c r="U317" s="36" t="str">
        <f>VLOOKUP(B317,'FOLHA RESUMIDA'!C:I,2,0)</f>
        <v>CINTIA MARIA LEITE DO N AVELAR</v>
      </c>
    </row>
    <row r="318" spans="1:21" ht="15">
      <c r="A318" s="72">
        <v>1</v>
      </c>
      <c r="B318" s="72">
        <v>2983</v>
      </c>
      <c r="C318" s="71" t="s">
        <v>255</v>
      </c>
      <c r="D318" s="73">
        <v>41732</v>
      </c>
      <c r="E318" s="72" t="s">
        <v>571</v>
      </c>
      <c r="F318" s="71" t="s">
        <v>528</v>
      </c>
      <c r="G318" s="74">
        <v>1886.84</v>
      </c>
      <c r="H318" s="74">
        <v>0</v>
      </c>
      <c r="I318" s="74" t="s">
        <v>572</v>
      </c>
      <c r="J318" s="74">
        <v>822.38</v>
      </c>
      <c r="K318" s="74">
        <v>0</v>
      </c>
      <c r="L318" s="74">
        <v>0</v>
      </c>
      <c r="M318" s="74">
        <v>0</v>
      </c>
      <c r="N318" s="74">
        <v>0</v>
      </c>
      <c r="O318" s="74">
        <v>0</v>
      </c>
      <c r="P318" s="74">
        <v>0</v>
      </c>
      <c r="Q318" s="74">
        <v>0</v>
      </c>
      <c r="R318" s="74">
        <v>0</v>
      </c>
      <c r="S318" s="37">
        <f t="shared" si="8"/>
        <v>1886.84</v>
      </c>
      <c r="T318" s="37">
        <f t="shared" si="9"/>
        <v>822.38</v>
      </c>
      <c r="U318" s="36" t="str">
        <f>VLOOKUP(B318,'FOLHA RESUMIDA'!C:I,2,0)</f>
        <v>EMILLY INOCENCIO DA SILVA</v>
      </c>
    </row>
    <row r="319" spans="1:21" ht="15">
      <c r="A319" s="72">
        <v>1</v>
      </c>
      <c r="B319" s="72">
        <v>2988</v>
      </c>
      <c r="C319" s="71" t="s">
        <v>256</v>
      </c>
      <c r="D319" s="73">
        <v>41732</v>
      </c>
      <c r="E319" s="72" t="s">
        <v>571</v>
      </c>
      <c r="F319" s="71" t="s">
        <v>514</v>
      </c>
      <c r="G319" s="74">
        <v>3282.89</v>
      </c>
      <c r="H319" s="74">
        <v>0</v>
      </c>
      <c r="I319" s="74" t="s">
        <v>572</v>
      </c>
      <c r="J319" s="74">
        <v>0</v>
      </c>
      <c r="K319" s="74">
        <v>0</v>
      </c>
      <c r="L319" s="74">
        <v>0</v>
      </c>
      <c r="M319" s="74">
        <v>0</v>
      </c>
      <c r="N319" s="74">
        <v>0</v>
      </c>
      <c r="O319" s="74">
        <v>0</v>
      </c>
      <c r="P319" s="74">
        <v>0</v>
      </c>
      <c r="Q319" s="74">
        <v>0</v>
      </c>
      <c r="R319" s="74">
        <v>0</v>
      </c>
      <c r="S319" s="37">
        <f t="shared" si="8"/>
        <v>3282.89</v>
      </c>
      <c r="T319" s="37">
        <f t="shared" si="9"/>
        <v>0</v>
      </c>
      <c r="U319" s="36" t="str">
        <f>VLOOKUP(B319,'FOLHA RESUMIDA'!C:I,2,0)</f>
        <v>GERALDO CRISTOVAO DE O FILHO</v>
      </c>
    </row>
    <row r="320" spans="1:21" ht="15">
      <c r="A320" s="72">
        <v>1</v>
      </c>
      <c r="B320" s="72">
        <v>2991</v>
      </c>
      <c r="C320" s="71" t="s">
        <v>257</v>
      </c>
      <c r="D320" s="73">
        <v>41732</v>
      </c>
      <c r="E320" s="72" t="s">
        <v>571</v>
      </c>
      <c r="F320" s="71" t="s">
        <v>451</v>
      </c>
      <c r="G320" s="74">
        <v>1886.84</v>
      </c>
      <c r="H320" s="74">
        <v>0</v>
      </c>
      <c r="I320" s="74" t="s">
        <v>572</v>
      </c>
      <c r="J320" s="74">
        <v>822.38</v>
      </c>
      <c r="K320" s="74">
        <v>0</v>
      </c>
      <c r="L320" s="74">
        <v>0</v>
      </c>
      <c r="M320" s="74">
        <v>0</v>
      </c>
      <c r="N320" s="74">
        <v>0</v>
      </c>
      <c r="O320" s="74">
        <v>0</v>
      </c>
      <c r="P320" s="74">
        <v>0</v>
      </c>
      <c r="Q320" s="74">
        <v>0</v>
      </c>
      <c r="R320" s="74">
        <v>0</v>
      </c>
      <c r="S320" s="37">
        <f t="shared" si="8"/>
        <v>1886.84</v>
      </c>
      <c r="T320" s="37">
        <f t="shared" si="9"/>
        <v>822.38</v>
      </c>
      <c r="U320" s="36" t="str">
        <f>VLOOKUP(B320,'FOLHA RESUMIDA'!C:I,2,0)</f>
        <v>MARILENE ARRUDA DE BARROS</v>
      </c>
    </row>
    <row r="321" spans="1:21" ht="15">
      <c r="A321" s="72">
        <v>1</v>
      </c>
      <c r="B321" s="72">
        <v>2996</v>
      </c>
      <c r="C321" s="71" t="s">
        <v>258</v>
      </c>
      <c r="D321" s="73">
        <v>41751</v>
      </c>
      <c r="E321" s="72" t="s">
        <v>571</v>
      </c>
      <c r="F321" s="71" t="s">
        <v>537</v>
      </c>
      <c r="G321" s="74">
        <v>5714.73</v>
      </c>
      <c r="H321" s="74">
        <v>0</v>
      </c>
      <c r="I321" s="74" t="s">
        <v>572</v>
      </c>
      <c r="J321" s="74">
        <v>0</v>
      </c>
      <c r="K321" s="74">
        <v>0</v>
      </c>
      <c r="L321" s="74">
        <v>0</v>
      </c>
      <c r="M321" s="74">
        <v>0</v>
      </c>
      <c r="N321" s="74">
        <v>0</v>
      </c>
      <c r="O321" s="74">
        <v>0</v>
      </c>
      <c r="P321" s="74">
        <v>0</v>
      </c>
      <c r="Q321" s="74">
        <v>0</v>
      </c>
      <c r="R321" s="74">
        <v>0</v>
      </c>
      <c r="S321" s="37">
        <f t="shared" si="8"/>
        <v>5714.73</v>
      </c>
      <c r="T321" s="37">
        <f t="shared" si="9"/>
        <v>0</v>
      </c>
      <c r="U321" s="36" t="str">
        <f>VLOOKUP(B321,'FOLHA RESUMIDA'!C:I,2,0)</f>
        <v>LUCIANO BARROS COSTA</v>
      </c>
    </row>
    <row r="322" spans="1:21" ht="15">
      <c r="A322" s="72">
        <v>1</v>
      </c>
      <c r="B322" s="72">
        <v>2998</v>
      </c>
      <c r="C322" s="71" t="s">
        <v>259</v>
      </c>
      <c r="D322" s="73">
        <v>41751</v>
      </c>
      <c r="E322" s="72" t="s">
        <v>571</v>
      </c>
      <c r="F322" s="71" t="s">
        <v>537</v>
      </c>
      <c r="G322" s="74">
        <v>5714.73</v>
      </c>
      <c r="H322" s="74">
        <v>0</v>
      </c>
      <c r="I322" s="74" t="s">
        <v>572</v>
      </c>
      <c r="J322" s="74">
        <v>0</v>
      </c>
      <c r="K322" s="74">
        <v>0</v>
      </c>
      <c r="L322" s="74">
        <v>0</v>
      </c>
      <c r="M322" s="74">
        <v>0</v>
      </c>
      <c r="N322" s="74">
        <v>0</v>
      </c>
      <c r="O322" s="74">
        <v>0</v>
      </c>
      <c r="P322" s="74">
        <v>0</v>
      </c>
      <c r="Q322" s="74">
        <v>0</v>
      </c>
      <c r="R322" s="74">
        <v>0</v>
      </c>
      <c r="S322" s="37">
        <f t="shared" si="8"/>
        <v>5714.73</v>
      </c>
      <c r="T322" s="37">
        <f t="shared" si="9"/>
        <v>0</v>
      </c>
      <c r="U322" s="36" t="str">
        <f>VLOOKUP(B322,'FOLHA RESUMIDA'!C:I,2,0)</f>
        <v>MIGUEL WILSON REGUEIRA RIBEIRO</v>
      </c>
    </row>
    <row r="323" spans="1:21" ht="15">
      <c r="A323" s="72">
        <v>1</v>
      </c>
      <c r="B323" s="72">
        <v>3003</v>
      </c>
      <c r="C323" s="71" t="s">
        <v>260</v>
      </c>
      <c r="D323" s="73">
        <v>41751</v>
      </c>
      <c r="E323" s="72" t="s">
        <v>571</v>
      </c>
      <c r="F323" s="71" t="s">
        <v>453</v>
      </c>
      <c r="G323" s="74">
        <v>3282.89</v>
      </c>
      <c r="H323" s="74">
        <v>0</v>
      </c>
      <c r="I323" s="74" t="s">
        <v>572</v>
      </c>
      <c r="J323" s="74">
        <v>822.38</v>
      </c>
      <c r="K323" s="74">
        <v>0</v>
      </c>
      <c r="L323" s="74">
        <v>0</v>
      </c>
      <c r="M323" s="74">
        <v>0</v>
      </c>
      <c r="N323" s="74">
        <v>0</v>
      </c>
      <c r="O323" s="74">
        <v>0</v>
      </c>
      <c r="P323" s="74">
        <v>0</v>
      </c>
      <c r="Q323" s="74">
        <v>0</v>
      </c>
      <c r="R323" s="74">
        <v>0</v>
      </c>
      <c r="S323" s="37">
        <f t="shared" si="8"/>
        <v>3282.89</v>
      </c>
      <c r="T323" s="37">
        <f t="shared" si="9"/>
        <v>822.38</v>
      </c>
      <c r="U323" s="36" t="str">
        <f>VLOOKUP(B323,'FOLHA RESUMIDA'!C:I,2,0)</f>
        <v>CAETANO SILVA DIAS</v>
      </c>
    </row>
    <row r="324" spans="1:21" ht="15">
      <c r="A324" s="72">
        <v>1</v>
      </c>
      <c r="B324" s="72">
        <v>3004</v>
      </c>
      <c r="C324" s="71" t="s">
        <v>261</v>
      </c>
      <c r="D324" s="73">
        <v>41751</v>
      </c>
      <c r="E324" s="72" t="s">
        <v>571</v>
      </c>
      <c r="F324" s="71" t="s">
        <v>453</v>
      </c>
      <c r="G324" s="74">
        <v>3282.89</v>
      </c>
      <c r="H324" s="74">
        <v>0</v>
      </c>
      <c r="I324" s="74" t="s">
        <v>572</v>
      </c>
      <c r="J324" s="74">
        <v>822.38</v>
      </c>
      <c r="K324" s="74">
        <v>0</v>
      </c>
      <c r="L324" s="74">
        <v>0</v>
      </c>
      <c r="M324" s="74">
        <v>0</v>
      </c>
      <c r="N324" s="74">
        <v>0</v>
      </c>
      <c r="O324" s="74">
        <v>0</v>
      </c>
      <c r="P324" s="74">
        <v>0</v>
      </c>
      <c r="Q324" s="74">
        <v>0</v>
      </c>
      <c r="R324" s="74">
        <v>0</v>
      </c>
      <c r="S324" s="37">
        <f t="shared" ref="S324:S387" si="10">SUM(G324:H324)+O324+Q324</f>
        <v>3282.89</v>
      </c>
      <c r="T324" s="37">
        <f t="shared" ref="T324:T387" si="11">SUM(J324:N324)+P324+R324</f>
        <v>822.38</v>
      </c>
      <c r="U324" s="36" t="str">
        <f>VLOOKUP(B324,'FOLHA RESUMIDA'!C:I,2,0)</f>
        <v>ITHALO IGOR DANTAS E SILVA</v>
      </c>
    </row>
    <row r="325" spans="1:21" ht="15">
      <c r="A325" s="72">
        <v>1</v>
      </c>
      <c r="B325" s="72">
        <v>3012</v>
      </c>
      <c r="C325" s="71" t="s">
        <v>262</v>
      </c>
      <c r="D325" s="73">
        <v>41751</v>
      </c>
      <c r="E325" s="72" t="s">
        <v>571</v>
      </c>
      <c r="F325" s="71" t="s">
        <v>527</v>
      </c>
      <c r="G325" s="74">
        <v>1886.84</v>
      </c>
      <c r="H325" s="74">
        <v>0</v>
      </c>
      <c r="I325" s="74" t="s">
        <v>572</v>
      </c>
      <c r="J325" s="74">
        <v>0</v>
      </c>
      <c r="K325" s="74">
        <v>0</v>
      </c>
      <c r="L325" s="74">
        <v>0</v>
      </c>
      <c r="M325" s="74">
        <v>0</v>
      </c>
      <c r="N325" s="74">
        <v>0</v>
      </c>
      <c r="O325" s="74">
        <v>0</v>
      </c>
      <c r="P325" s="74">
        <v>0</v>
      </c>
      <c r="Q325" s="74">
        <v>0</v>
      </c>
      <c r="R325" s="74">
        <v>0</v>
      </c>
      <c r="S325" s="37">
        <f t="shared" si="10"/>
        <v>1886.84</v>
      </c>
      <c r="T325" s="37">
        <f t="shared" si="11"/>
        <v>0</v>
      </c>
      <c r="U325" s="36" t="str">
        <f>VLOOKUP(B325,'FOLHA RESUMIDA'!C:I,2,0)</f>
        <v>ESTELA FELIPE DE OLIVEIRA</v>
      </c>
    </row>
    <row r="326" spans="1:21" ht="15">
      <c r="A326" s="72">
        <v>1</v>
      </c>
      <c r="B326" s="72">
        <v>3015</v>
      </c>
      <c r="C326" s="71" t="s">
        <v>263</v>
      </c>
      <c r="D326" s="73">
        <v>41751</v>
      </c>
      <c r="E326" s="72" t="s">
        <v>571</v>
      </c>
      <c r="F326" s="71" t="s">
        <v>527</v>
      </c>
      <c r="G326" s="74">
        <v>1886.84</v>
      </c>
      <c r="H326" s="74">
        <v>0</v>
      </c>
      <c r="I326" s="74" t="s">
        <v>572</v>
      </c>
      <c r="J326" s="74">
        <v>0</v>
      </c>
      <c r="K326" s="74">
        <v>0</v>
      </c>
      <c r="L326" s="74">
        <v>0</v>
      </c>
      <c r="M326" s="74">
        <v>0</v>
      </c>
      <c r="N326" s="74">
        <v>0</v>
      </c>
      <c r="O326" s="74">
        <v>0</v>
      </c>
      <c r="P326" s="74">
        <v>0</v>
      </c>
      <c r="Q326" s="74">
        <v>0</v>
      </c>
      <c r="R326" s="74">
        <v>0</v>
      </c>
      <c r="S326" s="37">
        <f t="shared" si="10"/>
        <v>1886.84</v>
      </c>
      <c r="T326" s="37">
        <f t="shared" si="11"/>
        <v>0</v>
      </c>
      <c r="U326" s="36" t="str">
        <f>VLOOKUP(B326,'FOLHA RESUMIDA'!C:I,2,0)</f>
        <v>MARIA DANIELLE DE SOUZA SANTOS</v>
      </c>
    </row>
    <row r="327" spans="1:21" ht="15">
      <c r="A327" s="72">
        <v>1</v>
      </c>
      <c r="B327" s="72">
        <v>3016</v>
      </c>
      <c r="C327" s="71" t="s">
        <v>264</v>
      </c>
      <c r="D327" s="73">
        <v>41751</v>
      </c>
      <c r="E327" s="72" t="s">
        <v>571</v>
      </c>
      <c r="F327" s="71" t="s">
        <v>527</v>
      </c>
      <c r="G327" s="74">
        <v>1886.84</v>
      </c>
      <c r="H327" s="74">
        <v>0</v>
      </c>
      <c r="I327" s="74" t="s">
        <v>572</v>
      </c>
      <c r="J327" s="74">
        <v>0</v>
      </c>
      <c r="K327" s="74">
        <v>0</v>
      </c>
      <c r="L327" s="74">
        <v>0</v>
      </c>
      <c r="M327" s="74">
        <v>0</v>
      </c>
      <c r="N327" s="74">
        <v>0</v>
      </c>
      <c r="O327" s="74">
        <v>0</v>
      </c>
      <c r="P327" s="74">
        <v>0</v>
      </c>
      <c r="Q327" s="74">
        <v>0</v>
      </c>
      <c r="R327" s="74">
        <v>0</v>
      </c>
      <c r="S327" s="37">
        <f t="shared" si="10"/>
        <v>1886.84</v>
      </c>
      <c r="T327" s="37">
        <f t="shared" si="11"/>
        <v>0</v>
      </c>
      <c r="U327" s="36" t="str">
        <f>VLOOKUP(B327,'FOLHA RESUMIDA'!C:I,2,0)</f>
        <v>MARIANA SILVA MONTEIRO</v>
      </c>
    </row>
    <row r="328" spans="1:21" ht="15">
      <c r="A328" s="72">
        <v>10</v>
      </c>
      <c r="B328" s="72">
        <v>3023</v>
      </c>
      <c r="C328" s="71" t="s">
        <v>380</v>
      </c>
      <c r="D328" s="73">
        <v>41751</v>
      </c>
      <c r="E328" s="72" t="s">
        <v>571</v>
      </c>
      <c r="F328" s="71" t="s">
        <v>538</v>
      </c>
      <c r="G328" s="74">
        <v>4189.92</v>
      </c>
      <c r="H328" s="74">
        <v>0</v>
      </c>
      <c r="I328" s="74" t="s">
        <v>572</v>
      </c>
      <c r="J328" s="74">
        <v>0</v>
      </c>
      <c r="K328" s="74">
        <v>0</v>
      </c>
      <c r="L328" s="74">
        <v>0</v>
      </c>
      <c r="M328" s="74">
        <v>0</v>
      </c>
      <c r="N328" s="74">
        <v>0</v>
      </c>
      <c r="O328" s="74">
        <v>0</v>
      </c>
      <c r="P328" s="74">
        <v>0</v>
      </c>
      <c r="Q328" s="74">
        <v>0</v>
      </c>
      <c r="R328" s="74">
        <v>0</v>
      </c>
      <c r="S328" s="37">
        <f t="shared" si="10"/>
        <v>4189.92</v>
      </c>
      <c r="T328" s="37">
        <f t="shared" si="11"/>
        <v>0</v>
      </c>
      <c r="U328" s="36" t="str">
        <f>VLOOKUP(B328,'FOLHA RESUMIDA'!C:I,2,0)</f>
        <v>SERGIO ARAUJO DE OLIVEIRA</v>
      </c>
    </row>
    <row r="329" spans="1:21" ht="15">
      <c r="A329" s="72">
        <v>1</v>
      </c>
      <c r="B329" s="72">
        <v>3025</v>
      </c>
      <c r="C329" s="71" t="s">
        <v>417</v>
      </c>
      <c r="D329" s="73">
        <v>41751</v>
      </c>
      <c r="E329" s="72" t="s">
        <v>571</v>
      </c>
      <c r="F329" s="71" t="s">
        <v>538</v>
      </c>
      <c r="G329" s="74">
        <v>4189.92</v>
      </c>
      <c r="H329" s="74">
        <v>0</v>
      </c>
      <c r="I329" s="74" t="s">
        <v>572</v>
      </c>
      <c r="J329" s="74">
        <v>0</v>
      </c>
      <c r="K329" s="74">
        <v>0</v>
      </c>
      <c r="L329" s="74">
        <v>0</v>
      </c>
      <c r="M329" s="74">
        <v>0</v>
      </c>
      <c r="N329" s="74">
        <v>0</v>
      </c>
      <c r="O329" s="74">
        <v>0</v>
      </c>
      <c r="P329" s="74">
        <v>0</v>
      </c>
      <c r="Q329" s="74">
        <v>0</v>
      </c>
      <c r="R329" s="74">
        <v>0</v>
      </c>
      <c r="S329" s="37">
        <f t="shared" si="10"/>
        <v>4189.92</v>
      </c>
      <c r="T329" s="37">
        <f t="shared" si="11"/>
        <v>0</v>
      </c>
      <c r="U329" s="36" t="str">
        <f>VLOOKUP(B329,'FOLHA RESUMIDA'!C:I,2,0)</f>
        <v>MARIANA KAROLYNE G DE SOUZA</v>
      </c>
    </row>
    <row r="330" spans="1:21" ht="15">
      <c r="A330" s="72">
        <v>48</v>
      </c>
      <c r="B330" s="72">
        <v>3027</v>
      </c>
      <c r="C330" s="71" t="s">
        <v>265</v>
      </c>
      <c r="D330" s="73">
        <v>41751</v>
      </c>
      <c r="E330" s="72" t="s">
        <v>571</v>
      </c>
      <c r="F330" s="71" t="s">
        <v>538</v>
      </c>
      <c r="G330" s="74">
        <v>4189.92</v>
      </c>
      <c r="H330" s="74">
        <v>0</v>
      </c>
      <c r="I330" s="74" t="s">
        <v>572</v>
      </c>
      <c r="J330" s="74">
        <v>0</v>
      </c>
      <c r="K330" s="74">
        <v>0</v>
      </c>
      <c r="L330" s="74">
        <v>0</v>
      </c>
      <c r="M330" s="74">
        <v>0</v>
      </c>
      <c r="N330" s="74">
        <v>0</v>
      </c>
      <c r="O330" s="74">
        <v>0</v>
      </c>
      <c r="P330" s="74">
        <v>0</v>
      </c>
      <c r="Q330" s="74">
        <v>0</v>
      </c>
      <c r="R330" s="74">
        <v>0</v>
      </c>
      <c r="S330" s="37">
        <f t="shared" si="10"/>
        <v>4189.92</v>
      </c>
      <c r="T330" s="37">
        <f t="shared" si="11"/>
        <v>0</v>
      </c>
      <c r="U330" s="36" t="str">
        <f>VLOOKUP(B330,'FOLHA RESUMIDA'!C:I,2,0)</f>
        <v>MARILIA MILENA R PIRES</v>
      </c>
    </row>
    <row r="331" spans="1:21" ht="15">
      <c r="A331" s="72">
        <v>51</v>
      </c>
      <c r="B331" s="72">
        <v>3029</v>
      </c>
      <c r="C331" s="71" t="s">
        <v>415</v>
      </c>
      <c r="D331" s="73">
        <v>41806</v>
      </c>
      <c r="E331" s="72" t="s">
        <v>571</v>
      </c>
      <c r="F331" s="71" t="s">
        <v>538</v>
      </c>
      <c r="G331" s="74">
        <v>4189.92</v>
      </c>
      <c r="H331" s="74">
        <v>0</v>
      </c>
      <c r="I331" s="74" t="s">
        <v>572</v>
      </c>
      <c r="J331" s="74">
        <v>0</v>
      </c>
      <c r="K331" s="74">
        <v>0</v>
      </c>
      <c r="L331" s="74">
        <v>0</v>
      </c>
      <c r="M331" s="74">
        <v>0</v>
      </c>
      <c r="N331" s="74">
        <v>0</v>
      </c>
      <c r="O331" s="74">
        <v>0</v>
      </c>
      <c r="P331" s="74">
        <v>0</v>
      </c>
      <c r="Q331" s="74">
        <v>0</v>
      </c>
      <c r="R331" s="74">
        <v>0</v>
      </c>
      <c r="S331" s="37">
        <f t="shared" si="10"/>
        <v>4189.92</v>
      </c>
      <c r="T331" s="37">
        <f t="shared" si="11"/>
        <v>0</v>
      </c>
      <c r="U331" s="36" t="str">
        <f>VLOOKUP(B331,'FOLHA RESUMIDA'!C:I,2,0)</f>
        <v>RISOALDO DUARTE DA S JUNIOR</v>
      </c>
    </row>
    <row r="332" spans="1:21" ht="15">
      <c r="A332" s="72">
        <v>1</v>
      </c>
      <c r="B332" s="72">
        <v>3031</v>
      </c>
      <c r="C332" s="71" t="s">
        <v>266</v>
      </c>
      <c r="D332" s="73">
        <v>41782</v>
      </c>
      <c r="E332" s="72" t="s">
        <v>571</v>
      </c>
      <c r="F332" s="71" t="s">
        <v>536</v>
      </c>
      <c r="G332" s="74">
        <v>6499.98</v>
      </c>
      <c r="H332" s="74">
        <v>0</v>
      </c>
      <c r="I332" s="74" t="s">
        <v>572</v>
      </c>
      <c r="J332" s="74">
        <v>0</v>
      </c>
      <c r="K332" s="74">
        <v>0</v>
      </c>
      <c r="L332" s="74">
        <v>0</v>
      </c>
      <c r="M332" s="74">
        <v>0</v>
      </c>
      <c r="N332" s="74">
        <v>0</v>
      </c>
      <c r="O332" s="74">
        <v>0</v>
      </c>
      <c r="P332" s="74">
        <v>0</v>
      </c>
      <c r="Q332" s="74">
        <v>0</v>
      </c>
      <c r="R332" s="74">
        <v>0</v>
      </c>
      <c r="S332" s="37">
        <f t="shared" si="10"/>
        <v>6499.98</v>
      </c>
      <c r="T332" s="37">
        <f t="shared" si="11"/>
        <v>0</v>
      </c>
      <c r="U332" s="36" t="str">
        <f>VLOOKUP(B332,'FOLHA RESUMIDA'!C:I,2,0)</f>
        <v>DENNYS LAPENDA FAGUNDES</v>
      </c>
    </row>
    <row r="333" spans="1:21" ht="15">
      <c r="A333" s="72">
        <v>1</v>
      </c>
      <c r="B333" s="72">
        <v>3032</v>
      </c>
      <c r="C333" s="71" t="s">
        <v>359</v>
      </c>
      <c r="D333" s="73">
        <v>41806</v>
      </c>
      <c r="E333" s="72" t="s">
        <v>571</v>
      </c>
      <c r="F333" s="71" t="s">
        <v>538</v>
      </c>
      <c r="G333" s="74">
        <v>4189.92</v>
      </c>
      <c r="H333" s="74">
        <v>0</v>
      </c>
      <c r="I333" s="74" t="s">
        <v>572</v>
      </c>
      <c r="J333" s="74">
        <v>0</v>
      </c>
      <c r="K333" s="74">
        <v>0</v>
      </c>
      <c r="L333" s="74">
        <v>0</v>
      </c>
      <c r="M333" s="74">
        <v>0</v>
      </c>
      <c r="N333" s="74">
        <v>0</v>
      </c>
      <c r="O333" s="74">
        <v>0</v>
      </c>
      <c r="P333" s="74">
        <v>0</v>
      </c>
      <c r="Q333" s="74">
        <v>0</v>
      </c>
      <c r="R333" s="74">
        <v>0</v>
      </c>
      <c r="S333" s="37">
        <f t="shared" si="10"/>
        <v>4189.92</v>
      </c>
      <c r="T333" s="37">
        <f t="shared" si="11"/>
        <v>0</v>
      </c>
      <c r="U333" s="36" t="str">
        <f>VLOOKUP(B333,'FOLHA RESUMIDA'!C:I,2,0)</f>
        <v>KELEN CRISTINA DE AL F E SILVA</v>
      </c>
    </row>
    <row r="334" spans="1:21" ht="15">
      <c r="A334" s="72">
        <v>1</v>
      </c>
      <c r="B334" s="72">
        <v>3036</v>
      </c>
      <c r="C334" s="71" t="s">
        <v>267</v>
      </c>
      <c r="D334" s="73">
        <v>41837</v>
      </c>
      <c r="E334" s="72" t="s">
        <v>571</v>
      </c>
      <c r="F334" s="71" t="s">
        <v>527</v>
      </c>
      <c r="G334" s="74">
        <v>1886.84</v>
      </c>
      <c r="H334" s="74">
        <v>0</v>
      </c>
      <c r="I334" s="74" t="s">
        <v>572</v>
      </c>
      <c r="J334" s="74">
        <v>0</v>
      </c>
      <c r="K334" s="74">
        <v>0</v>
      </c>
      <c r="L334" s="74">
        <v>0</v>
      </c>
      <c r="M334" s="74">
        <v>0</v>
      </c>
      <c r="N334" s="74">
        <v>0</v>
      </c>
      <c r="O334" s="74">
        <v>0</v>
      </c>
      <c r="P334" s="74">
        <v>0</v>
      </c>
      <c r="Q334" s="74">
        <v>0</v>
      </c>
      <c r="R334" s="74">
        <v>0</v>
      </c>
      <c r="S334" s="37">
        <f t="shared" si="10"/>
        <v>1886.84</v>
      </c>
      <c r="T334" s="37">
        <f t="shared" si="11"/>
        <v>0</v>
      </c>
      <c r="U334" s="36" t="str">
        <f>VLOOKUP(B334,'FOLHA RESUMIDA'!C:I,2,0)</f>
        <v>CECILIA REGINA DO N S CABRAL</v>
      </c>
    </row>
    <row r="335" spans="1:21" ht="15">
      <c r="A335" s="72">
        <v>1</v>
      </c>
      <c r="B335" s="72">
        <v>3037</v>
      </c>
      <c r="C335" s="71" t="s">
        <v>268</v>
      </c>
      <c r="D335" s="73">
        <v>41837</v>
      </c>
      <c r="E335" s="72" t="s">
        <v>571</v>
      </c>
      <c r="F335" s="71" t="s">
        <v>445</v>
      </c>
      <c r="G335" s="74">
        <v>1287.22</v>
      </c>
      <c r="H335" s="74">
        <v>0</v>
      </c>
      <c r="I335" s="74" t="s">
        <v>572</v>
      </c>
      <c r="J335" s="74">
        <v>0</v>
      </c>
      <c r="K335" s="74">
        <v>0</v>
      </c>
      <c r="L335" s="74">
        <v>0</v>
      </c>
      <c r="M335" s="74">
        <v>0</v>
      </c>
      <c r="N335" s="74">
        <v>0</v>
      </c>
      <c r="O335" s="74">
        <v>0</v>
      </c>
      <c r="P335" s="74">
        <v>0</v>
      </c>
      <c r="Q335" s="74">
        <v>0</v>
      </c>
      <c r="R335" s="74">
        <v>0</v>
      </c>
      <c r="S335" s="37">
        <f t="shared" si="10"/>
        <v>1287.22</v>
      </c>
      <c r="T335" s="37">
        <f t="shared" si="11"/>
        <v>0</v>
      </c>
      <c r="U335" s="36" t="str">
        <f>VLOOKUP(B335,'FOLHA RESUMIDA'!C:I,2,0)</f>
        <v>JADON JORGE OLIVEIRA DA SILVA</v>
      </c>
    </row>
    <row r="336" spans="1:21" ht="15">
      <c r="A336" s="72">
        <v>1</v>
      </c>
      <c r="B336" s="72">
        <v>3040</v>
      </c>
      <c r="C336" s="71" t="s">
        <v>269</v>
      </c>
      <c r="D336" s="73">
        <v>41837</v>
      </c>
      <c r="E336" s="72" t="s">
        <v>571</v>
      </c>
      <c r="F336" s="71" t="s">
        <v>452</v>
      </c>
      <c r="G336" s="74">
        <v>1886.84</v>
      </c>
      <c r="H336" s="74">
        <v>0</v>
      </c>
      <c r="I336" s="74" t="s">
        <v>572</v>
      </c>
      <c r="J336" s="74">
        <v>0</v>
      </c>
      <c r="K336" s="74">
        <v>0</v>
      </c>
      <c r="L336" s="74">
        <v>0</v>
      </c>
      <c r="M336" s="74">
        <v>0</v>
      </c>
      <c r="N336" s="74">
        <v>0</v>
      </c>
      <c r="O336" s="74">
        <v>0</v>
      </c>
      <c r="P336" s="74">
        <v>0</v>
      </c>
      <c r="Q336" s="74">
        <v>0</v>
      </c>
      <c r="R336" s="74">
        <v>0</v>
      </c>
      <c r="S336" s="37">
        <f t="shared" si="10"/>
        <v>1886.84</v>
      </c>
      <c r="T336" s="37">
        <f t="shared" si="11"/>
        <v>0</v>
      </c>
      <c r="U336" s="36" t="str">
        <f>VLOOKUP(B336,'FOLHA RESUMIDA'!C:I,2,0)</f>
        <v>LORENA ESTHER L M CAVALCANTI</v>
      </c>
    </row>
    <row r="337" spans="1:21" ht="15">
      <c r="A337" s="72">
        <v>1</v>
      </c>
      <c r="B337" s="72">
        <v>3044</v>
      </c>
      <c r="C337" s="71" t="s">
        <v>367</v>
      </c>
      <c r="D337" s="73">
        <v>41871</v>
      </c>
      <c r="E337" s="72" t="s">
        <v>571</v>
      </c>
      <c r="F337" s="71" t="s">
        <v>538</v>
      </c>
      <c r="G337" s="74">
        <v>4189.92</v>
      </c>
      <c r="H337" s="74">
        <v>0</v>
      </c>
      <c r="I337" s="74" t="s">
        <v>572</v>
      </c>
      <c r="J337" s="74">
        <v>2312.9499999999998</v>
      </c>
      <c r="K337" s="74">
        <v>0</v>
      </c>
      <c r="L337" s="74">
        <v>0</v>
      </c>
      <c r="M337" s="74">
        <v>0</v>
      </c>
      <c r="N337" s="74">
        <v>0</v>
      </c>
      <c r="O337" s="74">
        <v>0</v>
      </c>
      <c r="P337" s="74">
        <v>0</v>
      </c>
      <c r="Q337" s="74">
        <v>0</v>
      </c>
      <c r="R337" s="74">
        <v>0</v>
      </c>
      <c r="S337" s="37">
        <f t="shared" si="10"/>
        <v>4189.92</v>
      </c>
      <c r="T337" s="37">
        <f t="shared" si="11"/>
        <v>2312.9499999999998</v>
      </c>
      <c r="U337" s="36" t="str">
        <f>VLOOKUP(B337,'FOLHA RESUMIDA'!C:I,2,0)</f>
        <v>THIANE NASCIMENTO PAIXAO</v>
      </c>
    </row>
    <row r="338" spans="1:21" ht="15">
      <c r="A338" s="72">
        <v>1</v>
      </c>
      <c r="B338" s="72">
        <v>3046</v>
      </c>
      <c r="C338" s="71" t="s">
        <v>419</v>
      </c>
      <c r="D338" s="73">
        <v>41871</v>
      </c>
      <c r="E338" s="72" t="s">
        <v>571</v>
      </c>
      <c r="F338" s="71" t="s">
        <v>538</v>
      </c>
      <c r="G338" s="74">
        <v>4189.92</v>
      </c>
      <c r="H338" s="74">
        <v>0</v>
      </c>
      <c r="I338" s="74" t="s">
        <v>572</v>
      </c>
      <c r="J338" s="74">
        <v>0</v>
      </c>
      <c r="K338" s="74">
        <v>0</v>
      </c>
      <c r="L338" s="74">
        <v>0</v>
      </c>
      <c r="M338" s="74">
        <v>0</v>
      </c>
      <c r="N338" s="74">
        <v>0</v>
      </c>
      <c r="O338" s="74">
        <v>0</v>
      </c>
      <c r="P338" s="74">
        <v>0</v>
      </c>
      <c r="Q338" s="74">
        <v>0</v>
      </c>
      <c r="R338" s="74">
        <v>0</v>
      </c>
      <c r="S338" s="37">
        <f t="shared" si="10"/>
        <v>4189.92</v>
      </c>
      <c r="T338" s="37">
        <f t="shared" si="11"/>
        <v>0</v>
      </c>
      <c r="U338" s="36" t="str">
        <f>VLOOKUP(B338,'FOLHA RESUMIDA'!C:I,2,0)</f>
        <v>RONALDO GOMINHO BISPO FILHO</v>
      </c>
    </row>
    <row r="339" spans="1:21" ht="15">
      <c r="A339" s="72">
        <v>1</v>
      </c>
      <c r="B339" s="72">
        <v>3047</v>
      </c>
      <c r="C339" s="71" t="s">
        <v>270</v>
      </c>
      <c r="D339" s="73">
        <v>41871</v>
      </c>
      <c r="E339" s="72" t="s">
        <v>571</v>
      </c>
      <c r="F339" s="71" t="s">
        <v>521</v>
      </c>
      <c r="G339" s="74">
        <v>1886.84</v>
      </c>
      <c r="H339" s="74">
        <v>0</v>
      </c>
      <c r="I339" s="74" t="s">
        <v>572</v>
      </c>
      <c r="J339" s="74">
        <v>1079.3800000000001</v>
      </c>
      <c r="K339" s="74">
        <v>0</v>
      </c>
      <c r="L339" s="74">
        <v>0</v>
      </c>
      <c r="M339" s="74">
        <v>0</v>
      </c>
      <c r="N339" s="74">
        <v>0</v>
      </c>
      <c r="O339" s="74">
        <v>0</v>
      </c>
      <c r="P339" s="74">
        <v>0</v>
      </c>
      <c r="Q339" s="74">
        <v>0</v>
      </c>
      <c r="R339" s="74">
        <v>0</v>
      </c>
      <c r="S339" s="37">
        <f t="shared" si="10"/>
        <v>1886.84</v>
      </c>
      <c r="T339" s="37">
        <f t="shared" si="11"/>
        <v>1079.3800000000001</v>
      </c>
      <c r="U339" s="36" t="str">
        <f>VLOOKUP(B339,'FOLHA RESUMIDA'!C:I,2,0)</f>
        <v>SWEET GALLEGHER CAETANO COSTA</v>
      </c>
    </row>
    <row r="340" spans="1:21" ht="15">
      <c r="A340" s="72">
        <v>1</v>
      </c>
      <c r="B340" s="72">
        <v>3049</v>
      </c>
      <c r="C340" s="71" t="s">
        <v>271</v>
      </c>
      <c r="D340" s="73">
        <v>41871</v>
      </c>
      <c r="E340" s="72" t="s">
        <v>571</v>
      </c>
      <c r="F340" s="71" t="s">
        <v>534</v>
      </c>
      <c r="G340" s="74">
        <v>3282.89</v>
      </c>
      <c r="H340" s="74">
        <v>0</v>
      </c>
      <c r="I340" s="74" t="s">
        <v>572</v>
      </c>
      <c r="J340" s="74">
        <v>2312.9499999999998</v>
      </c>
      <c r="K340" s="74">
        <v>0</v>
      </c>
      <c r="L340" s="74">
        <v>0</v>
      </c>
      <c r="M340" s="74">
        <v>0</v>
      </c>
      <c r="N340" s="74">
        <v>0</v>
      </c>
      <c r="O340" s="74">
        <v>0</v>
      </c>
      <c r="P340" s="74">
        <v>0</v>
      </c>
      <c r="Q340" s="74">
        <v>0</v>
      </c>
      <c r="R340" s="74">
        <v>0</v>
      </c>
      <c r="S340" s="37">
        <f t="shared" si="10"/>
        <v>3282.89</v>
      </c>
      <c r="T340" s="37">
        <f t="shared" si="11"/>
        <v>2312.9499999999998</v>
      </c>
      <c r="U340" s="36" t="str">
        <f>VLOOKUP(B340,'FOLHA RESUMIDA'!C:I,2,0)</f>
        <v>DEBORA GUEDES NERES</v>
      </c>
    </row>
    <row r="341" spans="1:21" ht="15">
      <c r="A341" s="72">
        <v>50</v>
      </c>
      <c r="B341" s="72">
        <v>3055</v>
      </c>
      <c r="C341" s="71" t="s">
        <v>411</v>
      </c>
      <c r="D341" s="73">
        <v>41927</v>
      </c>
      <c r="E341" s="72" t="s">
        <v>571</v>
      </c>
      <c r="F341" s="71" t="s">
        <v>538</v>
      </c>
      <c r="G341" s="74">
        <v>4189.92</v>
      </c>
      <c r="H341" s="74">
        <v>0</v>
      </c>
      <c r="I341" s="74" t="s">
        <v>572</v>
      </c>
      <c r="J341" s="74">
        <v>0</v>
      </c>
      <c r="K341" s="74">
        <v>0</v>
      </c>
      <c r="L341" s="74">
        <v>0</v>
      </c>
      <c r="M341" s="74">
        <v>0</v>
      </c>
      <c r="N341" s="74">
        <v>0</v>
      </c>
      <c r="O341" s="74">
        <v>0</v>
      </c>
      <c r="P341" s="74">
        <v>0</v>
      </c>
      <c r="Q341" s="74">
        <v>0</v>
      </c>
      <c r="R341" s="74">
        <v>0</v>
      </c>
      <c r="S341" s="37">
        <f t="shared" si="10"/>
        <v>4189.92</v>
      </c>
      <c r="T341" s="37">
        <f t="shared" si="11"/>
        <v>0</v>
      </c>
      <c r="U341" s="36" t="str">
        <f>VLOOKUP(B341,'FOLHA RESUMIDA'!C:I,2,0)</f>
        <v>ANA PAULA SABINO L DE SOUZA</v>
      </c>
    </row>
    <row r="342" spans="1:21" ht="15">
      <c r="A342" s="72">
        <v>1</v>
      </c>
      <c r="B342" s="72">
        <v>3057</v>
      </c>
      <c r="C342" s="71" t="s">
        <v>272</v>
      </c>
      <c r="D342" s="73">
        <v>41946</v>
      </c>
      <c r="E342" s="72" t="s">
        <v>571</v>
      </c>
      <c r="F342" s="71" t="s">
        <v>527</v>
      </c>
      <c r="G342" s="74">
        <v>1886.84</v>
      </c>
      <c r="H342" s="74">
        <v>0</v>
      </c>
      <c r="I342" s="74" t="s">
        <v>572</v>
      </c>
      <c r="J342" s="74">
        <v>0</v>
      </c>
      <c r="K342" s="74">
        <v>0</v>
      </c>
      <c r="L342" s="74">
        <v>0</v>
      </c>
      <c r="M342" s="74">
        <v>0</v>
      </c>
      <c r="N342" s="74">
        <v>0</v>
      </c>
      <c r="O342" s="74">
        <v>0</v>
      </c>
      <c r="P342" s="74">
        <v>0</v>
      </c>
      <c r="Q342" s="74">
        <v>0</v>
      </c>
      <c r="R342" s="74">
        <v>0</v>
      </c>
      <c r="S342" s="37">
        <f t="shared" si="10"/>
        <v>1886.84</v>
      </c>
      <c r="T342" s="37">
        <f t="shared" si="11"/>
        <v>0</v>
      </c>
      <c r="U342" s="36" t="str">
        <f>VLOOKUP(B342,'FOLHA RESUMIDA'!C:I,2,0)</f>
        <v>YANNE TALITA PEREIRA CALIXTO</v>
      </c>
    </row>
    <row r="343" spans="1:21" ht="15">
      <c r="A343" s="72">
        <v>1</v>
      </c>
      <c r="B343" s="72">
        <v>3062</v>
      </c>
      <c r="C343" s="71" t="s">
        <v>273</v>
      </c>
      <c r="D343" s="73">
        <v>41976</v>
      </c>
      <c r="E343" s="72" t="s">
        <v>571</v>
      </c>
      <c r="F343" s="71" t="s">
        <v>445</v>
      </c>
      <c r="G343" s="74">
        <v>1287.22</v>
      </c>
      <c r="H343" s="74">
        <v>0</v>
      </c>
      <c r="I343" s="74" t="s">
        <v>572</v>
      </c>
      <c r="J343" s="74">
        <v>0</v>
      </c>
      <c r="K343" s="74">
        <v>0</v>
      </c>
      <c r="L343" s="74">
        <v>0</v>
      </c>
      <c r="M343" s="74">
        <v>0</v>
      </c>
      <c r="N343" s="74">
        <v>0</v>
      </c>
      <c r="O343" s="74">
        <v>0</v>
      </c>
      <c r="P343" s="74">
        <v>0</v>
      </c>
      <c r="Q343" s="74">
        <v>0</v>
      </c>
      <c r="R343" s="74">
        <v>0</v>
      </c>
      <c r="S343" s="37">
        <f t="shared" si="10"/>
        <v>1287.22</v>
      </c>
      <c r="T343" s="37">
        <f t="shared" si="11"/>
        <v>0</v>
      </c>
      <c r="U343" s="36" t="str">
        <f>VLOOKUP(B343,'FOLHA RESUMIDA'!C:I,2,0)</f>
        <v>GRAZIELE MARIA DA SILVA</v>
      </c>
    </row>
    <row r="344" spans="1:21" ht="15">
      <c r="A344" s="72">
        <v>1</v>
      </c>
      <c r="B344" s="72">
        <v>3063</v>
      </c>
      <c r="C344" s="71" t="s">
        <v>274</v>
      </c>
      <c r="D344" s="73">
        <v>41978</v>
      </c>
      <c r="E344" s="72" t="s">
        <v>571</v>
      </c>
      <c r="F344" s="71" t="s">
        <v>522</v>
      </c>
      <c r="G344" s="74">
        <v>1886.85</v>
      </c>
      <c r="H344" s="74">
        <v>0</v>
      </c>
      <c r="I344" s="74" t="s">
        <v>572</v>
      </c>
      <c r="J344" s="74">
        <v>0</v>
      </c>
      <c r="K344" s="74">
        <v>0</v>
      </c>
      <c r="L344" s="74">
        <v>0</v>
      </c>
      <c r="M344" s="74">
        <v>0</v>
      </c>
      <c r="N344" s="74">
        <v>0</v>
      </c>
      <c r="O344" s="74">
        <v>0</v>
      </c>
      <c r="P344" s="74">
        <v>0</v>
      </c>
      <c r="Q344" s="74">
        <v>0</v>
      </c>
      <c r="R344" s="74">
        <v>0</v>
      </c>
      <c r="S344" s="37">
        <f t="shared" si="10"/>
        <v>1886.85</v>
      </c>
      <c r="T344" s="37">
        <f t="shared" si="11"/>
        <v>0</v>
      </c>
      <c r="U344" s="36" t="str">
        <f>VLOOKUP(B344,'FOLHA RESUMIDA'!C:I,2,0)</f>
        <v>DEYBISON AFONSO PEREIRA</v>
      </c>
    </row>
    <row r="345" spans="1:21" ht="15">
      <c r="A345" s="72">
        <v>1</v>
      </c>
      <c r="B345" s="72">
        <v>3066</v>
      </c>
      <c r="C345" s="71" t="s">
        <v>275</v>
      </c>
      <c r="D345" s="73">
        <v>42009</v>
      </c>
      <c r="E345" s="72" t="s">
        <v>571</v>
      </c>
      <c r="F345" s="71" t="s">
        <v>455</v>
      </c>
      <c r="G345" s="74">
        <v>3282.89</v>
      </c>
      <c r="H345" s="74">
        <v>0</v>
      </c>
      <c r="I345" s="74" t="s">
        <v>572</v>
      </c>
      <c r="J345" s="74">
        <v>0</v>
      </c>
      <c r="K345" s="74">
        <v>0</v>
      </c>
      <c r="L345" s="74">
        <v>0</v>
      </c>
      <c r="M345" s="74">
        <v>0</v>
      </c>
      <c r="N345" s="74">
        <v>0</v>
      </c>
      <c r="O345" s="74">
        <v>0</v>
      </c>
      <c r="P345" s="74">
        <v>0</v>
      </c>
      <c r="Q345" s="74">
        <v>0</v>
      </c>
      <c r="R345" s="74">
        <v>0</v>
      </c>
      <c r="S345" s="37">
        <f t="shared" si="10"/>
        <v>3282.89</v>
      </c>
      <c r="T345" s="37">
        <f t="shared" si="11"/>
        <v>0</v>
      </c>
      <c r="U345" s="36" t="str">
        <f>VLOOKUP(B345,'FOLHA RESUMIDA'!C:I,2,0)</f>
        <v>GENIVAL F DA SILVA JUNIOR</v>
      </c>
    </row>
    <row r="346" spans="1:21" ht="15">
      <c r="A346" s="72">
        <v>1</v>
      </c>
      <c r="B346" s="72">
        <v>3067</v>
      </c>
      <c r="C346" s="71" t="s">
        <v>276</v>
      </c>
      <c r="D346" s="73">
        <v>42009</v>
      </c>
      <c r="E346" s="72" t="s">
        <v>571</v>
      </c>
      <c r="F346" s="71" t="s">
        <v>521</v>
      </c>
      <c r="G346" s="74">
        <v>1886.84</v>
      </c>
      <c r="H346" s="74">
        <v>0</v>
      </c>
      <c r="I346" s="74" t="s">
        <v>572</v>
      </c>
      <c r="J346" s="74">
        <v>822.38</v>
      </c>
      <c r="K346" s="74">
        <v>0</v>
      </c>
      <c r="L346" s="74">
        <v>0</v>
      </c>
      <c r="M346" s="74">
        <v>0</v>
      </c>
      <c r="N346" s="74">
        <v>0</v>
      </c>
      <c r="O346" s="74">
        <v>0</v>
      </c>
      <c r="P346" s="74">
        <v>0</v>
      </c>
      <c r="Q346" s="74">
        <v>0</v>
      </c>
      <c r="R346" s="74">
        <v>0</v>
      </c>
      <c r="S346" s="37">
        <f t="shared" si="10"/>
        <v>1886.84</v>
      </c>
      <c r="T346" s="37">
        <f t="shared" si="11"/>
        <v>822.38</v>
      </c>
      <c r="U346" s="36" t="str">
        <f>VLOOKUP(B346,'FOLHA RESUMIDA'!C:I,2,0)</f>
        <v>EMANUELA AMELIA DE A  AGUIAR</v>
      </c>
    </row>
    <row r="347" spans="1:21" ht="15">
      <c r="A347" s="72">
        <v>16</v>
      </c>
      <c r="B347" s="72">
        <v>3069</v>
      </c>
      <c r="C347" s="71" t="s">
        <v>362</v>
      </c>
      <c r="D347" s="73">
        <v>42009</v>
      </c>
      <c r="E347" s="72" t="s">
        <v>571</v>
      </c>
      <c r="F347" s="71" t="s">
        <v>522</v>
      </c>
      <c r="G347" s="74">
        <v>1886.84</v>
      </c>
      <c r="H347" s="74">
        <v>0</v>
      </c>
      <c r="I347" s="74" t="s">
        <v>572</v>
      </c>
      <c r="J347" s="74">
        <v>0</v>
      </c>
      <c r="K347" s="74">
        <v>0</v>
      </c>
      <c r="L347" s="74">
        <v>0</v>
      </c>
      <c r="M347" s="74">
        <v>0</v>
      </c>
      <c r="N347" s="74">
        <v>0</v>
      </c>
      <c r="O347" s="74">
        <v>0</v>
      </c>
      <c r="P347" s="74">
        <v>0</v>
      </c>
      <c r="Q347" s="74">
        <v>0</v>
      </c>
      <c r="R347" s="74">
        <v>0</v>
      </c>
      <c r="S347" s="37">
        <f t="shared" si="10"/>
        <v>1886.84</v>
      </c>
      <c r="T347" s="37">
        <f t="shared" si="11"/>
        <v>0</v>
      </c>
      <c r="U347" s="36" t="str">
        <f>VLOOKUP(B347,'FOLHA RESUMIDA'!C:I,2,0)</f>
        <v>ANDRE LUIS MOTA PIRES</v>
      </c>
    </row>
    <row r="348" spans="1:21" ht="15">
      <c r="A348" s="72">
        <v>1</v>
      </c>
      <c r="B348" s="72">
        <v>3081</v>
      </c>
      <c r="C348" s="71" t="s">
        <v>277</v>
      </c>
      <c r="D348" s="73">
        <v>42024</v>
      </c>
      <c r="E348" s="72" t="s">
        <v>571</v>
      </c>
      <c r="F348" s="71" t="s">
        <v>543</v>
      </c>
      <c r="G348" s="74">
        <v>0</v>
      </c>
      <c r="H348" s="74">
        <v>0</v>
      </c>
      <c r="I348" s="74" t="s">
        <v>574</v>
      </c>
      <c r="J348" s="74">
        <v>0</v>
      </c>
      <c r="K348" s="74">
        <v>0</v>
      </c>
      <c r="L348" s="74">
        <v>0</v>
      </c>
      <c r="M348" s="74">
        <v>0</v>
      </c>
      <c r="N348" s="74">
        <v>0</v>
      </c>
      <c r="O348" s="74">
        <v>293.70999999999998</v>
      </c>
      <c r="P348" s="74">
        <v>1174.82</v>
      </c>
      <c r="Q348" s="74">
        <v>0</v>
      </c>
      <c r="R348" s="74">
        <v>0</v>
      </c>
      <c r="S348" s="37">
        <f t="shared" si="10"/>
        <v>293.70999999999998</v>
      </c>
      <c r="T348" s="37">
        <f t="shared" si="11"/>
        <v>1174.82</v>
      </c>
      <c r="U348" s="36" t="str">
        <f>VLOOKUP(B348,'FOLHA RESUMIDA'!C:I,2,0)</f>
        <v>MAILTON NOBRE DE MEDEIROS</v>
      </c>
    </row>
    <row r="349" spans="1:21" ht="15">
      <c r="A349" s="72">
        <v>1</v>
      </c>
      <c r="B349" s="72">
        <v>3086</v>
      </c>
      <c r="C349" s="71" t="s">
        <v>363</v>
      </c>
      <c r="D349" s="73">
        <v>42030</v>
      </c>
      <c r="E349" s="72" t="s">
        <v>571</v>
      </c>
      <c r="F349" s="71" t="s">
        <v>538</v>
      </c>
      <c r="G349" s="74">
        <v>4189.92</v>
      </c>
      <c r="H349" s="74">
        <v>0</v>
      </c>
      <c r="I349" s="74" t="s">
        <v>572</v>
      </c>
      <c r="J349" s="74">
        <v>0</v>
      </c>
      <c r="K349" s="74">
        <v>0</v>
      </c>
      <c r="L349" s="74">
        <v>0</v>
      </c>
      <c r="M349" s="74">
        <v>0</v>
      </c>
      <c r="N349" s="74">
        <v>0</v>
      </c>
      <c r="O349" s="74">
        <v>0</v>
      </c>
      <c r="P349" s="74">
        <v>0</v>
      </c>
      <c r="Q349" s="74">
        <v>0</v>
      </c>
      <c r="R349" s="74">
        <v>0</v>
      </c>
      <c r="S349" s="37">
        <f t="shared" si="10"/>
        <v>4189.92</v>
      </c>
      <c r="T349" s="37">
        <f t="shared" si="11"/>
        <v>0</v>
      </c>
      <c r="U349" s="36" t="str">
        <f>VLOOKUP(B349,'FOLHA RESUMIDA'!C:I,2,0)</f>
        <v>DIMAS CARDOSO CAMPOS</v>
      </c>
    </row>
    <row r="350" spans="1:21" ht="15">
      <c r="A350" s="72">
        <v>1</v>
      </c>
      <c r="B350" s="72">
        <v>3092</v>
      </c>
      <c r="C350" s="71" t="s">
        <v>583</v>
      </c>
      <c r="D350" s="73">
        <v>42058</v>
      </c>
      <c r="E350" s="72" t="s">
        <v>571</v>
      </c>
      <c r="F350" s="71" t="s">
        <v>505</v>
      </c>
      <c r="G350" s="74">
        <v>0</v>
      </c>
      <c r="H350" s="74">
        <v>0</v>
      </c>
      <c r="I350" s="74" t="s">
        <v>574</v>
      </c>
      <c r="J350" s="74">
        <v>0</v>
      </c>
      <c r="K350" s="74">
        <v>0</v>
      </c>
      <c r="L350" s="74">
        <v>0</v>
      </c>
      <c r="M350" s="74">
        <v>0</v>
      </c>
      <c r="N350" s="74">
        <v>0</v>
      </c>
      <c r="O350" s="74">
        <v>0</v>
      </c>
      <c r="P350" s="74">
        <v>0</v>
      </c>
      <c r="Q350" s="74">
        <v>4196.22</v>
      </c>
      <c r="R350" s="74">
        <v>16784.88</v>
      </c>
      <c r="S350" s="37">
        <f t="shared" si="10"/>
        <v>4196.22</v>
      </c>
      <c r="T350" s="37">
        <f t="shared" si="11"/>
        <v>16784.88</v>
      </c>
      <c r="U350" s="36" t="str">
        <f>VLOOKUP(B350,'FOLHA RESUMIDA'!C:I,2,0)</f>
        <v>BETY ANNE DE A SENNA</v>
      </c>
    </row>
    <row r="351" spans="1:21" ht="15">
      <c r="A351" s="72">
        <v>1</v>
      </c>
      <c r="B351" s="72">
        <v>3112</v>
      </c>
      <c r="C351" s="71" t="s">
        <v>278</v>
      </c>
      <c r="D351" s="73">
        <v>42065</v>
      </c>
      <c r="E351" s="72" t="s">
        <v>571</v>
      </c>
      <c r="F351" s="71" t="s">
        <v>524</v>
      </c>
      <c r="G351" s="74">
        <v>1886.84</v>
      </c>
      <c r="H351" s="74">
        <v>0</v>
      </c>
      <c r="I351" s="74" t="s">
        <v>572</v>
      </c>
      <c r="J351" s="74">
        <v>822.38</v>
      </c>
      <c r="K351" s="74">
        <v>0</v>
      </c>
      <c r="L351" s="74">
        <v>0</v>
      </c>
      <c r="M351" s="74">
        <v>0</v>
      </c>
      <c r="N351" s="74">
        <v>0</v>
      </c>
      <c r="O351" s="74">
        <v>0</v>
      </c>
      <c r="P351" s="74">
        <v>0</v>
      </c>
      <c r="Q351" s="74">
        <v>0</v>
      </c>
      <c r="R351" s="74">
        <v>0</v>
      </c>
      <c r="S351" s="37">
        <f t="shared" si="10"/>
        <v>1886.84</v>
      </c>
      <c r="T351" s="37">
        <f t="shared" si="11"/>
        <v>822.38</v>
      </c>
      <c r="U351" s="36" t="str">
        <f>VLOOKUP(B351,'FOLHA RESUMIDA'!C:I,2,0)</f>
        <v>DIEGO SCHMITH OLIVEIRA DE LIMA</v>
      </c>
    </row>
    <row r="352" spans="1:21" ht="15">
      <c r="A352" s="72">
        <v>1</v>
      </c>
      <c r="B352" s="72">
        <v>3113</v>
      </c>
      <c r="C352" s="71" t="s">
        <v>279</v>
      </c>
      <c r="D352" s="73">
        <v>42065</v>
      </c>
      <c r="E352" s="72" t="s">
        <v>571</v>
      </c>
      <c r="F352" s="71" t="s">
        <v>522</v>
      </c>
      <c r="G352" s="74">
        <v>1886.84</v>
      </c>
      <c r="H352" s="74">
        <v>0</v>
      </c>
      <c r="I352" s="74" t="s">
        <v>572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37">
        <f t="shared" si="10"/>
        <v>1886.84</v>
      </c>
      <c r="T352" s="37">
        <f t="shared" si="11"/>
        <v>0</v>
      </c>
      <c r="U352" s="36" t="str">
        <f>VLOOKUP(B352,'FOLHA RESUMIDA'!C:I,2,0)</f>
        <v>CYNTHIA MARIA REGIS SIQUEIRA</v>
      </c>
    </row>
    <row r="353" spans="1:21" ht="15">
      <c r="A353" s="72">
        <v>1</v>
      </c>
      <c r="B353" s="72">
        <v>3132</v>
      </c>
      <c r="C353" s="71" t="s">
        <v>280</v>
      </c>
      <c r="D353" s="73">
        <v>42100</v>
      </c>
      <c r="E353" s="72" t="s">
        <v>571</v>
      </c>
      <c r="F353" s="71" t="s">
        <v>521</v>
      </c>
      <c r="G353" s="74">
        <v>1886.84</v>
      </c>
      <c r="H353" s="74">
        <v>0</v>
      </c>
      <c r="I353" s="74" t="s">
        <v>572</v>
      </c>
      <c r="J353" s="74">
        <v>822.38</v>
      </c>
      <c r="K353" s="74">
        <v>0</v>
      </c>
      <c r="L353" s="74">
        <v>0</v>
      </c>
      <c r="M353" s="74">
        <v>0</v>
      </c>
      <c r="N353" s="74">
        <v>0</v>
      </c>
      <c r="O353" s="74">
        <v>0</v>
      </c>
      <c r="P353" s="74">
        <v>0</v>
      </c>
      <c r="Q353" s="74">
        <v>0</v>
      </c>
      <c r="R353" s="74">
        <v>0</v>
      </c>
      <c r="S353" s="37">
        <f t="shared" si="10"/>
        <v>1886.84</v>
      </c>
      <c r="T353" s="37">
        <f t="shared" si="11"/>
        <v>822.38</v>
      </c>
      <c r="U353" s="36" t="str">
        <f>VLOOKUP(B353,'FOLHA RESUMIDA'!C:I,2,0)</f>
        <v>TALITA ANDREIA MARTINS GONZAGA</v>
      </c>
    </row>
    <row r="354" spans="1:21" ht="15">
      <c r="A354" s="72">
        <v>1</v>
      </c>
      <c r="B354" s="72">
        <v>3134</v>
      </c>
      <c r="C354" s="71" t="s">
        <v>281</v>
      </c>
      <c r="D354" s="73">
        <v>42100</v>
      </c>
      <c r="E354" s="72" t="s">
        <v>571</v>
      </c>
      <c r="F354" s="71" t="s">
        <v>527</v>
      </c>
      <c r="G354" s="74">
        <v>1886.84</v>
      </c>
      <c r="H354" s="74">
        <v>0</v>
      </c>
      <c r="I354" s="74" t="s">
        <v>572</v>
      </c>
      <c r="J354" s="74">
        <v>0</v>
      </c>
      <c r="K354" s="74">
        <v>0</v>
      </c>
      <c r="L354" s="74">
        <v>0</v>
      </c>
      <c r="M354" s="74">
        <v>0</v>
      </c>
      <c r="N354" s="74">
        <v>0</v>
      </c>
      <c r="O354" s="74">
        <v>0</v>
      </c>
      <c r="P354" s="74">
        <v>0</v>
      </c>
      <c r="Q354" s="74">
        <v>0</v>
      </c>
      <c r="R354" s="74">
        <v>0</v>
      </c>
      <c r="S354" s="37">
        <f t="shared" si="10"/>
        <v>1886.84</v>
      </c>
      <c r="T354" s="37">
        <f t="shared" si="11"/>
        <v>0</v>
      </c>
      <c r="U354" s="36" t="str">
        <f>VLOOKUP(B354,'FOLHA RESUMIDA'!C:I,2,0)</f>
        <v>ESTEVAN DE ALMEIDA FALCAO</v>
      </c>
    </row>
    <row r="355" spans="1:21" ht="15">
      <c r="A355" s="72">
        <v>1</v>
      </c>
      <c r="B355" s="72">
        <v>3135</v>
      </c>
      <c r="C355" s="71" t="s">
        <v>282</v>
      </c>
      <c r="D355" s="73">
        <v>42107</v>
      </c>
      <c r="E355" s="72" t="s">
        <v>571</v>
      </c>
      <c r="F355" s="71" t="s">
        <v>454</v>
      </c>
      <c r="G355" s="74">
        <v>3282.89</v>
      </c>
      <c r="H355" s="74">
        <v>0</v>
      </c>
      <c r="I355" s="74" t="s">
        <v>572</v>
      </c>
      <c r="J355" s="74">
        <v>2312.9499999999998</v>
      </c>
      <c r="K355" s="74">
        <v>0</v>
      </c>
      <c r="L355" s="74">
        <v>0</v>
      </c>
      <c r="M355" s="74">
        <v>0</v>
      </c>
      <c r="N355" s="74">
        <v>0</v>
      </c>
      <c r="O355" s="74">
        <v>0</v>
      </c>
      <c r="P355" s="74">
        <v>0</v>
      </c>
      <c r="Q355" s="74">
        <v>0</v>
      </c>
      <c r="R355" s="74">
        <v>0</v>
      </c>
      <c r="S355" s="37">
        <f t="shared" si="10"/>
        <v>3282.89</v>
      </c>
      <c r="T355" s="37">
        <f t="shared" si="11"/>
        <v>2312.9499999999998</v>
      </c>
      <c r="U355" s="36" t="str">
        <f>VLOOKUP(B355,'FOLHA RESUMIDA'!C:I,2,0)</f>
        <v>RAFAEL DE MENEZES E S PIRES</v>
      </c>
    </row>
    <row r="356" spans="1:21" ht="15">
      <c r="A356" s="72">
        <v>1</v>
      </c>
      <c r="B356" s="72">
        <v>3136</v>
      </c>
      <c r="C356" s="71" t="s">
        <v>283</v>
      </c>
      <c r="D356" s="73">
        <v>42107</v>
      </c>
      <c r="E356" s="72" t="s">
        <v>571</v>
      </c>
      <c r="F356" s="71" t="s">
        <v>526</v>
      </c>
      <c r="G356" s="74">
        <v>1886.84</v>
      </c>
      <c r="H356" s="74">
        <v>0</v>
      </c>
      <c r="I356" s="74" t="s">
        <v>572</v>
      </c>
      <c r="J356" s="74">
        <v>1284.97</v>
      </c>
      <c r="K356" s="74">
        <v>0</v>
      </c>
      <c r="L356" s="74">
        <v>0</v>
      </c>
      <c r="M356" s="74">
        <v>0</v>
      </c>
      <c r="N356" s="74">
        <v>0</v>
      </c>
      <c r="O356" s="74">
        <v>0</v>
      </c>
      <c r="P356" s="74">
        <v>0</v>
      </c>
      <c r="Q356" s="74">
        <v>0</v>
      </c>
      <c r="R356" s="74">
        <v>0</v>
      </c>
      <c r="S356" s="37">
        <f t="shared" si="10"/>
        <v>1886.84</v>
      </c>
      <c r="T356" s="37">
        <f t="shared" si="11"/>
        <v>1284.97</v>
      </c>
      <c r="U356" s="36" t="str">
        <f>VLOOKUP(B356,'FOLHA RESUMIDA'!C:I,2,0)</f>
        <v>ALEXANDER BEZERRA</v>
      </c>
    </row>
    <row r="357" spans="1:21" ht="15">
      <c r="A357" s="72">
        <v>1</v>
      </c>
      <c r="B357" s="72">
        <v>3138</v>
      </c>
      <c r="C357" s="71" t="s">
        <v>284</v>
      </c>
      <c r="D357" s="73">
        <v>42107</v>
      </c>
      <c r="E357" s="72" t="s">
        <v>571</v>
      </c>
      <c r="F357" s="71" t="s">
        <v>527</v>
      </c>
      <c r="G357" s="74">
        <v>1886.84</v>
      </c>
      <c r="H357" s="74">
        <v>0</v>
      </c>
      <c r="I357" s="74" t="s">
        <v>572</v>
      </c>
      <c r="J357" s="74">
        <v>822.38</v>
      </c>
      <c r="K357" s="74">
        <v>0</v>
      </c>
      <c r="L357" s="74">
        <v>0</v>
      </c>
      <c r="M357" s="74">
        <v>0</v>
      </c>
      <c r="N357" s="74">
        <v>0</v>
      </c>
      <c r="O357" s="74">
        <v>0</v>
      </c>
      <c r="P357" s="74">
        <v>0</v>
      </c>
      <c r="Q357" s="74">
        <v>0</v>
      </c>
      <c r="R357" s="74">
        <v>0</v>
      </c>
      <c r="S357" s="37">
        <f t="shared" si="10"/>
        <v>1886.84</v>
      </c>
      <c r="T357" s="37">
        <f t="shared" si="11"/>
        <v>822.38</v>
      </c>
      <c r="U357" s="36" t="str">
        <f>VLOOKUP(B357,'FOLHA RESUMIDA'!C:I,2,0)</f>
        <v>MANUELA SILVA DE LIMA B DA PAZ</v>
      </c>
    </row>
    <row r="358" spans="1:21" ht="15">
      <c r="A358" s="72">
        <v>1</v>
      </c>
      <c r="B358" s="72">
        <v>3139</v>
      </c>
      <c r="C358" s="71" t="s">
        <v>285</v>
      </c>
      <c r="D358" s="73">
        <v>42107</v>
      </c>
      <c r="E358" s="72" t="s">
        <v>571</v>
      </c>
      <c r="F358" s="71" t="s">
        <v>527</v>
      </c>
      <c r="G358" s="74">
        <v>1886.84</v>
      </c>
      <c r="H358" s="74">
        <v>0</v>
      </c>
      <c r="I358" s="74" t="s">
        <v>572</v>
      </c>
      <c r="J358" s="74">
        <v>0</v>
      </c>
      <c r="K358" s="74">
        <v>0</v>
      </c>
      <c r="L358" s="74">
        <v>0</v>
      </c>
      <c r="M358" s="74">
        <v>0</v>
      </c>
      <c r="N358" s="74">
        <v>0</v>
      </c>
      <c r="O358" s="74">
        <v>0</v>
      </c>
      <c r="P358" s="74">
        <v>0</v>
      </c>
      <c r="Q358" s="74">
        <v>0</v>
      </c>
      <c r="R358" s="74">
        <v>0</v>
      </c>
      <c r="S358" s="37">
        <f t="shared" si="10"/>
        <v>1886.84</v>
      </c>
      <c r="T358" s="37">
        <f t="shared" si="11"/>
        <v>0</v>
      </c>
      <c r="U358" s="36" t="str">
        <f>VLOOKUP(B358,'FOLHA RESUMIDA'!C:I,2,0)</f>
        <v>JOAO ROBERTO  MACHADO ARAUJO</v>
      </c>
    </row>
    <row r="359" spans="1:21" ht="15">
      <c r="A359" s="72">
        <v>1</v>
      </c>
      <c r="B359" s="72">
        <v>3141</v>
      </c>
      <c r="C359" s="71" t="s">
        <v>286</v>
      </c>
      <c r="D359" s="73">
        <v>42110</v>
      </c>
      <c r="E359" s="72" t="s">
        <v>571</v>
      </c>
      <c r="F359" s="71" t="s">
        <v>521</v>
      </c>
      <c r="G359" s="74">
        <v>1886.84</v>
      </c>
      <c r="H359" s="74">
        <v>0</v>
      </c>
      <c r="I359" s="74" t="s">
        <v>572</v>
      </c>
      <c r="J359" s="74">
        <v>0</v>
      </c>
      <c r="K359" s="74">
        <v>0</v>
      </c>
      <c r="L359" s="74">
        <v>0</v>
      </c>
      <c r="M359" s="74">
        <v>0</v>
      </c>
      <c r="N359" s="74">
        <v>0</v>
      </c>
      <c r="O359" s="74">
        <v>0</v>
      </c>
      <c r="P359" s="74">
        <v>0</v>
      </c>
      <c r="Q359" s="74">
        <v>0</v>
      </c>
      <c r="R359" s="74">
        <v>0</v>
      </c>
      <c r="S359" s="37">
        <f t="shared" si="10"/>
        <v>1886.84</v>
      </c>
      <c r="T359" s="37">
        <f t="shared" si="11"/>
        <v>0</v>
      </c>
      <c r="U359" s="36" t="str">
        <f>VLOOKUP(B359,'FOLHA RESUMIDA'!C:I,2,0)</f>
        <v>LIVIA QUEIROZ DE OLIVEIRA</v>
      </c>
    </row>
    <row r="360" spans="1:21" ht="15">
      <c r="A360" s="72">
        <v>1</v>
      </c>
      <c r="B360" s="72">
        <v>3147</v>
      </c>
      <c r="C360" s="71" t="s">
        <v>287</v>
      </c>
      <c r="D360" s="73">
        <v>42128</v>
      </c>
      <c r="E360" s="72" t="s">
        <v>571</v>
      </c>
      <c r="F360" s="71" t="s">
        <v>447</v>
      </c>
      <c r="G360" s="74">
        <v>1287.22</v>
      </c>
      <c r="H360" s="74">
        <v>0</v>
      </c>
      <c r="I360" s="74" t="s">
        <v>572</v>
      </c>
      <c r="J360" s="74">
        <v>0</v>
      </c>
      <c r="K360" s="74">
        <v>0</v>
      </c>
      <c r="L360" s="74">
        <v>0</v>
      </c>
      <c r="M360" s="74">
        <v>0</v>
      </c>
      <c r="N360" s="74">
        <v>0</v>
      </c>
      <c r="O360" s="74">
        <v>0</v>
      </c>
      <c r="P360" s="74">
        <v>0</v>
      </c>
      <c r="Q360" s="74">
        <v>0</v>
      </c>
      <c r="R360" s="74">
        <v>0</v>
      </c>
      <c r="S360" s="37">
        <f t="shared" si="10"/>
        <v>1287.22</v>
      </c>
      <c r="T360" s="37">
        <f t="shared" si="11"/>
        <v>0</v>
      </c>
      <c r="U360" s="36" t="str">
        <f>VLOOKUP(B360,'FOLHA RESUMIDA'!C:I,2,0)</f>
        <v>ALZENIRA PEREIRA DA SILVA</v>
      </c>
    </row>
    <row r="361" spans="1:21" ht="15">
      <c r="A361" s="72">
        <v>1</v>
      </c>
      <c r="B361" s="72">
        <v>3152</v>
      </c>
      <c r="C361" s="71" t="s">
        <v>288</v>
      </c>
      <c r="D361" s="73">
        <v>42128</v>
      </c>
      <c r="E361" s="72" t="s">
        <v>571</v>
      </c>
      <c r="F361" s="71" t="s">
        <v>447</v>
      </c>
      <c r="G361" s="74">
        <v>1287.22</v>
      </c>
      <c r="H361" s="74">
        <v>0</v>
      </c>
      <c r="I361" s="74" t="s">
        <v>572</v>
      </c>
      <c r="J361" s="74">
        <v>0</v>
      </c>
      <c r="K361" s="74">
        <v>0</v>
      </c>
      <c r="L361" s="74">
        <v>0</v>
      </c>
      <c r="M361" s="74">
        <v>0</v>
      </c>
      <c r="N361" s="74">
        <v>0</v>
      </c>
      <c r="O361" s="74">
        <v>0</v>
      </c>
      <c r="P361" s="74">
        <v>0</v>
      </c>
      <c r="Q361" s="74">
        <v>0</v>
      </c>
      <c r="R361" s="74">
        <v>0</v>
      </c>
      <c r="S361" s="37">
        <f t="shared" si="10"/>
        <v>1287.22</v>
      </c>
      <c r="T361" s="37">
        <f t="shared" si="11"/>
        <v>0</v>
      </c>
      <c r="U361" s="36" t="str">
        <f>VLOOKUP(B361,'FOLHA RESUMIDA'!C:I,2,0)</f>
        <v>DANIEL CIRILO DOS SANTOS</v>
      </c>
    </row>
    <row r="362" spans="1:21" ht="15">
      <c r="A362" s="72">
        <v>1</v>
      </c>
      <c r="B362" s="72">
        <v>3154</v>
      </c>
      <c r="C362" s="71" t="s">
        <v>289</v>
      </c>
      <c r="D362" s="73">
        <v>42128</v>
      </c>
      <c r="E362" s="72" t="s">
        <v>571</v>
      </c>
      <c r="F362" s="71" t="s">
        <v>447</v>
      </c>
      <c r="G362" s="74">
        <v>1287.22</v>
      </c>
      <c r="H362" s="74">
        <v>0</v>
      </c>
      <c r="I362" s="74" t="s">
        <v>572</v>
      </c>
      <c r="J362" s="74">
        <v>0</v>
      </c>
      <c r="K362" s="74">
        <v>0</v>
      </c>
      <c r="L362" s="74">
        <v>0</v>
      </c>
      <c r="M362" s="74">
        <v>0</v>
      </c>
      <c r="N362" s="74">
        <v>0</v>
      </c>
      <c r="O362" s="74">
        <v>0</v>
      </c>
      <c r="P362" s="74">
        <v>0</v>
      </c>
      <c r="Q362" s="74">
        <v>0</v>
      </c>
      <c r="R362" s="74">
        <v>0</v>
      </c>
      <c r="S362" s="37">
        <f t="shared" si="10"/>
        <v>1287.22</v>
      </c>
      <c r="T362" s="37">
        <f t="shared" si="11"/>
        <v>0</v>
      </c>
      <c r="U362" s="36" t="str">
        <f>VLOOKUP(B362,'FOLHA RESUMIDA'!C:I,2,0)</f>
        <v>DANIELLE D O A DE MIRANDA</v>
      </c>
    </row>
    <row r="363" spans="1:21" ht="15">
      <c r="A363" s="72">
        <v>1</v>
      </c>
      <c r="B363" s="72">
        <v>3156</v>
      </c>
      <c r="C363" s="71" t="s">
        <v>290</v>
      </c>
      <c r="D363" s="73">
        <v>42128</v>
      </c>
      <c r="E363" s="72" t="s">
        <v>571</v>
      </c>
      <c r="F363" s="71" t="s">
        <v>447</v>
      </c>
      <c r="G363" s="74">
        <v>1287.22</v>
      </c>
      <c r="H363" s="74">
        <v>0</v>
      </c>
      <c r="I363" s="74" t="s">
        <v>572</v>
      </c>
      <c r="J363" s="74">
        <v>0</v>
      </c>
      <c r="K363" s="74">
        <v>0</v>
      </c>
      <c r="L363" s="74">
        <v>0</v>
      </c>
      <c r="M363" s="74">
        <v>0</v>
      </c>
      <c r="N363" s="74">
        <v>0</v>
      </c>
      <c r="O363" s="74">
        <v>0</v>
      </c>
      <c r="P363" s="74">
        <v>0</v>
      </c>
      <c r="Q363" s="74">
        <v>0</v>
      </c>
      <c r="R363" s="74">
        <v>0</v>
      </c>
      <c r="S363" s="37">
        <f t="shared" si="10"/>
        <v>1287.22</v>
      </c>
      <c r="T363" s="37">
        <f t="shared" si="11"/>
        <v>0</v>
      </c>
      <c r="U363" s="36" t="str">
        <f>VLOOKUP(B363,'FOLHA RESUMIDA'!C:I,2,0)</f>
        <v>GILVANEIDE LAURENTINO MARTINS</v>
      </c>
    </row>
    <row r="364" spans="1:21" ht="15">
      <c r="A364" s="72">
        <v>1</v>
      </c>
      <c r="B364" s="72">
        <v>3160</v>
      </c>
      <c r="C364" s="71" t="s">
        <v>291</v>
      </c>
      <c r="D364" s="73">
        <v>42128</v>
      </c>
      <c r="E364" s="72" t="s">
        <v>571</v>
      </c>
      <c r="F364" s="71" t="s">
        <v>527</v>
      </c>
      <c r="G364" s="74">
        <v>1886.84</v>
      </c>
      <c r="H364" s="74">
        <v>0</v>
      </c>
      <c r="I364" s="74" t="s">
        <v>572</v>
      </c>
      <c r="J364" s="74">
        <v>0</v>
      </c>
      <c r="K364" s="74">
        <v>0</v>
      </c>
      <c r="L364" s="74">
        <v>0</v>
      </c>
      <c r="M364" s="74">
        <v>0</v>
      </c>
      <c r="N364" s="74">
        <v>0</v>
      </c>
      <c r="O364" s="74">
        <v>0</v>
      </c>
      <c r="P364" s="74">
        <v>0</v>
      </c>
      <c r="Q364" s="74">
        <v>0</v>
      </c>
      <c r="R364" s="74">
        <v>0</v>
      </c>
      <c r="S364" s="37">
        <f t="shared" si="10"/>
        <v>1886.84</v>
      </c>
      <c r="T364" s="37">
        <f t="shared" si="11"/>
        <v>0</v>
      </c>
      <c r="U364" s="36" t="str">
        <f>VLOOKUP(B364,'FOLHA RESUMIDA'!C:I,2,0)</f>
        <v>LUCIANNA NUNES LIRA</v>
      </c>
    </row>
    <row r="365" spans="1:21" ht="15">
      <c r="A365" s="72">
        <v>1</v>
      </c>
      <c r="B365" s="72">
        <v>3164</v>
      </c>
      <c r="C365" s="71" t="s">
        <v>292</v>
      </c>
      <c r="D365" s="73">
        <v>42128</v>
      </c>
      <c r="E365" s="72" t="s">
        <v>571</v>
      </c>
      <c r="F365" s="71" t="s">
        <v>527</v>
      </c>
      <c r="G365" s="74">
        <v>1886.84</v>
      </c>
      <c r="H365" s="74">
        <v>0</v>
      </c>
      <c r="I365" s="74" t="s">
        <v>572</v>
      </c>
      <c r="J365" s="74">
        <v>0</v>
      </c>
      <c r="K365" s="74">
        <v>0</v>
      </c>
      <c r="L365" s="74">
        <v>0</v>
      </c>
      <c r="M365" s="74">
        <v>0</v>
      </c>
      <c r="N365" s="74">
        <v>0</v>
      </c>
      <c r="O365" s="74">
        <v>0</v>
      </c>
      <c r="P365" s="74">
        <v>0</v>
      </c>
      <c r="Q365" s="74">
        <v>0</v>
      </c>
      <c r="R365" s="74">
        <v>0</v>
      </c>
      <c r="S365" s="37">
        <f t="shared" si="10"/>
        <v>1886.84</v>
      </c>
      <c r="T365" s="37">
        <f t="shared" si="11"/>
        <v>0</v>
      </c>
      <c r="U365" s="36" t="str">
        <f>VLOOKUP(B365,'FOLHA RESUMIDA'!C:I,2,0)</f>
        <v>MONIQUE FERRAZ PEREIRA</v>
      </c>
    </row>
    <row r="366" spans="1:21" ht="15">
      <c r="A366" s="72">
        <v>1</v>
      </c>
      <c r="B366" s="72">
        <v>3165</v>
      </c>
      <c r="C366" s="71" t="s">
        <v>293</v>
      </c>
      <c r="D366" s="73">
        <v>42128</v>
      </c>
      <c r="E366" s="72" t="s">
        <v>571</v>
      </c>
      <c r="F366" s="71" t="s">
        <v>527</v>
      </c>
      <c r="G366" s="74">
        <v>1886.84</v>
      </c>
      <c r="H366" s="74">
        <v>0</v>
      </c>
      <c r="I366" s="74" t="s">
        <v>572</v>
      </c>
      <c r="J366" s="74">
        <v>0</v>
      </c>
      <c r="K366" s="74">
        <v>0</v>
      </c>
      <c r="L366" s="74">
        <v>0</v>
      </c>
      <c r="M366" s="74">
        <v>0</v>
      </c>
      <c r="N366" s="74">
        <v>0</v>
      </c>
      <c r="O366" s="74">
        <v>0</v>
      </c>
      <c r="P366" s="74">
        <v>0</v>
      </c>
      <c r="Q366" s="74">
        <v>0</v>
      </c>
      <c r="R366" s="74">
        <v>0</v>
      </c>
      <c r="S366" s="37">
        <f t="shared" si="10"/>
        <v>1886.84</v>
      </c>
      <c r="T366" s="37">
        <f t="shared" si="11"/>
        <v>0</v>
      </c>
      <c r="U366" s="36" t="str">
        <f>VLOOKUP(B366,'FOLHA RESUMIDA'!C:I,2,0)</f>
        <v>PATRICIA SERPA PEIXOTO</v>
      </c>
    </row>
    <row r="367" spans="1:21" ht="15">
      <c r="A367" s="72">
        <v>1</v>
      </c>
      <c r="B367" s="72">
        <v>3167</v>
      </c>
      <c r="C367" s="71" t="s">
        <v>294</v>
      </c>
      <c r="D367" s="73">
        <v>42128</v>
      </c>
      <c r="E367" s="72" t="s">
        <v>571</v>
      </c>
      <c r="F367" s="71" t="s">
        <v>456</v>
      </c>
      <c r="G367" s="74">
        <v>5714.73</v>
      </c>
      <c r="H367" s="74">
        <v>0</v>
      </c>
      <c r="I367" s="74" t="s">
        <v>572</v>
      </c>
      <c r="J367" s="74">
        <v>6657.79</v>
      </c>
      <c r="K367" s="74">
        <v>0</v>
      </c>
      <c r="L367" s="74">
        <v>0</v>
      </c>
      <c r="M367" s="74">
        <v>0</v>
      </c>
      <c r="N367" s="74">
        <v>0</v>
      </c>
      <c r="O367" s="74">
        <v>0</v>
      </c>
      <c r="P367" s="74">
        <v>0</v>
      </c>
      <c r="Q367" s="74">
        <v>0</v>
      </c>
      <c r="R367" s="74">
        <v>0</v>
      </c>
      <c r="S367" s="37">
        <f t="shared" si="10"/>
        <v>5714.73</v>
      </c>
      <c r="T367" s="37">
        <f t="shared" si="11"/>
        <v>6657.79</v>
      </c>
      <c r="U367" s="36" t="str">
        <f>VLOOKUP(B367,'FOLHA RESUMIDA'!C:I,2,0)</f>
        <v>POLYANA BEZERRA SOUTO SANTOS</v>
      </c>
    </row>
    <row r="368" spans="1:21" ht="15">
      <c r="A368" s="72">
        <v>1</v>
      </c>
      <c r="B368" s="72">
        <v>3169</v>
      </c>
      <c r="C368" s="71" t="s">
        <v>295</v>
      </c>
      <c r="D368" s="73">
        <v>42128</v>
      </c>
      <c r="E368" s="72" t="s">
        <v>571</v>
      </c>
      <c r="F368" s="71" t="s">
        <v>447</v>
      </c>
      <c r="G368" s="74">
        <v>1287.22</v>
      </c>
      <c r="H368" s="74">
        <v>0</v>
      </c>
      <c r="I368" s="74" t="s">
        <v>572</v>
      </c>
      <c r="J368" s="74">
        <v>0</v>
      </c>
      <c r="K368" s="74">
        <v>0</v>
      </c>
      <c r="L368" s="74">
        <v>0</v>
      </c>
      <c r="M368" s="74">
        <v>1450</v>
      </c>
      <c r="N368" s="74">
        <v>0</v>
      </c>
      <c r="O368" s="74">
        <v>0</v>
      </c>
      <c r="P368" s="74">
        <v>0</v>
      </c>
      <c r="Q368" s="74">
        <v>0</v>
      </c>
      <c r="R368" s="74">
        <v>0</v>
      </c>
      <c r="S368" s="37">
        <f t="shared" si="10"/>
        <v>1287.22</v>
      </c>
      <c r="T368" s="37">
        <f t="shared" si="11"/>
        <v>1450</v>
      </c>
      <c r="U368" s="36" t="str">
        <f>VLOOKUP(B368,'FOLHA RESUMIDA'!C:I,2,0)</f>
        <v>RENATA BEZERRA DA SILVA</v>
      </c>
    </row>
    <row r="369" spans="1:21" ht="15">
      <c r="A369" s="72">
        <v>1</v>
      </c>
      <c r="B369" s="72">
        <v>3172</v>
      </c>
      <c r="C369" s="71" t="s">
        <v>296</v>
      </c>
      <c r="D369" s="73">
        <v>42128</v>
      </c>
      <c r="E369" s="72" t="s">
        <v>571</v>
      </c>
      <c r="F369" s="71" t="s">
        <v>447</v>
      </c>
      <c r="G369" s="74">
        <v>1287.22</v>
      </c>
      <c r="H369" s="74">
        <v>0</v>
      </c>
      <c r="I369" s="74" t="s">
        <v>572</v>
      </c>
      <c r="J369" s="74">
        <v>0</v>
      </c>
      <c r="K369" s="74">
        <v>0</v>
      </c>
      <c r="L369" s="74">
        <v>0</v>
      </c>
      <c r="M369" s="74">
        <v>0</v>
      </c>
      <c r="N369" s="74">
        <v>0</v>
      </c>
      <c r="O369" s="74">
        <v>0</v>
      </c>
      <c r="P369" s="74">
        <v>0</v>
      </c>
      <c r="Q369" s="74">
        <v>0</v>
      </c>
      <c r="R369" s="74">
        <v>0</v>
      </c>
      <c r="S369" s="37">
        <f t="shared" si="10"/>
        <v>1287.22</v>
      </c>
      <c r="T369" s="37">
        <f t="shared" si="11"/>
        <v>0</v>
      </c>
      <c r="U369" s="36" t="str">
        <f>VLOOKUP(B369,'FOLHA RESUMIDA'!C:I,2,0)</f>
        <v>SAVIO BARCELOS DE MELO</v>
      </c>
    </row>
    <row r="370" spans="1:21" ht="15">
      <c r="A370" s="72">
        <v>1</v>
      </c>
      <c r="B370" s="72">
        <v>3175</v>
      </c>
      <c r="C370" s="71" t="s">
        <v>297</v>
      </c>
      <c r="D370" s="73">
        <v>42128</v>
      </c>
      <c r="E370" s="72" t="s">
        <v>571</v>
      </c>
      <c r="F370" s="71" t="s">
        <v>456</v>
      </c>
      <c r="G370" s="74">
        <v>5714.73</v>
      </c>
      <c r="H370" s="74">
        <v>0</v>
      </c>
      <c r="I370" s="74" t="s">
        <v>572</v>
      </c>
      <c r="J370" s="74">
        <v>2312.9499999999998</v>
      </c>
      <c r="K370" s="74">
        <v>0</v>
      </c>
      <c r="L370" s="74">
        <v>0</v>
      </c>
      <c r="M370" s="74">
        <v>0</v>
      </c>
      <c r="N370" s="74">
        <v>0</v>
      </c>
      <c r="O370" s="74">
        <v>0</v>
      </c>
      <c r="P370" s="74">
        <v>0</v>
      </c>
      <c r="Q370" s="74">
        <v>0</v>
      </c>
      <c r="R370" s="74">
        <v>0</v>
      </c>
      <c r="S370" s="37">
        <f t="shared" si="10"/>
        <v>5714.73</v>
      </c>
      <c r="T370" s="37">
        <f t="shared" si="11"/>
        <v>2312.9499999999998</v>
      </c>
      <c r="U370" s="36" t="str">
        <f>VLOOKUP(B370,'FOLHA RESUMIDA'!C:I,2,0)</f>
        <v>VIVIANE SOARES DE JESUS</v>
      </c>
    </row>
    <row r="371" spans="1:21" ht="15">
      <c r="A371" s="72">
        <v>1</v>
      </c>
      <c r="B371" s="72">
        <v>3177</v>
      </c>
      <c r="C371" s="71" t="s">
        <v>298</v>
      </c>
      <c r="D371" s="73">
        <v>42135</v>
      </c>
      <c r="E371" s="72" t="s">
        <v>571</v>
      </c>
      <c r="F371" s="71" t="s">
        <v>537</v>
      </c>
      <c r="G371" s="74">
        <v>5714.73</v>
      </c>
      <c r="H371" s="74">
        <v>0</v>
      </c>
      <c r="I371" s="74" t="s">
        <v>572</v>
      </c>
      <c r="J371" s="74">
        <v>2312.9499999999998</v>
      </c>
      <c r="K371" s="74">
        <v>0</v>
      </c>
      <c r="L371" s="74">
        <v>0</v>
      </c>
      <c r="M371" s="74">
        <v>0</v>
      </c>
      <c r="N371" s="74">
        <v>0</v>
      </c>
      <c r="O371" s="74">
        <v>0</v>
      </c>
      <c r="P371" s="74">
        <v>0</v>
      </c>
      <c r="Q371" s="74">
        <v>0</v>
      </c>
      <c r="R371" s="74">
        <v>0</v>
      </c>
      <c r="S371" s="37">
        <f t="shared" si="10"/>
        <v>5714.73</v>
      </c>
      <c r="T371" s="37">
        <f t="shared" si="11"/>
        <v>2312.9499999999998</v>
      </c>
      <c r="U371" s="36" t="str">
        <f>VLOOKUP(B371,'FOLHA RESUMIDA'!C:I,2,0)</f>
        <v>DEMOSTENES FIGUEIREDO DE SOUSA</v>
      </c>
    </row>
    <row r="372" spans="1:21" ht="15">
      <c r="A372" s="72">
        <v>1</v>
      </c>
      <c r="B372" s="72">
        <v>3178</v>
      </c>
      <c r="C372" s="71" t="s">
        <v>299</v>
      </c>
      <c r="D372" s="73">
        <v>42142</v>
      </c>
      <c r="E372" s="72" t="s">
        <v>571</v>
      </c>
      <c r="F372" s="71" t="s">
        <v>537</v>
      </c>
      <c r="G372" s="74">
        <v>5714.73</v>
      </c>
      <c r="H372" s="74">
        <v>0</v>
      </c>
      <c r="I372" s="74" t="s">
        <v>572</v>
      </c>
      <c r="J372" s="74">
        <v>2312.9499999999998</v>
      </c>
      <c r="K372" s="74">
        <v>0</v>
      </c>
      <c r="L372" s="74">
        <v>0</v>
      </c>
      <c r="M372" s="74">
        <v>0</v>
      </c>
      <c r="N372" s="74">
        <v>0</v>
      </c>
      <c r="O372" s="74">
        <v>0</v>
      </c>
      <c r="P372" s="74">
        <v>0</v>
      </c>
      <c r="Q372" s="74">
        <v>0</v>
      </c>
      <c r="R372" s="74">
        <v>0</v>
      </c>
      <c r="S372" s="37">
        <f t="shared" si="10"/>
        <v>5714.73</v>
      </c>
      <c r="T372" s="37">
        <f t="shared" si="11"/>
        <v>2312.9499999999998</v>
      </c>
      <c r="U372" s="36" t="str">
        <f>VLOOKUP(B372,'FOLHA RESUMIDA'!C:I,2,0)</f>
        <v>HOSANA SUELEM S DE MIRANDA</v>
      </c>
    </row>
    <row r="373" spans="1:21" ht="15">
      <c r="A373" s="72">
        <v>1</v>
      </c>
      <c r="B373" s="72">
        <v>3180</v>
      </c>
      <c r="C373" s="71" t="s">
        <v>300</v>
      </c>
      <c r="D373" s="73">
        <v>42156</v>
      </c>
      <c r="E373" s="72" t="s">
        <v>571</v>
      </c>
      <c r="F373" s="71" t="s">
        <v>537</v>
      </c>
      <c r="G373" s="74">
        <v>5714.73</v>
      </c>
      <c r="H373" s="74">
        <v>0</v>
      </c>
      <c r="I373" s="74" t="s">
        <v>572</v>
      </c>
      <c r="J373" s="74">
        <v>2312.9499999999998</v>
      </c>
      <c r="K373" s="74">
        <v>0</v>
      </c>
      <c r="L373" s="74">
        <v>0</v>
      </c>
      <c r="M373" s="74">
        <v>0</v>
      </c>
      <c r="N373" s="74">
        <v>0</v>
      </c>
      <c r="O373" s="74">
        <v>0</v>
      </c>
      <c r="P373" s="74">
        <v>0</v>
      </c>
      <c r="Q373" s="74">
        <v>0</v>
      </c>
      <c r="R373" s="74">
        <v>0</v>
      </c>
      <c r="S373" s="37">
        <f t="shared" si="10"/>
        <v>5714.73</v>
      </c>
      <c r="T373" s="37">
        <f t="shared" si="11"/>
        <v>2312.9499999999998</v>
      </c>
      <c r="U373" s="36" t="str">
        <f>VLOOKUP(B373,'FOLHA RESUMIDA'!C:I,2,0)</f>
        <v>CAIO CESAR DE A R SILVA</v>
      </c>
    </row>
    <row r="374" spans="1:21" ht="15">
      <c r="A374" s="72">
        <v>1</v>
      </c>
      <c r="B374" s="72">
        <v>3182</v>
      </c>
      <c r="C374" s="71" t="s">
        <v>301</v>
      </c>
      <c r="D374" s="73">
        <v>42186</v>
      </c>
      <c r="E374" s="72" t="s">
        <v>571</v>
      </c>
      <c r="F374" s="71" t="s">
        <v>527</v>
      </c>
      <c r="G374" s="74">
        <v>1886.84</v>
      </c>
      <c r="H374" s="74">
        <v>0</v>
      </c>
      <c r="I374" s="74" t="s">
        <v>572</v>
      </c>
      <c r="J374" s="74">
        <v>0</v>
      </c>
      <c r="K374" s="74">
        <v>0</v>
      </c>
      <c r="L374" s="74">
        <v>0</v>
      </c>
      <c r="M374" s="74">
        <v>0</v>
      </c>
      <c r="N374" s="74">
        <v>0</v>
      </c>
      <c r="O374" s="74">
        <v>0</v>
      </c>
      <c r="P374" s="74">
        <v>0</v>
      </c>
      <c r="Q374" s="74">
        <v>0</v>
      </c>
      <c r="R374" s="74">
        <v>0</v>
      </c>
      <c r="S374" s="37">
        <f t="shared" si="10"/>
        <v>1886.84</v>
      </c>
      <c r="T374" s="37">
        <f t="shared" si="11"/>
        <v>0</v>
      </c>
      <c r="U374" s="36" t="str">
        <f>VLOOKUP(B374,'FOLHA RESUMIDA'!C:I,2,0)</f>
        <v>VANELLY FERREIRA DE SOUZA</v>
      </c>
    </row>
    <row r="375" spans="1:21" ht="15">
      <c r="A375" s="72">
        <v>1</v>
      </c>
      <c r="B375" s="72">
        <v>3183</v>
      </c>
      <c r="C375" s="71" t="s">
        <v>302</v>
      </c>
      <c r="D375" s="73">
        <v>42192</v>
      </c>
      <c r="E375" s="72" t="s">
        <v>571</v>
      </c>
      <c r="F375" s="71" t="s">
        <v>523</v>
      </c>
      <c r="G375" s="74">
        <v>1886.84</v>
      </c>
      <c r="H375" s="74">
        <v>0</v>
      </c>
      <c r="I375" s="74" t="s">
        <v>572</v>
      </c>
      <c r="J375" s="74">
        <v>0</v>
      </c>
      <c r="K375" s="74">
        <v>0</v>
      </c>
      <c r="L375" s="74">
        <v>0</v>
      </c>
      <c r="M375" s="74">
        <v>0</v>
      </c>
      <c r="N375" s="74">
        <v>0</v>
      </c>
      <c r="O375" s="74">
        <v>0</v>
      </c>
      <c r="P375" s="74">
        <v>0</v>
      </c>
      <c r="Q375" s="74">
        <v>0</v>
      </c>
      <c r="R375" s="74">
        <v>0</v>
      </c>
      <c r="S375" s="37">
        <f t="shared" si="10"/>
        <v>1886.84</v>
      </c>
      <c r="T375" s="37">
        <f t="shared" si="11"/>
        <v>0</v>
      </c>
      <c r="U375" s="36" t="str">
        <f>VLOOKUP(B375,'FOLHA RESUMIDA'!C:I,2,0)</f>
        <v>DALETE VICENTE DE LIMA</v>
      </c>
    </row>
    <row r="376" spans="1:21" ht="15">
      <c r="A376" s="72">
        <v>1</v>
      </c>
      <c r="B376" s="72">
        <v>3194</v>
      </c>
      <c r="C376" s="71" t="s">
        <v>303</v>
      </c>
      <c r="D376" s="73">
        <v>42226</v>
      </c>
      <c r="E376" s="72" t="s">
        <v>571</v>
      </c>
      <c r="F376" s="71" t="s">
        <v>531</v>
      </c>
      <c r="G376" s="74">
        <v>3282.89</v>
      </c>
      <c r="H376" s="74">
        <v>0</v>
      </c>
      <c r="I376" s="74" t="s">
        <v>572</v>
      </c>
      <c r="J376" s="74">
        <v>2312.9499999999998</v>
      </c>
      <c r="K376" s="74">
        <v>0</v>
      </c>
      <c r="L376" s="74">
        <v>0</v>
      </c>
      <c r="M376" s="74">
        <v>0</v>
      </c>
      <c r="N376" s="74">
        <v>0</v>
      </c>
      <c r="O376" s="74">
        <v>0</v>
      </c>
      <c r="P376" s="74">
        <v>0</v>
      </c>
      <c r="Q376" s="74">
        <v>0</v>
      </c>
      <c r="R376" s="74">
        <v>0</v>
      </c>
      <c r="S376" s="37">
        <f t="shared" si="10"/>
        <v>3282.89</v>
      </c>
      <c r="T376" s="37">
        <f t="shared" si="11"/>
        <v>2312.9499999999998</v>
      </c>
      <c r="U376" s="36" t="str">
        <f>VLOOKUP(B376,'FOLHA RESUMIDA'!C:I,2,0)</f>
        <v>ODAYANNA KESSY F MONTEIRO</v>
      </c>
    </row>
    <row r="377" spans="1:21" ht="15">
      <c r="A377" s="72">
        <v>1</v>
      </c>
      <c r="B377" s="72">
        <v>3201</v>
      </c>
      <c r="C377" s="71" t="s">
        <v>304</v>
      </c>
      <c r="D377" s="73">
        <v>42292</v>
      </c>
      <c r="E377" s="72" t="s">
        <v>571</v>
      </c>
      <c r="F377" s="71" t="s">
        <v>543</v>
      </c>
      <c r="G377" s="74">
        <v>0</v>
      </c>
      <c r="H377" s="74">
        <v>0</v>
      </c>
      <c r="I377" s="74" t="s">
        <v>574</v>
      </c>
      <c r="J377" s="74">
        <v>0</v>
      </c>
      <c r="K377" s="74">
        <v>0</v>
      </c>
      <c r="L377" s="74">
        <v>0</v>
      </c>
      <c r="M377" s="74">
        <v>0</v>
      </c>
      <c r="N377" s="74">
        <v>0</v>
      </c>
      <c r="O377" s="74">
        <v>293.70999999999998</v>
      </c>
      <c r="P377" s="74">
        <v>1174.82</v>
      </c>
      <c r="Q377" s="74">
        <v>0</v>
      </c>
      <c r="R377" s="74">
        <v>0</v>
      </c>
      <c r="S377" s="37">
        <f t="shared" si="10"/>
        <v>293.70999999999998</v>
      </c>
      <c r="T377" s="37">
        <f t="shared" si="11"/>
        <v>1174.82</v>
      </c>
      <c r="U377" s="36" t="str">
        <f>VLOOKUP(B377,'FOLHA RESUMIDA'!C:I,2,0)</f>
        <v>LUCIENE TORRES GALINDO DE MELO</v>
      </c>
    </row>
    <row r="378" spans="1:21" ht="15">
      <c r="A378" s="72">
        <v>1</v>
      </c>
      <c r="B378" s="72">
        <v>3208</v>
      </c>
      <c r="C378" s="71" t="s">
        <v>305</v>
      </c>
      <c r="D378" s="73">
        <v>42388</v>
      </c>
      <c r="E378" s="72" t="s">
        <v>571</v>
      </c>
      <c r="F378" s="71" t="s">
        <v>440</v>
      </c>
      <c r="G378" s="74">
        <v>0</v>
      </c>
      <c r="H378" s="74">
        <v>0</v>
      </c>
      <c r="I378" s="74" t="s">
        <v>574</v>
      </c>
      <c r="J378" s="74">
        <v>0</v>
      </c>
      <c r="K378" s="74">
        <v>0</v>
      </c>
      <c r="L378" s="74">
        <v>0</v>
      </c>
      <c r="M378" s="74">
        <v>0</v>
      </c>
      <c r="N378" s="74">
        <v>0</v>
      </c>
      <c r="O378" s="74">
        <v>881.12</v>
      </c>
      <c r="P378" s="74">
        <v>3524.49</v>
      </c>
      <c r="Q378" s="74">
        <v>0</v>
      </c>
      <c r="R378" s="74">
        <v>0</v>
      </c>
      <c r="S378" s="37">
        <f t="shared" si="10"/>
        <v>881.12</v>
      </c>
      <c r="T378" s="37">
        <f t="shared" si="11"/>
        <v>3524.49</v>
      </c>
      <c r="U378" s="36" t="str">
        <f>VLOOKUP(B378,'FOLHA RESUMIDA'!C:I,2,0)</f>
        <v>FABIOLA LAPORTE DE A TRINDADE</v>
      </c>
    </row>
    <row r="379" spans="1:21" ht="15">
      <c r="A379" s="72">
        <v>1</v>
      </c>
      <c r="B379" s="72">
        <v>3220</v>
      </c>
      <c r="C379" s="71" t="s">
        <v>306</v>
      </c>
      <c r="D379" s="73">
        <v>42552</v>
      </c>
      <c r="E379" s="72" t="s">
        <v>571</v>
      </c>
      <c r="F379" s="71" t="s">
        <v>517</v>
      </c>
      <c r="G379" s="74">
        <v>0</v>
      </c>
      <c r="H379" s="74">
        <v>0</v>
      </c>
      <c r="I379" s="74" t="s">
        <v>574</v>
      </c>
      <c r="J379" s="74">
        <v>0</v>
      </c>
      <c r="K379" s="74">
        <v>0</v>
      </c>
      <c r="L379" s="74">
        <v>0</v>
      </c>
      <c r="M379" s="74">
        <v>0</v>
      </c>
      <c r="N379" s="74">
        <v>0</v>
      </c>
      <c r="O379" s="74">
        <v>1664.45</v>
      </c>
      <c r="P379" s="74">
        <v>6657.79</v>
      </c>
      <c r="Q379" s="74">
        <v>0</v>
      </c>
      <c r="R379" s="74">
        <v>0</v>
      </c>
      <c r="S379" s="37">
        <f t="shared" si="10"/>
        <v>1664.45</v>
      </c>
      <c r="T379" s="37">
        <f t="shared" si="11"/>
        <v>6657.79</v>
      </c>
      <c r="U379" s="36" t="str">
        <f>VLOOKUP(B379,'FOLHA RESUMIDA'!C:I,2,0)</f>
        <v>RENATA RODRIGUES C DE MELO</v>
      </c>
    </row>
    <row r="380" spans="1:21" ht="15">
      <c r="A380" s="72">
        <v>1</v>
      </c>
      <c r="B380" s="72">
        <v>3221</v>
      </c>
      <c r="C380" s="71" t="s">
        <v>307</v>
      </c>
      <c r="D380" s="73">
        <v>42566</v>
      </c>
      <c r="E380" s="72" t="s">
        <v>571</v>
      </c>
      <c r="F380" s="71" t="s">
        <v>434</v>
      </c>
      <c r="G380" s="74">
        <v>0</v>
      </c>
      <c r="H380" s="74">
        <v>0</v>
      </c>
      <c r="I380" s="74" t="s">
        <v>574</v>
      </c>
      <c r="J380" s="74">
        <v>0</v>
      </c>
      <c r="K380" s="74">
        <v>0</v>
      </c>
      <c r="L380" s="74">
        <v>0</v>
      </c>
      <c r="M380" s="74">
        <v>1450</v>
      </c>
      <c r="N380" s="74">
        <v>0</v>
      </c>
      <c r="O380" s="74">
        <v>391.6</v>
      </c>
      <c r="P380" s="74">
        <v>1566.44</v>
      </c>
      <c r="Q380" s="74">
        <v>0</v>
      </c>
      <c r="R380" s="74">
        <v>0</v>
      </c>
      <c r="S380" s="37">
        <f t="shared" si="10"/>
        <v>391.6</v>
      </c>
      <c r="T380" s="37">
        <f t="shared" si="11"/>
        <v>3016.44</v>
      </c>
      <c r="U380" s="36" t="str">
        <f>VLOOKUP(B380,'FOLHA RESUMIDA'!C:I,2,0)</f>
        <v>MARIA ERLANI BARBOSA SILVA</v>
      </c>
    </row>
    <row r="381" spans="1:21" ht="15">
      <c r="A381" s="72">
        <v>1</v>
      </c>
      <c r="B381" s="72">
        <v>3228</v>
      </c>
      <c r="C381" s="71" t="s">
        <v>418</v>
      </c>
      <c r="D381" s="73">
        <v>42706</v>
      </c>
      <c r="E381" s="72" t="s">
        <v>571</v>
      </c>
      <c r="F381" s="71" t="s">
        <v>522</v>
      </c>
      <c r="G381" s="74">
        <v>1886.84</v>
      </c>
      <c r="H381" s="74">
        <v>0</v>
      </c>
      <c r="I381" s="74" t="s">
        <v>572</v>
      </c>
      <c r="J381" s="74">
        <v>0</v>
      </c>
      <c r="K381" s="74">
        <v>0</v>
      </c>
      <c r="L381" s="74">
        <v>0</v>
      </c>
      <c r="M381" s="74">
        <v>0</v>
      </c>
      <c r="N381" s="74">
        <v>0</v>
      </c>
      <c r="O381" s="74">
        <v>0</v>
      </c>
      <c r="P381" s="74">
        <v>0</v>
      </c>
      <c r="Q381" s="74">
        <v>0</v>
      </c>
      <c r="R381" s="74">
        <v>0</v>
      </c>
      <c r="S381" s="37">
        <f t="shared" si="10"/>
        <v>1886.84</v>
      </c>
      <c r="T381" s="37">
        <f t="shared" si="11"/>
        <v>0</v>
      </c>
      <c r="U381" s="36" t="str">
        <f>VLOOKUP(B381,'FOLHA RESUMIDA'!C:I,2,0)</f>
        <v>RENATO VELOSO LINO DE OLIVEIRA</v>
      </c>
    </row>
    <row r="382" spans="1:21" ht="15">
      <c r="A382" s="72">
        <v>1</v>
      </c>
      <c r="B382" s="72">
        <v>3229</v>
      </c>
      <c r="C382" s="71" t="s">
        <v>308</v>
      </c>
      <c r="D382" s="73">
        <v>42737</v>
      </c>
      <c r="E382" s="72" t="s">
        <v>571</v>
      </c>
      <c r="F382" s="71" t="s">
        <v>529</v>
      </c>
      <c r="G382" s="74">
        <v>1886.84</v>
      </c>
      <c r="H382" s="74">
        <v>0</v>
      </c>
      <c r="I382" s="74" t="s">
        <v>572</v>
      </c>
      <c r="J382" s="74">
        <v>822.38</v>
      </c>
      <c r="K382" s="74">
        <v>0</v>
      </c>
      <c r="L382" s="74">
        <v>0</v>
      </c>
      <c r="M382" s="74">
        <v>0</v>
      </c>
      <c r="N382" s="74">
        <v>0</v>
      </c>
      <c r="O382" s="74">
        <v>0</v>
      </c>
      <c r="P382" s="74">
        <v>0</v>
      </c>
      <c r="Q382" s="74">
        <v>0</v>
      </c>
      <c r="R382" s="74">
        <v>0</v>
      </c>
      <c r="S382" s="37">
        <f t="shared" si="10"/>
        <v>1886.84</v>
      </c>
      <c r="T382" s="37">
        <f t="shared" si="11"/>
        <v>822.38</v>
      </c>
      <c r="U382" s="36" t="str">
        <f>VLOOKUP(B382,'FOLHA RESUMIDA'!C:I,2,0)</f>
        <v>WELTON FERNANDES DE PAULA</v>
      </c>
    </row>
    <row r="383" spans="1:21" ht="15">
      <c r="A383" s="72">
        <v>1</v>
      </c>
      <c r="B383" s="72">
        <v>3232</v>
      </c>
      <c r="C383" s="71" t="s">
        <v>309</v>
      </c>
      <c r="D383" s="73">
        <v>42737</v>
      </c>
      <c r="E383" s="72" t="s">
        <v>571</v>
      </c>
      <c r="F383" s="71" t="s">
        <v>529</v>
      </c>
      <c r="G383" s="74">
        <v>1886.84</v>
      </c>
      <c r="H383" s="74">
        <v>0</v>
      </c>
      <c r="I383" s="74" t="s">
        <v>572</v>
      </c>
      <c r="J383" s="74">
        <v>0</v>
      </c>
      <c r="K383" s="74">
        <v>0</v>
      </c>
      <c r="L383" s="74">
        <v>0</v>
      </c>
      <c r="M383" s="74">
        <v>0</v>
      </c>
      <c r="N383" s="74">
        <v>0</v>
      </c>
      <c r="O383" s="74">
        <v>0</v>
      </c>
      <c r="P383" s="74">
        <v>0</v>
      </c>
      <c r="Q383" s="74">
        <v>0</v>
      </c>
      <c r="R383" s="74">
        <v>0</v>
      </c>
      <c r="S383" s="37">
        <f t="shared" si="10"/>
        <v>1886.84</v>
      </c>
      <c r="T383" s="37">
        <f t="shared" si="11"/>
        <v>0</v>
      </c>
      <c r="U383" s="36" t="str">
        <f>VLOOKUP(B383,'FOLHA RESUMIDA'!C:I,2,0)</f>
        <v>MARCOS ANTONIO SILVA DE LIMA</v>
      </c>
    </row>
    <row r="384" spans="1:21" ht="15">
      <c r="A384" s="72">
        <v>1</v>
      </c>
      <c r="B384" s="72">
        <v>3233</v>
      </c>
      <c r="C384" s="71" t="s">
        <v>310</v>
      </c>
      <c r="D384" s="73">
        <v>42737</v>
      </c>
      <c r="E384" s="72" t="s">
        <v>571</v>
      </c>
      <c r="F384" s="71" t="s">
        <v>525</v>
      </c>
      <c r="G384" s="74">
        <v>1886.84</v>
      </c>
      <c r="H384" s="74">
        <v>0</v>
      </c>
      <c r="I384" s="74" t="s">
        <v>572</v>
      </c>
      <c r="J384" s="74">
        <v>0</v>
      </c>
      <c r="K384" s="74">
        <v>0</v>
      </c>
      <c r="L384" s="74">
        <v>0</v>
      </c>
      <c r="M384" s="74">
        <v>0</v>
      </c>
      <c r="N384" s="74">
        <v>0</v>
      </c>
      <c r="O384" s="74">
        <v>0</v>
      </c>
      <c r="P384" s="74">
        <v>0</v>
      </c>
      <c r="Q384" s="74">
        <v>0</v>
      </c>
      <c r="R384" s="74">
        <v>0</v>
      </c>
      <c r="S384" s="37">
        <f t="shared" si="10"/>
        <v>1886.84</v>
      </c>
      <c r="T384" s="37">
        <f t="shared" si="11"/>
        <v>0</v>
      </c>
      <c r="U384" s="36" t="str">
        <f>VLOOKUP(B384,'FOLHA RESUMIDA'!C:I,2,0)</f>
        <v>MARIANA JOYCE BEZERRA DA SILVA</v>
      </c>
    </row>
    <row r="385" spans="1:21" ht="15">
      <c r="A385" s="72">
        <v>1</v>
      </c>
      <c r="B385" s="72">
        <v>3234</v>
      </c>
      <c r="C385" s="71" t="s">
        <v>311</v>
      </c>
      <c r="D385" s="73">
        <v>42737</v>
      </c>
      <c r="E385" s="72" t="s">
        <v>571</v>
      </c>
      <c r="F385" s="71" t="s">
        <v>533</v>
      </c>
      <c r="G385" s="74">
        <v>3282.89</v>
      </c>
      <c r="H385" s="74">
        <v>0</v>
      </c>
      <c r="I385" s="74" t="s">
        <v>572</v>
      </c>
      <c r="J385" s="74">
        <v>2312.9499999999998</v>
      </c>
      <c r="K385" s="74">
        <v>0</v>
      </c>
      <c r="L385" s="74">
        <v>0</v>
      </c>
      <c r="M385" s="74">
        <v>0</v>
      </c>
      <c r="N385" s="74">
        <v>0</v>
      </c>
      <c r="O385" s="74">
        <v>0</v>
      </c>
      <c r="P385" s="74">
        <v>0</v>
      </c>
      <c r="Q385" s="74">
        <v>0</v>
      </c>
      <c r="R385" s="74">
        <v>0</v>
      </c>
      <c r="S385" s="37">
        <f t="shared" si="10"/>
        <v>3282.89</v>
      </c>
      <c r="T385" s="37">
        <f t="shared" si="11"/>
        <v>2312.9499999999998</v>
      </c>
      <c r="U385" s="36" t="str">
        <f>VLOOKUP(B385,'FOLHA RESUMIDA'!C:I,2,0)</f>
        <v>SANDRO FERREIRA BEZERRA</v>
      </c>
    </row>
    <row r="386" spans="1:21" ht="15">
      <c r="A386" s="72">
        <v>1</v>
      </c>
      <c r="B386" s="72">
        <v>3237</v>
      </c>
      <c r="C386" s="71" t="s">
        <v>312</v>
      </c>
      <c r="D386" s="73">
        <v>42751</v>
      </c>
      <c r="E386" s="72" t="s">
        <v>571</v>
      </c>
      <c r="F386" s="71" t="s">
        <v>526</v>
      </c>
      <c r="G386" s="74">
        <v>1886.84</v>
      </c>
      <c r="H386" s="74">
        <v>0</v>
      </c>
      <c r="I386" s="74" t="s">
        <v>572</v>
      </c>
      <c r="J386" s="74">
        <v>0</v>
      </c>
      <c r="K386" s="74">
        <v>0</v>
      </c>
      <c r="L386" s="74">
        <v>0</v>
      </c>
      <c r="M386" s="74">
        <v>0</v>
      </c>
      <c r="N386" s="74">
        <v>0</v>
      </c>
      <c r="O386" s="74">
        <v>0</v>
      </c>
      <c r="P386" s="74">
        <v>0</v>
      </c>
      <c r="Q386" s="74">
        <v>0</v>
      </c>
      <c r="R386" s="74">
        <v>0</v>
      </c>
      <c r="S386" s="37">
        <f t="shared" si="10"/>
        <v>1886.84</v>
      </c>
      <c r="T386" s="37">
        <f t="shared" si="11"/>
        <v>0</v>
      </c>
      <c r="U386" s="36" t="str">
        <f>VLOOKUP(B386,'FOLHA RESUMIDA'!C:I,2,0)</f>
        <v>LIVIA MARIA DE MORAES</v>
      </c>
    </row>
    <row r="387" spans="1:21" ht="15">
      <c r="A387" s="72">
        <v>1</v>
      </c>
      <c r="B387" s="72">
        <v>3241</v>
      </c>
      <c r="C387" s="71" t="s">
        <v>313</v>
      </c>
      <c r="D387" s="73">
        <v>42814</v>
      </c>
      <c r="E387" s="72" t="s">
        <v>571</v>
      </c>
      <c r="F387" s="71" t="s">
        <v>529</v>
      </c>
      <c r="G387" s="74">
        <v>1886.84</v>
      </c>
      <c r="H387" s="74">
        <v>0</v>
      </c>
      <c r="I387" s="74" t="s">
        <v>572</v>
      </c>
      <c r="J387" s="74">
        <v>0</v>
      </c>
      <c r="K387" s="74">
        <v>0</v>
      </c>
      <c r="L387" s="74">
        <v>0</v>
      </c>
      <c r="M387" s="74">
        <v>0</v>
      </c>
      <c r="N387" s="74">
        <v>0</v>
      </c>
      <c r="O387" s="74">
        <v>0</v>
      </c>
      <c r="P387" s="74">
        <v>0</v>
      </c>
      <c r="Q387" s="74">
        <v>0</v>
      </c>
      <c r="R387" s="74">
        <v>0</v>
      </c>
      <c r="S387" s="37">
        <f t="shared" si="10"/>
        <v>1886.84</v>
      </c>
      <c r="T387" s="37">
        <f t="shared" si="11"/>
        <v>0</v>
      </c>
      <c r="U387" s="36" t="str">
        <f>VLOOKUP(B387,'FOLHA RESUMIDA'!C:I,2,0)</f>
        <v>EDNALDO LUIZ TRAJANO</v>
      </c>
    </row>
    <row r="388" spans="1:21" ht="15">
      <c r="A388" s="72">
        <v>1</v>
      </c>
      <c r="B388" s="72">
        <v>3242</v>
      </c>
      <c r="C388" s="71" t="s">
        <v>314</v>
      </c>
      <c r="D388" s="73">
        <v>42814</v>
      </c>
      <c r="E388" s="72" t="s">
        <v>571</v>
      </c>
      <c r="F388" s="71" t="s">
        <v>529</v>
      </c>
      <c r="G388" s="74">
        <v>1886.84</v>
      </c>
      <c r="H388" s="74">
        <v>0</v>
      </c>
      <c r="I388" s="74" t="s">
        <v>572</v>
      </c>
      <c r="J388" s="74">
        <v>822.38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37">
        <f t="shared" ref="S388:S451" si="12">SUM(G388:H388)+O388+Q388</f>
        <v>1886.84</v>
      </c>
      <c r="T388" s="37">
        <f t="shared" ref="T388:T451" si="13">SUM(J388:N388)+P388+R388</f>
        <v>822.38</v>
      </c>
      <c r="U388" s="36" t="str">
        <f>VLOOKUP(B388,'FOLHA RESUMIDA'!C:I,2,0)</f>
        <v>CLAUDIO HENRIQUE G DE OLIVEIRA</v>
      </c>
    </row>
    <row r="389" spans="1:21" ht="15">
      <c r="A389" s="72">
        <v>1</v>
      </c>
      <c r="B389" s="72">
        <v>3245</v>
      </c>
      <c r="C389" s="71" t="s">
        <v>315</v>
      </c>
      <c r="D389" s="73">
        <v>42828</v>
      </c>
      <c r="E389" s="72" t="s">
        <v>571</v>
      </c>
      <c r="F389" s="71" t="s">
        <v>510</v>
      </c>
      <c r="G389" s="74">
        <v>0</v>
      </c>
      <c r="H389" s="74">
        <v>0</v>
      </c>
      <c r="I389" s="74" t="s">
        <v>574</v>
      </c>
      <c r="J389" s="74">
        <v>0</v>
      </c>
      <c r="K389" s="74">
        <v>0</v>
      </c>
      <c r="L389" s="74">
        <v>0</v>
      </c>
      <c r="M389" s="74">
        <v>1450</v>
      </c>
      <c r="N389" s="74">
        <v>0</v>
      </c>
      <c r="O389" s="74">
        <v>1811.32</v>
      </c>
      <c r="P389" s="74">
        <v>7245.23</v>
      </c>
      <c r="Q389" s="74">
        <v>0</v>
      </c>
      <c r="R389" s="74">
        <v>0</v>
      </c>
      <c r="S389" s="37">
        <f t="shared" si="12"/>
        <v>1811.32</v>
      </c>
      <c r="T389" s="37">
        <f t="shared" si="13"/>
        <v>8695.23</v>
      </c>
      <c r="U389" s="36" t="str">
        <f>VLOOKUP(B389,'FOLHA RESUMIDA'!C:I,2,0)</f>
        <v>EUGENIO PACELLI R DE ARAUJO</v>
      </c>
    </row>
    <row r="390" spans="1:21" ht="15">
      <c r="A390" s="72">
        <v>1</v>
      </c>
      <c r="B390" s="72">
        <v>3247</v>
      </c>
      <c r="C390" s="71" t="s">
        <v>316</v>
      </c>
      <c r="D390" s="73">
        <v>42845</v>
      </c>
      <c r="E390" s="72" t="s">
        <v>571</v>
      </c>
      <c r="F390" s="71" t="s">
        <v>443</v>
      </c>
      <c r="G390" s="74">
        <v>0</v>
      </c>
      <c r="H390" s="74">
        <v>0</v>
      </c>
      <c r="I390" s="74" t="s">
        <v>574</v>
      </c>
      <c r="J390" s="74">
        <v>0</v>
      </c>
      <c r="K390" s="74">
        <v>0</v>
      </c>
      <c r="L390" s="74">
        <v>0</v>
      </c>
      <c r="M390" s="74">
        <v>1450</v>
      </c>
      <c r="N390" s="74">
        <v>0</v>
      </c>
      <c r="O390" s="74">
        <v>1811.32</v>
      </c>
      <c r="P390" s="74">
        <v>7245.23</v>
      </c>
      <c r="Q390" s="74">
        <v>0</v>
      </c>
      <c r="R390" s="74">
        <v>0</v>
      </c>
      <c r="S390" s="37">
        <f t="shared" si="12"/>
        <v>1811.32</v>
      </c>
      <c r="T390" s="37">
        <f t="shared" si="13"/>
        <v>8695.23</v>
      </c>
      <c r="U390" s="36" t="str">
        <f>VLOOKUP(B390,'FOLHA RESUMIDA'!C:I,2,0)</f>
        <v>LEONARDO ARAUJO PAES BARRETO</v>
      </c>
    </row>
    <row r="391" spans="1:21" ht="15">
      <c r="A391" s="72">
        <v>1</v>
      </c>
      <c r="B391" s="72">
        <v>3249</v>
      </c>
      <c r="C391" s="71" t="s">
        <v>317</v>
      </c>
      <c r="D391" s="73">
        <v>42845</v>
      </c>
      <c r="E391" s="72" t="s">
        <v>571</v>
      </c>
      <c r="F391" s="71" t="s">
        <v>502</v>
      </c>
      <c r="G391" s="74">
        <v>0</v>
      </c>
      <c r="H391" s="74">
        <v>0</v>
      </c>
      <c r="I391" s="74" t="s">
        <v>574</v>
      </c>
      <c r="J391" s="74">
        <v>0</v>
      </c>
      <c r="K391" s="74">
        <v>0</v>
      </c>
      <c r="L391" s="74">
        <v>0</v>
      </c>
      <c r="M391" s="74">
        <v>0</v>
      </c>
      <c r="N391" s="74">
        <v>0</v>
      </c>
      <c r="O391" s="74">
        <v>979.03</v>
      </c>
      <c r="P391" s="74">
        <v>3916.1</v>
      </c>
      <c r="Q391" s="74">
        <v>0</v>
      </c>
      <c r="R391" s="74">
        <v>0</v>
      </c>
      <c r="S391" s="37">
        <f t="shared" si="12"/>
        <v>979.03</v>
      </c>
      <c r="T391" s="37">
        <f t="shared" si="13"/>
        <v>3916.1</v>
      </c>
      <c r="U391" s="36" t="str">
        <f>VLOOKUP(B391,'FOLHA RESUMIDA'!C:I,2,0)</f>
        <v>LUCIANA MARIA BASTO DE AQUINO</v>
      </c>
    </row>
    <row r="392" spans="1:21" ht="15">
      <c r="A392" s="72">
        <v>1</v>
      </c>
      <c r="B392" s="72">
        <v>3250</v>
      </c>
      <c r="C392" s="71" t="s">
        <v>318</v>
      </c>
      <c r="D392" s="73">
        <v>42845</v>
      </c>
      <c r="E392" s="72" t="s">
        <v>571</v>
      </c>
      <c r="F392" s="71" t="s">
        <v>440</v>
      </c>
      <c r="G392" s="74">
        <v>0</v>
      </c>
      <c r="H392" s="74">
        <v>0</v>
      </c>
      <c r="I392" s="74" t="s">
        <v>574</v>
      </c>
      <c r="J392" s="74">
        <v>0</v>
      </c>
      <c r="K392" s="74">
        <v>0</v>
      </c>
      <c r="L392" s="74">
        <v>0</v>
      </c>
      <c r="M392" s="74">
        <v>0</v>
      </c>
      <c r="N392" s="74">
        <v>0</v>
      </c>
      <c r="O392" s="74">
        <v>881.12</v>
      </c>
      <c r="P392" s="74">
        <v>3524.49</v>
      </c>
      <c r="Q392" s="74">
        <v>0</v>
      </c>
      <c r="R392" s="74">
        <v>0</v>
      </c>
      <c r="S392" s="37">
        <f t="shared" si="12"/>
        <v>881.12</v>
      </c>
      <c r="T392" s="37">
        <f t="shared" si="13"/>
        <v>3524.49</v>
      </c>
      <c r="U392" s="36" t="str">
        <f>VLOOKUP(B392,'FOLHA RESUMIDA'!C:I,2,0)</f>
        <v>GERMANA DE MELO LOBO FREIRE</v>
      </c>
    </row>
    <row r="393" spans="1:21" ht="15">
      <c r="A393" s="72">
        <v>1</v>
      </c>
      <c r="B393" s="72">
        <v>3256</v>
      </c>
      <c r="C393" s="71" t="s">
        <v>319</v>
      </c>
      <c r="D393" s="73">
        <v>42859</v>
      </c>
      <c r="E393" s="72" t="s">
        <v>571</v>
      </c>
      <c r="F393" s="71" t="s">
        <v>502</v>
      </c>
      <c r="G393" s="74">
        <v>0</v>
      </c>
      <c r="H393" s="74">
        <v>0</v>
      </c>
      <c r="I393" s="74" t="s">
        <v>574</v>
      </c>
      <c r="J393" s="74">
        <v>0</v>
      </c>
      <c r="K393" s="74">
        <v>0</v>
      </c>
      <c r="L393" s="74">
        <v>0</v>
      </c>
      <c r="M393" s="74">
        <v>0</v>
      </c>
      <c r="N393" s="74">
        <v>0</v>
      </c>
      <c r="O393" s="74">
        <v>979.03</v>
      </c>
      <c r="P393" s="74">
        <v>3916.1</v>
      </c>
      <c r="Q393" s="74">
        <v>0</v>
      </c>
      <c r="R393" s="74">
        <v>0</v>
      </c>
      <c r="S393" s="37">
        <f t="shared" si="12"/>
        <v>979.03</v>
      </c>
      <c r="T393" s="37">
        <f t="shared" si="13"/>
        <v>3916.1</v>
      </c>
      <c r="U393" s="36" t="str">
        <f>VLOOKUP(B393,'FOLHA RESUMIDA'!C:I,2,0)</f>
        <v>JOAO ALFREDO SOARES DE AVELLAR</v>
      </c>
    </row>
    <row r="394" spans="1:21" ht="15">
      <c r="A394" s="72">
        <v>1</v>
      </c>
      <c r="B394" s="72">
        <v>3263</v>
      </c>
      <c r="C394" s="71" t="s">
        <v>320</v>
      </c>
      <c r="D394" s="73">
        <v>42859</v>
      </c>
      <c r="E394" s="72" t="s">
        <v>571</v>
      </c>
      <c r="F394" s="71" t="s">
        <v>546</v>
      </c>
      <c r="G394" s="74">
        <v>0</v>
      </c>
      <c r="H394" s="74">
        <v>0</v>
      </c>
      <c r="I394" s="74" t="s">
        <v>574</v>
      </c>
      <c r="J394" s="74">
        <v>0</v>
      </c>
      <c r="K394" s="74">
        <v>0</v>
      </c>
      <c r="L394" s="74">
        <v>0</v>
      </c>
      <c r="M394" s="74">
        <v>0</v>
      </c>
      <c r="N394" s="74">
        <v>0</v>
      </c>
      <c r="O394" s="74">
        <v>1664.45</v>
      </c>
      <c r="P394" s="74">
        <v>6657.79</v>
      </c>
      <c r="Q394" s="74">
        <v>0</v>
      </c>
      <c r="R394" s="74">
        <v>0</v>
      </c>
      <c r="S394" s="37">
        <f t="shared" si="12"/>
        <v>1664.45</v>
      </c>
      <c r="T394" s="37">
        <f t="shared" si="13"/>
        <v>6657.79</v>
      </c>
      <c r="U394" s="36" t="str">
        <f>VLOOKUP(B394,'FOLHA RESUMIDA'!C:I,2,0)</f>
        <v>ANA CECILIA DE SENA T SOUZA</v>
      </c>
    </row>
    <row r="395" spans="1:21" ht="15">
      <c r="A395" s="72">
        <v>1</v>
      </c>
      <c r="B395" s="72">
        <v>3281</v>
      </c>
      <c r="C395" s="71" t="s">
        <v>321</v>
      </c>
      <c r="D395" s="73">
        <v>42870</v>
      </c>
      <c r="E395" s="72" t="s">
        <v>571</v>
      </c>
      <c r="F395" s="71" t="s">
        <v>525</v>
      </c>
      <c r="G395" s="74">
        <v>1886.84</v>
      </c>
      <c r="H395" s="74">
        <v>0</v>
      </c>
      <c r="I395" s="74" t="s">
        <v>572</v>
      </c>
      <c r="J395" s="74">
        <v>0</v>
      </c>
      <c r="K395" s="74">
        <v>0</v>
      </c>
      <c r="L395" s="74">
        <v>0</v>
      </c>
      <c r="M395" s="74">
        <v>0</v>
      </c>
      <c r="N395" s="74">
        <v>0</v>
      </c>
      <c r="O395" s="74">
        <v>0</v>
      </c>
      <c r="P395" s="74">
        <v>0</v>
      </c>
      <c r="Q395" s="74">
        <v>0</v>
      </c>
      <c r="R395" s="74">
        <v>0</v>
      </c>
      <c r="S395" s="37">
        <f t="shared" si="12"/>
        <v>1886.84</v>
      </c>
      <c r="T395" s="37">
        <f t="shared" si="13"/>
        <v>0</v>
      </c>
      <c r="U395" s="36" t="str">
        <f>VLOOKUP(B395,'FOLHA RESUMIDA'!C:I,2,0)</f>
        <v>PAULO AUGUSTO DA SILVA</v>
      </c>
    </row>
    <row r="396" spans="1:21" ht="15">
      <c r="A396" s="72">
        <v>1</v>
      </c>
      <c r="B396" s="72">
        <v>3283</v>
      </c>
      <c r="C396" s="71" t="s">
        <v>322</v>
      </c>
      <c r="D396" s="73">
        <v>42879</v>
      </c>
      <c r="E396" s="72" t="s">
        <v>571</v>
      </c>
      <c r="F396" s="71" t="s">
        <v>519</v>
      </c>
      <c r="G396" s="74">
        <v>0</v>
      </c>
      <c r="H396" s="74">
        <v>0</v>
      </c>
      <c r="I396" s="74" t="s">
        <v>574</v>
      </c>
      <c r="J396" s="74">
        <v>0</v>
      </c>
      <c r="K396" s="74">
        <v>0</v>
      </c>
      <c r="L396" s="74">
        <v>0</v>
      </c>
      <c r="M396" s="74">
        <v>0</v>
      </c>
      <c r="N396" s="74">
        <v>0</v>
      </c>
      <c r="O396" s="74">
        <v>1664.45</v>
      </c>
      <c r="P396" s="74">
        <v>6657.79</v>
      </c>
      <c r="Q396" s="74">
        <v>0</v>
      </c>
      <c r="R396" s="74">
        <v>0</v>
      </c>
      <c r="S396" s="37">
        <f t="shared" si="12"/>
        <v>1664.45</v>
      </c>
      <c r="T396" s="37">
        <f t="shared" si="13"/>
        <v>6657.79</v>
      </c>
      <c r="U396" s="36" t="str">
        <f>VLOOKUP(B396,'FOLHA RESUMIDA'!C:I,2,0)</f>
        <v>MANUELA A DE SENA L VENTURA</v>
      </c>
    </row>
    <row r="397" spans="1:21" ht="15">
      <c r="A397" s="72">
        <v>1</v>
      </c>
      <c r="B397" s="72">
        <v>3289</v>
      </c>
      <c r="C397" s="71" t="s">
        <v>323</v>
      </c>
      <c r="D397" s="73">
        <v>42887</v>
      </c>
      <c r="E397" s="72" t="s">
        <v>571</v>
      </c>
      <c r="F397" s="71" t="s">
        <v>504</v>
      </c>
      <c r="G397" s="74">
        <v>0</v>
      </c>
      <c r="H397" s="74">
        <v>0</v>
      </c>
      <c r="I397" s="74" t="s">
        <v>574</v>
      </c>
      <c r="J397" s="74">
        <v>0</v>
      </c>
      <c r="K397" s="74">
        <v>0</v>
      </c>
      <c r="L397" s="74">
        <v>0</v>
      </c>
      <c r="M397" s="74">
        <v>0</v>
      </c>
      <c r="N397" s="74">
        <v>0</v>
      </c>
      <c r="O397" s="74">
        <v>0</v>
      </c>
      <c r="P397" s="74">
        <v>0</v>
      </c>
      <c r="Q397" s="74">
        <v>4196.22</v>
      </c>
      <c r="R397" s="74">
        <v>16784.88</v>
      </c>
      <c r="S397" s="37">
        <f t="shared" si="12"/>
        <v>4196.22</v>
      </c>
      <c r="T397" s="37">
        <f t="shared" si="13"/>
        <v>16784.88</v>
      </c>
      <c r="U397" s="36" t="str">
        <f>VLOOKUP(B397,'FOLHA RESUMIDA'!C:I,2,0)</f>
        <v>JOSE NIVALDO BRAYNER DE ARAUJO</v>
      </c>
    </row>
    <row r="398" spans="1:21" ht="15">
      <c r="A398" s="72">
        <v>1</v>
      </c>
      <c r="B398" s="72">
        <v>3312</v>
      </c>
      <c r="C398" s="71" t="s">
        <v>324</v>
      </c>
      <c r="D398" s="73">
        <v>42926</v>
      </c>
      <c r="E398" s="72" t="s">
        <v>571</v>
      </c>
      <c r="F398" s="71" t="s">
        <v>480</v>
      </c>
      <c r="G398" s="74">
        <v>0</v>
      </c>
      <c r="H398" s="74">
        <v>0</v>
      </c>
      <c r="I398" s="74" t="s">
        <v>574</v>
      </c>
      <c r="J398" s="74">
        <v>0</v>
      </c>
      <c r="K398" s="74">
        <v>0</v>
      </c>
      <c r="L398" s="74">
        <v>0</v>
      </c>
      <c r="M398" s="74">
        <v>0</v>
      </c>
      <c r="N398" s="74">
        <v>0</v>
      </c>
      <c r="O398" s="74">
        <v>1664.45</v>
      </c>
      <c r="P398" s="74">
        <v>6657.79</v>
      </c>
      <c r="Q398" s="74">
        <v>0</v>
      </c>
      <c r="R398" s="74">
        <v>0</v>
      </c>
      <c r="S398" s="37">
        <f t="shared" si="12"/>
        <v>1664.45</v>
      </c>
      <c r="T398" s="37">
        <f t="shared" si="13"/>
        <v>6657.79</v>
      </c>
      <c r="U398" s="36" t="str">
        <f>VLOOKUP(B398,'FOLHA RESUMIDA'!C:I,2,0)</f>
        <v>DIMAS PEREIRA DANTAS</v>
      </c>
    </row>
    <row r="399" spans="1:21" ht="15">
      <c r="A399" s="72">
        <v>1</v>
      </c>
      <c r="B399" s="72">
        <v>3314</v>
      </c>
      <c r="C399" s="71" t="s">
        <v>325</v>
      </c>
      <c r="D399" s="73">
        <v>42928</v>
      </c>
      <c r="E399" s="72" t="s">
        <v>571</v>
      </c>
      <c r="F399" s="71" t="s">
        <v>502</v>
      </c>
      <c r="G399" s="74">
        <v>0</v>
      </c>
      <c r="H399" s="74">
        <v>0</v>
      </c>
      <c r="I399" s="74" t="s">
        <v>574</v>
      </c>
      <c r="J399" s="74">
        <v>0</v>
      </c>
      <c r="K399" s="74">
        <v>0</v>
      </c>
      <c r="L399" s="74">
        <v>0</v>
      </c>
      <c r="M399" s="74">
        <v>0</v>
      </c>
      <c r="N399" s="74">
        <v>0</v>
      </c>
      <c r="O399" s="74">
        <v>979.03</v>
      </c>
      <c r="P399" s="74">
        <v>3916.1</v>
      </c>
      <c r="Q399" s="74">
        <v>0</v>
      </c>
      <c r="R399" s="74">
        <v>0</v>
      </c>
      <c r="S399" s="37">
        <f t="shared" si="12"/>
        <v>979.03</v>
      </c>
      <c r="T399" s="37">
        <f t="shared" si="13"/>
        <v>3916.1</v>
      </c>
      <c r="U399" s="36" t="str">
        <f>VLOOKUP(B399,'FOLHA RESUMIDA'!C:I,2,0)</f>
        <v>LUIZ ANTONIO GRANJA DE MENEZES</v>
      </c>
    </row>
    <row r="400" spans="1:21" ht="15">
      <c r="A400" s="72">
        <v>1</v>
      </c>
      <c r="B400" s="72">
        <v>3316</v>
      </c>
      <c r="C400" s="71" t="s">
        <v>326</v>
      </c>
      <c r="D400" s="73">
        <v>42948</v>
      </c>
      <c r="E400" s="72" t="s">
        <v>571</v>
      </c>
      <c r="F400" s="71" t="s">
        <v>544</v>
      </c>
      <c r="G400" s="74">
        <v>0</v>
      </c>
      <c r="H400" s="74">
        <v>0</v>
      </c>
      <c r="I400" s="74" t="s">
        <v>574</v>
      </c>
      <c r="J400" s="74">
        <v>0</v>
      </c>
      <c r="K400" s="74">
        <v>0</v>
      </c>
      <c r="L400" s="74">
        <v>0</v>
      </c>
      <c r="M400" s="74">
        <v>0</v>
      </c>
      <c r="N400" s="74">
        <v>0</v>
      </c>
      <c r="O400" s="74">
        <v>293.70999999999998</v>
      </c>
      <c r="P400" s="74">
        <v>1174.82</v>
      </c>
      <c r="Q400" s="74">
        <v>0</v>
      </c>
      <c r="R400" s="74">
        <v>0</v>
      </c>
      <c r="S400" s="37">
        <f t="shared" si="12"/>
        <v>293.70999999999998</v>
      </c>
      <c r="T400" s="37">
        <f t="shared" si="13"/>
        <v>1174.82</v>
      </c>
      <c r="U400" s="36" t="str">
        <f>VLOOKUP(B400,'FOLHA RESUMIDA'!C:I,2,0)</f>
        <v>MAYARA CRISTINA NUNES DE LIRA</v>
      </c>
    </row>
    <row r="401" spans="1:21" ht="15">
      <c r="A401" s="72">
        <v>1</v>
      </c>
      <c r="B401" s="72">
        <v>3317</v>
      </c>
      <c r="C401" s="71" t="s">
        <v>327</v>
      </c>
      <c r="D401" s="73">
        <v>42948</v>
      </c>
      <c r="E401" s="72" t="s">
        <v>571</v>
      </c>
      <c r="F401" s="71" t="s">
        <v>451</v>
      </c>
      <c r="G401" s="74">
        <v>1886.86</v>
      </c>
      <c r="H401" s="74">
        <v>0</v>
      </c>
      <c r="I401" s="74" t="s">
        <v>572</v>
      </c>
      <c r="J401" s="74">
        <v>0</v>
      </c>
      <c r="K401" s="74">
        <v>0</v>
      </c>
      <c r="L401" s="74">
        <v>0</v>
      </c>
      <c r="M401" s="74">
        <v>0</v>
      </c>
      <c r="N401" s="74">
        <v>0</v>
      </c>
      <c r="O401" s="74">
        <v>0</v>
      </c>
      <c r="P401" s="74">
        <v>0</v>
      </c>
      <c r="Q401" s="74">
        <v>0</v>
      </c>
      <c r="R401" s="74">
        <v>0</v>
      </c>
      <c r="S401" s="37">
        <f t="shared" si="12"/>
        <v>1886.86</v>
      </c>
      <c r="T401" s="37">
        <f t="shared" si="13"/>
        <v>0</v>
      </c>
      <c r="U401" s="36" t="str">
        <f>VLOOKUP(B401,'FOLHA RESUMIDA'!C:I,2,0)</f>
        <v>KATIA CRISTINA B DA SILVA</v>
      </c>
    </row>
    <row r="402" spans="1:21" ht="15">
      <c r="A402" s="72">
        <v>1</v>
      </c>
      <c r="B402" s="72">
        <v>3322</v>
      </c>
      <c r="C402" s="71" t="s">
        <v>328</v>
      </c>
      <c r="D402" s="73">
        <v>42997</v>
      </c>
      <c r="E402" s="72" t="s">
        <v>571</v>
      </c>
      <c r="F402" s="71" t="s">
        <v>528</v>
      </c>
      <c r="G402" s="74">
        <v>1886.86</v>
      </c>
      <c r="H402" s="74">
        <v>0</v>
      </c>
      <c r="I402" s="74" t="s">
        <v>572</v>
      </c>
      <c r="J402" s="74">
        <v>0</v>
      </c>
      <c r="K402" s="74">
        <v>0</v>
      </c>
      <c r="L402" s="74">
        <v>0</v>
      </c>
      <c r="M402" s="74">
        <v>0</v>
      </c>
      <c r="N402" s="74">
        <v>0</v>
      </c>
      <c r="O402" s="74">
        <v>0</v>
      </c>
      <c r="P402" s="74">
        <v>0</v>
      </c>
      <c r="Q402" s="74">
        <v>0</v>
      </c>
      <c r="R402" s="74">
        <v>0</v>
      </c>
      <c r="S402" s="37">
        <f t="shared" si="12"/>
        <v>1886.86</v>
      </c>
      <c r="T402" s="37">
        <f t="shared" si="13"/>
        <v>0</v>
      </c>
      <c r="U402" s="36" t="str">
        <f>VLOOKUP(B402,'FOLHA RESUMIDA'!C:I,2,0)</f>
        <v>JOSEFINA DA SILVA RODRIGUES</v>
      </c>
    </row>
    <row r="403" spans="1:21" ht="15">
      <c r="A403" s="72">
        <v>1</v>
      </c>
      <c r="B403" s="72">
        <v>3324</v>
      </c>
      <c r="C403" s="71" t="s">
        <v>329</v>
      </c>
      <c r="D403" s="73">
        <v>43040</v>
      </c>
      <c r="E403" s="72" t="s">
        <v>571</v>
      </c>
      <c r="F403" s="71" t="s">
        <v>442</v>
      </c>
      <c r="G403" s="74">
        <v>0</v>
      </c>
      <c r="H403" s="74">
        <v>0</v>
      </c>
      <c r="I403" s="74" t="s">
        <v>574</v>
      </c>
      <c r="J403" s="74">
        <v>0</v>
      </c>
      <c r="K403" s="74">
        <v>0</v>
      </c>
      <c r="L403" s="74">
        <v>0</v>
      </c>
      <c r="M403" s="74">
        <v>0</v>
      </c>
      <c r="N403" s="74">
        <v>0</v>
      </c>
      <c r="O403" s="74">
        <v>1811.32</v>
      </c>
      <c r="P403" s="74">
        <v>7245.23</v>
      </c>
      <c r="Q403" s="74">
        <v>0</v>
      </c>
      <c r="R403" s="74">
        <v>0</v>
      </c>
      <c r="S403" s="37">
        <f t="shared" si="12"/>
        <v>1811.32</v>
      </c>
      <c r="T403" s="37">
        <f t="shared" si="13"/>
        <v>7245.23</v>
      </c>
      <c r="U403" s="36" t="str">
        <f>VLOOKUP(B403,'FOLHA RESUMIDA'!C:I,2,0)</f>
        <v>ANDRE LUIZ DE MOURA MELO</v>
      </c>
    </row>
    <row r="404" spans="1:21" ht="15">
      <c r="A404" s="72">
        <v>1</v>
      </c>
      <c r="B404" s="72">
        <v>3325</v>
      </c>
      <c r="C404" s="71" t="s">
        <v>330</v>
      </c>
      <c r="D404" s="73">
        <v>43053</v>
      </c>
      <c r="E404" s="72" t="s">
        <v>571</v>
      </c>
      <c r="F404" s="71" t="s">
        <v>512</v>
      </c>
      <c r="G404" s="74">
        <v>0</v>
      </c>
      <c r="H404" s="74">
        <v>0</v>
      </c>
      <c r="I404" s="74" t="s">
        <v>574</v>
      </c>
      <c r="J404" s="74">
        <v>0</v>
      </c>
      <c r="K404" s="74">
        <v>0</v>
      </c>
      <c r="L404" s="74">
        <v>0</v>
      </c>
      <c r="M404" s="74">
        <v>0</v>
      </c>
      <c r="N404" s="74">
        <v>0</v>
      </c>
      <c r="O404" s="74">
        <v>1664.45</v>
      </c>
      <c r="P404" s="74">
        <v>6657.79</v>
      </c>
      <c r="Q404" s="74">
        <v>0</v>
      </c>
      <c r="R404" s="74">
        <v>0</v>
      </c>
      <c r="S404" s="37">
        <f t="shared" si="12"/>
        <v>1664.45</v>
      </c>
      <c r="T404" s="37">
        <f t="shared" si="13"/>
        <v>6657.79</v>
      </c>
      <c r="U404" s="36" t="str">
        <f>VLOOKUP(B404,'FOLHA RESUMIDA'!C:I,2,0)</f>
        <v>MANOEL DE LIMA BARBOSA</v>
      </c>
    </row>
    <row r="405" spans="1:21" ht="15">
      <c r="A405" s="72">
        <v>1</v>
      </c>
      <c r="B405" s="72">
        <v>3327</v>
      </c>
      <c r="C405" s="71" t="s">
        <v>331</v>
      </c>
      <c r="D405" s="73">
        <v>43102</v>
      </c>
      <c r="E405" s="72" t="s">
        <v>571</v>
      </c>
      <c r="F405" s="71" t="s">
        <v>508</v>
      </c>
      <c r="G405" s="74">
        <v>0</v>
      </c>
      <c r="H405" s="74">
        <v>0</v>
      </c>
      <c r="I405" s="74" t="s">
        <v>574</v>
      </c>
      <c r="J405" s="74">
        <v>0</v>
      </c>
      <c r="K405" s="74">
        <v>0</v>
      </c>
      <c r="L405" s="74">
        <v>0</v>
      </c>
      <c r="M405" s="74">
        <v>0</v>
      </c>
      <c r="N405" s="74">
        <v>0</v>
      </c>
      <c r="O405" s="74">
        <v>1664.45</v>
      </c>
      <c r="P405" s="74">
        <v>6657.79</v>
      </c>
      <c r="Q405" s="74">
        <v>0</v>
      </c>
      <c r="R405" s="74">
        <v>0</v>
      </c>
      <c r="S405" s="37">
        <f t="shared" si="12"/>
        <v>1664.45</v>
      </c>
      <c r="T405" s="37">
        <f t="shared" si="13"/>
        <v>6657.79</v>
      </c>
      <c r="U405" s="36" t="str">
        <f>VLOOKUP(B405,'FOLHA RESUMIDA'!C:I,2,0)</f>
        <v>NATALIA DOURADO DA FONTE</v>
      </c>
    </row>
    <row r="406" spans="1:21" ht="15">
      <c r="A406" s="72">
        <v>1</v>
      </c>
      <c r="B406" s="72">
        <v>3328</v>
      </c>
      <c r="C406" s="71" t="s">
        <v>332</v>
      </c>
      <c r="D406" s="73">
        <v>43108</v>
      </c>
      <c r="E406" s="72" t="s">
        <v>571</v>
      </c>
      <c r="F406" s="71" t="s">
        <v>502</v>
      </c>
      <c r="G406" s="74">
        <v>0</v>
      </c>
      <c r="H406" s="74">
        <v>0</v>
      </c>
      <c r="I406" s="74" t="s">
        <v>574</v>
      </c>
      <c r="J406" s="74">
        <v>0</v>
      </c>
      <c r="K406" s="74">
        <v>0</v>
      </c>
      <c r="L406" s="74">
        <v>0</v>
      </c>
      <c r="M406" s="74">
        <v>0</v>
      </c>
      <c r="N406" s="74">
        <v>0</v>
      </c>
      <c r="O406" s="74">
        <v>979.03</v>
      </c>
      <c r="P406" s="74">
        <v>3916.1</v>
      </c>
      <c r="Q406" s="74">
        <v>0</v>
      </c>
      <c r="R406" s="74">
        <v>0</v>
      </c>
      <c r="S406" s="37">
        <f t="shared" si="12"/>
        <v>979.03</v>
      </c>
      <c r="T406" s="37">
        <f t="shared" si="13"/>
        <v>3916.1</v>
      </c>
      <c r="U406" s="36" t="str">
        <f>VLOOKUP(B406,'FOLHA RESUMIDA'!C:I,2,0)</f>
        <v>VINICIUS JOSE OLIVEIRA D SOUSA</v>
      </c>
    </row>
    <row r="407" spans="1:21" ht="15">
      <c r="A407" s="72">
        <v>1</v>
      </c>
      <c r="B407" s="72">
        <v>3333</v>
      </c>
      <c r="C407" s="71" t="s">
        <v>333</v>
      </c>
      <c r="D407" s="73">
        <v>43192</v>
      </c>
      <c r="E407" s="72" t="s">
        <v>571</v>
      </c>
      <c r="F407" s="71" t="s">
        <v>447</v>
      </c>
      <c r="G407" s="74">
        <v>1413.92</v>
      </c>
      <c r="H407" s="74">
        <v>0</v>
      </c>
      <c r="I407" s="74" t="s">
        <v>572</v>
      </c>
      <c r="J407" s="74">
        <v>0</v>
      </c>
      <c r="K407" s="74">
        <v>0</v>
      </c>
      <c r="L407" s="74">
        <v>0</v>
      </c>
      <c r="M407" s="74">
        <v>0</v>
      </c>
      <c r="N407" s="74">
        <v>0</v>
      </c>
      <c r="O407" s="74">
        <v>0</v>
      </c>
      <c r="P407" s="74">
        <v>0</v>
      </c>
      <c r="Q407" s="74">
        <v>0</v>
      </c>
      <c r="R407" s="74">
        <v>0</v>
      </c>
      <c r="S407" s="37">
        <f t="shared" si="12"/>
        <v>1413.92</v>
      </c>
      <c r="T407" s="37">
        <f t="shared" si="13"/>
        <v>0</v>
      </c>
      <c r="U407" s="36" t="str">
        <f>VLOOKUP(B407,'FOLHA RESUMIDA'!C:I,2,0)</f>
        <v>JOSE HIGO MARQUES RENER</v>
      </c>
    </row>
    <row r="408" spans="1:21" ht="15">
      <c r="A408" s="72">
        <v>1</v>
      </c>
      <c r="B408" s="72">
        <v>3336</v>
      </c>
      <c r="C408" s="71" t="s">
        <v>334</v>
      </c>
      <c r="D408" s="73">
        <v>43255</v>
      </c>
      <c r="E408" s="72" t="s">
        <v>571</v>
      </c>
      <c r="F408" s="71" t="s">
        <v>447</v>
      </c>
      <c r="G408" s="74">
        <v>1413.92</v>
      </c>
      <c r="H408" s="74">
        <v>0</v>
      </c>
      <c r="I408" s="74" t="s">
        <v>572</v>
      </c>
      <c r="J408" s="74">
        <v>0</v>
      </c>
      <c r="K408" s="74">
        <v>0</v>
      </c>
      <c r="L408" s="74">
        <v>0</v>
      </c>
      <c r="M408" s="74">
        <v>0</v>
      </c>
      <c r="N408" s="74">
        <v>0</v>
      </c>
      <c r="O408" s="74">
        <v>0</v>
      </c>
      <c r="P408" s="74">
        <v>0</v>
      </c>
      <c r="Q408" s="74">
        <v>0</v>
      </c>
      <c r="R408" s="74">
        <v>0</v>
      </c>
      <c r="S408" s="37">
        <f t="shared" si="12"/>
        <v>1413.92</v>
      </c>
      <c r="T408" s="37">
        <f t="shared" si="13"/>
        <v>0</v>
      </c>
      <c r="U408" s="36" t="str">
        <f>VLOOKUP(B408,'FOLHA RESUMIDA'!C:I,2,0)</f>
        <v>MICHELLI HELENA LIMA DA SILVA</v>
      </c>
    </row>
    <row r="409" spans="1:21" ht="15">
      <c r="A409" s="72">
        <v>1</v>
      </c>
      <c r="B409" s="72">
        <v>3338</v>
      </c>
      <c r="C409" s="71" t="s">
        <v>335</v>
      </c>
      <c r="D409" s="73">
        <v>43262</v>
      </c>
      <c r="E409" s="72" t="s">
        <v>571</v>
      </c>
      <c r="F409" s="71" t="s">
        <v>502</v>
      </c>
      <c r="G409" s="74">
        <v>0</v>
      </c>
      <c r="H409" s="74">
        <v>0</v>
      </c>
      <c r="I409" s="74" t="s">
        <v>574</v>
      </c>
      <c r="J409" s="74">
        <v>0</v>
      </c>
      <c r="K409" s="74">
        <v>0</v>
      </c>
      <c r="L409" s="74">
        <v>0</v>
      </c>
      <c r="M409" s="74">
        <v>0</v>
      </c>
      <c r="N409" s="74">
        <v>0</v>
      </c>
      <c r="O409" s="74">
        <v>979.03</v>
      </c>
      <c r="P409" s="74">
        <v>3916.1</v>
      </c>
      <c r="Q409" s="74">
        <v>0</v>
      </c>
      <c r="R409" s="74">
        <v>0</v>
      </c>
      <c r="S409" s="37">
        <f t="shared" si="12"/>
        <v>979.03</v>
      </c>
      <c r="T409" s="37">
        <f t="shared" si="13"/>
        <v>3916.1</v>
      </c>
      <c r="U409" s="36" t="str">
        <f>VLOOKUP(B409,'FOLHA RESUMIDA'!C:I,2,0)</f>
        <v>IAN THIAGO DE LIMA BARBOSA</v>
      </c>
    </row>
    <row r="410" spans="1:21" ht="15">
      <c r="A410" s="72">
        <v>1</v>
      </c>
      <c r="B410" s="72">
        <v>3339</v>
      </c>
      <c r="C410" s="71" t="s">
        <v>336</v>
      </c>
      <c r="D410" s="73">
        <v>43271</v>
      </c>
      <c r="E410" s="72" t="s">
        <v>571</v>
      </c>
      <c r="F410" s="71" t="s">
        <v>573</v>
      </c>
      <c r="G410" s="74">
        <v>3282.89</v>
      </c>
      <c r="H410" s="74">
        <v>0</v>
      </c>
      <c r="I410" s="74" t="s">
        <v>572</v>
      </c>
      <c r="J410" s="74">
        <v>822.38</v>
      </c>
      <c r="K410" s="74">
        <v>0</v>
      </c>
      <c r="L410" s="74">
        <v>0</v>
      </c>
      <c r="M410" s="74">
        <v>0</v>
      </c>
      <c r="N410" s="74">
        <v>0</v>
      </c>
      <c r="O410" s="74">
        <v>0</v>
      </c>
      <c r="P410" s="74">
        <v>0</v>
      </c>
      <c r="Q410" s="74">
        <v>0</v>
      </c>
      <c r="R410" s="74">
        <v>0</v>
      </c>
      <c r="S410" s="37">
        <f t="shared" si="12"/>
        <v>3282.89</v>
      </c>
      <c r="T410" s="37">
        <f t="shared" si="13"/>
        <v>822.38</v>
      </c>
      <c r="U410" s="36" t="str">
        <f>VLOOKUP(B410,'FOLHA RESUMIDA'!C:I,2,0)</f>
        <v>ANA CAROLINA CALLAND ROSA</v>
      </c>
    </row>
    <row r="411" spans="1:21" ht="15">
      <c r="A411" s="72">
        <v>1</v>
      </c>
      <c r="B411" s="72">
        <v>3340</v>
      </c>
      <c r="C411" s="71" t="s">
        <v>337</v>
      </c>
      <c r="D411" s="73">
        <v>43286</v>
      </c>
      <c r="E411" s="72" t="s">
        <v>571</v>
      </c>
      <c r="F411" s="71" t="s">
        <v>515</v>
      </c>
      <c r="G411" s="74">
        <v>0</v>
      </c>
      <c r="H411" s="74">
        <v>0</v>
      </c>
      <c r="I411" s="74" t="s">
        <v>574</v>
      </c>
      <c r="J411" s="74">
        <v>0</v>
      </c>
      <c r="K411" s="74">
        <v>0</v>
      </c>
      <c r="L411" s="74">
        <v>0</v>
      </c>
      <c r="M411" s="74">
        <v>0</v>
      </c>
      <c r="N411" s="74">
        <v>0</v>
      </c>
      <c r="O411" s="74">
        <v>1664.45</v>
      </c>
      <c r="P411" s="74">
        <v>6657.79</v>
      </c>
      <c r="Q411" s="74">
        <v>0</v>
      </c>
      <c r="R411" s="74">
        <v>0</v>
      </c>
      <c r="S411" s="37">
        <f t="shared" si="12"/>
        <v>1664.45</v>
      </c>
      <c r="T411" s="37">
        <f t="shared" si="13"/>
        <v>6657.79</v>
      </c>
      <c r="U411" s="36" t="str">
        <f>VLOOKUP(B411,'FOLHA RESUMIDA'!C:I,2,0)</f>
        <v>SANDRO MARQUES TEIXEIRA</v>
      </c>
    </row>
    <row r="412" spans="1:21" ht="15">
      <c r="A412" s="72">
        <v>1</v>
      </c>
      <c r="B412" s="72">
        <v>3341</v>
      </c>
      <c r="C412" s="71" t="s">
        <v>338</v>
      </c>
      <c r="D412" s="73">
        <v>43293</v>
      </c>
      <c r="E412" s="72" t="s">
        <v>571</v>
      </c>
      <c r="F412" s="71" t="s">
        <v>440</v>
      </c>
      <c r="G412" s="74">
        <v>0</v>
      </c>
      <c r="H412" s="74">
        <v>0</v>
      </c>
      <c r="I412" s="74" t="s">
        <v>574</v>
      </c>
      <c r="J412" s="74">
        <v>0</v>
      </c>
      <c r="K412" s="74">
        <v>0</v>
      </c>
      <c r="L412" s="74">
        <v>0</v>
      </c>
      <c r="M412" s="74">
        <v>0</v>
      </c>
      <c r="N412" s="74">
        <v>0</v>
      </c>
      <c r="O412" s="74">
        <v>881.12</v>
      </c>
      <c r="P412" s="74">
        <v>3524.49</v>
      </c>
      <c r="Q412" s="74">
        <v>0</v>
      </c>
      <c r="R412" s="74">
        <v>0</v>
      </c>
      <c r="S412" s="37">
        <f t="shared" si="12"/>
        <v>881.12</v>
      </c>
      <c r="T412" s="37">
        <f t="shared" si="13"/>
        <v>3524.49</v>
      </c>
      <c r="U412" s="36" t="str">
        <f>VLOOKUP(B412,'FOLHA RESUMIDA'!C:I,2,0)</f>
        <v>JOSE VICTOR M A BARBOSA</v>
      </c>
    </row>
    <row r="413" spans="1:21" ht="15">
      <c r="A413" s="72">
        <v>1</v>
      </c>
      <c r="B413" s="72">
        <v>3343</v>
      </c>
      <c r="C413" s="71" t="s">
        <v>339</v>
      </c>
      <c r="D413" s="73">
        <v>43321</v>
      </c>
      <c r="E413" s="72" t="s">
        <v>571</v>
      </c>
      <c r="F413" s="71" t="s">
        <v>543</v>
      </c>
      <c r="G413" s="74">
        <v>0</v>
      </c>
      <c r="H413" s="74">
        <v>0</v>
      </c>
      <c r="I413" s="74" t="s">
        <v>574</v>
      </c>
      <c r="J413" s="74">
        <v>0</v>
      </c>
      <c r="K413" s="74">
        <v>0</v>
      </c>
      <c r="L413" s="74">
        <v>0</v>
      </c>
      <c r="M413" s="74">
        <v>0</v>
      </c>
      <c r="N413" s="74">
        <v>0</v>
      </c>
      <c r="O413" s="74">
        <v>293.70999999999998</v>
      </c>
      <c r="P413" s="74">
        <v>1174.82</v>
      </c>
      <c r="Q413" s="74">
        <v>0</v>
      </c>
      <c r="R413" s="74">
        <v>0</v>
      </c>
      <c r="S413" s="37">
        <f t="shared" si="12"/>
        <v>293.70999999999998</v>
      </c>
      <c r="T413" s="37">
        <f t="shared" si="13"/>
        <v>1174.82</v>
      </c>
      <c r="U413" s="36" t="str">
        <f>VLOOKUP(B413,'FOLHA RESUMIDA'!C:I,2,0)</f>
        <v>MARCELO MONTEIRO DE C. FILHO</v>
      </c>
    </row>
    <row r="414" spans="1:21" ht="15">
      <c r="A414" s="72">
        <v>1</v>
      </c>
      <c r="B414" s="72">
        <v>3344</v>
      </c>
      <c r="C414" s="71" t="s">
        <v>340</v>
      </c>
      <c r="D414" s="73">
        <v>43346</v>
      </c>
      <c r="E414" s="72" t="s">
        <v>571</v>
      </c>
      <c r="F414" s="71" t="s">
        <v>540</v>
      </c>
      <c r="G414" s="74">
        <v>1413.92</v>
      </c>
      <c r="H414" s="74">
        <v>0</v>
      </c>
      <c r="I414" s="74" t="s">
        <v>572</v>
      </c>
      <c r="J414" s="74">
        <v>0</v>
      </c>
      <c r="K414" s="74">
        <v>0</v>
      </c>
      <c r="L414" s="74">
        <v>0</v>
      </c>
      <c r="M414" s="74">
        <v>0</v>
      </c>
      <c r="N414" s="74">
        <v>0</v>
      </c>
      <c r="O414" s="74">
        <v>0</v>
      </c>
      <c r="P414" s="74">
        <v>0</v>
      </c>
      <c r="Q414" s="74">
        <v>0</v>
      </c>
      <c r="R414" s="74">
        <v>0</v>
      </c>
      <c r="S414" s="37">
        <f t="shared" si="12"/>
        <v>1413.92</v>
      </c>
      <c r="T414" s="37">
        <f t="shared" si="13"/>
        <v>0</v>
      </c>
      <c r="U414" s="36" t="str">
        <f>VLOOKUP(B414,'FOLHA RESUMIDA'!C:I,2,0)</f>
        <v>JEANE DE ALMEIDA C REVOREDO</v>
      </c>
    </row>
    <row r="415" spans="1:21" ht="15">
      <c r="A415" s="72">
        <v>1</v>
      </c>
      <c r="B415" s="72">
        <v>3345</v>
      </c>
      <c r="C415" s="71" t="s">
        <v>341</v>
      </c>
      <c r="D415" s="73">
        <v>43346</v>
      </c>
      <c r="E415" s="72" t="s">
        <v>571</v>
      </c>
      <c r="F415" s="71" t="s">
        <v>520</v>
      </c>
      <c r="G415" s="74">
        <v>1718.65</v>
      </c>
      <c r="H415" s="74">
        <v>0</v>
      </c>
      <c r="I415" s="74" t="s">
        <v>572</v>
      </c>
      <c r="J415" s="74">
        <v>0</v>
      </c>
      <c r="K415" s="74">
        <v>0</v>
      </c>
      <c r="L415" s="74">
        <v>0</v>
      </c>
      <c r="M415" s="74">
        <v>0</v>
      </c>
      <c r="N415" s="74">
        <v>0</v>
      </c>
      <c r="O415" s="74">
        <v>0</v>
      </c>
      <c r="P415" s="74">
        <v>0</v>
      </c>
      <c r="Q415" s="74">
        <v>0</v>
      </c>
      <c r="R415" s="74">
        <v>0</v>
      </c>
      <c r="S415" s="37">
        <f t="shared" si="12"/>
        <v>1718.65</v>
      </c>
      <c r="T415" s="37">
        <f t="shared" si="13"/>
        <v>0</v>
      </c>
      <c r="U415" s="36" t="str">
        <f>VLOOKUP(B415,'FOLHA RESUMIDA'!C:I,2,0)</f>
        <v>ELIZABETE BARBOSA W D OLIVEIRA</v>
      </c>
    </row>
    <row r="416" spans="1:21" ht="15">
      <c r="A416" s="72">
        <v>1</v>
      </c>
      <c r="B416" s="72">
        <v>3346</v>
      </c>
      <c r="C416" s="71" t="s">
        <v>342</v>
      </c>
      <c r="D416" s="73">
        <v>43346</v>
      </c>
      <c r="E416" s="72" t="s">
        <v>571</v>
      </c>
      <c r="F416" s="71" t="s">
        <v>447</v>
      </c>
      <c r="G416" s="74">
        <v>1287.22</v>
      </c>
      <c r="H416" s="74">
        <v>0</v>
      </c>
      <c r="I416" s="74" t="s">
        <v>572</v>
      </c>
      <c r="J416" s="74">
        <v>0</v>
      </c>
      <c r="K416" s="74">
        <v>0</v>
      </c>
      <c r="L416" s="74">
        <v>0</v>
      </c>
      <c r="M416" s="74">
        <v>0</v>
      </c>
      <c r="N416" s="74">
        <v>0</v>
      </c>
      <c r="O416" s="74">
        <v>0</v>
      </c>
      <c r="P416" s="74">
        <v>0</v>
      </c>
      <c r="Q416" s="74">
        <v>0</v>
      </c>
      <c r="R416" s="74">
        <v>0</v>
      </c>
      <c r="S416" s="37">
        <f t="shared" si="12"/>
        <v>1287.22</v>
      </c>
      <c r="T416" s="37">
        <f t="shared" si="13"/>
        <v>0</v>
      </c>
      <c r="U416" s="36" t="str">
        <f>VLOOKUP(B416,'FOLHA RESUMIDA'!C:I,2,0)</f>
        <v>EMANOELLA RAFAELA D S A SILVA</v>
      </c>
    </row>
    <row r="417" spans="1:21" ht="15">
      <c r="A417" s="72">
        <v>1</v>
      </c>
      <c r="B417" s="72">
        <v>3348</v>
      </c>
      <c r="C417" s="71" t="s">
        <v>343</v>
      </c>
      <c r="D417" s="73">
        <v>43346</v>
      </c>
      <c r="E417" s="72" t="s">
        <v>571</v>
      </c>
      <c r="F417" s="71" t="s">
        <v>540</v>
      </c>
      <c r="G417" s="74">
        <v>1413.92</v>
      </c>
      <c r="H417" s="74">
        <v>0</v>
      </c>
      <c r="I417" s="74" t="s">
        <v>572</v>
      </c>
      <c r="J417" s="74">
        <v>0</v>
      </c>
      <c r="K417" s="74">
        <v>0</v>
      </c>
      <c r="L417" s="74">
        <v>0</v>
      </c>
      <c r="M417" s="74">
        <v>0</v>
      </c>
      <c r="N417" s="74">
        <v>0</v>
      </c>
      <c r="O417" s="74">
        <v>0</v>
      </c>
      <c r="P417" s="74">
        <v>0</v>
      </c>
      <c r="Q417" s="74">
        <v>0</v>
      </c>
      <c r="R417" s="74">
        <v>0</v>
      </c>
      <c r="S417" s="37">
        <f t="shared" si="12"/>
        <v>1413.92</v>
      </c>
      <c r="T417" s="37">
        <f t="shared" si="13"/>
        <v>0</v>
      </c>
      <c r="U417" s="36" t="str">
        <f>VLOOKUP(B417,'FOLHA RESUMIDA'!C:I,2,0)</f>
        <v>KARLA FERREIRA DA SILVA</v>
      </c>
    </row>
    <row r="418" spans="1:21" ht="15">
      <c r="A418" s="72">
        <v>1</v>
      </c>
      <c r="B418" s="72">
        <v>3349</v>
      </c>
      <c r="C418" s="71" t="s">
        <v>344</v>
      </c>
      <c r="D418" s="73">
        <v>43346</v>
      </c>
      <c r="E418" s="72" t="s">
        <v>571</v>
      </c>
      <c r="F418" s="71" t="s">
        <v>447</v>
      </c>
      <c r="G418" s="74">
        <v>1287.22</v>
      </c>
      <c r="H418" s="74">
        <v>0</v>
      </c>
      <c r="I418" s="74" t="s">
        <v>572</v>
      </c>
      <c r="J418" s="74">
        <v>0</v>
      </c>
      <c r="K418" s="74">
        <v>0</v>
      </c>
      <c r="L418" s="74">
        <v>0</v>
      </c>
      <c r="M418" s="74">
        <v>0</v>
      </c>
      <c r="N418" s="74">
        <v>0</v>
      </c>
      <c r="O418" s="74">
        <v>0</v>
      </c>
      <c r="P418" s="74">
        <v>0</v>
      </c>
      <c r="Q418" s="74">
        <v>0</v>
      </c>
      <c r="R418" s="74">
        <v>0</v>
      </c>
      <c r="S418" s="37">
        <f t="shared" si="12"/>
        <v>1287.22</v>
      </c>
      <c r="T418" s="37">
        <f t="shared" si="13"/>
        <v>0</v>
      </c>
      <c r="U418" s="36" t="str">
        <f>VLOOKUP(B418,'FOLHA RESUMIDA'!C:I,2,0)</f>
        <v>NILZA PEREIRA DA SILVA</v>
      </c>
    </row>
    <row r="419" spans="1:21" ht="15">
      <c r="A419" s="72">
        <v>1</v>
      </c>
      <c r="B419" s="72">
        <v>3351</v>
      </c>
      <c r="C419" s="71" t="s">
        <v>345</v>
      </c>
      <c r="D419" s="73">
        <v>43346</v>
      </c>
      <c r="E419" s="72" t="s">
        <v>571</v>
      </c>
      <c r="F419" s="71" t="s">
        <v>447</v>
      </c>
      <c r="G419" s="74">
        <v>1287.22</v>
      </c>
      <c r="H419" s="74">
        <v>0</v>
      </c>
      <c r="I419" s="74" t="s">
        <v>572</v>
      </c>
      <c r="J419" s="74">
        <v>0</v>
      </c>
      <c r="K419" s="74">
        <v>0</v>
      </c>
      <c r="L419" s="74">
        <v>0</v>
      </c>
      <c r="M419" s="74">
        <v>0</v>
      </c>
      <c r="N419" s="74">
        <v>0</v>
      </c>
      <c r="O419" s="74">
        <v>0</v>
      </c>
      <c r="P419" s="74">
        <v>0</v>
      </c>
      <c r="Q419" s="74">
        <v>0</v>
      </c>
      <c r="R419" s="74">
        <v>0</v>
      </c>
      <c r="S419" s="37">
        <f t="shared" si="12"/>
        <v>1287.22</v>
      </c>
      <c r="T419" s="37">
        <f t="shared" si="13"/>
        <v>0</v>
      </c>
      <c r="U419" s="36" t="str">
        <f>VLOOKUP(B419,'FOLHA RESUMIDA'!C:I,2,0)</f>
        <v>SIMONE ARAUJO DE ALMEIDA</v>
      </c>
    </row>
    <row r="420" spans="1:21" ht="15">
      <c r="A420" s="72">
        <v>1</v>
      </c>
      <c r="B420" s="72">
        <v>3352</v>
      </c>
      <c r="C420" s="71" t="s">
        <v>346</v>
      </c>
      <c r="D420" s="73">
        <v>43346</v>
      </c>
      <c r="E420" s="72" t="s">
        <v>571</v>
      </c>
      <c r="F420" s="71" t="s">
        <v>451</v>
      </c>
      <c r="G420" s="74">
        <v>1886.85</v>
      </c>
      <c r="H420" s="74">
        <v>0</v>
      </c>
      <c r="I420" s="74" t="s">
        <v>572</v>
      </c>
      <c r="J420" s="74">
        <v>0</v>
      </c>
      <c r="K420" s="74">
        <v>0</v>
      </c>
      <c r="L420" s="74">
        <v>0</v>
      </c>
      <c r="M420" s="74">
        <v>0</v>
      </c>
      <c r="N420" s="74">
        <v>0</v>
      </c>
      <c r="O420" s="74">
        <v>0</v>
      </c>
      <c r="P420" s="74">
        <v>0</v>
      </c>
      <c r="Q420" s="74">
        <v>0</v>
      </c>
      <c r="R420" s="74">
        <v>0</v>
      </c>
      <c r="S420" s="37">
        <f t="shared" si="12"/>
        <v>1886.85</v>
      </c>
      <c r="T420" s="37">
        <f t="shared" si="13"/>
        <v>0</v>
      </c>
      <c r="U420" s="36" t="str">
        <f>VLOOKUP(B420,'FOLHA RESUMIDA'!C:I,2,0)</f>
        <v>CARLA SABRINA DE FREITAS LIMA</v>
      </c>
    </row>
    <row r="421" spans="1:21" ht="15">
      <c r="A421" s="72">
        <v>1</v>
      </c>
      <c r="B421" s="72">
        <v>3353</v>
      </c>
      <c r="C421" s="71" t="s">
        <v>347</v>
      </c>
      <c r="D421" s="73">
        <v>43346</v>
      </c>
      <c r="E421" s="72" t="s">
        <v>571</v>
      </c>
      <c r="F421" s="71" t="s">
        <v>447</v>
      </c>
      <c r="G421" s="74">
        <v>1413.92</v>
      </c>
      <c r="H421" s="74">
        <v>0</v>
      </c>
      <c r="I421" s="74" t="s">
        <v>572</v>
      </c>
      <c r="J421" s="74">
        <v>0</v>
      </c>
      <c r="K421" s="74">
        <v>0</v>
      </c>
      <c r="L421" s="74">
        <v>0</v>
      </c>
      <c r="M421" s="74">
        <v>0</v>
      </c>
      <c r="N421" s="74">
        <v>0</v>
      </c>
      <c r="O421" s="74">
        <v>0</v>
      </c>
      <c r="P421" s="74">
        <v>0</v>
      </c>
      <c r="Q421" s="74">
        <v>0</v>
      </c>
      <c r="R421" s="74">
        <v>0</v>
      </c>
      <c r="S421" s="37">
        <f t="shared" si="12"/>
        <v>1413.92</v>
      </c>
      <c r="T421" s="37">
        <f t="shared" si="13"/>
        <v>0</v>
      </c>
      <c r="U421" s="36" t="str">
        <f>VLOOKUP(B421,'FOLHA RESUMIDA'!C:I,2,0)</f>
        <v>LUCIO ANDRE DA SILVA</v>
      </c>
    </row>
    <row r="422" spans="1:21" ht="15">
      <c r="A422" s="72">
        <v>1</v>
      </c>
      <c r="B422" s="72">
        <v>3355</v>
      </c>
      <c r="C422" s="71" t="s">
        <v>348</v>
      </c>
      <c r="D422" s="73">
        <v>43362</v>
      </c>
      <c r="E422" s="72" t="s">
        <v>571</v>
      </c>
      <c r="F422" s="71" t="s">
        <v>540</v>
      </c>
      <c r="G422" s="74">
        <v>1413.92</v>
      </c>
      <c r="H422" s="74">
        <v>0</v>
      </c>
      <c r="I422" s="74" t="s">
        <v>572</v>
      </c>
      <c r="J422" s="74">
        <v>0</v>
      </c>
      <c r="K422" s="74">
        <v>0</v>
      </c>
      <c r="L422" s="74">
        <v>0</v>
      </c>
      <c r="M422" s="74">
        <v>0</v>
      </c>
      <c r="N422" s="74">
        <v>0</v>
      </c>
      <c r="O422" s="74">
        <v>0</v>
      </c>
      <c r="P422" s="74">
        <v>0</v>
      </c>
      <c r="Q422" s="74">
        <v>0</v>
      </c>
      <c r="R422" s="74">
        <v>0</v>
      </c>
      <c r="S422" s="37">
        <f t="shared" si="12"/>
        <v>1413.92</v>
      </c>
      <c r="T422" s="37">
        <f t="shared" si="13"/>
        <v>0</v>
      </c>
      <c r="U422" s="36" t="str">
        <f>VLOOKUP(B422,'FOLHA RESUMIDA'!C:I,2,0)</f>
        <v>ANA CAROLINE GOMES PEREIRA</v>
      </c>
    </row>
    <row r="423" spans="1:21" ht="15">
      <c r="A423" s="72">
        <v>1</v>
      </c>
      <c r="B423" s="72">
        <v>3356</v>
      </c>
      <c r="C423" s="71" t="s">
        <v>349</v>
      </c>
      <c r="D423" s="73">
        <v>43362</v>
      </c>
      <c r="E423" s="72" t="s">
        <v>571</v>
      </c>
      <c r="F423" s="71" t="s">
        <v>447</v>
      </c>
      <c r="G423" s="74">
        <v>1287.22</v>
      </c>
      <c r="H423" s="74">
        <v>0</v>
      </c>
      <c r="I423" s="74" t="s">
        <v>572</v>
      </c>
      <c r="J423" s="74">
        <v>0</v>
      </c>
      <c r="K423" s="74">
        <v>0</v>
      </c>
      <c r="L423" s="74">
        <v>0</v>
      </c>
      <c r="M423" s="74">
        <v>0</v>
      </c>
      <c r="N423" s="74">
        <v>0</v>
      </c>
      <c r="O423" s="74">
        <v>0</v>
      </c>
      <c r="P423" s="74">
        <v>0</v>
      </c>
      <c r="Q423" s="74">
        <v>0</v>
      </c>
      <c r="R423" s="74">
        <v>0</v>
      </c>
      <c r="S423" s="37">
        <f t="shared" si="12"/>
        <v>1287.22</v>
      </c>
      <c r="T423" s="37">
        <f t="shared" si="13"/>
        <v>0</v>
      </c>
      <c r="U423" s="36" t="str">
        <f>VLOOKUP(B423,'FOLHA RESUMIDA'!C:I,2,0)</f>
        <v>MARIA GABRIELLY DE S SANTOS</v>
      </c>
    </row>
    <row r="424" spans="1:21" ht="15">
      <c r="A424" s="72">
        <v>1</v>
      </c>
      <c r="B424" s="72">
        <v>3358</v>
      </c>
      <c r="C424" s="71" t="s">
        <v>350</v>
      </c>
      <c r="D424" s="73">
        <v>43501</v>
      </c>
      <c r="E424" s="72" t="s">
        <v>571</v>
      </c>
      <c r="F424" s="71" t="s">
        <v>545</v>
      </c>
      <c r="G424" s="74">
        <v>0</v>
      </c>
      <c r="H424" s="74">
        <v>0</v>
      </c>
      <c r="I424" s="74" t="s">
        <v>574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4196.22</v>
      </c>
      <c r="R424" s="74">
        <v>16784.88</v>
      </c>
      <c r="S424" s="37">
        <f t="shared" si="12"/>
        <v>4196.22</v>
      </c>
      <c r="T424" s="37">
        <f t="shared" si="13"/>
        <v>16784.88</v>
      </c>
      <c r="U424" s="36" t="str">
        <f>VLOOKUP(B424,'FOLHA RESUMIDA'!C:I,2,0)</f>
        <v>SERGIO LUIZ DE NORONHA</v>
      </c>
    </row>
    <row r="425" spans="1:21" ht="15">
      <c r="A425" s="72">
        <v>1</v>
      </c>
      <c r="B425" s="72">
        <v>3359</v>
      </c>
      <c r="C425" s="71" t="s">
        <v>351</v>
      </c>
      <c r="D425" s="73">
        <v>43514</v>
      </c>
      <c r="E425" s="72" t="s">
        <v>571</v>
      </c>
      <c r="F425" s="71" t="s">
        <v>518</v>
      </c>
      <c r="G425" s="74">
        <v>0</v>
      </c>
      <c r="H425" s="74">
        <v>0</v>
      </c>
      <c r="I425" s="74" t="s">
        <v>574</v>
      </c>
      <c r="J425" s="74">
        <v>0</v>
      </c>
      <c r="K425" s="74">
        <v>0</v>
      </c>
      <c r="L425" s="74">
        <v>0</v>
      </c>
      <c r="M425" s="74">
        <v>0</v>
      </c>
      <c r="N425" s="74">
        <v>0</v>
      </c>
      <c r="O425" s="74">
        <v>1664.45</v>
      </c>
      <c r="P425" s="74">
        <v>6657.79</v>
      </c>
      <c r="Q425" s="74">
        <v>0</v>
      </c>
      <c r="R425" s="74">
        <v>0</v>
      </c>
      <c r="S425" s="37">
        <f t="shared" si="12"/>
        <v>1664.45</v>
      </c>
      <c r="T425" s="37">
        <f t="shared" si="13"/>
        <v>6657.79</v>
      </c>
      <c r="U425" s="36" t="str">
        <f>VLOOKUP(B425,'FOLHA RESUMIDA'!C:I,2,0)</f>
        <v>ALICE ANA BARBOSA ROSENDO</v>
      </c>
    </row>
    <row r="426" spans="1:21" ht="15">
      <c r="A426" s="72">
        <v>1</v>
      </c>
      <c r="B426" s="72">
        <v>3361</v>
      </c>
      <c r="C426" s="71" t="s">
        <v>352</v>
      </c>
      <c r="D426" s="73">
        <v>43587</v>
      </c>
      <c r="E426" s="72" t="s">
        <v>571</v>
      </c>
      <c r="F426" s="71" t="s">
        <v>439</v>
      </c>
      <c r="G426" s="74">
        <v>0</v>
      </c>
      <c r="H426" s="74">
        <v>0</v>
      </c>
      <c r="I426" s="74" t="s">
        <v>574</v>
      </c>
      <c r="J426" s="74">
        <v>0</v>
      </c>
      <c r="K426" s="74">
        <v>0</v>
      </c>
      <c r="L426" s="74">
        <v>0</v>
      </c>
      <c r="M426" s="74">
        <v>0</v>
      </c>
      <c r="N426" s="74">
        <v>0</v>
      </c>
      <c r="O426" s="74">
        <v>391.6</v>
      </c>
      <c r="P426" s="74">
        <v>1566.44</v>
      </c>
      <c r="Q426" s="74">
        <v>0</v>
      </c>
      <c r="R426" s="74">
        <v>0</v>
      </c>
      <c r="S426" s="37">
        <f t="shared" si="12"/>
        <v>391.6</v>
      </c>
      <c r="T426" s="37">
        <f t="shared" si="13"/>
        <v>1566.44</v>
      </c>
      <c r="U426" s="36" t="str">
        <f>VLOOKUP(B426,'FOLHA RESUMIDA'!C:I,2,0)</f>
        <v>DANIELLY C. DO NASCIMENTO</v>
      </c>
    </row>
    <row r="427" spans="1:21" ht="15">
      <c r="A427" s="72">
        <v>1</v>
      </c>
      <c r="B427" s="72">
        <v>3362</v>
      </c>
      <c r="C427" s="71" t="s">
        <v>353</v>
      </c>
      <c r="D427" s="73">
        <v>43587</v>
      </c>
      <c r="E427" s="72" t="s">
        <v>571</v>
      </c>
      <c r="F427" s="71" t="s">
        <v>440</v>
      </c>
      <c r="G427" s="74">
        <v>0</v>
      </c>
      <c r="H427" s="74">
        <v>0</v>
      </c>
      <c r="I427" s="74" t="s">
        <v>574</v>
      </c>
      <c r="J427" s="74">
        <v>0</v>
      </c>
      <c r="K427" s="74">
        <v>0</v>
      </c>
      <c r="L427" s="74">
        <v>0</v>
      </c>
      <c r="M427" s="74">
        <v>0</v>
      </c>
      <c r="N427" s="74">
        <v>0</v>
      </c>
      <c r="O427" s="74">
        <v>881.12</v>
      </c>
      <c r="P427" s="74">
        <v>3524.49</v>
      </c>
      <c r="Q427" s="74">
        <v>0</v>
      </c>
      <c r="R427" s="74">
        <v>0</v>
      </c>
      <c r="S427" s="37">
        <f t="shared" si="12"/>
        <v>881.12</v>
      </c>
      <c r="T427" s="37">
        <f t="shared" si="13"/>
        <v>3524.49</v>
      </c>
      <c r="U427" s="36" t="str">
        <f>VLOOKUP(B427,'FOLHA RESUMIDA'!C:I,2,0)</f>
        <v>LEANDRA NASCIMENTO ESTEFANIO</v>
      </c>
    </row>
    <row r="428" spans="1:21" ht="15">
      <c r="A428" s="72">
        <v>1</v>
      </c>
      <c r="B428" s="72">
        <v>3364</v>
      </c>
      <c r="C428" s="71" t="s">
        <v>354</v>
      </c>
      <c r="D428" s="73">
        <v>43699</v>
      </c>
      <c r="E428" s="72" t="s">
        <v>571</v>
      </c>
      <c r="F428" s="71" t="s">
        <v>447</v>
      </c>
      <c r="G428" s="74">
        <v>1413.94</v>
      </c>
      <c r="H428" s="74">
        <v>0</v>
      </c>
      <c r="I428" s="74" t="s">
        <v>572</v>
      </c>
      <c r="J428" s="74">
        <v>0</v>
      </c>
      <c r="K428" s="74">
        <v>0</v>
      </c>
      <c r="L428" s="74">
        <v>0</v>
      </c>
      <c r="M428" s="74">
        <v>0</v>
      </c>
      <c r="N428" s="74">
        <v>0</v>
      </c>
      <c r="O428" s="74">
        <v>0</v>
      </c>
      <c r="P428" s="74">
        <v>0</v>
      </c>
      <c r="Q428" s="74">
        <v>0</v>
      </c>
      <c r="R428" s="74">
        <v>0</v>
      </c>
      <c r="S428" s="37">
        <f t="shared" si="12"/>
        <v>1413.94</v>
      </c>
      <c r="T428" s="37">
        <f t="shared" si="13"/>
        <v>0</v>
      </c>
      <c r="U428" s="36" t="str">
        <f>VLOOKUP(B428,'FOLHA RESUMIDA'!C:I,2,0)</f>
        <v>ADRIANO JOSE MARTINS DA SILVA</v>
      </c>
    </row>
    <row r="429" spans="1:21" ht="15">
      <c r="A429" s="72">
        <v>1</v>
      </c>
      <c r="B429" s="72">
        <v>3366</v>
      </c>
      <c r="C429" s="71" t="s">
        <v>355</v>
      </c>
      <c r="D429" s="73">
        <v>43857</v>
      </c>
      <c r="E429" s="72" t="s">
        <v>571</v>
      </c>
      <c r="F429" s="71" t="s">
        <v>511</v>
      </c>
      <c r="G429" s="74">
        <v>0</v>
      </c>
      <c r="H429" s="74">
        <v>0</v>
      </c>
      <c r="I429" s="74" t="s">
        <v>574</v>
      </c>
      <c r="J429" s="74">
        <v>0</v>
      </c>
      <c r="K429" s="74">
        <v>0</v>
      </c>
      <c r="L429" s="74">
        <v>0</v>
      </c>
      <c r="M429" s="74">
        <v>0</v>
      </c>
      <c r="N429" s="74">
        <v>0</v>
      </c>
      <c r="O429" s="74">
        <v>1664.45</v>
      </c>
      <c r="P429" s="74">
        <v>6657.79</v>
      </c>
      <c r="Q429" s="74">
        <v>0</v>
      </c>
      <c r="R429" s="74">
        <v>0</v>
      </c>
      <c r="S429" s="37">
        <f t="shared" si="12"/>
        <v>1664.45</v>
      </c>
      <c r="T429" s="37">
        <f t="shared" si="13"/>
        <v>6657.79</v>
      </c>
      <c r="U429" s="36" t="str">
        <f>VLOOKUP(B429,'FOLHA RESUMIDA'!C:I,2,0)</f>
        <v>JOSE RICARDO OLIVEIRA CHAGAS</v>
      </c>
    </row>
    <row r="430" spans="1:21" ht="15">
      <c r="A430" s="72">
        <v>1</v>
      </c>
      <c r="B430" s="72">
        <v>3367</v>
      </c>
      <c r="C430" s="71" t="s">
        <v>473</v>
      </c>
      <c r="D430" s="73">
        <v>43864</v>
      </c>
      <c r="E430" s="72" t="s">
        <v>571</v>
      </c>
      <c r="F430" s="71" t="s">
        <v>502</v>
      </c>
      <c r="G430" s="74">
        <v>0</v>
      </c>
      <c r="H430" s="74">
        <v>0</v>
      </c>
      <c r="I430" s="74" t="s">
        <v>574</v>
      </c>
      <c r="J430" s="74">
        <v>0</v>
      </c>
      <c r="K430" s="74">
        <v>0</v>
      </c>
      <c r="L430" s="74">
        <v>0</v>
      </c>
      <c r="M430" s="74">
        <v>0</v>
      </c>
      <c r="N430" s="74">
        <v>0</v>
      </c>
      <c r="O430" s="74">
        <v>979.03</v>
      </c>
      <c r="P430" s="74">
        <v>3916.1</v>
      </c>
      <c r="Q430" s="74">
        <v>0</v>
      </c>
      <c r="R430" s="74">
        <v>0</v>
      </c>
      <c r="S430" s="37">
        <f t="shared" si="12"/>
        <v>979.03</v>
      </c>
      <c r="T430" s="37">
        <f t="shared" si="13"/>
        <v>3916.1</v>
      </c>
      <c r="U430" s="36" t="str">
        <f>VLOOKUP(B430,'FOLHA RESUMIDA'!C:I,2,0)</f>
        <v>ROBERTA BARBOSA  DE A PACHECO</v>
      </c>
    </row>
    <row r="431" spans="1:21" ht="15">
      <c r="A431" s="72">
        <v>1</v>
      </c>
      <c r="B431" s="72">
        <v>3370</v>
      </c>
      <c r="C431" s="71" t="s">
        <v>472</v>
      </c>
      <c r="D431" s="73">
        <v>43970</v>
      </c>
      <c r="E431" s="72" t="s">
        <v>571</v>
      </c>
      <c r="F431" s="71" t="s">
        <v>516</v>
      </c>
      <c r="G431" s="74">
        <v>0</v>
      </c>
      <c r="H431" s="74">
        <v>0</v>
      </c>
      <c r="I431" s="74" t="s">
        <v>574</v>
      </c>
      <c r="J431" s="74">
        <v>0</v>
      </c>
      <c r="K431" s="74">
        <v>0</v>
      </c>
      <c r="L431" s="74">
        <v>0</v>
      </c>
      <c r="M431" s="74">
        <v>0</v>
      </c>
      <c r="N431" s="74">
        <v>0</v>
      </c>
      <c r="O431" s="74">
        <v>1811.32</v>
      </c>
      <c r="P431" s="74">
        <v>7245.23</v>
      </c>
      <c r="Q431" s="74">
        <v>0</v>
      </c>
      <c r="R431" s="74">
        <v>0</v>
      </c>
      <c r="S431" s="37">
        <f t="shared" si="12"/>
        <v>1811.32</v>
      </c>
      <c r="T431" s="37">
        <f t="shared" si="13"/>
        <v>7245.23</v>
      </c>
      <c r="U431" s="36" t="str">
        <f>VLOOKUP(B431,'FOLHA RESUMIDA'!C:I,2,0)</f>
        <v>LITIO TADEU C R  DOS SANTOS</v>
      </c>
    </row>
    <row r="432" spans="1:21" ht="15">
      <c r="A432" s="72">
        <v>1</v>
      </c>
      <c r="B432" s="72">
        <v>3373</v>
      </c>
      <c r="C432" s="71" t="s">
        <v>479</v>
      </c>
      <c r="D432" s="73">
        <v>44013</v>
      </c>
      <c r="E432" s="72" t="s">
        <v>571</v>
      </c>
      <c r="F432" s="71" t="s">
        <v>542</v>
      </c>
      <c r="G432" s="74">
        <v>0</v>
      </c>
      <c r="H432" s="74">
        <v>0</v>
      </c>
      <c r="I432" s="74" t="s">
        <v>574</v>
      </c>
      <c r="J432" s="74">
        <v>0</v>
      </c>
      <c r="K432" s="74">
        <v>0</v>
      </c>
      <c r="L432" s="74">
        <v>0</v>
      </c>
      <c r="M432" s="74">
        <v>0</v>
      </c>
      <c r="N432" s="74">
        <v>0</v>
      </c>
      <c r="O432" s="74">
        <v>1664.45</v>
      </c>
      <c r="P432" s="74">
        <v>6657.79</v>
      </c>
      <c r="Q432" s="74">
        <v>0</v>
      </c>
      <c r="R432" s="74">
        <v>0</v>
      </c>
      <c r="S432" s="37">
        <f t="shared" si="12"/>
        <v>1664.45</v>
      </c>
      <c r="T432" s="37">
        <f t="shared" si="13"/>
        <v>6657.79</v>
      </c>
      <c r="U432" s="36" t="str">
        <f>VLOOKUP(B432,'FOLHA RESUMIDA'!C:I,2,0)</f>
        <v>LEANDRO RAMOS M DE ANDRADE</v>
      </c>
    </row>
    <row r="433" spans="1:21" ht="15">
      <c r="A433" s="72">
        <v>1</v>
      </c>
      <c r="B433" s="72">
        <v>3376</v>
      </c>
      <c r="C433" s="71" t="s">
        <v>482</v>
      </c>
      <c r="D433" s="73">
        <v>44158</v>
      </c>
      <c r="E433" s="72" t="s">
        <v>571</v>
      </c>
      <c r="F433" s="71" t="s">
        <v>447</v>
      </c>
      <c r="G433" s="74">
        <v>1287.22</v>
      </c>
      <c r="H433" s="74">
        <v>0</v>
      </c>
      <c r="I433" s="74" t="s">
        <v>572</v>
      </c>
      <c r="J433" s="74">
        <v>0</v>
      </c>
      <c r="K433" s="74">
        <v>0</v>
      </c>
      <c r="L433" s="74">
        <v>0</v>
      </c>
      <c r="M433" s="74">
        <v>0</v>
      </c>
      <c r="N433" s="74">
        <v>0</v>
      </c>
      <c r="O433" s="74">
        <v>0</v>
      </c>
      <c r="P433" s="74">
        <v>0</v>
      </c>
      <c r="Q433" s="74">
        <v>0</v>
      </c>
      <c r="R433" s="74">
        <v>0</v>
      </c>
      <c r="S433" s="37">
        <f t="shared" si="12"/>
        <v>1287.22</v>
      </c>
      <c r="T433" s="37">
        <f t="shared" si="13"/>
        <v>0</v>
      </c>
      <c r="U433" s="36" t="str">
        <f>VLOOKUP(B433,'FOLHA RESUMIDA'!C:I,2,0)</f>
        <v>SILVIA LUIZA DE SOUZA E SILVA</v>
      </c>
    </row>
    <row r="434" spans="1:21" ht="15">
      <c r="A434" s="72">
        <v>1</v>
      </c>
      <c r="B434" s="72">
        <v>3378</v>
      </c>
      <c r="C434" s="71" t="s">
        <v>485</v>
      </c>
      <c r="D434" s="73">
        <v>44210</v>
      </c>
      <c r="E434" s="72" t="s">
        <v>571</v>
      </c>
      <c r="F434" s="71" t="s">
        <v>437</v>
      </c>
      <c r="G434" s="74">
        <v>0</v>
      </c>
      <c r="H434" s="74">
        <v>0</v>
      </c>
      <c r="I434" s="74" t="s">
        <v>574</v>
      </c>
      <c r="J434" s="74">
        <v>0</v>
      </c>
      <c r="K434" s="74">
        <v>0</v>
      </c>
      <c r="L434" s="74">
        <v>0</v>
      </c>
      <c r="M434" s="74">
        <v>0</v>
      </c>
      <c r="N434" s="74">
        <v>0</v>
      </c>
      <c r="O434" s="74">
        <v>1664.45</v>
      </c>
      <c r="P434" s="74">
        <v>6657.79</v>
      </c>
      <c r="Q434" s="74">
        <v>0</v>
      </c>
      <c r="R434" s="74">
        <v>0</v>
      </c>
      <c r="S434" s="37">
        <f t="shared" si="12"/>
        <v>1664.45</v>
      </c>
      <c r="T434" s="37">
        <f t="shared" si="13"/>
        <v>6657.79</v>
      </c>
      <c r="U434" s="36" t="str">
        <f>VLOOKUP(B434,'FOLHA RESUMIDA'!C:I,2,0)</f>
        <v>EDIVALDO MANOEL DA SILVA FILHO</v>
      </c>
    </row>
    <row r="435" spans="1:21" ht="15">
      <c r="A435" s="72">
        <v>1</v>
      </c>
      <c r="B435" s="72">
        <v>3379</v>
      </c>
      <c r="C435" s="71" t="s">
        <v>486</v>
      </c>
      <c r="D435" s="73">
        <v>44210</v>
      </c>
      <c r="E435" s="72" t="s">
        <v>571</v>
      </c>
      <c r="F435" s="71" t="s">
        <v>502</v>
      </c>
      <c r="G435" s="74">
        <v>0</v>
      </c>
      <c r="H435" s="74">
        <v>0</v>
      </c>
      <c r="I435" s="74" t="s">
        <v>574</v>
      </c>
      <c r="J435" s="74">
        <v>0</v>
      </c>
      <c r="K435" s="74">
        <v>0</v>
      </c>
      <c r="L435" s="74">
        <v>0</v>
      </c>
      <c r="M435" s="74">
        <v>0</v>
      </c>
      <c r="N435" s="74">
        <v>0</v>
      </c>
      <c r="O435" s="74">
        <v>979.03</v>
      </c>
      <c r="P435" s="74">
        <v>3916.1</v>
      </c>
      <c r="Q435" s="74">
        <v>0</v>
      </c>
      <c r="R435" s="74">
        <v>0</v>
      </c>
      <c r="S435" s="37">
        <f t="shared" si="12"/>
        <v>979.03</v>
      </c>
      <c r="T435" s="37">
        <f t="shared" si="13"/>
        <v>3916.1</v>
      </c>
      <c r="U435" s="36" t="str">
        <f>VLOOKUP(B435,'FOLHA RESUMIDA'!C:I,2,0)</f>
        <v>ITAMAR XAVIER DE SA</v>
      </c>
    </row>
    <row r="436" spans="1:21" ht="15">
      <c r="A436" s="72">
        <v>1</v>
      </c>
      <c r="B436" s="72">
        <v>3381</v>
      </c>
      <c r="C436" s="71" t="s">
        <v>487</v>
      </c>
      <c r="D436" s="73">
        <v>44230</v>
      </c>
      <c r="E436" s="72" t="s">
        <v>571</v>
      </c>
      <c r="F436" s="71" t="s">
        <v>544</v>
      </c>
      <c r="G436" s="74">
        <v>0</v>
      </c>
      <c r="H436" s="74">
        <v>0</v>
      </c>
      <c r="I436" s="74" t="s">
        <v>574</v>
      </c>
      <c r="J436" s="74">
        <v>0</v>
      </c>
      <c r="K436" s="74">
        <v>0</v>
      </c>
      <c r="L436" s="74">
        <v>0</v>
      </c>
      <c r="M436" s="74">
        <v>0</v>
      </c>
      <c r="N436" s="74">
        <v>0</v>
      </c>
      <c r="O436" s="74">
        <v>293.70999999999998</v>
      </c>
      <c r="P436" s="74">
        <v>1174.82</v>
      </c>
      <c r="Q436" s="74">
        <v>0</v>
      </c>
      <c r="R436" s="74">
        <v>0</v>
      </c>
      <c r="S436" s="37">
        <f t="shared" si="12"/>
        <v>293.70999999999998</v>
      </c>
      <c r="T436" s="37">
        <f t="shared" si="13"/>
        <v>1174.82</v>
      </c>
      <c r="U436" s="36" t="str">
        <f>VLOOKUP(B436,'FOLHA RESUMIDA'!C:I,2,0)</f>
        <v>MARIA VITORIA ALVES VILA NOVA</v>
      </c>
    </row>
    <row r="437" spans="1:21" ht="15">
      <c r="A437" s="72">
        <v>1</v>
      </c>
      <c r="B437" s="72">
        <v>3382</v>
      </c>
      <c r="C437" s="71" t="s">
        <v>488</v>
      </c>
      <c r="D437" s="73">
        <v>44230</v>
      </c>
      <c r="E437" s="72" t="s">
        <v>571</v>
      </c>
      <c r="F437" s="71" t="s">
        <v>513</v>
      </c>
      <c r="G437" s="74">
        <v>0</v>
      </c>
      <c r="H437" s="74">
        <v>0</v>
      </c>
      <c r="I437" s="74" t="s">
        <v>574</v>
      </c>
      <c r="J437" s="74">
        <v>0</v>
      </c>
      <c r="K437" s="74">
        <v>0</v>
      </c>
      <c r="L437" s="74">
        <v>0</v>
      </c>
      <c r="M437" s="74">
        <v>0</v>
      </c>
      <c r="N437" s="74">
        <v>0</v>
      </c>
      <c r="O437" s="74">
        <v>1811.32</v>
      </c>
      <c r="P437" s="74">
        <v>7245.23</v>
      </c>
      <c r="Q437" s="74">
        <v>0</v>
      </c>
      <c r="R437" s="74">
        <v>0</v>
      </c>
      <c r="S437" s="37">
        <f t="shared" si="12"/>
        <v>1811.32</v>
      </c>
      <c r="T437" s="37">
        <f t="shared" si="13"/>
        <v>7245.23</v>
      </c>
      <c r="U437" s="36" t="str">
        <f>VLOOKUP(B437,'FOLHA RESUMIDA'!C:I,2,0)</f>
        <v>FERNANDA DA SILVA P DE ANDRADE</v>
      </c>
    </row>
    <row r="438" spans="1:21" ht="15">
      <c r="A438" s="72">
        <v>1</v>
      </c>
      <c r="B438" s="72">
        <v>3383</v>
      </c>
      <c r="C438" s="71" t="s">
        <v>490</v>
      </c>
      <c r="D438" s="73">
        <v>44260</v>
      </c>
      <c r="E438" s="72" t="s">
        <v>571</v>
      </c>
      <c r="F438" s="71" t="s">
        <v>503</v>
      </c>
      <c r="G438" s="74">
        <v>0</v>
      </c>
      <c r="H438" s="74">
        <v>0</v>
      </c>
      <c r="I438" s="74" t="s">
        <v>574</v>
      </c>
      <c r="J438" s="74">
        <v>0</v>
      </c>
      <c r="K438" s="74">
        <v>0</v>
      </c>
      <c r="L438" s="74">
        <v>0</v>
      </c>
      <c r="M438" s="74">
        <v>0</v>
      </c>
      <c r="N438" s="74">
        <v>0</v>
      </c>
      <c r="O438" s="74">
        <v>0</v>
      </c>
      <c r="P438" s="74">
        <v>0</v>
      </c>
      <c r="Q438" s="74">
        <v>4511.08</v>
      </c>
      <c r="R438" s="74">
        <v>18044.29</v>
      </c>
      <c r="S438" s="37">
        <f t="shared" si="12"/>
        <v>4511.08</v>
      </c>
      <c r="T438" s="37">
        <f t="shared" si="13"/>
        <v>18044.29</v>
      </c>
      <c r="U438" s="36" t="str">
        <f>VLOOKUP(B438,'FOLHA RESUMIDA'!C:I,2,0)</f>
        <v>PLINIO ANTONIO L P FILHO</v>
      </c>
    </row>
    <row r="439" spans="1:21" ht="15">
      <c r="A439" s="72">
        <v>1</v>
      </c>
      <c r="B439" s="72">
        <v>3384</v>
      </c>
      <c r="C439" s="71" t="s">
        <v>493</v>
      </c>
      <c r="D439" s="73">
        <v>44298</v>
      </c>
      <c r="E439" s="72" t="s">
        <v>571</v>
      </c>
      <c r="F439" s="71" t="s">
        <v>539</v>
      </c>
      <c r="G439" s="74">
        <v>0</v>
      </c>
      <c r="H439" s="74">
        <v>0</v>
      </c>
      <c r="I439" s="74" t="s">
        <v>574</v>
      </c>
      <c r="J439" s="74">
        <v>0</v>
      </c>
      <c r="K439" s="74">
        <v>0</v>
      </c>
      <c r="L439" s="74">
        <v>0</v>
      </c>
      <c r="M439" s="74">
        <v>0</v>
      </c>
      <c r="N439" s="74">
        <v>0</v>
      </c>
      <c r="O439" s="74">
        <v>1664.45</v>
      </c>
      <c r="P439" s="74">
        <v>6657.79</v>
      </c>
      <c r="Q439" s="74">
        <v>0</v>
      </c>
      <c r="R439" s="74">
        <v>0</v>
      </c>
      <c r="S439" s="37">
        <f t="shared" si="12"/>
        <v>1664.45</v>
      </c>
      <c r="T439" s="37">
        <f t="shared" si="13"/>
        <v>6657.79</v>
      </c>
      <c r="U439" s="36" t="str">
        <f>VLOOKUP(B439,'FOLHA RESUMIDA'!C:I,2,0)</f>
        <v>ADRIANA LOPES NOBREGA F BARROS</v>
      </c>
    </row>
    <row r="440" spans="1:21" ht="15">
      <c r="A440" s="72">
        <v>1</v>
      </c>
      <c r="B440" s="72">
        <v>3386</v>
      </c>
      <c r="C440" s="71" t="s">
        <v>495</v>
      </c>
      <c r="D440" s="73">
        <v>44354</v>
      </c>
      <c r="E440" s="72" t="s">
        <v>571</v>
      </c>
      <c r="F440" s="71" t="s">
        <v>543</v>
      </c>
      <c r="G440" s="74">
        <v>0</v>
      </c>
      <c r="H440" s="74">
        <v>0</v>
      </c>
      <c r="I440" s="74" t="s">
        <v>574</v>
      </c>
      <c r="J440" s="74">
        <v>0</v>
      </c>
      <c r="K440" s="74">
        <v>0</v>
      </c>
      <c r="L440" s="74">
        <v>0</v>
      </c>
      <c r="M440" s="74">
        <v>0</v>
      </c>
      <c r="N440" s="74">
        <v>0</v>
      </c>
      <c r="O440" s="74">
        <v>293.70999999999998</v>
      </c>
      <c r="P440" s="74">
        <v>1174.82</v>
      </c>
      <c r="Q440" s="74">
        <v>0</v>
      </c>
      <c r="R440" s="74">
        <v>0</v>
      </c>
      <c r="S440" s="37">
        <f t="shared" si="12"/>
        <v>293.70999999999998</v>
      </c>
      <c r="T440" s="37">
        <f t="shared" si="13"/>
        <v>1174.82</v>
      </c>
      <c r="U440" s="36" t="str">
        <f>VLOOKUP(B440,'FOLHA RESUMIDA'!C:I,2,0)</f>
        <v>EWERTON RODRIGO PAZ DE SANTANA</v>
      </c>
    </row>
    <row r="441" spans="1:21" ht="15">
      <c r="A441" s="72">
        <v>1</v>
      </c>
      <c r="B441" s="72">
        <v>3387</v>
      </c>
      <c r="C441" s="71" t="s">
        <v>496</v>
      </c>
      <c r="D441" s="73">
        <v>44354</v>
      </c>
      <c r="E441" s="72" t="s">
        <v>571</v>
      </c>
      <c r="F441" s="71" t="s">
        <v>436</v>
      </c>
      <c r="G441" s="74">
        <v>0</v>
      </c>
      <c r="H441" s="74">
        <v>0</v>
      </c>
      <c r="I441" s="74" t="s">
        <v>574</v>
      </c>
      <c r="J441" s="74">
        <v>0</v>
      </c>
      <c r="K441" s="74">
        <v>0</v>
      </c>
      <c r="L441" s="74">
        <v>0</v>
      </c>
      <c r="M441" s="74">
        <v>0</v>
      </c>
      <c r="N441" s="74">
        <v>0</v>
      </c>
      <c r="O441" s="74">
        <v>1664.45</v>
      </c>
      <c r="P441" s="74">
        <v>6657.79</v>
      </c>
      <c r="Q441" s="74">
        <v>0</v>
      </c>
      <c r="R441" s="74">
        <v>0</v>
      </c>
      <c r="S441" s="37">
        <f t="shared" si="12"/>
        <v>1664.45</v>
      </c>
      <c r="T441" s="37">
        <f t="shared" si="13"/>
        <v>6657.79</v>
      </c>
      <c r="U441" s="36" t="str">
        <f>VLOOKUP(B441,'FOLHA RESUMIDA'!C:I,2,0)</f>
        <v>ELHO WENIO DA SILVA</v>
      </c>
    </row>
    <row r="442" spans="1:21" ht="15">
      <c r="A442" s="72">
        <v>1</v>
      </c>
      <c r="B442" s="72">
        <v>3388</v>
      </c>
      <c r="C442" s="71" t="s">
        <v>499</v>
      </c>
      <c r="D442" s="73">
        <v>44460</v>
      </c>
      <c r="E442" s="72" t="s">
        <v>571</v>
      </c>
      <c r="F442" s="71" t="s">
        <v>502</v>
      </c>
      <c r="G442" s="74">
        <v>0</v>
      </c>
      <c r="H442" s="74">
        <v>0</v>
      </c>
      <c r="I442" s="74" t="s">
        <v>574</v>
      </c>
      <c r="J442" s="74">
        <v>0</v>
      </c>
      <c r="K442" s="74">
        <v>0</v>
      </c>
      <c r="L442" s="74">
        <v>0</v>
      </c>
      <c r="M442" s="74">
        <v>0</v>
      </c>
      <c r="N442" s="74">
        <v>0</v>
      </c>
      <c r="O442" s="74">
        <v>979.03</v>
      </c>
      <c r="P442" s="74">
        <v>3916.1</v>
      </c>
      <c r="Q442" s="74">
        <v>0</v>
      </c>
      <c r="R442" s="74">
        <v>0</v>
      </c>
      <c r="S442" s="37">
        <f t="shared" si="12"/>
        <v>979.03</v>
      </c>
      <c r="T442" s="37">
        <f t="shared" si="13"/>
        <v>3916.1</v>
      </c>
      <c r="U442" s="36" t="str">
        <f>VLOOKUP(B442,'FOLHA RESUMIDA'!C:I,2,0)</f>
        <v>SERGIO GOUVEIA LOYO</v>
      </c>
    </row>
    <row r="443" spans="1:21" ht="15">
      <c r="A443" s="72">
        <v>1</v>
      </c>
      <c r="B443" s="72">
        <v>3389</v>
      </c>
      <c r="C443" s="71" t="s">
        <v>501</v>
      </c>
      <c r="D443" s="73">
        <v>44491</v>
      </c>
      <c r="E443" s="72" t="s">
        <v>571</v>
      </c>
      <c r="F443" s="71" t="s">
        <v>440</v>
      </c>
      <c r="G443" s="74">
        <v>0</v>
      </c>
      <c r="H443" s="74">
        <v>0</v>
      </c>
      <c r="I443" s="74" t="s">
        <v>574</v>
      </c>
      <c r="J443" s="74">
        <v>0</v>
      </c>
      <c r="K443" s="74">
        <v>0</v>
      </c>
      <c r="L443" s="74">
        <v>0</v>
      </c>
      <c r="M443" s="74">
        <v>0</v>
      </c>
      <c r="N443" s="74">
        <v>0</v>
      </c>
      <c r="O443" s="74">
        <v>881.12</v>
      </c>
      <c r="P443" s="74">
        <v>3524.49</v>
      </c>
      <c r="Q443" s="74">
        <v>0</v>
      </c>
      <c r="R443" s="74">
        <v>0</v>
      </c>
      <c r="S443" s="37">
        <f t="shared" si="12"/>
        <v>881.12</v>
      </c>
      <c r="T443" s="37">
        <f t="shared" si="13"/>
        <v>3524.49</v>
      </c>
      <c r="U443" s="36" t="str">
        <f>VLOOKUP(B443,'FOLHA RESUMIDA'!C:I,2,0)</f>
        <v>ALBERTO AFFONSO F M  TRINDADE</v>
      </c>
    </row>
    <row r="444" spans="1:21" ht="15">
      <c r="A444" s="72">
        <v>1</v>
      </c>
      <c r="B444" s="72">
        <v>3390</v>
      </c>
      <c r="C444" s="71" t="s">
        <v>500</v>
      </c>
      <c r="D444" s="73">
        <v>44491</v>
      </c>
      <c r="E444" s="72" t="s">
        <v>571</v>
      </c>
      <c r="F444" s="71" t="s">
        <v>447</v>
      </c>
      <c r="G444" s="74">
        <v>1287.22</v>
      </c>
      <c r="H444" s="74">
        <v>0</v>
      </c>
      <c r="I444" s="74" t="s">
        <v>572</v>
      </c>
      <c r="J444" s="74">
        <v>0</v>
      </c>
      <c r="K444" s="74">
        <v>0</v>
      </c>
      <c r="L444" s="74">
        <v>0</v>
      </c>
      <c r="M444" s="74">
        <v>0</v>
      </c>
      <c r="N444" s="74">
        <v>0</v>
      </c>
      <c r="O444" s="74">
        <v>0</v>
      </c>
      <c r="P444" s="74">
        <v>0</v>
      </c>
      <c r="Q444" s="74">
        <v>0</v>
      </c>
      <c r="R444" s="74">
        <v>0</v>
      </c>
      <c r="S444" s="37">
        <f t="shared" si="12"/>
        <v>1287.22</v>
      </c>
      <c r="T444" s="37">
        <f t="shared" si="13"/>
        <v>0</v>
      </c>
      <c r="U444" s="36" t="str">
        <f>VLOOKUP(B444,'FOLHA RESUMIDA'!C:I,2,0)</f>
        <v>ELISABETH DE ARAUJO LOPES</v>
      </c>
    </row>
    <row r="445" spans="1:21" ht="15">
      <c r="A445" s="72">
        <v>1</v>
      </c>
      <c r="B445" s="72">
        <v>3392</v>
      </c>
      <c r="C445" s="71" t="s">
        <v>547</v>
      </c>
      <c r="D445" s="73">
        <v>44508</v>
      </c>
      <c r="E445" s="72" t="s">
        <v>571</v>
      </c>
      <c r="F445" s="71" t="s">
        <v>441</v>
      </c>
      <c r="G445" s="74">
        <v>0</v>
      </c>
      <c r="H445" s="74">
        <v>0</v>
      </c>
      <c r="I445" s="74" t="s">
        <v>574</v>
      </c>
      <c r="J445" s="74">
        <v>0</v>
      </c>
      <c r="K445" s="74">
        <v>0</v>
      </c>
      <c r="L445" s="74">
        <v>0</v>
      </c>
      <c r="M445" s="74">
        <v>0</v>
      </c>
      <c r="N445" s="74">
        <v>0</v>
      </c>
      <c r="O445" s="74">
        <v>1664.45</v>
      </c>
      <c r="P445" s="74">
        <v>6657.79</v>
      </c>
      <c r="Q445" s="74">
        <v>0</v>
      </c>
      <c r="R445" s="74">
        <v>0</v>
      </c>
      <c r="S445" s="37">
        <f t="shared" si="12"/>
        <v>1664.45</v>
      </c>
      <c r="T445" s="37">
        <f t="shared" si="13"/>
        <v>6657.79</v>
      </c>
      <c r="U445" s="36" t="str">
        <f>VLOOKUP(B445,'FOLHA RESUMIDA'!C:I,2,0)</f>
        <v>MARCILIO BATISTA M MOURA</v>
      </c>
    </row>
    <row r="446" spans="1:21" ht="15">
      <c r="A446" s="72">
        <v>1</v>
      </c>
      <c r="B446" s="72">
        <v>3393</v>
      </c>
      <c r="C446" s="71" t="s">
        <v>548</v>
      </c>
      <c r="D446" s="73">
        <v>44508</v>
      </c>
      <c r="E446" s="72" t="s">
        <v>571</v>
      </c>
      <c r="F446" s="71" t="s">
        <v>593</v>
      </c>
      <c r="G446" s="74">
        <v>0</v>
      </c>
      <c r="H446" s="74">
        <v>0</v>
      </c>
      <c r="I446" s="74" t="s">
        <v>574</v>
      </c>
      <c r="J446" s="74">
        <v>0</v>
      </c>
      <c r="K446" s="74">
        <v>0</v>
      </c>
      <c r="L446" s="74">
        <v>0</v>
      </c>
      <c r="M446" s="74">
        <v>0</v>
      </c>
      <c r="N446" s="74">
        <v>0</v>
      </c>
      <c r="O446" s="74">
        <v>1664.45</v>
      </c>
      <c r="P446" s="74">
        <v>6657.79</v>
      </c>
      <c r="Q446" s="74">
        <v>0</v>
      </c>
      <c r="R446" s="74">
        <v>0</v>
      </c>
      <c r="S446" s="37">
        <f t="shared" si="12"/>
        <v>1664.45</v>
      </c>
      <c r="T446" s="37">
        <f t="shared" si="13"/>
        <v>6657.79</v>
      </c>
      <c r="U446" s="36" t="str">
        <f>VLOOKUP(B446,'FOLHA RESUMIDA'!C:I,2,0)</f>
        <v>STEFANI FARIAS DA SILVA</v>
      </c>
    </row>
    <row r="447" spans="1:21" ht="15">
      <c r="A447" s="72">
        <v>1</v>
      </c>
      <c r="B447" s="72">
        <v>3394</v>
      </c>
      <c r="C447" s="71" t="s">
        <v>549</v>
      </c>
      <c r="D447" s="73">
        <v>44511</v>
      </c>
      <c r="E447" s="72" t="s">
        <v>571</v>
      </c>
      <c r="F447" s="71" t="s">
        <v>502</v>
      </c>
      <c r="G447" s="74">
        <v>0</v>
      </c>
      <c r="H447" s="74">
        <v>0</v>
      </c>
      <c r="I447" s="74" t="s">
        <v>574</v>
      </c>
      <c r="J447" s="74">
        <v>0</v>
      </c>
      <c r="K447" s="74">
        <v>0</v>
      </c>
      <c r="L447" s="74">
        <v>0</v>
      </c>
      <c r="M447" s="74">
        <v>0</v>
      </c>
      <c r="N447" s="74">
        <v>0</v>
      </c>
      <c r="O447" s="74">
        <v>979.03</v>
      </c>
      <c r="P447" s="74">
        <v>3916.1</v>
      </c>
      <c r="Q447" s="74">
        <v>0</v>
      </c>
      <c r="R447" s="74">
        <v>0</v>
      </c>
      <c r="S447" s="37">
        <f t="shared" si="12"/>
        <v>979.03</v>
      </c>
      <c r="T447" s="37">
        <f t="shared" si="13"/>
        <v>3916.1</v>
      </c>
      <c r="U447" s="36" t="str">
        <f>VLOOKUP(B447,'FOLHA RESUMIDA'!C:I,2,0)</f>
        <v>EMANOEL ESTANISLAU GOUVEIA</v>
      </c>
    </row>
    <row r="448" spans="1:21" ht="15">
      <c r="A448" s="72">
        <v>1</v>
      </c>
      <c r="B448" s="72">
        <v>3395</v>
      </c>
      <c r="C448" s="71" t="s">
        <v>550</v>
      </c>
      <c r="D448" s="73">
        <v>44511</v>
      </c>
      <c r="E448" s="72" t="s">
        <v>571</v>
      </c>
      <c r="F448" s="71" t="s">
        <v>481</v>
      </c>
      <c r="G448" s="74">
        <v>0</v>
      </c>
      <c r="H448" s="74">
        <v>0</v>
      </c>
      <c r="I448" s="74" t="s">
        <v>574</v>
      </c>
      <c r="J448" s="74">
        <v>0</v>
      </c>
      <c r="K448" s="74">
        <v>0</v>
      </c>
      <c r="L448" s="74">
        <v>0</v>
      </c>
      <c r="M448" s="74">
        <v>0</v>
      </c>
      <c r="N448" s="74">
        <v>0</v>
      </c>
      <c r="O448" s="74">
        <v>636.36</v>
      </c>
      <c r="P448" s="74">
        <v>2545.4699999999998</v>
      </c>
      <c r="Q448" s="74">
        <v>0</v>
      </c>
      <c r="R448" s="74">
        <v>0</v>
      </c>
      <c r="S448" s="37">
        <f t="shared" si="12"/>
        <v>636.36</v>
      </c>
      <c r="T448" s="37">
        <f t="shared" si="13"/>
        <v>2545.4699999999998</v>
      </c>
      <c r="U448" s="36" t="str">
        <f>VLOOKUP(B448,'FOLHA RESUMIDA'!C:I,2,0)</f>
        <v>ALBERTO ANACLETO BARBOSA</v>
      </c>
    </row>
    <row r="449" spans="1:21" ht="15">
      <c r="A449" s="72">
        <v>1</v>
      </c>
      <c r="B449" s="72">
        <v>3396</v>
      </c>
      <c r="C449" s="71" t="s">
        <v>551</v>
      </c>
      <c r="D449" s="73">
        <v>44511</v>
      </c>
      <c r="E449" s="72" t="s">
        <v>571</v>
      </c>
      <c r="F449" s="71" t="s">
        <v>481</v>
      </c>
      <c r="G449" s="74">
        <v>0</v>
      </c>
      <c r="H449" s="74">
        <v>0</v>
      </c>
      <c r="I449" s="74" t="s">
        <v>574</v>
      </c>
      <c r="J449" s="74">
        <v>0</v>
      </c>
      <c r="K449" s="74">
        <v>0</v>
      </c>
      <c r="L449" s="74">
        <v>0</v>
      </c>
      <c r="M449" s="74">
        <v>0</v>
      </c>
      <c r="N449" s="74">
        <v>0</v>
      </c>
      <c r="O449" s="74">
        <v>636.36</v>
      </c>
      <c r="P449" s="74">
        <v>2545.4699999999998</v>
      </c>
      <c r="Q449" s="74">
        <v>0</v>
      </c>
      <c r="R449" s="74">
        <v>0</v>
      </c>
      <c r="S449" s="37">
        <f t="shared" si="12"/>
        <v>636.36</v>
      </c>
      <c r="T449" s="37">
        <f t="shared" si="13"/>
        <v>2545.4699999999998</v>
      </c>
      <c r="U449" s="36" t="str">
        <f>VLOOKUP(B449,'FOLHA RESUMIDA'!C:I,2,0)</f>
        <v>SUYANE KELLY DE SOUZA</v>
      </c>
    </row>
    <row r="450" spans="1:21" ht="15">
      <c r="A450" s="72">
        <v>1</v>
      </c>
      <c r="B450" s="72">
        <v>3397</v>
      </c>
      <c r="C450" s="71" t="s">
        <v>552</v>
      </c>
      <c r="D450" s="73">
        <v>44532</v>
      </c>
      <c r="E450" s="72" t="s">
        <v>571</v>
      </c>
      <c r="F450" s="71" t="s">
        <v>544</v>
      </c>
      <c r="G450" s="74">
        <v>0</v>
      </c>
      <c r="H450" s="74">
        <v>0</v>
      </c>
      <c r="I450" s="74" t="s">
        <v>574</v>
      </c>
      <c r="J450" s="74">
        <v>0</v>
      </c>
      <c r="K450" s="74">
        <v>0</v>
      </c>
      <c r="L450" s="74">
        <v>0</v>
      </c>
      <c r="M450" s="74">
        <v>0</v>
      </c>
      <c r="N450" s="74">
        <v>0</v>
      </c>
      <c r="O450" s="74">
        <v>293.70999999999998</v>
      </c>
      <c r="P450" s="74">
        <v>1174.82</v>
      </c>
      <c r="Q450" s="74">
        <v>0</v>
      </c>
      <c r="R450" s="74">
        <v>0</v>
      </c>
      <c r="S450" s="37">
        <f t="shared" si="12"/>
        <v>293.70999999999998</v>
      </c>
      <c r="T450" s="37">
        <f t="shared" si="13"/>
        <v>1174.82</v>
      </c>
      <c r="U450" s="36" t="str">
        <f>VLOOKUP(B450,'FOLHA RESUMIDA'!C:I,2,0)</f>
        <v>GENIMAR TAVARES GANDOLFO</v>
      </c>
    </row>
    <row r="451" spans="1:21" ht="15">
      <c r="A451" s="72">
        <v>1</v>
      </c>
      <c r="B451" s="72">
        <v>3398</v>
      </c>
      <c r="C451" s="71" t="s">
        <v>575</v>
      </c>
      <c r="D451" s="73">
        <v>44602</v>
      </c>
      <c r="E451" s="72" t="s">
        <v>571</v>
      </c>
      <c r="F451" s="71" t="s">
        <v>544</v>
      </c>
      <c r="G451" s="74">
        <v>0</v>
      </c>
      <c r="H451" s="74">
        <v>0</v>
      </c>
      <c r="I451" s="74" t="s">
        <v>574</v>
      </c>
      <c r="J451" s="74">
        <v>0</v>
      </c>
      <c r="K451" s="74">
        <v>0</v>
      </c>
      <c r="L451" s="74">
        <v>0</v>
      </c>
      <c r="M451" s="74">
        <v>0</v>
      </c>
      <c r="N451" s="74">
        <v>0</v>
      </c>
      <c r="O451" s="74">
        <v>293.70999999999998</v>
      </c>
      <c r="P451" s="74">
        <v>1174.82</v>
      </c>
      <c r="Q451" s="74">
        <v>0</v>
      </c>
      <c r="R451" s="74">
        <v>0</v>
      </c>
      <c r="S451" s="37">
        <f t="shared" si="12"/>
        <v>293.70999999999998</v>
      </c>
      <c r="T451" s="37">
        <f t="shared" si="13"/>
        <v>1174.82</v>
      </c>
      <c r="U451" s="36" t="str">
        <f>VLOOKUP(B451,'FOLHA RESUMIDA'!C:I,2,0)</f>
        <v>RINALDO SOARES DE BARROS</v>
      </c>
    </row>
    <row r="452" spans="1:21" ht="15">
      <c r="A452" s="72">
        <v>1</v>
      </c>
      <c r="B452" s="72">
        <v>3400</v>
      </c>
      <c r="C452" s="71" t="s">
        <v>577</v>
      </c>
      <c r="D452" s="73">
        <v>44635</v>
      </c>
      <c r="E452" s="72" t="s">
        <v>571</v>
      </c>
      <c r="F452" s="71" t="s">
        <v>440</v>
      </c>
      <c r="G452" s="74">
        <v>0</v>
      </c>
      <c r="H452" s="74">
        <v>0</v>
      </c>
      <c r="I452" s="74" t="s">
        <v>574</v>
      </c>
      <c r="J452" s="74">
        <v>0</v>
      </c>
      <c r="K452" s="74">
        <v>0</v>
      </c>
      <c r="L452" s="74">
        <v>0</v>
      </c>
      <c r="M452" s="74">
        <v>0</v>
      </c>
      <c r="N452" s="74">
        <v>0</v>
      </c>
      <c r="O452" s="74">
        <v>881.12</v>
      </c>
      <c r="P452" s="74">
        <v>3524.49</v>
      </c>
      <c r="Q452" s="74">
        <v>0</v>
      </c>
      <c r="R452" s="74">
        <v>0</v>
      </c>
      <c r="S452" s="37">
        <f t="shared" ref="S452:S462" si="14">SUM(G452:H452)+O452+Q452</f>
        <v>881.12</v>
      </c>
      <c r="T452" s="37">
        <f t="shared" ref="T452:T462" si="15">SUM(J452:N452)+P452+R452</f>
        <v>3524.49</v>
      </c>
      <c r="U452" s="36" t="str">
        <f>VLOOKUP(B452,'FOLHA RESUMIDA'!C:I,2,0)</f>
        <v>LUCIANO ALVES DE S JUNIOR</v>
      </c>
    </row>
    <row r="453" spans="1:21" ht="15">
      <c r="A453" s="72">
        <v>1</v>
      </c>
      <c r="B453" s="72">
        <v>3401</v>
      </c>
      <c r="C453" s="71" t="s">
        <v>578</v>
      </c>
      <c r="D453" s="73">
        <v>44641</v>
      </c>
      <c r="E453" s="72" t="s">
        <v>571</v>
      </c>
      <c r="F453" s="71" t="s">
        <v>447</v>
      </c>
      <c r="G453" s="74">
        <v>1287.22</v>
      </c>
      <c r="H453" s="74">
        <v>0</v>
      </c>
      <c r="I453" s="74" t="s">
        <v>572</v>
      </c>
      <c r="J453" s="74">
        <v>0</v>
      </c>
      <c r="K453" s="74">
        <v>0</v>
      </c>
      <c r="L453" s="74">
        <v>0</v>
      </c>
      <c r="M453" s="74">
        <v>0</v>
      </c>
      <c r="N453" s="74">
        <v>0</v>
      </c>
      <c r="O453" s="74">
        <v>0</v>
      </c>
      <c r="P453" s="74">
        <v>0</v>
      </c>
      <c r="Q453" s="74">
        <v>0</v>
      </c>
      <c r="R453" s="74">
        <v>0</v>
      </c>
      <c r="S453" s="37">
        <f t="shared" si="14"/>
        <v>1287.22</v>
      </c>
      <c r="T453" s="37">
        <f t="shared" si="15"/>
        <v>0</v>
      </c>
      <c r="U453" s="36" t="str">
        <f>VLOOKUP(B453,'FOLHA RESUMIDA'!C:I,2,0)</f>
        <v>TATIANE RAPHAELLA S DA SILVA N</v>
      </c>
    </row>
    <row r="454" spans="1:21" ht="15">
      <c r="A454" s="72">
        <v>1</v>
      </c>
      <c r="B454" s="72">
        <v>3403</v>
      </c>
      <c r="C454" s="71" t="s">
        <v>579</v>
      </c>
      <c r="D454" s="73">
        <v>44664</v>
      </c>
      <c r="E454" s="72" t="s">
        <v>571</v>
      </c>
      <c r="F454" s="71" t="s">
        <v>440</v>
      </c>
      <c r="G454" s="74">
        <v>0</v>
      </c>
      <c r="H454" s="74">
        <v>0</v>
      </c>
      <c r="I454" s="74" t="s">
        <v>574</v>
      </c>
      <c r="J454" s="74">
        <v>0</v>
      </c>
      <c r="K454" s="74">
        <v>0</v>
      </c>
      <c r="L454" s="74">
        <v>0</v>
      </c>
      <c r="M454" s="74">
        <v>0</v>
      </c>
      <c r="N454" s="74">
        <v>0</v>
      </c>
      <c r="O454" s="74">
        <v>881.12</v>
      </c>
      <c r="P454" s="74">
        <v>3524.49</v>
      </c>
      <c r="Q454" s="74">
        <v>0</v>
      </c>
      <c r="R454" s="74">
        <v>0</v>
      </c>
      <c r="S454" s="37">
        <f t="shared" si="14"/>
        <v>881.12</v>
      </c>
      <c r="T454" s="37">
        <f t="shared" si="15"/>
        <v>3524.49</v>
      </c>
      <c r="U454" s="36" t="str">
        <f>VLOOKUP(B454,'FOLHA RESUMIDA'!C:I,2,0)</f>
        <v>ITAMAR MARIA SILVA DE MELO</v>
      </c>
    </row>
    <row r="455" spans="1:21" ht="15">
      <c r="A455" s="72">
        <v>1</v>
      </c>
      <c r="B455" s="72">
        <v>3408</v>
      </c>
      <c r="C455" s="71" t="s">
        <v>580</v>
      </c>
      <c r="D455" s="73">
        <v>44788</v>
      </c>
      <c r="E455" s="72" t="s">
        <v>571</v>
      </c>
      <c r="F455" s="71" t="s">
        <v>542</v>
      </c>
      <c r="G455" s="74">
        <v>0</v>
      </c>
      <c r="H455" s="74">
        <v>0</v>
      </c>
      <c r="I455" s="74" t="s">
        <v>574</v>
      </c>
      <c r="J455" s="74">
        <v>0</v>
      </c>
      <c r="K455" s="74">
        <v>0</v>
      </c>
      <c r="L455" s="74">
        <v>0</v>
      </c>
      <c r="M455" s="74">
        <v>0</v>
      </c>
      <c r="N455" s="74">
        <v>0</v>
      </c>
      <c r="O455" s="74">
        <v>1664.45</v>
      </c>
      <c r="P455" s="74">
        <v>6657.79</v>
      </c>
      <c r="Q455" s="74">
        <v>0</v>
      </c>
      <c r="R455" s="74">
        <v>0</v>
      </c>
      <c r="S455" s="37">
        <f t="shared" si="14"/>
        <v>1664.45</v>
      </c>
      <c r="T455" s="37">
        <f t="shared" si="15"/>
        <v>6657.79</v>
      </c>
      <c r="U455" s="36" t="str">
        <f>VLOOKUP(B455,'FOLHA RESUMIDA'!C:I,2,0)</f>
        <v>POLYANA KARINE G BARREIROS</v>
      </c>
    </row>
    <row r="456" spans="1:21" ht="15">
      <c r="A456" s="72">
        <v>1</v>
      </c>
      <c r="B456" s="72">
        <v>3409</v>
      </c>
      <c r="C456" s="71" t="s">
        <v>581</v>
      </c>
      <c r="D456" s="73">
        <v>44805</v>
      </c>
      <c r="E456" s="72" t="s">
        <v>571</v>
      </c>
      <c r="F456" s="71" t="s">
        <v>438</v>
      </c>
      <c r="G456" s="74">
        <v>0</v>
      </c>
      <c r="H456" s="74">
        <v>0</v>
      </c>
      <c r="I456" s="74" t="s">
        <v>574</v>
      </c>
      <c r="J456" s="74">
        <v>0</v>
      </c>
      <c r="K456" s="74">
        <v>0</v>
      </c>
      <c r="L456" s="74">
        <v>0</v>
      </c>
      <c r="M456" s="74">
        <v>0</v>
      </c>
      <c r="N456" s="74">
        <v>0</v>
      </c>
      <c r="O456" s="74">
        <v>1664.45</v>
      </c>
      <c r="P456" s="74">
        <v>6657.79</v>
      </c>
      <c r="Q456" s="74">
        <v>0</v>
      </c>
      <c r="R456" s="74">
        <v>0</v>
      </c>
      <c r="S456" s="37">
        <f t="shared" si="14"/>
        <v>1664.45</v>
      </c>
      <c r="T456" s="37">
        <f t="shared" si="15"/>
        <v>6657.79</v>
      </c>
      <c r="U456" s="36" t="str">
        <f>VLOOKUP(B456,'FOLHA RESUMIDA'!C:I,2,0)</f>
        <v>SIMONE CARLA ALVES PEREIRA</v>
      </c>
    </row>
    <row r="457" spans="1:21" ht="15">
      <c r="A457" s="72">
        <v>1</v>
      </c>
      <c r="B457" s="72">
        <v>3410</v>
      </c>
      <c r="C457" s="71" t="s">
        <v>582</v>
      </c>
      <c r="D457" s="73">
        <v>44897</v>
      </c>
      <c r="E457" s="72" t="s">
        <v>571</v>
      </c>
      <c r="F457" s="71" t="s">
        <v>543</v>
      </c>
      <c r="G457" s="74">
        <v>0</v>
      </c>
      <c r="H457" s="74">
        <v>0</v>
      </c>
      <c r="I457" s="74" t="s">
        <v>574</v>
      </c>
      <c r="J457" s="74">
        <v>0</v>
      </c>
      <c r="K457" s="74">
        <v>0</v>
      </c>
      <c r="L457" s="74">
        <v>0</v>
      </c>
      <c r="M457" s="74">
        <v>0</v>
      </c>
      <c r="N457" s="74">
        <v>0</v>
      </c>
      <c r="O457" s="74">
        <v>293.70999999999998</v>
      </c>
      <c r="P457" s="74">
        <v>1174.82</v>
      </c>
      <c r="Q457" s="74">
        <v>0</v>
      </c>
      <c r="R457" s="74">
        <v>0</v>
      </c>
      <c r="S457" s="37">
        <f t="shared" si="14"/>
        <v>293.70999999999998</v>
      </c>
      <c r="T457" s="37">
        <f t="shared" si="15"/>
        <v>1174.82</v>
      </c>
      <c r="U457" s="36" t="str">
        <f>VLOOKUP(B457,'FOLHA RESUMIDA'!C:I,2,0)</f>
        <v>SARA MEDEIROS C CABRAL</v>
      </c>
    </row>
    <row r="458" spans="1:21" ht="15">
      <c r="A458" s="72">
        <v>1</v>
      </c>
      <c r="B458" s="72">
        <v>3411</v>
      </c>
      <c r="C458" s="71" t="s">
        <v>589</v>
      </c>
      <c r="D458" s="73">
        <v>45091</v>
      </c>
      <c r="E458" s="72" t="s">
        <v>571</v>
      </c>
      <c r="F458" s="71" t="s">
        <v>591</v>
      </c>
      <c r="G458" s="74">
        <v>0</v>
      </c>
      <c r="H458" s="74">
        <v>0</v>
      </c>
      <c r="I458" s="74" t="s">
        <v>574</v>
      </c>
      <c r="J458" s="74">
        <v>0</v>
      </c>
      <c r="K458" s="74">
        <v>0</v>
      </c>
      <c r="L458" s="74">
        <v>0</v>
      </c>
      <c r="M458" s="74">
        <v>0</v>
      </c>
      <c r="N458" s="74">
        <v>0</v>
      </c>
      <c r="O458" s="74">
        <v>1811.32</v>
      </c>
      <c r="P458" s="74">
        <v>7245.23</v>
      </c>
      <c r="Q458" s="74">
        <v>0</v>
      </c>
      <c r="R458" s="74">
        <v>0</v>
      </c>
      <c r="S458" s="37">
        <f t="shared" si="14"/>
        <v>1811.32</v>
      </c>
      <c r="T458" s="37">
        <f t="shared" si="15"/>
        <v>7245.23</v>
      </c>
      <c r="U458" s="36" t="str">
        <f>VLOOKUP(B458,'FOLHA RESUMIDA'!C:I,2,0)</f>
        <v>THALES ETELVAN CABRAL OLIVEIRA</v>
      </c>
    </row>
    <row r="459" spans="1:21" ht="15">
      <c r="A459" s="72">
        <v>1</v>
      </c>
      <c r="B459" s="72">
        <v>3412</v>
      </c>
      <c r="C459" s="71" t="s">
        <v>590</v>
      </c>
      <c r="D459" s="73">
        <v>45091</v>
      </c>
      <c r="E459" s="72" t="s">
        <v>571</v>
      </c>
      <c r="F459" s="71" t="s">
        <v>592</v>
      </c>
      <c r="G459" s="74">
        <v>0</v>
      </c>
      <c r="H459" s="74">
        <v>0</v>
      </c>
      <c r="I459" s="74" t="s">
        <v>574</v>
      </c>
      <c r="J459" s="74">
        <v>0</v>
      </c>
      <c r="K459" s="74">
        <v>0</v>
      </c>
      <c r="L459" s="74">
        <v>0</v>
      </c>
      <c r="M459" s="74">
        <v>0</v>
      </c>
      <c r="N459" s="74">
        <v>0</v>
      </c>
      <c r="O459" s="74">
        <v>1811.32</v>
      </c>
      <c r="P459" s="74">
        <v>7245.23</v>
      </c>
      <c r="Q459" s="74">
        <v>0</v>
      </c>
      <c r="R459" s="74">
        <v>0</v>
      </c>
      <c r="S459" s="37">
        <f t="shared" si="14"/>
        <v>1811.32</v>
      </c>
      <c r="T459" s="37">
        <f t="shared" si="15"/>
        <v>7245.23</v>
      </c>
      <c r="U459" s="36" t="str">
        <f>VLOOKUP(B459,'FOLHA RESUMIDA'!C:I,2,0)</f>
        <v>CARLOS EDUARDO MIRANDA D SOUSA</v>
      </c>
    </row>
    <row r="460" spans="1:21" ht="15">
      <c r="A460" s="72">
        <v>1</v>
      </c>
      <c r="B460" s="72">
        <v>3413</v>
      </c>
      <c r="C460" s="71" t="s">
        <v>594</v>
      </c>
      <c r="D460" s="73">
        <v>45124</v>
      </c>
      <c r="E460" s="72" t="s">
        <v>571</v>
      </c>
      <c r="F460" s="71" t="s">
        <v>595</v>
      </c>
      <c r="G460" s="74">
        <v>0</v>
      </c>
      <c r="H460" s="74">
        <v>0</v>
      </c>
      <c r="I460" s="74" t="s">
        <v>574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1664.45</v>
      </c>
      <c r="P460" s="74">
        <v>6657.79</v>
      </c>
      <c r="Q460" s="74">
        <v>0</v>
      </c>
      <c r="R460" s="74">
        <v>0</v>
      </c>
      <c r="S460" s="37">
        <f t="shared" si="14"/>
        <v>1664.45</v>
      </c>
      <c r="T460" s="37">
        <f t="shared" si="15"/>
        <v>6657.79</v>
      </c>
      <c r="U460" s="36" t="str">
        <f>VLOOKUP(B460,'FOLHA RESUMIDA'!C:I,2,0)</f>
        <v>RONALDO FRANCISCO DOS SANTOS</v>
      </c>
    </row>
    <row r="461" spans="1:21" ht="15">
      <c r="A461" s="72">
        <v>1</v>
      </c>
      <c r="B461" s="72">
        <v>3414</v>
      </c>
      <c r="C461" s="71" t="s">
        <v>596</v>
      </c>
      <c r="D461" s="73">
        <v>45124</v>
      </c>
      <c r="E461" s="72" t="s">
        <v>571</v>
      </c>
      <c r="F461" s="71" t="s">
        <v>509</v>
      </c>
      <c r="G461" s="74">
        <v>0</v>
      </c>
      <c r="H461" s="74">
        <v>0</v>
      </c>
      <c r="I461" s="74" t="s">
        <v>574</v>
      </c>
      <c r="J461" s="74">
        <v>0</v>
      </c>
      <c r="K461" s="74">
        <v>0</v>
      </c>
      <c r="L461" s="74">
        <v>0</v>
      </c>
      <c r="M461" s="74">
        <v>0</v>
      </c>
      <c r="N461" s="74">
        <v>0</v>
      </c>
      <c r="O461" s="74">
        <v>1664.45</v>
      </c>
      <c r="P461" s="74">
        <v>6657.79</v>
      </c>
      <c r="Q461" s="74">
        <v>0</v>
      </c>
      <c r="R461" s="74">
        <v>0</v>
      </c>
      <c r="S461" s="37">
        <f t="shared" si="14"/>
        <v>1664.45</v>
      </c>
      <c r="T461" s="37">
        <f t="shared" si="15"/>
        <v>6657.79</v>
      </c>
      <c r="U461" s="36" t="str">
        <f>VLOOKUP(B461,'FOLHA RESUMIDA'!C:I,2,0)</f>
        <v>FERNANDA DE LOURDES M G ALONZO</v>
      </c>
    </row>
    <row r="462" spans="1:21" ht="15">
      <c r="A462" s="72">
        <v>1</v>
      </c>
      <c r="B462" s="72">
        <v>3415</v>
      </c>
      <c r="C462" s="71" t="s">
        <v>616</v>
      </c>
      <c r="D462" s="73">
        <v>45159</v>
      </c>
      <c r="E462" s="72" t="s">
        <v>571</v>
      </c>
      <c r="F462" s="71" t="s">
        <v>451</v>
      </c>
      <c r="G462" s="74">
        <v>1886.85</v>
      </c>
      <c r="H462" s="74">
        <v>0</v>
      </c>
      <c r="I462" s="74" t="s">
        <v>572</v>
      </c>
      <c r="J462" s="74">
        <v>0</v>
      </c>
      <c r="K462" s="74">
        <v>0</v>
      </c>
      <c r="L462" s="74">
        <v>0</v>
      </c>
      <c r="M462" s="74">
        <v>0</v>
      </c>
      <c r="N462" s="74">
        <v>0</v>
      </c>
      <c r="O462" s="74">
        <v>0</v>
      </c>
      <c r="P462" s="74">
        <v>0</v>
      </c>
      <c r="Q462" s="74">
        <v>0</v>
      </c>
      <c r="R462" s="74">
        <v>0</v>
      </c>
      <c r="S462" s="37">
        <f t="shared" si="14"/>
        <v>1886.85</v>
      </c>
      <c r="T462" s="37">
        <f t="shared" si="15"/>
        <v>0</v>
      </c>
      <c r="U462" s="36" t="str">
        <f>VLOOKUP(B462,'FOLHA RESUMIDA'!C:I,2,0)</f>
        <v>MARIA DO SOCORRO SILVA VIEIRA</v>
      </c>
    </row>
    <row r="463" spans="1:21" ht="15">
      <c r="A463" s="72">
        <v>1</v>
      </c>
      <c r="B463" s="72">
        <v>7001</v>
      </c>
      <c r="C463" s="71" t="s">
        <v>584</v>
      </c>
      <c r="D463" s="73">
        <v>45051</v>
      </c>
      <c r="E463" s="72" t="s">
        <v>571</v>
      </c>
      <c r="F463" s="71" t="s">
        <v>585</v>
      </c>
      <c r="G463" s="74">
        <v>0</v>
      </c>
      <c r="H463" s="74">
        <v>0</v>
      </c>
      <c r="I463" s="74" t="s">
        <v>586</v>
      </c>
      <c r="J463" s="74">
        <v>1566.44</v>
      </c>
      <c r="K463" s="74">
        <v>0</v>
      </c>
      <c r="L463" s="74">
        <v>0</v>
      </c>
      <c r="M463" s="74">
        <v>0</v>
      </c>
      <c r="N463" s="74">
        <v>0</v>
      </c>
      <c r="O463" s="74">
        <v>0</v>
      </c>
      <c r="P463" s="74">
        <v>0</v>
      </c>
      <c r="Q463" s="74">
        <v>0</v>
      </c>
      <c r="R463" s="74">
        <v>0</v>
      </c>
      <c r="S463" s="37">
        <f t="shared" ref="S463:S465" si="16">SUM(G463:H463)+O463+Q463</f>
        <v>0</v>
      </c>
      <c r="T463" s="37">
        <f t="shared" ref="T463:T465" si="17">SUM(J463:N463)+P463+R463</f>
        <v>1566.44</v>
      </c>
      <c r="U463" s="36" t="str">
        <f>VLOOKUP(B463,'FOLHA RESUMIDA'!C:I,2,0)</f>
        <v>VICTOR ALEXANDER A VIEIRA</v>
      </c>
    </row>
    <row r="464" spans="1:21" ht="15">
      <c r="A464" s="72">
        <v>1</v>
      </c>
      <c r="B464" s="72">
        <v>7002</v>
      </c>
      <c r="C464" s="71" t="s">
        <v>587</v>
      </c>
      <c r="D464" s="73">
        <v>45050</v>
      </c>
      <c r="E464" s="72" t="s">
        <v>571</v>
      </c>
      <c r="F464" s="71" t="s">
        <v>588</v>
      </c>
      <c r="G464" s="74">
        <v>0</v>
      </c>
      <c r="H464" s="74">
        <v>0</v>
      </c>
      <c r="I464" s="74" t="s">
        <v>586</v>
      </c>
      <c r="J464" s="74">
        <v>0</v>
      </c>
      <c r="K464" s="74">
        <v>0</v>
      </c>
      <c r="L464" s="74">
        <v>0</v>
      </c>
      <c r="M464" s="74">
        <v>0</v>
      </c>
      <c r="N464" s="74">
        <v>0</v>
      </c>
      <c r="O464" s="74">
        <v>0</v>
      </c>
      <c r="P464" s="74">
        <v>6657.79</v>
      </c>
      <c r="Q464" s="74">
        <v>0</v>
      </c>
      <c r="R464" s="74">
        <v>0</v>
      </c>
      <c r="S464" s="37">
        <f t="shared" si="16"/>
        <v>0</v>
      </c>
      <c r="T464" s="37">
        <f t="shared" si="17"/>
        <v>6657.79</v>
      </c>
      <c r="U464" s="36" t="str">
        <f>VLOOKUP(B464,'FOLHA RESUMIDA'!C:I,2,0)</f>
        <v>ANTONIO LUIZ DOLIVEIRA AZEVEDO</v>
      </c>
    </row>
    <row r="465" spans="1:21" ht="15">
      <c r="A465" s="72">
        <v>1</v>
      </c>
      <c r="B465" s="72">
        <v>8249</v>
      </c>
      <c r="C465" s="71" t="s">
        <v>356</v>
      </c>
      <c r="D465" s="73">
        <v>38285</v>
      </c>
      <c r="E465" s="72" t="s">
        <v>571</v>
      </c>
      <c r="F465" s="71" t="s">
        <v>434</v>
      </c>
      <c r="G465" s="74">
        <v>0</v>
      </c>
      <c r="H465" s="74">
        <v>0</v>
      </c>
      <c r="I465" s="74" t="s">
        <v>574</v>
      </c>
      <c r="J465" s="74">
        <v>0</v>
      </c>
      <c r="K465" s="74">
        <v>0</v>
      </c>
      <c r="L465" s="74">
        <v>0</v>
      </c>
      <c r="M465" s="74">
        <v>0</v>
      </c>
      <c r="N465" s="74">
        <v>0</v>
      </c>
      <c r="O465" s="74">
        <v>636.36</v>
      </c>
      <c r="P465" s="74">
        <v>2545.4699999999998</v>
      </c>
      <c r="Q465" s="74">
        <v>0</v>
      </c>
      <c r="R465" s="74">
        <v>0</v>
      </c>
      <c r="S465" s="37">
        <f t="shared" si="16"/>
        <v>636.36</v>
      </c>
      <c r="T465" s="37">
        <f t="shared" si="17"/>
        <v>2545.4699999999998</v>
      </c>
      <c r="U465" s="36" t="str">
        <f>VLOOKUP(B465,'FOLHA RESUMIDA'!C:I,2,0)</f>
        <v>SELMA BEZERRA DE CARVALHO</v>
      </c>
    </row>
    <row r="466" spans="1:21" ht="15">
      <c r="A466" s="59"/>
      <c r="B466" s="59"/>
      <c r="C466" s="58"/>
      <c r="D466" s="60"/>
      <c r="E466" s="59"/>
      <c r="F466" s="59"/>
      <c r="G466" s="62"/>
      <c r="H466" s="61"/>
      <c r="I466" s="62"/>
      <c r="J466" s="61"/>
      <c r="K466" s="61"/>
      <c r="L466" s="61"/>
      <c r="M466" s="61"/>
      <c r="N466" s="61"/>
      <c r="O466" s="61"/>
      <c r="P466" s="61"/>
      <c r="Q466" s="61"/>
      <c r="R466" s="61"/>
    </row>
  </sheetData>
  <autoFilter ref="A3:U482"/>
  <sortState ref="A4:U463">
    <sortCondition ref="E4:E463"/>
  </sortState>
  <conditionalFormatting sqref="B1:B1048576">
    <cfRule type="duplicateValues" dxfId="131" priority="1"/>
    <cfRule type="duplicateValues" dxfId="130" priority="3"/>
    <cfRule type="duplicateValues" dxfId="129" priority="4"/>
  </conditionalFormatting>
  <conditionalFormatting sqref="B1:B1048576">
    <cfRule type="duplicateValues" dxfId="128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9"/>
  <sheetViews>
    <sheetView zoomScaleNormal="100" workbookViewId="0">
      <selection activeCell="A40" sqref="A40:XFD217"/>
    </sheetView>
  </sheetViews>
  <sheetFormatPr defaultRowHeight="12.75"/>
  <cols>
    <col min="1" max="1" width="9" bestFit="1" customWidth="1"/>
    <col min="2" max="2" width="5.85546875" bestFit="1" customWidth="1"/>
    <col min="3" max="3" width="9.42578125" bestFit="1" customWidth="1"/>
    <col min="4" max="4" width="33.42578125" style="21" bestFit="1" customWidth="1"/>
    <col min="5" max="5" width="8.140625" bestFit="1" customWidth="1"/>
    <col min="6" max="6" width="43" bestFit="1" customWidth="1"/>
    <col min="7" max="7" width="11.5703125" style="63" bestFit="1" customWidth="1"/>
    <col min="8" max="8" width="6.140625" style="1" customWidth="1"/>
    <col min="9" max="9" width="10.28515625" style="63" bestFit="1" customWidth="1"/>
    <col min="10" max="16384" width="9.140625" style="54"/>
  </cols>
  <sheetData>
    <row r="1" spans="1:11" ht="12.75" customHeight="1">
      <c r="A1" s="102" t="s">
        <v>622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ht="13.5" customHeight="1" thickBo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>
      <c r="G3" s="1"/>
      <c r="I3"/>
      <c r="J3"/>
      <c r="K3"/>
    </row>
    <row r="4" spans="1:11" ht="15">
      <c r="A4" s="55" t="s">
        <v>457</v>
      </c>
      <c r="B4" s="55" t="s">
        <v>425</v>
      </c>
      <c r="C4" s="55" t="s">
        <v>426</v>
      </c>
      <c r="D4" s="56" t="s">
        <v>2</v>
      </c>
      <c r="E4" s="55" t="s">
        <v>497</v>
      </c>
      <c r="F4" s="55" t="s">
        <v>474</v>
      </c>
      <c r="G4" s="55" t="s">
        <v>475</v>
      </c>
      <c r="H4" s="55" t="s">
        <v>476</v>
      </c>
      <c r="I4" s="55" t="s">
        <v>477</v>
      </c>
      <c r="J4" s="55" t="s">
        <v>475</v>
      </c>
      <c r="K4" s="55" t="s">
        <v>476</v>
      </c>
    </row>
    <row r="5" spans="1:11" ht="15">
      <c r="A5" s="82">
        <v>1</v>
      </c>
      <c r="B5" s="82">
        <v>1</v>
      </c>
      <c r="C5" s="15">
        <v>3242</v>
      </c>
      <c r="D5" s="81" t="s">
        <v>314</v>
      </c>
      <c r="E5" s="82">
        <v>1321</v>
      </c>
      <c r="F5" s="80" t="s">
        <v>627</v>
      </c>
      <c r="G5" s="86">
        <v>45139</v>
      </c>
      <c r="H5" s="96">
        <v>20</v>
      </c>
      <c r="I5" s="86">
        <v>45158</v>
      </c>
      <c r="J5" s="86"/>
      <c r="K5" s="96"/>
    </row>
    <row r="6" spans="1:11" ht="15">
      <c r="A6" s="82">
        <f t="shared" ref="A6:A36" si="0">A5+1</f>
        <v>2</v>
      </c>
      <c r="B6" s="82">
        <v>1</v>
      </c>
      <c r="C6" s="15">
        <v>2130</v>
      </c>
      <c r="D6" s="81" t="s">
        <v>98</v>
      </c>
      <c r="E6" s="82">
        <v>1005</v>
      </c>
      <c r="F6" s="80" t="s">
        <v>608</v>
      </c>
      <c r="G6" s="86">
        <v>45139</v>
      </c>
      <c r="H6" s="96">
        <v>20</v>
      </c>
      <c r="I6" s="86">
        <v>45158</v>
      </c>
      <c r="J6" s="86"/>
      <c r="K6" s="96"/>
    </row>
    <row r="7" spans="1:11" ht="15">
      <c r="A7" s="82">
        <f t="shared" si="0"/>
        <v>3</v>
      </c>
      <c r="B7" s="82">
        <v>1</v>
      </c>
      <c r="C7" s="15">
        <v>3317</v>
      </c>
      <c r="D7" s="81" t="s">
        <v>327</v>
      </c>
      <c r="E7" s="82">
        <v>1141</v>
      </c>
      <c r="F7" s="80" t="s">
        <v>614</v>
      </c>
      <c r="G7" s="86">
        <v>45139</v>
      </c>
      <c r="H7" s="96">
        <v>30</v>
      </c>
      <c r="I7" s="86">
        <v>45168</v>
      </c>
      <c r="J7" s="86"/>
      <c r="K7" s="96"/>
    </row>
    <row r="8" spans="1:11" ht="15">
      <c r="A8" s="82">
        <f t="shared" si="0"/>
        <v>4</v>
      </c>
      <c r="B8" s="82">
        <v>1</v>
      </c>
      <c r="C8" s="15">
        <v>3362</v>
      </c>
      <c r="D8" s="81" t="s">
        <v>353</v>
      </c>
      <c r="E8" s="82">
        <v>1162</v>
      </c>
      <c r="F8" s="80" t="s">
        <v>602</v>
      </c>
      <c r="G8" s="86">
        <v>45139</v>
      </c>
      <c r="H8" s="96">
        <v>20</v>
      </c>
      <c r="I8" s="86">
        <v>45158</v>
      </c>
      <c r="J8" s="86"/>
      <c r="K8" s="96"/>
    </row>
    <row r="9" spans="1:11" ht="15">
      <c r="A9" s="82">
        <f t="shared" si="0"/>
        <v>5</v>
      </c>
      <c r="B9" s="82">
        <v>1</v>
      </c>
      <c r="C9" s="15">
        <v>1682</v>
      </c>
      <c r="D9" s="81" t="s">
        <v>376</v>
      </c>
      <c r="E9" s="82">
        <v>2209</v>
      </c>
      <c r="F9" s="80" t="s">
        <v>611</v>
      </c>
      <c r="G9" s="86">
        <v>45139</v>
      </c>
      <c r="H9" s="96">
        <v>20</v>
      </c>
      <c r="I9" s="86">
        <v>45158</v>
      </c>
      <c r="J9" s="86"/>
      <c r="K9" s="96"/>
    </row>
    <row r="10" spans="1:11" ht="15">
      <c r="A10" s="82">
        <f t="shared" si="0"/>
        <v>6</v>
      </c>
      <c r="B10" s="82">
        <v>1</v>
      </c>
      <c r="C10" s="15">
        <v>2836</v>
      </c>
      <c r="D10" s="81" t="s">
        <v>410</v>
      </c>
      <c r="E10" s="82">
        <v>2239</v>
      </c>
      <c r="F10" s="80" t="s">
        <v>607</v>
      </c>
      <c r="G10" s="86">
        <v>45139</v>
      </c>
      <c r="H10" s="96">
        <v>20</v>
      </c>
      <c r="I10" s="86">
        <v>45158</v>
      </c>
      <c r="J10" s="86"/>
      <c r="K10" s="96"/>
    </row>
    <row r="11" spans="1:11" ht="15">
      <c r="A11" s="82">
        <f t="shared" si="0"/>
        <v>7</v>
      </c>
      <c r="B11" s="82">
        <v>1</v>
      </c>
      <c r="C11" s="15">
        <v>2129</v>
      </c>
      <c r="D11" s="81" t="s">
        <v>97</v>
      </c>
      <c r="E11" s="82">
        <v>1322</v>
      </c>
      <c r="F11" s="80" t="s">
        <v>627</v>
      </c>
      <c r="G11" s="86">
        <v>45139</v>
      </c>
      <c r="H11" s="96">
        <v>30</v>
      </c>
      <c r="I11" s="86">
        <v>45168</v>
      </c>
      <c r="J11" s="86"/>
      <c r="K11" s="96"/>
    </row>
    <row r="12" spans="1:11" ht="15">
      <c r="A12" s="82">
        <f t="shared" si="0"/>
        <v>8</v>
      </c>
      <c r="B12" s="82">
        <v>1</v>
      </c>
      <c r="C12" s="15">
        <v>2117</v>
      </c>
      <c r="D12" s="81" t="s">
        <v>91</v>
      </c>
      <c r="E12" s="82">
        <v>1161</v>
      </c>
      <c r="F12" s="80" t="s">
        <v>610</v>
      </c>
      <c r="G12" s="86">
        <v>45139</v>
      </c>
      <c r="H12" s="96">
        <v>30</v>
      </c>
      <c r="I12" s="86">
        <v>45168</v>
      </c>
      <c r="J12" s="86"/>
      <c r="K12" s="96"/>
    </row>
    <row r="13" spans="1:11" ht="15">
      <c r="A13" s="80">
        <f t="shared" si="0"/>
        <v>9</v>
      </c>
      <c r="B13" s="80">
        <v>1</v>
      </c>
      <c r="C13" s="15">
        <v>3408</v>
      </c>
      <c r="D13" s="81" t="s">
        <v>580</v>
      </c>
      <c r="E13" s="80">
        <v>1004</v>
      </c>
      <c r="F13" s="80" t="s">
        <v>623</v>
      </c>
      <c r="G13" s="87">
        <v>45139</v>
      </c>
      <c r="H13" s="92">
        <v>20</v>
      </c>
      <c r="I13" s="87">
        <v>45158</v>
      </c>
      <c r="J13" s="87"/>
      <c r="K13" s="92">
        <v>10</v>
      </c>
    </row>
    <row r="14" spans="1:11" ht="15">
      <c r="A14" s="82">
        <f t="shared" si="0"/>
        <v>10</v>
      </c>
      <c r="B14" s="82">
        <v>1</v>
      </c>
      <c r="C14" s="29">
        <v>2634</v>
      </c>
      <c r="D14" s="81" t="s">
        <v>396</v>
      </c>
      <c r="E14" s="82">
        <v>1005</v>
      </c>
      <c r="F14" s="80" t="s">
        <v>608</v>
      </c>
      <c r="G14" s="86">
        <v>45140</v>
      </c>
      <c r="H14" s="96">
        <v>20</v>
      </c>
      <c r="I14" s="86">
        <v>45159</v>
      </c>
      <c r="J14" s="86"/>
      <c r="K14" s="96"/>
    </row>
    <row r="15" spans="1:11" ht="15">
      <c r="A15" s="82">
        <f t="shared" si="0"/>
        <v>11</v>
      </c>
      <c r="B15" s="82">
        <v>1</v>
      </c>
      <c r="C15" s="29">
        <v>2668</v>
      </c>
      <c r="D15" s="81" t="s">
        <v>174</v>
      </c>
      <c r="E15" s="82">
        <v>1005</v>
      </c>
      <c r="F15" s="80" t="s">
        <v>608</v>
      </c>
      <c r="G15" s="86">
        <v>45145</v>
      </c>
      <c r="H15" s="96">
        <v>30</v>
      </c>
      <c r="I15" s="86">
        <v>45174</v>
      </c>
      <c r="J15" s="86"/>
      <c r="K15" s="96"/>
    </row>
    <row r="16" spans="1:11" ht="15">
      <c r="A16" s="82">
        <f t="shared" si="0"/>
        <v>12</v>
      </c>
      <c r="B16" s="80">
        <v>1</v>
      </c>
      <c r="C16" s="15">
        <v>3208</v>
      </c>
      <c r="D16" s="81" t="s">
        <v>305</v>
      </c>
      <c r="E16" s="80">
        <v>1160</v>
      </c>
      <c r="F16" s="80" t="s">
        <v>628</v>
      </c>
      <c r="G16" s="87">
        <v>45145</v>
      </c>
      <c r="H16" s="92">
        <v>11</v>
      </c>
      <c r="I16" s="87">
        <v>45155</v>
      </c>
      <c r="J16" s="87"/>
      <c r="K16" s="92">
        <v>14</v>
      </c>
    </row>
    <row r="17" spans="1:11" ht="15">
      <c r="A17" s="82">
        <f t="shared" si="0"/>
        <v>13</v>
      </c>
      <c r="B17" s="82">
        <v>1</v>
      </c>
      <c r="C17" s="29">
        <v>2159</v>
      </c>
      <c r="D17" s="81" t="s">
        <v>111</v>
      </c>
      <c r="E17" s="82">
        <v>2102</v>
      </c>
      <c r="F17" s="80" t="s">
        <v>613</v>
      </c>
      <c r="G17" s="86">
        <v>45145</v>
      </c>
      <c r="H17" s="96">
        <v>20</v>
      </c>
      <c r="I17" s="86">
        <v>45164</v>
      </c>
      <c r="J17" s="86"/>
      <c r="K17" s="96"/>
    </row>
    <row r="18" spans="1:11" ht="15">
      <c r="A18" s="82">
        <f t="shared" si="0"/>
        <v>14</v>
      </c>
      <c r="B18" s="82">
        <v>1</v>
      </c>
      <c r="C18" s="29">
        <v>2820</v>
      </c>
      <c r="D18" s="81" t="s">
        <v>210</v>
      </c>
      <c r="E18" s="82">
        <v>1020</v>
      </c>
      <c r="F18" s="80" t="s">
        <v>629</v>
      </c>
      <c r="G18" s="86">
        <v>45145</v>
      </c>
      <c r="H18" s="96">
        <v>12</v>
      </c>
      <c r="I18" s="86">
        <v>45156</v>
      </c>
      <c r="J18" s="86"/>
      <c r="K18" s="96">
        <v>18</v>
      </c>
    </row>
    <row r="19" spans="1:11" ht="15">
      <c r="A19" s="82">
        <f t="shared" si="0"/>
        <v>15</v>
      </c>
      <c r="B19" s="82">
        <v>1</v>
      </c>
      <c r="C19" s="29">
        <v>1932</v>
      </c>
      <c r="D19" s="81" t="s">
        <v>76</v>
      </c>
      <c r="E19" s="82">
        <v>2100</v>
      </c>
      <c r="F19" s="80" t="s">
        <v>600</v>
      </c>
      <c r="G19" s="86">
        <v>45145</v>
      </c>
      <c r="H19" s="96">
        <v>20</v>
      </c>
      <c r="I19" s="86">
        <v>45164</v>
      </c>
      <c r="J19" s="86"/>
      <c r="K19" s="96"/>
    </row>
    <row r="20" spans="1:11" ht="15">
      <c r="A20" s="82">
        <f t="shared" si="0"/>
        <v>16</v>
      </c>
      <c r="B20" s="82">
        <v>1</v>
      </c>
      <c r="C20" s="29">
        <v>2503</v>
      </c>
      <c r="D20" s="81" t="s">
        <v>146</v>
      </c>
      <c r="E20" s="82">
        <v>1005</v>
      </c>
      <c r="F20" s="80" t="s">
        <v>608</v>
      </c>
      <c r="G20" s="86">
        <v>45145</v>
      </c>
      <c r="H20" s="96">
        <v>30</v>
      </c>
      <c r="I20" s="86">
        <v>45174</v>
      </c>
      <c r="J20" s="86"/>
      <c r="K20" s="96"/>
    </row>
    <row r="21" spans="1:11" ht="15">
      <c r="A21" s="82">
        <f t="shared" si="0"/>
        <v>17</v>
      </c>
      <c r="B21" s="82">
        <v>1</v>
      </c>
      <c r="C21" s="29">
        <v>2773</v>
      </c>
      <c r="D21" s="81" t="s">
        <v>195</v>
      </c>
      <c r="E21" s="82">
        <v>4141</v>
      </c>
      <c r="F21" s="80" t="s">
        <v>624</v>
      </c>
      <c r="G21" s="86">
        <v>45145</v>
      </c>
      <c r="H21" s="96">
        <v>20</v>
      </c>
      <c r="I21" s="86">
        <v>45164</v>
      </c>
      <c r="J21" s="86"/>
      <c r="K21" s="96">
        <v>10</v>
      </c>
    </row>
    <row r="22" spans="1:11" ht="15">
      <c r="A22" s="82">
        <f t="shared" si="0"/>
        <v>18</v>
      </c>
      <c r="B22" s="82">
        <v>1</v>
      </c>
      <c r="C22" s="15">
        <v>2710</v>
      </c>
      <c r="D22" s="81" t="s">
        <v>184</v>
      </c>
      <c r="E22" s="82">
        <v>1131</v>
      </c>
      <c r="F22" s="80" t="s">
        <v>603</v>
      </c>
      <c r="G22" s="86">
        <v>45145</v>
      </c>
      <c r="H22" s="96">
        <v>15</v>
      </c>
      <c r="I22" s="86">
        <v>45159</v>
      </c>
      <c r="J22" s="86">
        <v>45180</v>
      </c>
      <c r="K22" s="96">
        <v>15</v>
      </c>
    </row>
    <row r="23" spans="1:11" ht="15">
      <c r="A23" s="82">
        <f t="shared" si="0"/>
        <v>19</v>
      </c>
      <c r="B23" s="82">
        <v>1</v>
      </c>
      <c r="C23" s="15">
        <v>2772</v>
      </c>
      <c r="D23" s="81" t="s">
        <v>388</v>
      </c>
      <c r="E23" s="82">
        <v>1073</v>
      </c>
      <c r="F23" s="80" t="s">
        <v>606</v>
      </c>
      <c r="G23" s="86">
        <v>45146</v>
      </c>
      <c r="H23" s="96">
        <v>30</v>
      </c>
      <c r="I23" s="86">
        <v>45175</v>
      </c>
      <c r="J23" s="86"/>
      <c r="K23" s="96"/>
    </row>
    <row r="24" spans="1:11" ht="15">
      <c r="A24" s="80">
        <f t="shared" si="0"/>
        <v>20</v>
      </c>
      <c r="B24" s="80">
        <v>1</v>
      </c>
      <c r="C24" s="15">
        <v>3044</v>
      </c>
      <c r="D24" s="81" t="s">
        <v>367</v>
      </c>
      <c r="E24" s="80">
        <v>1073</v>
      </c>
      <c r="F24" s="80" t="s">
        <v>606</v>
      </c>
      <c r="G24" s="87">
        <v>45146</v>
      </c>
      <c r="H24" s="92">
        <v>11</v>
      </c>
      <c r="I24" s="87">
        <v>45156</v>
      </c>
      <c r="J24" s="87"/>
      <c r="K24" s="92"/>
    </row>
    <row r="25" spans="1:11" ht="15">
      <c r="A25" s="82">
        <f t="shared" si="0"/>
        <v>21</v>
      </c>
      <c r="B25" s="80">
        <v>1</v>
      </c>
      <c r="C25" s="15">
        <v>3228</v>
      </c>
      <c r="D25" s="81" t="s">
        <v>418</v>
      </c>
      <c r="E25" s="80">
        <v>2101</v>
      </c>
      <c r="F25" s="80" t="s">
        <v>630</v>
      </c>
      <c r="G25" s="87">
        <v>45147</v>
      </c>
      <c r="H25" s="92">
        <v>14</v>
      </c>
      <c r="I25" s="87">
        <v>45160</v>
      </c>
      <c r="J25" s="87"/>
      <c r="K25" s="92"/>
    </row>
    <row r="26" spans="1:11" ht="15">
      <c r="A26" s="80">
        <f t="shared" si="0"/>
        <v>22</v>
      </c>
      <c r="B26" s="80">
        <v>1</v>
      </c>
      <c r="C26" s="15">
        <v>3373</v>
      </c>
      <c r="D26" s="81" t="s">
        <v>479</v>
      </c>
      <c r="E26" s="80">
        <v>1007</v>
      </c>
      <c r="F26" s="80" t="s">
        <v>597</v>
      </c>
      <c r="G26" s="87">
        <v>45152</v>
      </c>
      <c r="H26" s="92">
        <v>6</v>
      </c>
      <c r="I26" s="87">
        <v>45157</v>
      </c>
      <c r="J26" s="79">
        <v>45161</v>
      </c>
      <c r="K26" s="88">
        <v>20</v>
      </c>
    </row>
    <row r="27" spans="1:11" ht="15">
      <c r="A27" s="80">
        <f t="shared" si="0"/>
        <v>23</v>
      </c>
      <c r="B27" s="80">
        <v>1</v>
      </c>
      <c r="C27" s="15">
        <v>2748</v>
      </c>
      <c r="D27" s="81" t="s">
        <v>189</v>
      </c>
      <c r="E27" s="80">
        <v>3111</v>
      </c>
      <c r="F27" s="80" t="s">
        <v>601</v>
      </c>
      <c r="G27" s="87">
        <v>45154</v>
      </c>
      <c r="H27" s="92">
        <v>10</v>
      </c>
      <c r="I27" s="87">
        <v>45163</v>
      </c>
      <c r="J27" s="87"/>
      <c r="K27" s="92"/>
    </row>
    <row r="28" spans="1:11" ht="15">
      <c r="A28" s="80">
        <f t="shared" si="0"/>
        <v>24</v>
      </c>
      <c r="B28" s="82">
        <v>1</v>
      </c>
      <c r="C28" s="15">
        <v>2421</v>
      </c>
      <c r="D28" s="81" t="s">
        <v>135</v>
      </c>
      <c r="E28" s="82">
        <v>1162</v>
      </c>
      <c r="F28" s="80" t="s">
        <v>602</v>
      </c>
      <c r="G28" s="86">
        <v>45159</v>
      </c>
      <c r="H28" s="96">
        <v>20</v>
      </c>
      <c r="I28" s="86">
        <v>45178</v>
      </c>
      <c r="J28" s="86"/>
      <c r="K28" s="96"/>
    </row>
    <row r="29" spans="1:11" ht="15">
      <c r="A29" s="82">
        <f t="shared" si="0"/>
        <v>25</v>
      </c>
      <c r="B29" s="80">
        <v>1</v>
      </c>
      <c r="C29" s="15">
        <v>2801</v>
      </c>
      <c r="D29" s="81" t="s">
        <v>206</v>
      </c>
      <c r="E29" s="80">
        <v>1140</v>
      </c>
      <c r="F29" s="80" t="s">
        <v>612</v>
      </c>
      <c r="G29" s="87">
        <v>45159</v>
      </c>
      <c r="H29" s="92">
        <v>14</v>
      </c>
      <c r="I29" s="87">
        <v>45172</v>
      </c>
      <c r="J29" s="87">
        <v>45194</v>
      </c>
      <c r="K29" s="92">
        <v>6</v>
      </c>
    </row>
    <row r="30" spans="1:11" ht="15">
      <c r="A30" s="80">
        <f t="shared" si="0"/>
        <v>26</v>
      </c>
      <c r="B30" s="80">
        <v>1</v>
      </c>
      <c r="C30" s="15">
        <v>3172</v>
      </c>
      <c r="D30" s="81" t="s">
        <v>296</v>
      </c>
      <c r="E30" s="80">
        <v>3111</v>
      </c>
      <c r="F30" s="80" t="s">
        <v>601</v>
      </c>
      <c r="G30" s="87">
        <v>45160</v>
      </c>
      <c r="H30" s="92">
        <v>10</v>
      </c>
      <c r="I30" s="87">
        <v>45169</v>
      </c>
      <c r="J30" s="87"/>
      <c r="K30" s="92"/>
    </row>
    <row r="31" spans="1:11" ht="15">
      <c r="A31" s="82">
        <f>A30+1</f>
        <v>27</v>
      </c>
      <c r="B31" s="80">
        <v>1</v>
      </c>
      <c r="C31" s="15">
        <v>3388</v>
      </c>
      <c r="D31" s="81" t="s">
        <v>499</v>
      </c>
      <c r="E31" s="80">
        <v>1000</v>
      </c>
      <c r="F31" s="80" t="s">
        <v>609</v>
      </c>
      <c r="G31" s="87">
        <v>45166</v>
      </c>
      <c r="H31" s="92">
        <v>15</v>
      </c>
      <c r="I31" s="87">
        <v>45180</v>
      </c>
      <c r="J31" s="87"/>
      <c r="K31" s="92"/>
    </row>
    <row r="32" spans="1:11" ht="15">
      <c r="A32" s="82">
        <f t="shared" si="0"/>
        <v>28</v>
      </c>
      <c r="B32" s="82">
        <v>1</v>
      </c>
      <c r="C32" s="15">
        <v>2339</v>
      </c>
      <c r="D32" s="81" t="s">
        <v>121</v>
      </c>
      <c r="E32" s="82">
        <v>4140</v>
      </c>
      <c r="F32" s="80" t="s">
        <v>599</v>
      </c>
      <c r="G32" s="86">
        <v>45166</v>
      </c>
      <c r="H32" s="96">
        <v>10</v>
      </c>
      <c r="I32" s="86">
        <v>45175</v>
      </c>
      <c r="J32" s="86">
        <v>45201</v>
      </c>
      <c r="K32" s="96">
        <v>20</v>
      </c>
    </row>
    <row r="33" spans="1:11" ht="15">
      <c r="A33" s="82">
        <f t="shared" si="0"/>
        <v>29</v>
      </c>
      <c r="B33" s="80">
        <v>1</v>
      </c>
      <c r="C33" s="15">
        <v>2702</v>
      </c>
      <c r="D33" s="81" t="s">
        <v>397</v>
      </c>
      <c r="E33" s="80">
        <v>4190</v>
      </c>
      <c r="F33" s="80" t="s">
        <v>598</v>
      </c>
      <c r="G33" s="87">
        <v>45166</v>
      </c>
      <c r="H33" s="92">
        <v>10</v>
      </c>
      <c r="I33" s="87">
        <v>45175</v>
      </c>
      <c r="J33" s="87"/>
      <c r="K33" s="92"/>
    </row>
    <row r="34" spans="1:11" ht="15">
      <c r="A34" s="80">
        <f t="shared" si="0"/>
        <v>30</v>
      </c>
      <c r="B34" s="80">
        <v>1</v>
      </c>
      <c r="C34" s="15">
        <v>2933</v>
      </c>
      <c r="D34" s="81" t="s">
        <v>247</v>
      </c>
      <c r="E34" s="80">
        <v>4153</v>
      </c>
      <c r="F34" s="80" t="s">
        <v>605</v>
      </c>
      <c r="G34" s="87">
        <v>45166</v>
      </c>
      <c r="H34" s="92">
        <v>10</v>
      </c>
      <c r="I34" s="87">
        <v>45175</v>
      </c>
      <c r="J34" s="87"/>
      <c r="K34" s="92"/>
    </row>
    <row r="35" spans="1:11" ht="15">
      <c r="A35" s="80">
        <f t="shared" si="0"/>
        <v>31</v>
      </c>
      <c r="B35" s="80">
        <v>1</v>
      </c>
      <c r="C35" s="15">
        <v>3134</v>
      </c>
      <c r="D35" s="81" t="s">
        <v>281</v>
      </c>
      <c r="E35" s="80">
        <v>4172</v>
      </c>
      <c r="F35" s="80" t="s">
        <v>604</v>
      </c>
      <c r="G35" s="87">
        <v>45166</v>
      </c>
      <c r="H35" s="92">
        <v>10</v>
      </c>
      <c r="I35" s="87">
        <v>45175</v>
      </c>
      <c r="J35" s="87"/>
      <c r="K35" s="92"/>
    </row>
    <row r="36" spans="1:11" ht="15">
      <c r="A36" s="80">
        <f t="shared" si="0"/>
        <v>32</v>
      </c>
      <c r="B36" s="80">
        <v>1</v>
      </c>
      <c r="C36" s="15">
        <v>3250</v>
      </c>
      <c r="D36" s="81" t="s">
        <v>318</v>
      </c>
      <c r="E36" s="80">
        <v>1031</v>
      </c>
      <c r="F36" s="80" t="s">
        <v>615</v>
      </c>
      <c r="G36" s="87">
        <v>45166</v>
      </c>
      <c r="H36" s="92">
        <v>10</v>
      </c>
      <c r="I36" s="87">
        <v>45175</v>
      </c>
      <c r="J36" s="87"/>
      <c r="K36" s="92">
        <v>15</v>
      </c>
    </row>
    <row r="37" spans="1:11" ht="15">
      <c r="A37" s="93"/>
      <c r="B37" s="93"/>
      <c r="C37" s="10"/>
      <c r="D37" s="85"/>
      <c r="E37" s="93"/>
      <c r="F37" s="93"/>
      <c r="G37" s="83"/>
      <c r="H37" s="90"/>
      <c r="I37" s="83"/>
      <c r="J37" s="83"/>
      <c r="K37" s="90"/>
    </row>
    <row r="38" spans="1:11" ht="15">
      <c r="A38" s="91" t="s">
        <v>625</v>
      </c>
      <c r="B38" s="95"/>
      <c r="C38" s="6"/>
      <c r="D38" s="85"/>
      <c r="E38" s="95"/>
      <c r="F38" s="95"/>
      <c r="G38" s="89"/>
      <c r="H38" s="84"/>
      <c r="I38" s="89"/>
      <c r="J38" s="89"/>
      <c r="K38" s="84"/>
    </row>
    <row r="39" spans="1:11" ht="15">
      <c r="A39" s="91" t="s">
        <v>626</v>
      </c>
      <c r="G39"/>
      <c r="I39"/>
      <c r="J39"/>
      <c r="K39"/>
    </row>
  </sheetData>
  <sortState ref="B5:I46">
    <sortCondition ref="H5:H46"/>
  </sortState>
  <mergeCells count="1">
    <mergeCell ref="A1:K2"/>
  </mergeCells>
  <conditionalFormatting sqref="C26:C28">
    <cfRule type="duplicateValues" dxfId="107" priority="217"/>
  </conditionalFormatting>
  <conditionalFormatting sqref="C27:C28">
    <cfRule type="duplicateValues" dxfId="106" priority="216"/>
  </conditionalFormatting>
  <conditionalFormatting sqref="C28">
    <cfRule type="duplicateValues" dxfId="105" priority="215"/>
  </conditionalFormatting>
  <conditionalFormatting sqref="C24">
    <cfRule type="duplicateValues" dxfId="104" priority="194"/>
  </conditionalFormatting>
  <conditionalFormatting sqref="C22">
    <cfRule type="duplicateValues" dxfId="103" priority="177"/>
  </conditionalFormatting>
  <conditionalFormatting sqref="C23">
    <cfRule type="duplicateValues" dxfId="102" priority="176"/>
  </conditionalFormatting>
  <conditionalFormatting sqref="C5:C21">
    <cfRule type="duplicateValues" dxfId="101" priority="175"/>
  </conditionalFormatting>
  <conditionalFormatting sqref="C25">
    <cfRule type="duplicateValues" dxfId="100" priority="173"/>
  </conditionalFormatting>
  <conditionalFormatting sqref="C26:C31">
    <cfRule type="duplicateValues" dxfId="99" priority="172"/>
  </conditionalFormatting>
  <conditionalFormatting sqref="C27:C31">
    <cfRule type="duplicateValues" dxfId="98" priority="171"/>
  </conditionalFormatting>
  <conditionalFormatting sqref="C29:C31">
    <cfRule type="duplicateValues" dxfId="97" priority="170"/>
  </conditionalFormatting>
  <conditionalFormatting sqref="C30:C31">
    <cfRule type="duplicateValues" dxfId="96" priority="168"/>
  </conditionalFormatting>
  <conditionalFormatting sqref="C31">
    <cfRule type="duplicateValues" dxfId="95" priority="167"/>
  </conditionalFormatting>
  <conditionalFormatting sqref="C5:C31">
    <cfRule type="duplicateValues" dxfId="94" priority="224"/>
  </conditionalFormatting>
  <conditionalFormatting sqref="C19">
    <cfRule type="duplicateValues" dxfId="93" priority="166"/>
  </conditionalFormatting>
  <conditionalFormatting sqref="C23:C25">
    <cfRule type="duplicateValues" dxfId="92" priority="165"/>
  </conditionalFormatting>
  <conditionalFormatting sqref="C18">
    <cfRule type="duplicateValues" dxfId="91" priority="164"/>
  </conditionalFormatting>
  <conditionalFormatting sqref="C5:C16">
    <cfRule type="duplicateValues" dxfId="90" priority="161"/>
  </conditionalFormatting>
  <conditionalFormatting sqref="C5:C6">
    <cfRule type="duplicateValues" dxfId="89" priority="139"/>
  </conditionalFormatting>
  <conditionalFormatting sqref="C5">
    <cfRule type="duplicateValues" dxfId="88" priority="138"/>
  </conditionalFormatting>
  <conditionalFormatting sqref="C14">
    <cfRule type="duplicateValues" dxfId="87" priority="137"/>
  </conditionalFormatting>
  <conditionalFormatting sqref="C15">
    <cfRule type="duplicateValues" dxfId="86" priority="136"/>
  </conditionalFormatting>
  <conditionalFormatting sqref="C16:C19">
    <cfRule type="duplicateValues" dxfId="85" priority="134"/>
  </conditionalFormatting>
  <conditionalFormatting sqref="C22:C23">
    <cfRule type="duplicateValues" dxfId="84" priority="133"/>
  </conditionalFormatting>
  <conditionalFormatting sqref="C30">
    <cfRule type="duplicateValues" dxfId="83" priority="132"/>
  </conditionalFormatting>
  <conditionalFormatting sqref="C5:C13">
    <cfRule type="duplicateValues" dxfId="82" priority="131"/>
  </conditionalFormatting>
  <conditionalFormatting sqref="C29:C30">
    <cfRule type="duplicateValues" dxfId="81" priority="130"/>
  </conditionalFormatting>
  <conditionalFormatting sqref="C17">
    <cfRule type="duplicateValues" dxfId="80" priority="128"/>
  </conditionalFormatting>
  <conditionalFormatting sqref="C21:C31">
    <cfRule type="duplicateValues" dxfId="79" priority="122"/>
  </conditionalFormatting>
  <conditionalFormatting sqref="C25:C31">
    <cfRule type="duplicateValues" dxfId="78" priority="121"/>
  </conditionalFormatting>
  <conditionalFormatting sqref="C19:C31">
    <cfRule type="duplicateValues" dxfId="77" priority="119"/>
  </conditionalFormatting>
  <conditionalFormatting sqref="C16:C31">
    <cfRule type="duplicateValues" dxfId="76" priority="245"/>
  </conditionalFormatting>
  <conditionalFormatting sqref="C20:C31">
    <cfRule type="duplicateValues" dxfId="75" priority="246"/>
  </conditionalFormatting>
  <conditionalFormatting sqref="C22:C31">
    <cfRule type="duplicateValues" dxfId="74" priority="248"/>
  </conditionalFormatting>
  <conditionalFormatting sqref="C28:C31">
    <cfRule type="duplicateValues" dxfId="73" priority="251"/>
  </conditionalFormatting>
  <conditionalFormatting sqref="C16">
    <cfRule type="duplicateValues" dxfId="72" priority="116"/>
  </conditionalFormatting>
  <conditionalFormatting sqref="C11">
    <cfRule type="duplicateValues" dxfId="71" priority="111"/>
  </conditionalFormatting>
  <conditionalFormatting sqref="C12">
    <cfRule type="duplicateValues" dxfId="70" priority="110"/>
  </conditionalFormatting>
  <conditionalFormatting sqref="C13">
    <cfRule type="duplicateValues" dxfId="69" priority="109"/>
  </conditionalFormatting>
  <conditionalFormatting sqref="C5:C10">
    <cfRule type="duplicateValues" dxfId="68" priority="106"/>
  </conditionalFormatting>
  <conditionalFormatting sqref="C19:C25">
    <cfRule type="duplicateValues" dxfId="67" priority="104"/>
  </conditionalFormatting>
  <conditionalFormatting sqref="C20:C25">
    <cfRule type="duplicateValues" dxfId="66" priority="103"/>
  </conditionalFormatting>
  <conditionalFormatting sqref="C21:C25">
    <cfRule type="duplicateValues" dxfId="65" priority="102"/>
  </conditionalFormatting>
  <conditionalFormatting sqref="C22:C25">
    <cfRule type="duplicateValues" dxfId="64" priority="101"/>
  </conditionalFormatting>
  <conditionalFormatting sqref="C24:C25">
    <cfRule type="duplicateValues" dxfId="63" priority="99"/>
  </conditionalFormatting>
  <conditionalFormatting sqref="C5:C25">
    <cfRule type="duplicateValues" dxfId="62" priority="98"/>
  </conditionalFormatting>
  <conditionalFormatting sqref="C5:C15">
    <cfRule type="duplicateValues" dxfId="61" priority="96"/>
  </conditionalFormatting>
  <conditionalFormatting sqref="C19:C20">
    <cfRule type="duplicateValues" dxfId="60" priority="92"/>
  </conditionalFormatting>
  <conditionalFormatting sqref="C5:C14">
    <cfRule type="duplicateValues" dxfId="59" priority="91"/>
  </conditionalFormatting>
  <conditionalFormatting sqref="C17:C26">
    <cfRule type="duplicateValues" dxfId="58" priority="87"/>
  </conditionalFormatting>
  <conditionalFormatting sqref="C5:C27">
    <cfRule type="duplicateValues" dxfId="57" priority="86"/>
  </conditionalFormatting>
  <conditionalFormatting sqref="C21:C26">
    <cfRule type="duplicateValues" dxfId="56" priority="85"/>
  </conditionalFormatting>
  <conditionalFormatting sqref="C23:C26">
    <cfRule type="duplicateValues" dxfId="55" priority="84"/>
  </conditionalFormatting>
  <conditionalFormatting sqref="C13:C17">
    <cfRule type="duplicateValues" dxfId="54" priority="82"/>
  </conditionalFormatting>
  <conditionalFormatting sqref="C14:C17">
    <cfRule type="duplicateValues" dxfId="53" priority="81"/>
  </conditionalFormatting>
  <conditionalFormatting sqref="C15:C17">
    <cfRule type="duplicateValues" dxfId="52" priority="80"/>
  </conditionalFormatting>
  <conditionalFormatting sqref="C16:C17">
    <cfRule type="duplicateValues" dxfId="51" priority="79"/>
  </conditionalFormatting>
  <conditionalFormatting sqref="C5:C11">
    <cfRule type="duplicateValues" dxfId="50" priority="77"/>
  </conditionalFormatting>
  <conditionalFormatting sqref="C5:C17">
    <cfRule type="duplicateValues" dxfId="49" priority="75"/>
  </conditionalFormatting>
  <conditionalFormatting sqref="C20">
    <cfRule type="duplicateValues" dxfId="48" priority="73"/>
  </conditionalFormatting>
  <conditionalFormatting sqref="C21:C23">
    <cfRule type="duplicateValues" dxfId="47" priority="72"/>
  </conditionalFormatting>
  <conditionalFormatting sqref="C18:C26">
    <cfRule type="duplicateValues" dxfId="46" priority="67"/>
  </conditionalFormatting>
  <conditionalFormatting sqref="C12:C26">
    <cfRule type="duplicateValues" dxfId="45" priority="66"/>
  </conditionalFormatting>
  <conditionalFormatting sqref="C26">
    <cfRule type="duplicateValues" dxfId="44" priority="53"/>
  </conditionalFormatting>
  <conditionalFormatting sqref="C27:C36">
    <cfRule type="duplicateValues" dxfId="43" priority="52"/>
  </conditionalFormatting>
  <conditionalFormatting sqref="C28:C36">
    <cfRule type="duplicateValues" dxfId="42" priority="51"/>
  </conditionalFormatting>
  <conditionalFormatting sqref="C29">
    <cfRule type="duplicateValues" dxfId="41" priority="50"/>
  </conditionalFormatting>
  <conditionalFormatting sqref="C30:C36">
    <cfRule type="duplicateValues" dxfId="40" priority="49"/>
  </conditionalFormatting>
  <conditionalFormatting sqref="C20:C37">
    <cfRule type="duplicateValues" dxfId="39" priority="48"/>
  </conditionalFormatting>
  <conditionalFormatting sqref="C21:C36">
    <cfRule type="duplicateValues" dxfId="38" priority="47"/>
  </conditionalFormatting>
  <conditionalFormatting sqref="C22:C36">
    <cfRule type="duplicateValues" dxfId="37" priority="46"/>
  </conditionalFormatting>
  <conditionalFormatting sqref="C23:C36">
    <cfRule type="duplicateValues" dxfId="36" priority="45"/>
  </conditionalFormatting>
  <conditionalFormatting sqref="C24:C36">
    <cfRule type="duplicateValues" dxfId="35" priority="44"/>
  </conditionalFormatting>
  <conditionalFormatting sqref="C18:C37">
    <cfRule type="duplicateValues" dxfId="34" priority="43"/>
  </conditionalFormatting>
  <conditionalFormatting sqref="C12:C37">
    <cfRule type="duplicateValues" dxfId="33" priority="42"/>
  </conditionalFormatting>
  <conditionalFormatting sqref="C5:C38">
    <cfRule type="duplicateValues" dxfId="32" priority="41"/>
  </conditionalFormatting>
  <conditionalFormatting sqref="C25:C36">
    <cfRule type="duplicateValues" dxfId="31" priority="40"/>
  </conditionalFormatting>
  <conditionalFormatting sqref="C26:C36">
    <cfRule type="duplicateValues" dxfId="30" priority="39"/>
  </conditionalFormatting>
  <conditionalFormatting sqref="C31:C36">
    <cfRule type="duplicateValues" dxfId="29" priority="38"/>
  </conditionalFormatting>
  <conditionalFormatting sqref="C32:C36">
    <cfRule type="duplicateValues" dxfId="28" priority="37"/>
  </conditionalFormatting>
  <conditionalFormatting sqref="C33:C36">
    <cfRule type="duplicateValues" dxfId="27" priority="36"/>
  </conditionalFormatting>
  <conditionalFormatting sqref="C34:C36">
    <cfRule type="duplicateValues" dxfId="26" priority="35"/>
  </conditionalFormatting>
  <conditionalFormatting sqref="C35:C36">
    <cfRule type="duplicateValues" dxfId="25" priority="34"/>
  </conditionalFormatting>
  <conditionalFormatting sqref="C36">
    <cfRule type="duplicateValues" dxfId="24" priority="33"/>
  </conditionalFormatting>
  <conditionalFormatting sqref="C10">
    <cfRule type="duplicateValues" dxfId="23" priority="32"/>
  </conditionalFormatting>
  <conditionalFormatting sqref="C12:C16">
    <cfRule type="duplicateValues" dxfId="22" priority="31"/>
  </conditionalFormatting>
  <conditionalFormatting sqref="C13:C16">
    <cfRule type="duplicateValues" dxfId="21" priority="30"/>
  </conditionalFormatting>
  <conditionalFormatting sqref="C14:C16">
    <cfRule type="duplicateValues" dxfId="20" priority="29"/>
  </conditionalFormatting>
  <conditionalFormatting sqref="C15:C16">
    <cfRule type="duplicateValues" dxfId="19" priority="28"/>
  </conditionalFormatting>
  <conditionalFormatting sqref="C5:C9">
    <cfRule type="duplicateValues" dxfId="18" priority="23"/>
  </conditionalFormatting>
  <conditionalFormatting sqref="C5:C18">
    <cfRule type="duplicateValues" dxfId="17" priority="21"/>
  </conditionalFormatting>
  <conditionalFormatting sqref="C21">
    <cfRule type="duplicateValues" dxfId="16" priority="20"/>
  </conditionalFormatting>
  <conditionalFormatting sqref="C26:C29">
    <cfRule type="duplicateValues" dxfId="15" priority="19"/>
  </conditionalFormatting>
  <conditionalFormatting sqref="C28:C29">
    <cfRule type="duplicateValues" dxfId="14" priority="18"/>
  </conditionalFormatting>
  <conditionalFormatting sqref="C31:C35">
    <cfRule type="duplicateValues" dxfId="13" priority="17"/>
  </conditionalFormatting>
  <conditionalFormatting sqref="C23:C29">
    <cfRule type="duplicateValues" dxfId="12" priority="16"/>
  </conditionalFormatting>
  <conditionalFormatting sqref="C24:C29">
    <cfRule type="duplicateValues" dxfId="11" priority="15"/>
  </conditionalFormatting>
  <conditionalFormatting sqref="C25:C29">
    <cfRule type="duplicateValues" dxfId="10" priority="14"/>
  </conditionalFormatting>
  <conditionalFormatting sqref="C32:C35">
    <cfRule type="duplicateValues" dxfId="9" priority="13"/>
  </conditionalFormatting>
  <conditionalFormatting sqref="C27">
    <cfRule type="duplicateValues" dxfId="8" priority="12"/>
  </conditionalFormatting>
  <conditionalFormatting sqref="C33:C35">
    <cfRule type="duplicateValues" dxfId="7" priority="10"/>
  </conditionalFormatting>
  <conditionalFormatting sqref="C34:C35">
    <cfRule type="duplicateValues" dxfId="6" priority="9"/>
  </conditionalFormatting>
  <conditionalFormatting sqref="C35">
    <cfRule type="duplicateValues" dxfId="5" priority="8"/>
  </conditionalFormatting>
  <conditionalFormatting sqref="C30:C37">
    <cfRule type="duplicateValues" dxfId="4" priority="7"/>
  </conditionalFormatting>
  <conditionalFormatting sqref="C17:C37">
    <cfRule type="duplicateValues" dxfId="3" priority="6"/>
  </conditionalFormatting>
  <conditionalFormatting sqref="C11:C37">
    <cfRule type="duplicateValues" dxfId="2" priority="5"/>
  </conditionalFormatting>
  <conditionalFormatting sqref="C22:C37">
    <cfRule type="duplicateValues" dxfId="1" priority="3"/>
  </conditionalFormatting>
  <conditionalFormatting sqref="C36:C37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83"/>
  <sheetViews>
    <sheetView workbookViewId="0">
      <pane ySplit="4" topLeftCell="A5" activePane="bottomLeft" state="frozen"/>
      <selection pane="bottomLeft" activeCell="I463" sqref="I463:I464"/>
    </sheetView>
  </sheetViews>
  <sheetFormatPr defaultRowHeight="12"/>
  <cols>
    <col min="1" max="1" width="5" style="46" customWidth="1"/>
    <col min="2" max="2" width="7.42578125" style="46" bestFit="1" customWidth="1"/>
    <col min="3" max="3" width="32.42578125" style="46" bestFit="1" customWidth="1"/>
    <col min="4" max="4" width="21.5703125" style="18" bestFit="1" customWidth="1"/>
    <col min="5" max="5" width="15.140625" style="37" bestFit="1" customWidth="1"/>
    <col min="6" max="6" width="17.42578125" style="33" bestFit="1" customWidth="1"/>
    <col min="7" max="7" width="21.5703125" style="18" bestFit="1" customWidth="1"/>
    <col min="8" max="8" width="15.140625" style="32" bestFit="1" customWidth="1"/>
    <col min="9" max="9" width="13.28515625" style="22" customWidth="1"/>
    <col min="10" max="10" width="11" style="12" bestFit="1" customWidth="1"/>
    <col min="11" max="11" width="11" style="12" customWidth="1"/>
    <col min="12" max="13" width="15.140625" style="6" bestFit="1" customWidth="1"/>
    <col min="14" max="14" width="15.140625" style="12" bestFit="1" customWidth="1"/>
    <col min="15" max="15" width="14.140625" style="12" bestFit="1" customWidth="1"/>
    <col min="16" max="16" width="8" style="12" bestFit="1" customWidth="1"/>
    <col min="17" max="16384" width="9.140625" style="12"/>
  </cols>
  <sheetData>
    <row r="1" spans="1:16">
      <c r="M1" s="6" t="s">
        <v>467</v>
      </c>
    </row>
    <row r="2" spans="1:16">
      <c r="A2" s="98" t="s">
        <v>619</v>
      </c>
      <c r="B2" s="97"/>
      <c r="C2" s="97"/>
      <c r="D2" s="78"/>
      <c r="E2" s="42"/>
      <c r="F2" s="34"/>
      <c r="G2" s="78"/>
      <c r="H2" s="42"/>
      <c r="L2" s="6" t="s">
        <v>466</v>
      </c>
      <c r="M2" s="6">
        <v>701</v>
      </c>
    </row>
    <row r="3" spans="1:16">
      <c r="J3" s="13"/>
      <c r="K3" s="13"/>
      <c r="L3" s="6" t="s">
        <v>468</v>
      </c>
      <c r="M3" s="19" t="s">
        <v>483</v>
      </c>
    </row>
    <row r="4" spans="1:16">
      <c r="A4" s="98" t="s">
        <v>0</v>
      </c>
      <c r="B4" s="98" t="s">
        <v>1</v>
      </c>
      <c r="C4" s="98" t="s">
        <v>2</v>
      </c>
      <c r="D4" s="64" t="s">
        <v>469</v>
      </c>
      <c r="E4" s="41" t="s">
        <v>468</v>
      </c>
      <c r="F4" s="67" t="s">
        <v>470</v>
      </c>
      <c r="G4" s="64" t="s">
        <v>471</v>
      </c>
      <c r="H4" s="26" t="s">
        <v>465</v>
      </c>
      <c r="L4" s="19" t="s">
        <v>484</v>
      </c>
      <c r="M4" s="19" t="s">
        <v>491</v>
      </c>
    </row>
    <row r="5" spans="1:16">
      <c r="A5" s="101">
        <v>1</v>
      </c>
      <c r="B5" s="101">
        <v>200</v>
      </c>
      <c r="C5" s="99" t="s">
        <v>3</v>
      </c>
      <c r="D5" s="65">
        <v>4857.8500000000004</v>
      </c>
      <c r="E5" s="35">
        <f>D5-H5</f>
        <v>1514.5300000000002</v>
      </c>
      <c r="F5" s="65">
        <f>IFERROR(VLOOKUP(B5,Plan1!B:D,3,0),"0,00")</f>
        <v>1633.4</v>
      </c>
      <c r="G5" s="65">
        <v>1709.92</v>
      </c>
      <c r="H5" s="35">
        <f>F5+G5</f>
        <v>3343.32</v>
      </c>
      <c r="I5" s="22" t="str">
        <f>VLOOKUP(B5,'FOLHA RESUMIDA'!C:D,2,0)</f>
        <v>MARIA DO CARMO DE SOUSA</v>
      </c>
    </row>
    <row r="6" spans="1:16">
      <c r="A6" s="101">
        <v>1</v>
      </c>
      <c r="B6" s="101">
        <v>397</v>
      </c>
      <c r="C6" s="99" t="s">
        <v>4</v>
      </c>
      <c r="D6" s="65">
        <v>5000.8</v>
      </c>
      <c r="E6" s="35">
        <f t="shared" ref="E6:E69" si="0">D6-H6</f>
        <v>1807.6100000000001</v>
      </c>
      <c r="F6" s="65">
        <f>IFERROR(VLOOKUP(B6,Plan1!B:D,3,0),"0,00")</f>
        <v>1700.27</v>
      </c>
      <c r="G6" s="65">
        <v>1492.92</v>
      </c>
      <c r="H6" s="35">
        <f t="shared" ref="H6:H69" si="1">F6+G6</f>
        <v>3193.19</v>
      </c>
      <c r="I6" s="47" t="str">
        <f>VLOOKUP(B6,'FOLHA RESUMIDA'!C:D,2,0)</f>
        <v>MARIA AMARA MEDEIROS</v>
      </c>
    </row>
    <row r="7" spans="1:16">
      <c r="A7" s="101">
        <v>1</v>
      </c>
      <c r="B7" s="101">
        <v>508</v>
      </c>
      <c r="C7" s="99" t="s">
        <v>5</v>
      </c>
      <c r="D7" s="65">
        <v>5082.5600000000004</v>
      </c>
      <c r="E7" s="35">
        <f t="shared" si="0"/>
        <v>2160.09</v>
      </c>
      <c r="F7" s="65">
        <f>IFERROR(VLOOKUP(B7,Plan1!B:D,3,0),"0,00")</f>
        <v>1728.07</v>
      </c>
      <c r="G7" s="65">
        <v>1194.4000000000001</v>
      </c>
      <c r="H7" s="35">
        <f t="shared" si="1"/>
        <v>2922.4700000000003</v>
      </c>
      <c r="I7" s="47" t="str">
        <f>VLOOKUP(B7,'FOLHA RESUMIDA'!C:D,2,0)</f>
        <v>SANDRA EMIDIO PEREIRA</v>
      </c>
      <c r="L7" s="13" t="s">
        <v>469</v>
      </c>
      <c r="M7" s="7" t="s">
        <v>468</v>
      </c>
      <c r="N7" s="13" t="s">
        <v>470</v>
      </c>
      <c r="O7" s="13" t="s">
        <v>471</v>
      </c>
      <c r="P7" s="8" t="s">
        <v>465</v>
      </c>
    </row>
    <row r="8" spans="1:16">
      <c r="A8" s="101">
        <v>1</v>
      </c>
      <c r="B8" s="101">
        <v>510</v>
      </c>
      <c r="C8" s="99" t="s">
        <v>6</v>
      </c>
      <c r="D8" s="65">
        <v>4118.83</v>
      </c>
      <c r="E8" s="35">
        <f t="shared" si="0"/>
        <v>1399.4099999999999</v>
      </c>
      <c r="F8" s="65">
        <f>IFERROR(VLOOKUP(B8,Plan1!B:D,3,0),"0,00")</f>
        <v>1400.4</v>
      </c>
      <c r="G8" s="65">
        <v>1319.02</v>
      </c>
      <c r="H8" s="35">
        <f t="shared" si="1"/>
        <v>2719.42</v>
      </c>
      <c r="I8" s="47" t="str">
        <f>VLOOKUP(B8,'FOLHA RESUMIDA'!C:D,2,0)</f>
        <v>FRANCISCO FERREIRA DE SOUSA</v>
      </c>
    </row>
    <row r="9" spans="1:16">
      <c r="A9" s="101">
        <v>1</v>
      </c>
      <c r="B9" s="101">
        <v>542</v>
      </c>
      <c r="C9" s="99" t="s">
        <v>7</v>
      </c>
      <c r="D9" s="65">
        <v>3970.76</v>
      </c>
      <c r="E9" s="35">
        <f t="shared" si="0"/>
        <v>2928.4400000000005</v>
      </c>
      <c r="F9" s="65">
        <f>IFERROR(VLOOKUP(B9,Plan1!B:D,3,0),"0,00")</f>
        <v>673.61</v>
      </c>
      <c r="G9" s="65">
        <v>368.71</v>
      </c>
      <c r="H9" s="35">
        <f t="shared" si="1"/>
        <v>1042.32</v>
      </c>
      <c r="I9" s="47" t="str">
        <f>VLOOKUP(B9,'FOLHA RESUMIDA'!C:D,2,0)</f>
        <v>ANA MARTA MARCELINO DA SILVA</v>
      </c>
    </row>
    <row r="10" spans="1:16">
      <c r="A10" s="101">
        <v>1</v>
      </c>
      <c r="B10" s="101">
        <v>788</v>
      </c>
      <c r="C10" s="99" t="s">
        <v>8</v>
      </c>
      <c r="D10" s="65">
        <v>3391.19</v>
      </c>
      <c r="E10" s="35">
        <f t="shared" si="0"/>
        <v>1288.1800000000003</v>
      </c>
      <c r="F10" s="65">
        <f>IFERROR(VLOOKUP(B10,Plan1!B:D,3,0),"0,00")</f>
        <v>1140.33</v>
      </c>
      <c r="G10" s="65">
        <v>962.68</v>
      </c>
      <c r="H10" s="35">
        <f t="shared" si="1"/>
        <v>2103.0099999999998</v>
      </c>
      <c r="I10" s="47" t="str">
        <f>VLOOKUP(B10,'FOLHA RESUMIDA'!C:D,2,0)</f>
        <v>IVONEIDE FRANCISCA S ALMEIDA</v>
      </c>
    </row>
    <row r="11" spans="1:16">
      <c r="A11" s="101">
        <v>1</v>
      </c>
      <c r="B11" s="101">
        <v>830</v>
      </c>
      <c r="C11" s="99" t="s">
        <v>9</v>
      </c>
      <c r="D11" s="65">
        <v>5062.08</v>
      </c>
      <c r="E11" s="35">
        <f t="shared" si="0"/>
        <v>1830.1499999999996</v>
      </c>
      <c r="F11" s="65">
        <f>IFERROR(VLOOKUP(B11,Plan1!B:D,3,0),"0,00")</f>
        <v>1702.19</v>
      </c>
      <c r="G11" s="65">
        <v>1529.74</v>
      </c>
      <c r="H11" s="35">
        <f t="shared" si="1"/>
        <v>3231.9300000000003</v>
      </c>
      <c r="I11" s="47" t="str">
        <f>VLOOKUP(B11,'FOLHA RESUMIDA'!C:D,2,0)</f>
        <v>CARLOS ANTONIO DA SILVA</v>
      </c>
    </row>
    <row r="12" spans="1:16">
      <c r="A12" s="101">
        <v>1</v>
      </c>
      <c r="B12" s="101">
        <v>863</v>
      </c>
      <c r="C12" s="99" t="s">
        <v>10</v>
      </c>
      <c r="D12" s="65">
        <v>2539.21</v>
      </c>
      <c r="E12" s="35">
        <f t="shared" si="0"/>
        <v>1082.19</v>
      </c>
      <c r="F12" s="65">
        <f>IFERROR(VLOOKUP(B12,Plan1!B:D,3,0),"0,00")</f>
        <v>863.33</v>
      </c>
      <c r="G12" s="65">
        <v>593.69000000000005</v>
      </c>
      <c r="H12" s="35">
        <f t="shared" si="1"/>
        <v>1457.02</v>
      </c>
      <c r="I12" s="47" t="str">
        <f>VLOOKUP(B12,'FOLHA RESUMIDA'!C:D,2,0)</f>
        <v>JOSE AMARO DOS SANTOS</v>
      </c>
    </row>
    <row r="13" spans="1:16">
      <c r="A13" s="101">
        <v>1</v>
      </c>
      <c r="B13" s="101">
        <v>871</v>
      </c>
      <c r="C13" s="99" t="s">
        <v>11</v>
      </c>
      <c r="D13" s="65">
        <v>5383.75</v>
      </c>
      <c r="E13" s="35">
        <f t="shared" si="0"/>
        <v>2379.83</v>
      </c>
      <c r="F13" s="65">
        <f>IFERROR(VLOOKUP(B13,Plan1!B:D,3,0),"0,00")</f>
        <v>1830.47</v>
      </c>
      <c r="G13" s="65">
        <v>1173.45</v>
      </c>
      <c r="H13" s="35">
        <f t="shared" si="1"/>
        <v>3003.92</v>
      </c>
      <c r="I13" s="47" t="str">
        <f>VLOOKUP(B13,'FOLHA RESUMIDA'!C:D,2,0)</f>
        <v>MARIA LUISA P DE LEMOS</v>
      </c>
    </row>
    <row r="14" spans="1:16">
      <c r="A14" s="101">
        <v>1</v>
      </c>
      <c r="B14" s="101">
        <v>897</v>
      </c>
      <c r="C14" s="99" t="s">
        <v>12</v>
      </c>
      <c r="D14" s="65">
        <v>1894.8</v>
      </c>
      <c r="E14" s="35">
        <f t="shared" si="0"/>
        <v>1454</v>
      </c>
      <c r="F14" s="65">
        <f>IFERROR(VLOOKUP(B14,Plan1!B:D,3,0),"0,00")</f>
        <v>189.48</v>
      </c>
      <c r="G14" s="65">
        <v>251.32</v>
      </c>
      <c r="H14" s="35">
        <f t="shared" si="1"/>
        <v>440.79999999999995</v>
      </c>
      <c r="I14" s="47" t="str">
        <f>VLOOKUP(B14,'FOLHA RESUMIDA'!C:D,2,0)</f>
        <v>EUNICE DE ASSIS CALIXTO</v>
      </c>
    </row>
    <row r="15" spans="1:16">
      <c r="A15" s="101">
        <v>1</v>
      </c>
      <c r="B15" s="101">
        <v>996</v>
      </c>
      <c r="C15" s="99" t="s">
        <v>13</v>
      </c>
      <c r="D15" s="65">
        <v>7642.97</v>
      </c>
      <c r="E15" s="35">
        <f t="shared" si="0"/>
        <v>6303.6500000000005</v>
      </c>
      <c r="F15" s="65">
        <f>IFERROR(VLOOKUP(B15,Plan1!B:D,3,0),"0,00")</f>
        <v>1339.32</v>
      </c>
      <c r="G15" s="65">
        <v>0</v>
      </c>
      <c r="H15" s="35">
        <f t="shared" si="1"/>
        <v>1339.32</v>
      </c>
      <c r="I15" s="47" t="str">
        <f>VLOOKUP(B15,'FOLHA RESUMIDA'!C:D,2,0)</f>
        <v>FIRMINO SIQUEIRA DA SILVA</v>
      </c>
    </row>
    <row r="16" spans="1:16">
      <c r="A16" s="101">
        <v>1</v>
      </c>
      <c r="B16" s="101">
        <v>1008</v>
      </c>
      <c r="C16" s="99" t="s">
        <v>14</v>
      </c>
      <c r="D16" s="65">
        <v>2193.44</v>
      </c>
      <c r="E16" s="35">
        <f t="shared" si="0"/>
        <v>604.95000000000005</v>
      </c>
      <c r="F16" s="65">
        <f>IFERROR(VLOOKUP(B16,Plan1!B:D,3,0),"0,00")</f>
        <v>745.77</v>
      </c>
      <c r="G16" s="65">
        <v>842.72</v>
      </c>
      <c r="H16" s="35">
        <f t="shared" si="1"/>
        <v>1588.49</v>
      </c>
      <c r="I16" s="47" t="str">
        <f>VLOOKUP(B16,'FOLHA RESUMIDA'!C:D,2,0)</f>
        <v>MARIO JOSE DO NASCIMENTO</v>
      </c>
    </row>
    <row r="17" spans="1:13">
      <c r="A17" s="101">
        <v>1</v>
      </c>
      <c r="B17" s="101">
        <v>1037</v>
      </c>
      <c r="C17" s="99" t="s">
        <v>15</v>
      </c>
      <c r="D17" s="65">
        <v>6339.06</v>
      </c>
      <c r="E17" s="35">
        <f t="shared" si="0"/>
        <v>5063.5200000000004</v>
      </c>
      <c r="F17" s="65">
        <f>IFERROR(VLOOKUP(B17,Plan1!B:D,3,0),"0,00")</f>
        <v>1275.54</v>
      </c>
      <c r="G17" s="65">
        <v>0</v>
      </c>
      <c r="H17" s="35">
        <f t="shared" si="1"/>
        <v>1275.54</v>
      </c>
      <c r="I17" s="47" t="str">
        <f>VLOOKUP(B17,'FOLHA RESUMIDA'!C:D,2,0)</f>
        <v>DAVI INACIO FILHO</v>
      </c>
    </row>
    <row r="18" spans="1:13">
      <c r="A18" s="101">
        <v>1</v>
      </c>
      <c r="B18" s="101">
        <v>1051</v>
      </c>
      <c r="C18" s="99" t="s">
        <v>16</v>
      </c>
      <c r="D18" s="65">
        <v>20171.89</v>
      </c>
      <c r="E18" s="35">
        <f t="shared" si="0"/>
        <v>7085.48</v>
      </c>
      <c r="F18" s="65">
        <f>IFERROR(VLOOKUP(B18,Plan1!B:D,3,0),"0,00")</f>
        <v>6858.44</v>
      </c>
      <c r="G18" s="65">
        <v>6227.97</v>
      </c>
      <c r="H18" s="35">
        <f t="shared" si="1"/>
        <v>13086.41</v>
      </c>
      <c r="I18" s="47" t="str">
        <f>VLOOKUP(B18,'FOLHA RESUMIDA'!C:D,2,0)</f>
        <v>GEORGE HAROLD DE B  WALMSLEY</v>
      </c>
    </row>
    <row r="19" spans="1:13">
      <c r="A19" s="101">
        <v>1</v>
      </c>
      <c r="B19" s="101">
        <v>1056</v>
      </c>
      <c r="C19" s="99" t="s">
        <v>17</v>
      </c>
      <c r="D19" s="65">
        <v>6584.5</v>
      </c>
      <c r="E19" s="35">
        <f t="shared" si="0"/>
        <v>5040.5599999999995</v>
      </c>
      <c r="F19" s="65">
        <f>IFERROR(VLOOKUP(B19,Plan1!B:D,3,0),"0,00")</f>
        <v>1543.94</v>
      </c>
      <c r="G19" s="65">
        <v>0</v>
      </c>
      <c r="H19" s="35">
        <f t="shared" si="1"/>
        <v>1543.94</v>
      </c>
      <c r="I19" s="47" t="str">
        <f>VLOOKUP(B19,'FOLHA RESUMIDA'!C:D,2,0)</f>
        <v>VALERIA MARIA DA SILVA</v>
      </c>
    </row>
    <row r="20" spans="1:13">
      <c r="A20" s="101">
        <v>1</v>
      </c>
      <c r="B20" s="101">
        <v>1071</v>
      </c>
      <c r="C20" s="99" t="s">
        <v>18</v>
      </c>
      <c r="D20" s="65">
        <v>2367.54</v>
      </c>
      <c r="E20" s="35">
        <f t="shared" si="0"/>
        <v>1598.46</v>
      </c>
      <c r="F20" s="65">
        <f>IFERROR(VLOOKUP(B20,Plan1!B:D,3,0),"0,00")</f>
        <v>710.26</v>
      </c>
      <c r="G20" s="65">
        <v>58.82</v>
      </c>
      <c r="H20" s="35">
        <f t="shared" si="1"/>
        <v>769.08</v>
      </c>
      <c r="I20" s="47" t="str">
        <f>VLOOKUP(B20,'FOLHA RESUMIDA'!C:D,2,0)</f>
        <v>MARIA JOSE DA HORA</v>
      </c>
    </row>
    <row r="21" spans="1:13" s="9" customFormat="1">
      <c r="A21" s="101">
        <v>1</v>
      </c>
      <c r="B21" s="101">
        <v>1080</v>
      </c>
      <c r="C21" s="99" t="s">
        <v>19</v>
      </c>
      <c r="D21" s="65">
        <v>4118.83</v>
      </c>
      <c r="E21" s="35">
        <f t="shared" si="0"/>
        <v>1221.46</v>
      </c>
      <c r="F21" s="65">
        <f>IFERROR(VLOOKUP(B21,Plan1!B:D,3,0),"0,00")</f>
        <v>1400.4</v>
      </c>
      <c r="G21" s="65">
        <v>1496.97</v>
      </c>
      <c r="H21" s="35">
        <f t="shared" si="1"/>
        <v>2897.37</v>
      </c>
      <c r="I21" s="47" t="str">
        <f>VLOOKUP(B21,'FOLHA RESUMIDA'!C:D,2,0)</f>
        <v>VALDIRENE ANDRE PEREIRA</v>
      </c>
      <c r="L21" s="10"/>
      <c r="M21" s="10"/>
    </row>
    <row r="22" spans="1:13">
      <c r="A22" s="101">
        <v>1</v>
      </c>
      <c r="B22" s="101">
        <v>1099</v>
      </c>
      <c r="C22" s="99" t="s">
        <v>20</v>
      </c>
      <c r="D22" s="65">
        <v>4265.53</v>
      </c>
      <c r="E22" s="35">
        <f t="shared" si="0"/>
        <v>2685.3199999999997</v>
      </c>
      <c r="F22" s="65">
        <f>IFERROR(VLOOKUP(B22,Plan1!B:D,3,0),"0,00")</f>
        <v>1275.54</v>
      </c>
      <c r="G22" s="65">
        <v>304.67</v>
      </c>
      <c r="H22" s="35">
        <f t="shared" si="1"/>
        <v>1580.21</v>
      </c>
      <c r="I22" s="47" t="str">
        <f>VLOOKUP(B22,'FOLHA RESUMIDA'!C:D,2,0)</f>
        <v>VALERIA DA SILVA SOUZA</v>
      </c>
    </row>
    <row r="23" spans="1:13">
      <c r="A23" s="101">
        <v>1</v>
      </c>
      <c r="B23" s="101">
        <v>1126</v>
      </c>
      <c r="C23" s="99" t="s">
        <v>21</v>
      </c>
      <c r="D23" s="65">
        <v>6439.53</v>
      </c>
      <c r="E23" s="35">
        <f t="shared" si="0"/>
        <v>2604.2999999999997</v>
      </c>
      <c r="F23" s="65">
        <f>IFERROR(VLOOKUP(B23,Plan1!B:D,3,0),"0,00")</f>
        <v>2189.44</v>
      </c>
      <c r="G23" s="65">
        <v>1645.79</v>
      </c>
      <c r="H23" s="35">
        <f t="shared" si="1"/>
        <v>3835.23</v>
      </c>
      <c r="I23" s="47" t="str">
        <f>VLOOKUP(B23,'FOLHA RESUMIDA'!C:D,2,0)</f>
        <v>ALUISIO GOMES FERREIRA FILHO</v>
      </c>
    </row>
    <row r="24" spans="1:13">
      <c r="A24" s="101">
        <v>10</v>
      </c>
      <c r="B24" s="101">
        <v>1135</v>
      </c>
      <c r="C24" s="99" t="s">
        <v>357</v>
      </c>
      <c r="D24" s="65">
        <v>3388.55</v>
      </c>
      <c r="E24" s="35">
        <f t="shared" si="0"/>
        <v>1399.6200000000003</v>
      </c>
      <c r="F24" s="65">
        <f>IFERROR(VLOOKUP(B24,Plan1!B:D,3,0),"0,00")</f>
        <v>1152.1099999999999</v>
      </c>
      <c r="G24" s="65">
        <v>836.82</v>
      </c>
      <c r="H24" s="35">
        <f t="shared" si="1"/>
        <v>1988.9299999999998</v>
      </c>
      <c r="I24" s="47" t="str">
        <f>VLOOKUP(B24,'FOLHA RESUMIDA'!C:D,2,0)</f>
        <v>ANTONIO LUIZ DOS SANTOS</v>
      </c>
    </row>
    <row r="25" spans="1:13" s="17" customFormat="1">
      <c r="A25" s="101">
        <v>1</v>
      </c>
      <c r="B25" s="101">
        <v>1159</v>
      </c>
      <c r="C25" s="99" t="s">
        <v>22</v>
      </c>
      <c r="D25" s="65">
        <v>1894.8</v>
      </c>
      <c r="E25" s="35">
        <f t="shared" si="0"/>
        <v>1291.6199999999999</v>
      </c>
      <c r="F25" s="65">
        <f>IFERROR(VLOOKUP(B25,Plan1!B:D,3,0),"0,00")</f>
        <v>568.44000000000005</v>
      </c>
      <c r="G25" s="65">
        <v>34.74</v>
      </c>
      <c r="H25" s="35">
        <f t="shared" si="1"/>
        <v>603.18000000000006</v>
      </c>
      <c r="I25" s="47" t="str">
        <f>VLOOKUP(B25,'FOLHA RESUMIDA'!C:D,2,0)</f>
        <v>VERA LUCIA MARIA C  DA SILVA</v>
      </c>
      <c r="L25" s="6"/>
      <c r="M25" s="6"/>
    </row>
    <row r="26" spans="1:13">
      <c r="A26" s="101">
        <v>1</v>
      </c>
      <c r="B26" s="101">
        <v>1164</v>
      </c>
      <c r="C26" s="99" t="s">
        <v>23</v>
      </c>
      <c r="D26" s="65">
        <v>5256.75</v>
      </c>
      <c r="E26" s="35">
        <f t="shared" si="0"/>
        <v>2036.12</v>
      </c>
      <c r="F26" s="65">
        <f>IFERROR(VLOOKUP(B26,Plan1!B:D,3,0),"0,00")</f>
        <v>1787.3</v>
      </c>
      <c r="G26" s="65">
        <v>1433.33</v>
      </c>
      <c r="H26" s="35">
        <f t="shared" si="1"/>
        <v>3220.63</v>
      </c>
      <c r="I26" s="47" t="str">
        <f>VLOOKUP(B26,'FOLHA RESUMIDA'!C:D,2,0)</f>
        <v>TERESINHA MARIA DE F  FELIX</v>
      </c>
    </row>
    <row r="27" spans="1:13">
      <c r="A27" s="101">
        <v>1</v>
      </c>
      <c r="B27" s="101">
        <v>1169</v>
      </c>
      <c r="C27" s="99" t="s">
        <v>24</v>
      </c>
      <c r="D27" s="65">
        <v>3921.72</v>
      </c>
      <c r="E27" s="35">
        <f t="shared" si="0"/>
        <v>2142.83</v>
      </c>
      <c r="F27" s="65">
        <f>IFERROR(VLOOKUP(B27,Plan1!B:D,3,0),"0,00")</f>
        <v>1101.8499999999999</v>
      </c>
      <c r="G27" s="65">
        <v>677.04</v>
      </c>
      <c r="H27" s="35">
        <f t="shared" si="1"/>
        <v>1778.8899999999999</v>
      </c>
      <c r="I27" s="47" t="str">
        <f>VLOOKUP(B27,'FOLHA RESUMIDA'!C:D,2,0)</f>
        <v>MARIA DO CARMO SANTOS</v>
      </c>
    </row>
    <row r="28" spans="1:13">
      <c r="A28" s="101">
        <v>1</v>
      </c>
      <c r="B28" s="101">
        <v>1177</v>
      </c>
      <c r="C28" s="99" t="s">
        <v>25</v>
      </c>
      <c r="D28" s="65">
        <v>3735.89</v>
      </c>
      <c r="E28" s="35">
        <f t="shared" si="0"/>
        <v>1983.87</v>
      </c>
      <c r="F28" s="65">
        <f>IFERROR(VLOOKUP(B28,Plan1!B:D,3,0),"0,00")</f>
        <v>1270.2</v>
      </c>
      <c r="G28" s="65">
        <v>481.82</v>
      </c>
      <c r="H28" s="35">
        <f t="shared" si="1"/>
        <v>1752.02</v>
      </c>
      <c r="I28" s="47" t="str">
        <f>VLOOKUP(B28,'FOLHA RESUMIDA'!C:D,2,0)</f>
        <v>SELMA MARIA P DO NASCIMENTO</v>
      </c>
    </row>
    <row r="29" spans="1:13">
      <c r="A29" s="101">
        <v>1</v>
      </c>
      <c r="B29" s="101">
        <v>1221</v>
      </c>
      <c r="C29" s="99" t="s">
        <v>26</v>
      </c>
      <c r="D29" s="65">
        <v>9976.25</v>
      </c>
      <c r="E29" s="35">
        <f t="shared" si="0"/>
        <v>3628.6099999999997</v>
      </c>
      <c r="F29" s="65">
        <f>IFERROR(VLOOKUP(B29,Plan1!B:D,3,0),"0,00")</f>
        <v>3247.59</v>
      </c>
      <c r="G29" s="65">
        <v>3100.05</v>
      </c>
      <c r="H29" s="35">
        <f t="shared" si="1"/>
        <v>6347.64</v>
      </c>
      <c r="I29" s="47" t="str">
        <f>VLOOKUP(B29,'FOLHA RESUMIDA'!C:D,2,0)</f>
        <v>JOSE CARLOS TENORIO DE MELO</v>
      </c>
    </row>
    <row r="30" spans="1:13">
      <c r="A30" s="101">
        <v>1</v>
      </c>
      <c r="B30" s="101">
        <v>1229</v>
      </c>
      <c r="C30" s="99" t="s">
        <v>27</v>
      </c>
      <c r="D30" s="65">
        <v>4003.79</v>
      </c>
      <c r="E30" s="35">
        <f t="shared" si="0"/>
        <v>1830.63</v>
      </c>
      <c r="F30" s="65">
        <f>IFERROR(VLOOKUP(B30,Plan1!B:D,3,0),"0,00")</f>
        <v>1339.32</v>
      </c>
      <c r="G30" s="65">
        <v>833.84</v>
      </c>
      <c r="H30" s="35">
        <f t="shared" si="1"/>
        <v>2173.16</v>
      </c>
      <c r="I30" s="47" t="str">
        <f>VLOOKUP(B30,'FOLHA RESUMIDA'!C:D,2,0)</f>
        <v>IVANETE RODRIGUES DOS SANTOS</v>
      </c>
    </row>
    <row r="31" spans="1:13">
      <c r="A31" s="101">
        <v>1</v>
      </c>
      <c r="B31" s="101">
        <v>1243</v>
      </c>
      <c r="C31" s="99" t="s">
        <v>28</v>
      </c>
      <c r="D31" s="65">
        <v>2539.21</v>
      </c>
      <c r="E31" s="35">
        <f t="shared" si="0"/>
        <v>1015.3600000000001</v>
      </c>
      <c r="F31" s="65">
        <f>IFERROR(VLOOKUP(B31,Plan1!B:D,3,0),"0,00")</f>
        <v>863.33</v>
      </c>
      <c r="G31" s="65">
        <v>660.52</v>
      </c>
      <c r="H31" s="35">
        <f t="shared" si="1"/>
        <v>1523.85</v>
      </c>
      <c r="I31" s="47" t="str">
        <f>VLOOKUP(B31,'FOLHA RESUMIDA'!C:D,2,0)</f>
        <v>MARIA EUGENIA VILARIM LIMA</v>
      </c>
    </row>
    <row r="32" spans="1:13">
      <c r="A32" s="101">
        <v>1</v>
      </c>
      <c r="B32" s="101">
        <v>1258</v>
      </c>
      <c r="C32" s="99" t="s">
        <v>29</v>
      </c>
      <c r="D32" s="65">
        <v>6086.25</v>
      </c>
      <c r="E32" s="35">
        <f t="shared" si="0"/>
        <v>3775.11</v>
      </c>
      <c r="F32" s="65">
        <f>IFERROR(VLOOKUP(B32,Plan1!B:D,3,0),"0,00")</f>
        <v>2069.33</v>
      </c>
      <c r="G32" s="65">
        <v>241.81</v>
      </c>
      <c r="H32" s="35">
        <f t="shared" si="1"/>
        <v>2311.14</v>
      </c>
      <c r="I32" s="47" t="str">
        <f>VLOOKUP(B32,'FOLHA RESUMIDA'!C:D,2,0)</f>
        <v>ADIGALENE RODRIGUES DA SILVA</v>
      </c>
    </row>
    <row r="33" spans="1:9">
      <c r="A33" s="101">
        <v>1</v>
      </c>
      <c r="B33" s="101">
        <v>1267</v>
      </c>
      <c r="C33" s="99" t="s">
        <v>30</v>
      </c>
      <c r="D33" s="65">
        <v>23347.68</v>
      </c>
      <c r="E33" s="35">
        <f t="shared" si="0"/>
        <v>15894.9</v>
      </c>
      <c r="F33" s="65">
        <f>IFERROR(VLOOKUP(B33,Plan1!B:D,3,0),"0,00")</f>
        <v>7004.3</v>
      </c>
      <c r="G33" s="65">
        <v>448.48</v>
      </c>
      <c r="H33" s="35">
        <f t="shared" si="1"/>
        <v>7452.7800000000007</v>
      </c>
      <c r="I33" s="47" t="str">
        <f>VLOOKUP(B33,'FOLHA RESUMIDA'!C:D,2,0)</f>
        <v>MARCO AURELIO O DE OLIVEIRA</v>
      </c>
    </row>
    <row r="34" spans="1:9">
      <c r="A34" s="101">
        <v>1</v>
      </c>
      <c r="B34" s="101">
        <v>1269</v>
      </c>
      <c r="C34" s="99" t="s">
        <v>31</v>
      </c>
      <c r="D34" s="65">
        <v>1894.8</v>
      </c>
      <c r="E34" s="35">
        <f t="shared" si="0"/>
        <v>377.66999999999985</v>
      </c>
      <c r="F34" s="65">
        <f>IFERROR(VLOOKUP(B34,Plan1!B:D,3,0),"0,00")</f>
        <v>644.23</v>
      </c>
      <c r="G34" s="65">
        <v>872.9</v>
      </c>
      <c r="H34" s="35">
        <f t="shared" si="1"/>
        <v>1517.13</v>
      </c>
      <c r="I34" s="47" t="str">
        <f>VLOOKUP(B34,'FOLHA RESUMIDA'!C:D,2,0)</f>
        <v>VALDECY FERREIRA DA COSTA</v>
      </c>
    </row>
    <row r="35" spans="1:9">
      <c r="A35" s="101">
        <v>1</v>
      </c>
      <c r="B35" s="101">
        <v>1328</v>
      </c>
      <c r="C35" s="99" t="s">
        <v>32</v>
      </c>
      <c r="D35" s="65">
        <v>3735.89</v>
      </c>
      <c r="E35" s="35">
        <f t="shared" si="0"/>
        <v>1739.3799999999999</v>
      </c>
      <c r="F35" s="65">
        <f>IFERROR(VLOOKUP(B35,Plan1!B:D,3,0),"0,00")</f>
        <v>1270.2</v>
      </c>
      <c r="G35" s="65">
        <v>726.31</v>
      </c>
      <c r="H35" s="35">
        <f t="shared" si="1"/>
        <v>1996.51</v>
      </c>
      <c r="I35" s="47" t="str">
        <f>VLOOKUP(B35,'FOLHA RESUMIDA'!C:D,2,0)</f>
        <v>LIZETE ALFREDINA DA SILVA</v>
      </c>
    </row>
    <row r="36" spans="1:9">
      <c r="A36" s="101">
        <v>1</v>
      </c>
      <c r="B36" s="101">
        <v>1330</v>
      </c>
      <c r="C36" s="99" t="s">
        <v>33</v>
      </c>
      <c r="D36" s="65">
        <v>3456.72</v>
      </c>
      <c r="E36" s="35">
        <f t="shared" si="0"/>
        <v>1763.1399999999999</v>
      </c>
      <c r="F36" s="65">
        <f>IFERROR(VLOOKUP(B36,Plan1!B:D,3,0),"0,00")</f>
        <v>1156.95</v>
      </c>
      <c r="G36" s="65">
        <v>536.63</v>
      </c>
      <c r="H36" s="35">
        <f t="shared" si="1"/>
        <v>1693.58</v>
      </c>
      <c r="I36" s="47" t="str">
        <f>VLOOKUP(B36,'FOLHA RESUMIDA'!C:D,2,0)</f>
        <v>IVANISE MARIA DA LUZ SANTOS</v>
      </c>
    </row>
    <row r="37" spans="1:9">
      <c r="A37" s="101">
        <v>1</v>
      </c>
      <c r="B37" s="101">
        <v>1333</v>
      </c>
      <c r="C37" s="99" t="s">
        <v>34</v>
      </c>
      <c r="D37" s="65">
        <v>3751.6</v>
      </c>
      <c r="E37" s="35">
        <f t="shared" si="0"/>
        <v>1383.8399999999997</v>
      </c>
      <c r="F37" s="65">
        <f>IFERROR(VLOOKUP(B37,Plan1!B:D,3,0),"0,00")</f>
        <v>1275.54</v>
      </c>
      <c r="G37" s="65">
        <v>1092.22</v>
      </c>
      <c r="H37" s="35">
        <f t="shared" si="1"/>
        <v>2367.7600000000002</v>
      </c>
      <c r="I37" s="47" t="str">
        <f>VLOOKUP(B37,'FOLHA RESUMIDA'!C:D,2,0)</f>
        <v>JORGE CUNHA OLIVEIRA</v>
      </c>
    </row>
    <row r="38" spans="1:9">
      <c r="A38" s="101">
        <v>1</v>
      </c>
      <c r="B38" s="101">
        <v>1337</v>
      </c>
      <c r="C38" s="99" t="s">
        <v>35</v>
      </c>
      <c r="D38" s="65">
        <v>4653.47</v>
      </c>
      <c r="E38" s="35">
        <f t="shared" si="0"/>
        <v>1410.6900000000005</v>
      </c>
      <c r="F38" s="65">
        <f>IFERROR(VLOOKUP(B38,Plan1!B:D,3,0),"0,00")</f>
        <v>1582.18</v>
      </c>
      <c r="G38" s="65">
        <v>1660.6</v>
      </c>
      <c r="H38" s="35">
        <f t="shared" si="1"/>
        <v>3242.7799999999997</v>
      </c>
      <c r="I38" s="47" t="str">
        <f>VLOOKUP(B38,'FOLHA RESUMIDA'!C:D,2,0)</f>
        <v>ROSILDA BARBOSA DOS SANTOS</v>
      </c>
    </row>
    <row r="39" spans="1:9">
      <c r="A39" s="101">
        <v>1</v>
      </c>
      <c r="B39" s="101">
        <v>1363</v>
      </c>
      <c r="C39" s="99" t="s">
        <v>36</v>
      </c>
      <c r="D39" s="65">
        <v>4941.21</v>
      </c>
      <c r="E39" s="35">
        <f t="shared" si="0"/>
        <v>1718.0100000000002</v>
      </c>
      <c r="F39" s="65">
        <f>IFERROR(VLOOKUP(B39,Plan1!B:D,3,0),"0,00")</f>
        <v>1680.01</v>
      </c>
      <c r="G39" s="65">
        <v>1543.19</v>
      </c>
      <c r="H39" s="35">
        <f t="shared" si="1"/>
        <v>3223.2</v>
      </c>
      <c r="I39" s="47" t="str">
        <f>VLOOKUP(B39,'FOLHA RESUMIDA'!C:D,2,0)</f>
        <v>JOSE CARLOS FERREIRA DE ARRUDA</v>
      </c>
    </row>
    <row r="40" spans="1:9">
      <c r="A40" s="101">
        <v>1</v>
      </c>
      <c r="B40" s="101">
        <v>1369</v>
      </c>
      <c r="C40" s="99" t="s">
        <v>37</v>
      </c>
      <c r="D40" s="65">
        <v>4663.82</v>
      </c>
      <c r="E40" s="35">
        <f t="shared" si="0"/>
        <v>4663.82</v>
      </c>
      <c r="F40" s="65" t="str">
        <f>IFERROR(VLOOKUP(B40,Plan1!B:D,3,0),"0,00")</f>
        <v>0,00</v>
      </c>
      <c r="G40" s="65">
        <v>0</v>
      </c>
      <c r="H40" s="35">
        <f t="shared" si="1"/>
        <v>0</v>
      </c>
      <c r="I40" s="47" t="str">
        <f>VLOOKUP(B40,'FOLHA RESUMIDA'!C:D,2,0)</f>
        <v>ELIANE BATISTA DE CASTILHO</v>
      </c>
    </row>
    <row r="41" spans="1:9">
      <c r="A41" s="101">
        <v>1</v>
      </c>
      <c r="B41" s="101">
        <v>1393</v>
      </c>
      <c r="C41" s="99" t="s">
        <v>38</v>
      </c>
      <c r="D41" s="65">
        <v>4220.58</v>
      </c>
      <c r="E41" s="35">
        <f t="shared" si="0"/>
        <v>1225.3899999999999</v>
      </c>
      <c r="F41" s="65">
        <f>IFERROR(VLOOKUP(B41,Plan1!B:D,3,0),"0,00")</f>
        <v>1270.2</v>
      </c>
      <c r="G41" s="65">
        <v>1724.99</v>
      </c>
      <c r="H41" s="35">
        <f t="shared" si="1"/>
        <v>2995.19</v>
      </c>
      <c r="I41" s="47" t="str">
        <f>VLOOKUP(B41,'FOLHA RESUMIDA'!C:D,2,0)</f>
        <v>MANOEL CORREIA DOS SANTOS</v>
      </c>
    </row>
    <row r="42" spans="1:9">
      <c r="A42" s="101">
        <v>1</v>
      </c>
      <c r="B42" s="101">
        <v>1413</v>
      </c>
      <c r="C42" s="99" t="s">
        <v>39</v>
      </c>
      <c r="D42" s="65">
        <v>25121.26</v>
      </c>
      <c r="E42" s="35">
        <f t="shared" si="0"/>
        <v>10421.849999999999</v>
      </c>
      <c r="F42" s="65">
        <f>IFERROR(VLOOKUP(B42,Plan1!B:D,3,0),"0,00")</f>
        <v>8541.23</v>
      </c>
      <c r="G42" s="65">
        <v>6158.18</v>
      </c>
      <c r="H42" s="35">
        <f t="shared" si="1"/>
        <v>14699.41</v>
      </c>
      <c r="I42" s="47" t="str">
        <f>VLOOKUP(B42,'FOLHA RESUMIDA'!C:D,2,0)</f>
        <v>LEDUAR GUEDES DE LIMA</v>
      </c>
    </row>
    <row r="43" spans="1:9">
      <c r="A43" s="101">
        <v>1</v>
      </c>
      <c r="B43" s="101">
        <v>1418</v>
      </c>
      <c r="C43" s="99" t="s">
        <v>40</v>
      </c>
      <c r="D43" s="65">
        <v>5990.99</v>
      </c>
      <c r="E43" s="35">
        <f t="shared" si="0"/>
        <v>3422.2799999999997</v>
      </c>
      <c r="F43" s="65">
        <f>IFERROR(VLOOKUP(B43,Plan1!B:D,3,0),"0,00")</f>
        <v>2036.94</v>
      </c>
      <c r="G43" s="65">
        <v>531.77</v>
      </c>
      <c r="H43" s="35">
        <f t="shared" si="1"/>
        <v>2568.71</v>
      </c>
      <c r="I43" s="47" t="str">
        <f>VLOOKUP(B43,'FOLHA RESUMIDA'!C:D,2,0)</f>
        <v>ELVIS GOMES PEREIRA</v>
      </c>
    </row>
    <row r="44" spans="1:9">
      <c r="A44" s="101">
        <v>1</v>
      </c>
      <c r="B44" s="101">
        <v>1427</v>
      </c>
      <c r="C44" s="99" t="s">
        <v>41</v>
      </c>
      <c r="D44" s="65">
        <v>13990.51</v>
      </c>
      <c r="E44" s="35">
        <f t="shared" si="0"/>
        <v>5090.1000000000004</v>
      </c>
      <c r="F44" s="65">
        <f>IFERROR(VLOOKUP(B44,Plan1!B:D,3,0),"0,00")</f>
        <v>4554.3500000000004</v>
      </c>
      <c r="G44" s="65">
        <v>4346.0600000000004</v>
      </c>
      <c r="H44" s="35">
        <f t="shared" si="1"/>
        <v>8900.41</v>
      </c>
      <c r="I44" s="47" t="str">
        <f>VLOOKUP(B44,'FOLHA RESUMIDA'!C:D,2,0)</f>
        <v>ANA MARIA ELOI DA H  DA SILVA</v>
      </c>
    </row>
    <row r="45" spans="1:9">
      <c r="A45" s="101">
        <v>1</v>
      </c>
      <c r="B45" s="101">
        <v>1429</v>
      </c>
      <c r="C45" s="99" t="s">
        <v>42</v>
      </c>
      <c r="D45" s="65">
        <v>5282.65</v>
      </c>
      <c r="E45" s="35">
        <f t="shared" si="0"/>
        <v>1258.5199999999995</v>
      </c>
      <c r="F45" s="65">
        <f>IFERROR(VLOOKUP(B45,Plan1!B:D,3,0),"0,00")</f>
        <v>1661.26</v>
      </c>
      <c r="G45" s="65">
        <v>2362.87</v>
      </c>
      <c r="H45" s="35">
        <f t="shared" si="1"/>
        <v>4024.13</v>
      </c>
      <c r="I45" s="47" t="str">
        <f>VLOOKUP(B45,'FOLHA RESUMIDA'!C:D,2,0)</f>
        <v>JOSE HENRIQUE DA PAZ</v>
      </c>
    </row>
    <row r="46" spans="1:9">
      <c r="A46" s="101">
        <v>1</v>
      </c>
      <c r="B46" s="101">
        <v>1454</v>
      </c>
      <c r="C46" s="99" t="s">
        <v>43</v>
      </c>
      <c r="D46" s="65">
        <v>6543.25</v>
      </c>
      <c r="E46" s="35">
        <f t="shared" si="0"/>
        <v>3065.71</v>
      </c>
      <c r="F46" s="65">
        <f>IFERROR(VLOOKUP(B46,Plan1!B:D,3,0),"0,00")</f>
        <v>1521.03</v>
      </c>
      <c r="G46" s="65">
        <v>1956.51</v>
      </c>
      <c r="H46" s="35">
        <f t="shared" si="1"/>
        <v>3477.54</v>
      </c>
      <c r="I46" s="47" t="str">
        <f>VLOOKUP(B46,'FOLHA RESUMIDA'!C:D,2,0)</f>
        <v>MAURICIO LOPES DA SILVA</v>
      </c>
    </row>
    <row r="47" spans="1:9">
      <c r="A47" s="101">
        <v>1</v>
      </c>
      <c r="B47" s="101">
        <v>1475</v>
      </c>
      <c r="C47" s="99" t="s">
        <v>44</v>
      </c>
      <c r="D47" s="65">
        <v>3735.89</v>
      </c>
      <c r="E47" s="35">
        <f t="shared" si="0"/>
        <v>605.65999999999985</v>
      </c>
      <c r="F47" s="65">
        <f>IFERROR(VLOOKUP(B47,Plan1!B:D,3,0),"0,00")</f>
        <v>1270.2</v>
      </c>
      <c r="G47" s="65">
        <v>1860.03</v>
      </c>
      <c r="H47" s="35">
        <f t="shared" si="1"/>
        <v>3130.23</v>
      </c>
      <c r="I47" s="47" t="str">
        <f>VLOOKUP(B47,'FOLHA RESUMIDA'!C:D,2,0)</f>
        <v>MARTA ARAUJO DA F  SANTANA</v>
      </c>
    </row>
    <row r="48" spans="1:9">
      <c r="A48" s="101">
        <v>1</v>
      </c>
      <c r="B48" s="101">
        <v>1483</v>
      </c>
      <c r="C48" s="99" t="s">
        <v>45</v>
      </c>
      <c r="D48" s="65">
        <v>2840.58</v>
      </c>
      <c r="E48" s="35">
        <f t="shared" si="0"/>
        <v>2631.68</v>
      </c>
      <c r="F48" s="65">
        <f>IFERROR(VLOOKUP(B48,Plan1!B:D,3,0),"0,00")</f>
        <v>208.9</v>
      </c>
      <c r="G48" s="65">
        <v>0</v>
      </c>
      <c r="H48" s="35">
        <f t="shared" si="1"/>
        <v>208.9</v>
      </c>
      <c r="I48" s="47" t="str">
        <f>VLOOKUP(B48,'FOLHA RESUMIDA'!C:D,2,0)</f>
        <v>REGINA LEANDRO SANTOS DE LIMA</v>
      </c>
    </row>
    <row r="49" spans="1:9">
      <c r="A49" s="101">
        <v>1</v>
      </c>
      <c r="B49" s="101">
        <v>1522</v>
      </c>
      <c r="C49" s="99" t="s">
        <v>46</v>
      </c>
      <c r="D49" s="65">
        <v>1804.58</v>
      </c>
      <c r="E49" s="35">
        <f t="shared" si="0"/>
        <v>350.84000000000015</v>
      </c>
      <c r="F49" s="65">
        <f>IFERROR(VLOOKUP(B49,Plan1!B:D,3,0),"0,00")</f>
        <v>613.55999999999995</v>
      </c>
      <c r="G49" s="65">
        <v>840.18</v>
      </c>
      <c r="H49" s="35">
        <f t="shared" si="1"/>
        <v>1453.7399999999998</v>
      </c>
      <c r="I49" s="47" t="str">
        <f>VLOOKUP(B49,'FOLHA RESUMIDA'!C:D,2,0)</f>
        <v>TEREZINHA P  DA SILVA CORREIA</v>
      </c>
    </row>
    <row r="50" spans="1:9">
      <c r="A50" s="101">
        <v>1</v>
      </c>
      <c r="B50" s="101">
        <v>1536</v>
      </c>
      <c r="C50" s="99" t="s">
        <v>47</v>
      </c>
      <c r="D50" s="65">
        <v>3388.55</v>
      </c>
      <c r="E50" s="35">
        <f t="shared" si="0"/>
        <v>1909.1100000000004</v>
      </c>
      <c r="F50" s="65">
        <f>IFERROR(VLOOKUP(B50,Plan1!B:D,3,0),"0,00")</f>
        <v>1152.1099999999999</v>
      </c>
      <c r="G50" s="65">
        <v>327.33</v>
      </c>
      <c r="H50" s="35">
        <f t="shared" si="1"/>
        <v>1479.4399999999998</v>
      </c>
      <c r="I50" s="47" t="str">
        <f>VLOOKUP(B50,'FOLHA RESUMIDA'!C:D,2,0)</f>
        <v>MARIA ADRIAO DA SILVA</v>
      </c>
    </row>
    <row r="51" spans="1:9">
      <c r="A51" s="101">
        <v>1</v>
      </c>
      <c r="B51" s="101">
        <v>1545</v>
      </c>
      <c r="C51" s="99" t="s">
        <v>48</v>
      </c>
      <c r="D51" s="65">
        <v>4381.87</v>
      </c>
      <c r="E51" s="35">
        <f t="shared" si="0"/>
        <v>3004.81</v>
      </c>
      <c r="F51" s="65">
        <f>IFERROR(VLOOKUP(B51,Plan1!B:D,3,0),"0,00")</f>
        <v>1377.06</v>
      </c>
      <c r="G51" s="65">
        <v>0</v>
      </c>
      <c r="H51" s="35">
        <f t="shared" si="1"/>
        <v>1377.06</v>
      </c>
      <c r="I51" s="47" t="str">
        <f>VLOOKUP(B51,'FOLHA RESUMIDA'!C:D,2,0)</f>
        <v>HERON VILAR DE ANDRADE</v>
      </c>
    </row>
    <row r="52" spans="1:9">
      <c r="A52" s="101">
        <v>1</v>
      </c>
      <c r="B52" s="101">
        <v>1549</v>
      </c>
      <c r="C52" s="99" t="s">
        <v>49</v>
      </c>
      <c r="D52" s="65">
        <v>3922.69</v>
      </c>
      <c r="E52" s="35">
        <f t="shared" si="0"/>
        <v>665.7800000000002</v>
      </c>
      <c r="F52" s="65">
        <f>IFERROR(VLOOKUP(B52,Plan1!B:D,3,0),"0,00")</f>
        <v>1333.71</v>
      </c>
      <c r="G52" s="65">
        <v>1923.2</v>
      </c>
      <c r="H52" s="35">
        <f t="shared" si="1"/>
        <v>3256.91</v>
      </c>
      <c r="I52" s="47" t="str">
        <f>VLOOKUP(B52,'FOLHA RESUMIDA'!C:D,2,0)</f>
        <v>JOSE JOAQUIM DA SILVA FILHO</v>
      </c>
    </row>
    <row r="53" spans="1:9">
      <c r="A53" s="101">
        <v>1</v>
      </c>
      <c r="B53" s="101">
        <v>1553</v>
      </c>
      <c r="C53" s="99" t="s">
        <v>50</v>
      </c>
      <c r="D53" s="65">
        <v>4393.17</v>
      </c>
      <c r="E53" s="35">
        <f t="shared" si="0"/>
        <v>2667.92</v>
      </c>
      <c r="F53" s="65">
        <f>IFERROR(VLOOKUP(B53,Plan1!B:D,3,0),"0,00")</f>
        <v>1275.54</v>
      </c>
      <c r="G53" s="65">
        <v>449.71</v>
      </c>
      <c r="H53" s="35">
        <f t="shared" si="1"/>
        <v>1725.25</v>
      </c>
      <c r="I53" s="47" t="str">
        <f>VLOOKUP(B53,'FOLHA RESUMIDA'!C:D,2,0)</f>
        <v>MARIA DO CARMO A DOS SANTOS</v>
      </c>
    </row>
    <row r="54" spans="1:9">
      <c r="A54" s="101">
        <v>1</v>
      </c>
      <c r="B54" s="101">
        <v>1554</v>
      </c>
      <c r="C54" s="99" t="s">
        <v>51</v>
      </c>
      <c r="D54" s="65">
        <v>5795.59</v>
      </c>
      <c r="E54" s="35">
        <f t="shared" si="0"/>
        <v>3311.86</v>
      </c>
      <c r="F54" s="65">
        <f>IFERROR(VLOOKUP(B54,Plan1!B:D,3,0),"0,00")</f>
        <v>1970.5</v>
      </c>
      <c r="G54" s="65">
        <v>513.23</v>
      </c>
      <c r="H54" s="35">
        <f t="shared" si="1"/>
        <v>2483.73</v>
      </c>
      <c r="I54" s="47" t="str">
        <f>VLOOKUP(B54,'FOLHA RESUMIDA'!C:D,2,0)</f>
        <v>SONEIDE P DO NASCIMENTO CORREA</v>
      </c>
    </row>
    <row r="55" spans="1:9">
      <c r="A55" s="101">
        <v>1</v>
      </c>
      <c r="B55" s="101">
        <v>1561</v>
      </c>
      <c r="C55" s="99" t="s">
        <v>52</v>
      </c>
      <c r="D55" s="65">
        <v>1804.58</v>
      </c>
      <c r="E55" s="35">
        <f t="shared" si="0"/>
        <v>655.69</v>
      </c>
      <c r="F55" s="65">
        <f>IFERROR(VLOOKUP(B55,Plan1!B:D,3,0),"0,00")</f>
        <v>613.55999999999995</v>
      </c>
      <c r="G55" s="65">
        <v>535.33000000000004</v>
      </c>
      <c r="H55" s="35">
        <f t="shared" si="1"/>
        <v>1148.8899999999999</v>
      </c>
      <c r="I55" s="47" t="str">
        <f>VLOOKUP(B55,'FOLHA RESUMIDA'!C:D,2,0)</f>
        <v>ANDRE LUIZ MACIEL FERREIRA</v>
      </c>
    </row>
    <row r="56" spans="1:9">
      <c r="A56" s="101">
        <v>1</v>
      </c>
      <c r="B56" s="101">
        <v>1588</v>
      </c>
      <c r="C56" s="99" t="s">
        <v>53</v>
      </c>
      <c r="D56" s="65">
        <v>1894.8</v>
      </c>
      <c r="E56" s="35">
        <f t="shared" si="0"/>
        <v>1358.1399999999999</v>
      </c>
      <c r="F56" s="65">
        <f>IFERROR(VLOOKUP(B56,Plan1!B:D,3,0),"0,00")</f>
        <v>189.48</v>
      </c>
      <c r="G56" s="65">
        <v>347.18</v>
      </c>
      <c r="H56" s="35">
        <f t="shared" si="1"/>
        <v>536.66</v>
      </c>
      <c r="I56" s="47" t="str">
        <f>VLOOKUP(B56,'FOLHA RESUMIDA'!C:D,2,0)</f>
        <v>MARIA ANDREA DOS SANTOS</v>
      </c>
    </row>
    <row r="57" spans="1:9">
      <c r="A57" s="101">
        <v>1</v>
      </c>
      <c r="B57" s="101">
        <v>1589</v>
      </c>
      <c r="C57" s="99" t="s">
        <v>54</v>
      </c>
      <c r="D57" s="65">
        <v>2666.1</v>
      </c>
      <c r="E57" s="35">
        <f t="shared" si="0"/>
        <v>2052.54</v>
      </c>
      <c r="F57" s="65">
        <f>IFERROR(VLOOKUP(B57,Plan1!B:D,3,0),"0,00")</f>
        <v>613.55999999999995</v>
      </c>
      <c r="G57" s="65">
        <v>0</v>
      </c>
      <c r="H57" s="35">
        <f t="shared" si="1"/>
        <v>613.55999999999995</v>
      </c>
      <c r="I57" s="47" t="str">
        <f>VLOOKUP(B57,'FOLHA RESUMIDA'!C:D,2,0)</f>
        <v>SEVERINA DE SANTANA NEVES</v>
      </c>
    </row>
    <row r="58" spans="1:9">
      <c r="A58" s="101">
        <v>1</v>
      </c>
      <c r="B58" s="101">
        <v>1596</v>
      </c>
      <c r="C58" s="99" t="s">
        <v>55</v>
      </c>
      <c r="D58" s="65">
        <v>2539.21</v>
      </c>
      <c r="E58" s="35">
        <f t="shared" si="0"/>
        <v>1641.12</v>
      </c>
      <c r="F58" s="65">
        <f>IFERROR(VLOOKUP(B58,Plan1!B:D,3,0),"0,00")</f>
        <v>863.33</v>
      </c>
      <c r="G58" s="65">
        <v>34.76</v>
      </c>
      <c r="H58" s="35">
        <f t="shared" si="1"/>
        <v>898.09</v>
      </c>
      <c r="I58" s="47" t="str">
        <f>VLOOKUP(B58,'FOLHA RESUMIDA'!C:D,2,0)</f>
        <v>IVANE FRANCISCO DE AZEVEDO</v>
      </c>
    </row>
    <row r="59" spans="1:9">
      <c r="A59" s="101">
        <v>1</v>
      </c>
      <c r="B59" s="101">
        <v>1597</v>
      </c>
      <c r="C59" s="99" t="s">
        <v>56</v>
      </c>
      <c r="D59" s="65">
        <v>3735.89</v>
      </c>
      <c r="E59" s="35">
        <f t="shared" si="0"/>
        <v>2100.5899999999997</v>
      </c>
      <c r="F59" s="65">
        <f>IFERROR(VLOOKUP(B59,Plan1!B:D,3,0),"0,00")</f>
        <v>1270.2</v>
      </c>
      <c r="G59" s="65">
        <v>365.1</v>
      </c>
      <c r="H59" s="35">
        <f t="shared" si="1"/>
        <v>1635.3000000000002</v>
      </c>
      <c r="I59" s="47" t="str">
        <f>VLOOKUP(B59,'FOLHA RESUMIDA'!C:D,2,0)</f>
        <v>DILMA NEUZA DAS MERCES</v>
      </c>
    </row>
    <row r="60" spans="1:9">
      <c r="A60" s="101">
        <v>1</v>
      </c>
      <c r="B60" s="101">
        <v>1631</v>
      </c>
      <c r="C60" s="99" t="s">
        <v>57</v>
      </c>
      <c r="D60" s="65">
        <v>2303.15</v>
      </c>
      <c r="E60" s="35">
        <f t="shared" si="0"/>
        <v>1131.73</v>
      </c>
      <c r="F60" s="65">
        <f>IFERROR(VLOOKUP(B60,Plan1!B:D,3,0),"0,00")</f>
        <v>783.07</v>
      </c>
      <c r="G60" s="65">
        <v>388.35</v>
      </c>
      <c r="H60" s="35">
        <f t="shared" si="1"/>
        <v>1171.42</v>
      </c>
      <c r="I60" s="47" t="str">
        <f>VLOOKUP(B60,'FOLHA RESUMIDA'!C:D,2,0)</f>
        <v>GERSON MARTINS DA SILVA</v>
      </c>
    </row>
    <row r="61" spans="1:9">
      <c r="A61" s="101">
        <v>1</v>
      </c>
      <c r="B61" s="101">
        <v>1641</v>
      </c>
      <c r="C61" s="99" t="s">
        <v>58</v>
      </c>
      <c r="D61" s="65">
        <v>2685.01</v>
      </c>
      <c r="E61" s="35">
        <f t="shared" si="0"/>
        <v>913.05000000000018</v>
      </c>
      <c r="F61" s="65">
        <f>IFERROR(VLOOKUP(B61,Plan1!B:D,3,0),"0,00")</f>
        <v>783.07</v>
      </c>
      <c r="G61" s="65">
        <v>988.89</v>
      </c>
      <c r="H61" s="35">
        <f t="shared" si="1"/>
        <v>1771.96</v>
      </c>
      <c r="I61" s="47" t="str">
        <f>VLOOKUP(B61,'FOLHA RESUMIDA'!C:D,2,0)</f>
        <v>JOAO FELICIANO ALVES</v>
      </c>
    </row>
    <row r="62" spans="1:9">
      <c r="A62" s="101">
        <v>1</v>
      </c>
      <c r="B62" s="101">
        <v>1650</v>
      </c>
      <c r="C62" s="99" t="s">
        <v>59</v>
      </c>
      <c r="D62" s="65">
        <v>2112.2199999999998</v>
      </c>
      <c r="E62" s="35">
        <f t="shared" si="0"/>
        <v>1695.8599999999997</v>
      </c>
      <c r="F62" s="65">
        <f>IFERROR(VLOOKUP(B62,Plan1!B:D,3,0),"0,00")</f>
        <v>313.35000000000002</v>
      </c>
      <c r="G62" s="65">
        <v>103.01</v>
      </c>
      <c r="H62" s="35">
        <f t="shared" si="1"/>
        <v>416.36</v>
      </c>
      <c r="I62" s="47" t="str">
        <f>VLOOKUP(B62,'FOLHA RESUMIDA'!C:D,2,0)</f>
        <v>JANETE MARIA DA SILVA</v>
      </c>
    </row>
    <row r="63" spans="1:9">
      <c r="A63" s="101">
        <v>1</v>
      </c>
      <c r="B63" s="101">
        <v>1652</v>
      </c>
      <c r="C63" s="99" t="s">
        <v>60</v>
      </c>
      <c r="D63" s="65">
        <v>4065.53</v>
      </c>
      <c r="E63" s="35">
        <f t="shared" si="0"/>
        <v>2748.8700000000003</v>
      </c>
      <c r="F63" s="65">
        <f>IFERROR(VLOOKUP(B63,Plan1!B:D,3,0),"0,00")</f>
        <v>710.26</v>
      </c>
      <c r="G63" s="65">
        <v>606.4</v>
      </c>
      <c r="H63" s="35">
        <f t="shared" si="1"/>
        <v>1316.6599999999999</v>
      </c>
      <c r="I63" s="47" t="str">
        <f>VLOOKUP(B63,'FOLHA RESUMIDA'!C:D,2,0)</f>
        <v>ROMILDO NUNES DIAS</v>
      </c>
    </row>
    <row r="64" spans="1:9">
      <c r="A64" s="101">
        <v>1</v>
      </c>
      <c r="B64" s="101">
        <v>1665</v>
      </c>
      <c r="C64" s="99" t="s">
        <v>61</v>
      </c>
      <c r="D64" s="65">
        <v>2304.44</v>
      </c>
      <c r="E64" s="35">
        <f t="shared" si="0"/>
        <v>1521.37</v>
      </c>
      <c r="F64" s="65">
        <f>IFERROR(VLOOKUP(B64,Plan1!B:D,3,0),"0,00")</f>
        <v>783.07</v>
      </c>
      <c r="G64" s="65">
        <v>0</v>
      </c>
      <c r="H64" s="35">
        <f t="shared" si="1"/>
        <v>783.07</v>
      </c>
      <c r="I64" s="47" t="str">
        <f>VLOOKUP(B64,'FOLHA RESUMIDA'!C:D,2,0)</f>
        <v>LUZIA BERNARDO DE SOUSA</v>
      </c>
    </row>
    <row r="65" spans="1:9">
      <c r="A65" s="101">
        <v>1</v>
      </c>
      <c r="B65" s="101">
        <v>1674</v>
      </c>
      <c r="C65" s="99" t="s">
        <v>62</v>
      </c>
      <c r="D65" s="65">
        <v>1894.8</v>
      </c>
      <c r="E65" s="35">
        <f t="shared" si="0"/>
        <v>1039.42</v>
      </c>
      <c r="F65" s="65">
        <f>IFERROR(VLOOKUP(B65,Plan1!B:D,3,0),"0,00")</f>
        <v>473.7</v>
      </c>
      <c r="G65" s="65">
        <v>381.68</v>
      </c>
      <c r="H65" s="35">
        <f t="shared" si="1"/>
        <v>855.38</v>
      </c>
      <c r="I65" s="47" t="str">
        <f>VLOOKUP(B65,'FOLHA RESUMIDA'!C:D,2,0)</f>
        <v>MARIA HELENA FERREIRA DA SILVA</v>
      </c>
    </row>
    <row r="66" spans="1:9">
      <c r="A66" s="101">
        <v>16</v>
      </c>
      <c r="B66" s="101">
        <v>1682</v>
      </c>
      <c r="C66" s="99" t="s">
        <v>376</v>
      </c>
      <c r="D66" s="65">
        <v>9773.77</v>
      </c>
      <c r="E66" s="35">
        <f t="shared" si="0"/>
        <v>5566.2000000000007</v>
      </c>
      <c r="F66" s="65" t="str">
        <f>IFERROR(VLOOKUP(B66,Plan1!B:D,3,0),"0,00")</f>
        <v>0,00</v>
      </c>
      <c r="G66" s="65">
        <v>4207.57</v>
      </c>
      <c r="H66" s="35">
        <f t="shared" si="1"/>
        <v>4207.57</v>
      </c>
      <c r="I66" s="47" t="str">
        <f>VLOOKUP(B66,'FOLHA RESUMIDA'!C:D,2,0)</f>
        <v>MOISES MARTINS DE MELO NETO</v>
      </c>
    </row>
    <row r="67" spans="1:9">
      <c r="A67" s="101">
        <v>10</v>
      </c>
      <c r="B67" s="101">
        <v>1683</v>
      </c>
      <c r="C67" s="99" t="s">
        <v>412</v>
      </c>
      <c r="D67" s="65">
        <v>4190.71</v>
      </c>
      <c r="E67" s="35">
        <f t="shared" si="0"/>
        <v>2255.9</v>
      </c>
      <c r="F67" s="65">
        <f>IFERROR(VLOOKUP(B67,Plan1!B:D,3,0),"0,00")</f>
        <v>1364.21</v>
      </c>
      <c r="G67" s="65">
        <v>570.6</v>
      </c>
      <c r="H67" s="35">
        <f t="shared" si="1"/>
        <v>1934.81</v>
      </c>
      <c r="I67" s="47" t="str">
        <f>VLOOKUP(B67,'FOLHA RESUMIDA'!C:D,2,0)</f>
        <v>ADEMIR LOPES DA SILVA</v>
      </c>
    </row>
    <row r="68" spans="1:9">
      <c r="A68" s="101">
        <v>51</v>
      </c>
      <c r="B68" s="101">
        <v>1726</v>
      </c>
      <c r="C68" s="99" t="s">
        <v>413</v>
      </c>
      <c r="D68" s="65">
        <v>4012.39</v>
      </c>
      <c r="E68" s="35">
        <f t="shared" si="0"/>
        <v>1193.7099999999996</v>
      </c>
      <c r="F68" s="65">
        <f>IFERROR(VLOOKUP(B68,Plan1!B:D,3,0),"0,00")</f>
        <v>1364.21</v>
      </c>
      <c r="G68" s="65">
        <v>1454.47</v>
      </c>
      <c r="H68" s="35">
        <f t="shared" si="1"/>
        <v>2818.6800000000003</v>
      </c>
      <c r="I68" s="47" t="str">
        <f>VLOOKUP(B68,'FOLHA RESUMIDA'!C:D,2,0)</f>
        <v>JOSE CARLOS VIEIRA</v>
      </c>
    </row>
    <row r="69" spans="1:9">
      <c r="A69" s="101">
        <v>1</v>
      </c>
      <c r="B69" s="101">
        <v>1741</v>
      </c>
      <c r="C69" s="99" t="s">
        <v>63</v>
      </c>
      <c r="D69" s="65">
        <v>3240.74</v>
      </c>
      <c r="E69" s="35">
        <f t="shared" si="0"/>
        <v>926.44999999999982</v>
      </c>
      <c r="F69" s="65">
        <f>IFERROR(VLOOKUP(B69,Plan1!B:D,3,0),"0,00")</f>
        <v>1101.8499999999999</v>
      </c>
      <c r="G69" s="65">
        <v>1212.44</v>
      </c>
      <c r="H69" s="35">
        <f t="shared" si="1"/>
        <v>2314.29</v>
      </c>
      <c r="I69" s="47" t="str">
        <f>VLOOKUP(B69,'FOLHA RESUMIDA'!C:D,2,0)</f>
        <v>MARCONDES C  DE OLIVEIRA</v>
      </c>
    </row>
    <row r="70" spans="1:9">
      <c r="A70" s="101">
        <v>1</v>
      </c>
      <c r="B70" s="101">
        <v>1749</v>
      </c>
      <c r="C70" s="99" t="s">
        <v>64</v>
      </c>
      <c r="D70" s="65">
        <v>2293.4899999999998</v>
      </c>
      <c r="E70" s="35">
        <f t="shared" ref="E70:E133" si="2">D70-H70</f>
        <v>921.16999999999985</v>
      </c>
      <c r="F70" s="65">
        <f>IFERROR(VLOOKUP(B70,Plan1!B:D,3,0),"0,00")</f>
        <v>779.79</v>
      </c>
      <c r="G70" s="65">
        <v>592.53</v>
      </c>
      <c r="H70" s="35">
        <f t="shared" ref="H70:H133" si="3">F70+G70</f>
        <v>1372.32</v>
      </c>
      <c r="I70" s="47" t="str">
        <f>VLOOKUP(B70,'FOLHA RESUMIDA'!C:D,2,0)</f>
        <v>MANOEL MARTINS LEITE NETO</v>
      </c>
    </row>
    <row r="71" spans="1:9">
      <c r="A71" s="101">
        <v>1</v>
      </c>
      <c r="B71" s="101">
        <v>1774</v>
      </c>
      <c r="C71" s="99" t="s">
        <v>65</v>
      </c>
      <c r="D71" s="65">
        <v>3380.07</v>
      </c>
      <c r="E71" s="35">
        <f t="shared" si="2"/>
        <v>3297.5800000000004</v>
      </c>
      <c r="F71" s="65" t="str">
        <f>IFERROR(VLOOKUP(B71,Plan1!B:D,3,0),"0,00")</f>
        <v>0,00</v>
      </c>
      <c r="G71" s="65">
        <v>82.49</v>
      </c>
      <c r="H71" s="35">
        <f t="shared" si="3"/>
        <v>82.49</v>
      </c>
      <c r="I71" s="47" t="str">
        <f>VLOOKUP(B71,'FOLHA RESUMIDA'!C:D,2,0)</f>
        <v>FRANCISCO DE ASSIS BEZERRA</v>
      </c>
    </row>
    <row r="72" spans="1:9">
      <c r="A72" s="101">
        <v>1</v>
      </c>
      <c r="B72" s="101">
        <v>1794</v>
      </c>
      <c r="C72" s="99" t="s">
        <v>66</v>
      </c>
      <c r="D72" s="65">
        <v>5910.93</v>
      </c>
      <c r="E72" s="35">
        <f t="shared" si="2"/>
        <v>3040.17</v>
      </c>
      <c r="F72" s="65">
        <f>IFERROR(VLOOKUP(B72,Plan1!B:D,3,0),"0,00")</f>
        <v>1470.43</v>
      </c>
      <c r="G72" s="65">
        <v>1400.33</v>
      </c>
      <c r="H72" s="35">
        <f t="shared" si="3"/>
        <v>2870.76</v>
      </c>
      <c r="I72" s="47" t="str">
        <f>VLOOKUP(B72,'FOLHA RESUMIDA'!C:D,2,0)</f>
        <v>LUCIENE MARIA DE ANDRADE</v>
      </c>
    </row>
    <row r="73" spans="1:9">
      <c r="A73" s="101">
        <v>1</v>
      </c>
      <c r="B73" s="101">
        <v>1796</v>
      </c>
      <c r="C73" s="99" t="s">
        <v>67</v>
      </c>
      <c r="D73" s="65">
        <v>1894.8</v>
      </c>
      <c r="E73" s="35">
        <f t="shared" si="2"/>
        <v>400.16000000000008</v>
      </c>
      <c r="F73" s="65">
        <f>IFERROR(VLOOKUP(B73,Plan1!B:D,3,0),"0,00")</f>
        <v>644.23</v>
      </c>
      <c r="G73" s="65">
        <v>850.41</v>
      </c>
      <c r="H73" s="35">
        <f t="shared" si="3"/>
        <v>1494.6399999999999</v>
      </c>
      <c r="I73" s="47" t="str">
        <f>VLOOKUP(B73,'FOLHA RESUMIDA'!C:D,2,0)</f>
        <v>NEUZA ANUNCIACAO COELHO</v>
      </c>
    </row>
    <row r="74" spans="1:9">
      <c r="A74" s="101">
        <v>1</v>
      </c>
      <c r="B74" s="101">
        <v>1809</v>
      </c>
      <c r="C74" s="99" t="s">
        <v>68</v>
      </c>
      <c r="D74" s="65">
        <v>4023.09</v>
      </c>
      <c r="E74" s="35">
        <f t="shared" si="2"/>
        <v>1203.4800000000005</v>
      </c>
      <c r="F74" s="65">
        <f>IFERROR(VLOOKUP(B74,Plan1!B:D,3,0),"0,00")</f>
        <v>1097.24</v>
      </c>
      <c r="G74" s="65">
        <v>1722.37</v>
      </c>
      <c r="H74" s="35">
        <f t="shared" si="3"/>
        <v>2819.6099999999997</v>
      </c>
      <c r="I74" s="47" t="str">
        <f>VLOOKUP(B74,'FOLHA RESUMIDA'!C:D,2,0)</f>
        <v>JOSE IRANILDO DE ANDRADE SILVA</v>
      </c>
    </row>
    <row r="75" spans="1:9">
      <c r="A75" s="101">
        <v>1</v>
      </c>
      <c r="B75" s="101">
        <v>1821</v>
      </c>
      <c r="C75" s="99" t="s">
        <v>69</v>
      </c>
      <c r="D75" s="65">
        <v>5558.15</v>
      </c>
      <c r="E75" s="35">
        <f t="shared" si="2"/>
        <v>3963.1299999999997</v>
      </c>
      <c r="F75" s="65">
        <f>IFERROR(VLOOKUP(B75,Plan1!B:D,3,0),"0,00")</f>
        <v>1394.09</v>
      </c>
      <c r="G75" s="65">
        <v>200.93</v>
      </c>
      <c r="H75" s="35">
        <f t="shared" si="3"/>
        <v>1595.02</v>
      </c>
      <c r="I75" s="47" t="str">
        <f>VLOOKUP(B75,'FOLHA RESUMIDA'!C:D,2,0)</f>
        <v>CARLOS STENIO DE DEUS</v>
      </c>
    </row>
    <row r="76" spans="1:9">
      <c r="A76" s="101">
        <v>1</v>
      </c>
      <c r="B76" s="101">
        <v>1822</v>
      </c>
      <c r="C76" s="99" t="s">
        <v>70</v>
      </c>
      <c r="D76" s="65">
        <v>1718.63</v>
      </c>
      <c r="E76" s="35">
        <f t="shared" si="2"/>
        <v>358.52</v>
      </c>
      <c r="F76" s="65">
        <f>IFERROR(VLOOKUP(B76,Plan1!B:D,3,0),"0,00")</f>
        <v>584.33000000000004</v>
      </c>
      <c r="G76" s="65">
        <v>775.78</v>
      </c>
      <c r="H76" s="35">
        <f t="shared" si="3"/>
        <v>1360.1100000000001</v>
      </c>
      <c r="I76" s="47" t="str">
        <f>VLOOKUP(B76,'FOLHA RESUMIDA'!C:D,2,0)</f>
        <v>GILMAR BEZERRA DE OLIVEIRA</v>
      </c>
    </row>
    <row r="77" spans="1:9">
      <c r="A77" s="101">
        <v>1</v>
      </c>
      <c r="B77" s="101">
        <v>1906</v>
      </c>
      <c r="C77" s="99" t="s">
        <v>71</v>
      </c>
      <c r="D77" s="65">
        <v>3558</v>
      </c>
      <c r="E77" s="35">
        <f t="shared" si="2"/>
        <v>1351.65</v>
      </c>
      <c r="F77" s="65">
        <f>IFERROR(VLOOKUP(B77,Plan1!B:D,3,0),"0,00")</f>
        <v>1209.72</v>
      </c>
      <c r="G77" s="65">
        <v>996.63</v>
      </c>
      <c r="H77" s="35">
        <f t="shared" si="3"/>
        <v>2206.35</v>
      </c>
      <c r="I77" s="47" t="str">
        <f>VLOOKUP(B77,'FOLHA RESUMIDA'!C:D,2,0)</f>
        <v>IZABEL CRISTINA F DE ARRUDA</v>
      </c>
    </row>
    <row r="78" spans="1:9">
      <c r="A78" s="101">
        <v>1</v>
      </c>
      <c r="B78" s="101">
        <v>1908</v>
      </c>
      <c r="C78" s="99" t="s">
        <v>72</v>
      </c>
      <c r="D78" s="65">
        <v>7402.69</v>
      </c>
      <c r="E78" s="35">
        <f t="shared" si="2"/>
        <v>4158.3999999999996</v>
      </c>
      <c r="F78" s="65">
        <f>IFERROR(VLOOKUP(B78,Plan1!B:D,3,0),"0,00")</f>
        <v>2516.91</v>
      </c>
      <c r="G78" s="65">
        <v>727.38</v>
      </c>
      <c r="H78" s="35">
        <f t="shared" si="3"/>
        <v>3244.29</v>
      </c>
      <c r="I78" s="47" t="str">
        <f>VLOOKUP(B78,'FOLHA RESUMIDA'!C:D,2,0)</f>
        <v>LUCIA MARIA ARAUJO LAVOR</v>
      </c>
    </row>
    <row r="79" spans="1:9">
      <c r="A79" s="101">
        <v>1</v>
      </c>
      <c r="B79" s="101">
        <v>1909</v>
      </c>
      <c r="C79" s="99" t="s">
        <v>73</v>
      </c>
      <c r="D79" s="65">
        <v>3235.66</v>
      </c>
      <c r="E79" s="35">
        <f t="shared" si="2"/>
        <v>763.52999999999975</v>
      </c>
      <c r="F79" s="65">
        <f>IFERROR(VLOOKUP(B79,Plan1!B:D,3,0),"0,00")</f>
        <v>1049.3900000000001</v>
      </c>
      <c r="G79" s="65">
        <v>1422.74</v>
      </c>
      <c r="H79" s="35">
        <f t="shared" si="3"/>
        <v>2472.13</v>
      </c>
      <c r="I79" s="47" t="str">
        <f>VLOOKUP(B79,'FOLHA RESUMIDA'!C:D,2,0)</f>
        <v>IVANILDO BATISTA DA SILVA</v>
      </c>
    </row>
    <row r="80" spans="1:9">
      <c r="A80" s="101">
        <v>1</v>
      </c>
      <c r="B80" s="101">
        <v>1916</v>
      </c>
      <c r="C80" s="99" t="s">
        <v>372</v>
      </c>
      <c r="D80" s="65">
        <v>2835.42</v>
      </c>
      <c r="E80" s="35">
        <f t="shared" si="2"/>
        <v>890.82000000000016</v>
      </c>
      <c r="F80" s="65">
        <f>IFERROR(VLOOKUP(B80,Plan1!B:D,3,0),"0,00")</f>
        <v>964.04</v>
      </c>
      <c r="G80" s="65">
        <v>980.56</v>
      </c>
      <c r="H80" s="35">
        <f t="shared" si="3"/>
        <v>1944.6</v>
      </c>
      <c r="I80" s="47" t="str">
        <f>VLOOKUP(B80,'FOLHA RESUMIDA'!C:D,2,0)</f>
        <v>FABIOLA ALBUQUERQUE PINHEIRO</v>
      </c>
    </row>
    <row r="81" spans="1:9">
      <c r="A81" s="101">
        <v>1</v>
      </c>
      <c r="B81" s="101">
        <v>1924</v>
      </c>
      <c r="C81" s="99" t="s">
        <v>74</v>
      </c>
      <c r="D81" s="65">
        <v>7579.14</v>
      </c>
      <c r="E81" s="35">
        <f t="shared" si="2"/>
        <v>3145.1100000000006</v>
      </c>
      <c r="F81" s="65">
        <f>IFERROR(VLOOKUP(B81,Plan1!B:D,3,0),"0,00")</f>
        <v>2464.12</v>
      </c>
      <c r="G81" s="65">
        <v>1969.91</v>
      </c>
      <c r="H81" s="35">
        <f t="shared" si="3"/>
        <v>4434.03</v>
      </c>
      <c r="I81" s="47" t="str">
        <f>VLOOKUP(B81,'FOLHA RESUMIDA'!C:D,2,0)</f>
        <v>CARLOS HENRIQUE LIMA DE MELO</v>
      </c>
    </row>
    <row r="82" spans="1:9">
      <c r="A82" s="101">
        <v>1</v>
      </c>
      <c r="B82" s="101">
        <v>1927</v>
      </c>
      <c r="C82" s="99" t="s">
        <v>75</v>
      </c>
      <c r="D82" s="65">
        <v>5388.92</v>
      </c>
      <c r="E82" s="35">
        <f t="shared" si="2"/>
        <v>2486.65</v>
      </c>
      <c r="F82" s="65">
        <f>IFERROR(VLOOKUP(B82,Plan1!B:D,3,0),"0,00")</f>
        <v>1832.23</v>
      </c>
      <c r="G82" s="65">
        <v>1070.04</v>
      </c>
      <c r="H82" s="35">
        <f t="shared" si="3"/>
        <v>2902.27</v>
      </c>
      <c r="I82" s="47" t="str">
        <f>VLOOKUP(B82,'FOLHA RESUMIDA'!C:D,2,0)</f>
        <v>RITA DE CASSIA CHAGAS</v>
      </c>
    </row>
    <row r="83" spans="1:9">
      <c r="A83" s="101">
        <v>1</v>
      </c>
      <c r="B83" s="101">
        <v>1932</v>
      </c>
      <c r="C83" s="99" t="s">
        <v>76</v>
      </c>
      <c r="D83" s="65">
        <v>11929.11</v>
      </c>
      <c r="E83" s="35">
        <f t="shared" si="2"/>
        <v>9811.27</v>
      </c>
      <c r="F83" s="65" t="str">
        <f>IFERROR(VLOOKUP(B83,Plan1!B:D,3,0),"0,00")</f>
        <v>0,00</v>
      </c>
      <c r="G83" s="65">
        <v>2117.84</v>
      </c>
      <c r="H83" s="35">
        <f t="shared" si="3"/>
        <v>2117.84</v>
      </c>
      <c r="I83" s="47" t="str">
        <f>VLOOKUP(B83,'FOLHA RESUMIDA'!C:D,2,0)</f>
        <v>ROSILENE MARIA ANACLETO</v>
      </c>
    </row>
    <row r="84" spans="1:9">
      <c r="A84" s="101">
        <v>1</v>
      </c>
      <c r="B84" s="101">
        <v>1937</v>
      </c>
      <c r="C84" s="99" t="s">
        <v>77</v>
      </c>
      <c r="D84" s="65">
        <v>4459.46</v>
      </c>
      <c r="E84" s="35">
        <f t="shared" si="2"/>
        <v>3325.75</v>
      </c>
      <c r="F84" s="65">
        <f>IFERROR(VLOOKUP(B84,Plan1!B:D,3,0),"0,00")</f>
        <v>1133.71</v>
      </c>
      <c r="G84" s="65">
        <v>0</v>
      </c>
      <c r="H84" s="35">
        <f t="shared" si="3"/>
        <v>1133.71</v>
      </c>
      <c r="I84" s="47" t="str">
        <f>VLOOKUP(B84,'FOLHA RESUMIDA'!C:D,2,0)</f>
        <v>RILDA MARIA DA SILVA</v>
      </c>
    </row>
    <row r="85" spans="1:9">
      <c r="A85" s="101">
        <v>1</v>
      </c>
      <c r="B85" s="101">
        <v>1980</v>
      </c>
      <c r="C85" s="99" t="s">
        <v>78</v>
      </c>
      <c r="D85" s="65">
        <v>7109.38</v>
      </c>
      <c r="E85" s="35">
        <f t="shared" si="2"/>
        <v>2817.9700000000003</v>
      </c>
      <c r="F85" s="65">
        <f>IFERROR(VLOOKUP(B85,Plan1!B:D,3,0),"0,00")</f>
        <v>4291.41</v>
      </c>
      <c r="G85" s="65">
        <v>0</v>
      </c>
      <c r="H85" s="35">
        <f t="shared" si="3"/>
        <v>4291.41</v>
      </c>
      <c r="I85" s="47" t="str">
        <f>VLOOKUP(B85,'FOLHA RESUMIDA'!C:D,2,0)</f>
        <v>MANOEL NETO DINIZ</v>
      </c>
    </row>
    <row r="86" spans="1:9">
      <c r="A86" s="101">
        <v>1</v>
      </c>
      <c r="B86" s="101">
        <v>1999</v>
      </c>
      <c r="C86" s="99" t="s">
        <v>79</v>
      </c>
      <c r="D86" s="65">
        <v>2655</v>
      </c>
      <c r="E86" s="35">
        <f t="shared" si="2"/>
        <v>1030.3499999999999</v>
      </c>
      <c r="F86" s="65">
        <f>IFERROR(VLOOKUP(B86,Plan1!B:D,3,0),"0,00")</f>
        <v>902.7</v>
      </c>
      <c r="G86" s="65">
        <v>721.95</v>
      </c>
      <c r="H86" s="35">
        <f t="shared" si="3"/>
        <v>1624.65</v>
      </c>
      <c r="I86" s="47" t="str">
        <f>VLOOKUP(B86,'FOLHA RESUMIDA'!C:D,2,0)</f>
        <v>ELIAS RIBEIRO DA SILVA FILHO</v>
      </c>
    </row>
    <row r="87" spans="1:9">
      <c r="A87" s="101">
        <v>1</v>
      </c>
      <c r="B87" s="101">
        <v>2008</v>
      </c>
      <c r="C87" s="99" t="s">
        <v>80</v>
      </c>
      <c r="D87" s="65">
        <v>3572.94</v>
      </c>
      <c r="E87" s="35">
        <f t="shared" si="2"/>
        <v>422.24000000000024</v>
      </c>
      <c r="F87" s="65">
        <f>IFERROR(VLOOKUP(B87,Plan1!B:D,3,0),"0,00")</f>
        <v>1214.8</v>
      </c>
      <c r="G87" s="65">
        <v>1935.9</v>
      </c>
      <c r="H87" s="35">
        <f t="shared" si="3"/>
        <v>3150.7</v>
      </c>
      <c r="I87" s="47" t="str">
        <f>VLOOKUP(B87,'FOLHA RESUMIDA'!C:D,2,0)</f>
        <v>AMAURI GONCALO DA SILVA</v>
      </c>
    </row>
    <row r="88" spans="1:9">
      <c r="A88" s="101">
        <v>1</v>
      </c>
      <c r="B88" s="101">
        <v>2015</v>
      </c>
      <c r="C88" s="99" t="s">
        <v>81</v>
      </c>
      <c r="D88" s="65">
        <v>10548.02</v>
      </c>
      <c r="E88" s="35">
        <f t="shared" si="2"/>
        <v>3784.0400000000009</v>
      </c>
      <c r="F88" s="65">
        <f>IFERROR(VLOOKUP(B88,Plan1!B:D,3,0),"0,00")</f>
        <v>3586.33</v>
      </c>
      <c r="G88" s="65">
        <v>3177.65</v>
      </c>
      <c r="H88" s="35">
        <f t="shared" si="3"/>
        <v>6763.98</v>
      </c>
      <c r="I88" s="47" t="str">
        <f>VLOOKUP(B88,'FOLHA RESUMIDA'!C:D,2,0)</f>
        <v>MARIA SANDRA PONTES MENDONCA</v>
      </c>
    </row>
    <row r="89" spans="1:9">
      <c r="A89" s="101">
        <v>1</v>
      </c>
      <c r="B89" s="101">
        <v>2019</v>
      </c>
      <c r="C89" s="99" t="s">
        <v>82</v>
      </c>
      <c r="D89" s="65">
        <v>2184.27</v>
      </c>
      <c r="E89" s="35">
        <f t="shared" si="2"/>
        <v>529.86999999999989</v>
      </c>
      <c r="F89" s="65">
        <f>IFERROR(VLOOKUP(B89,Plan1!B:D,3,0),"0,00")</f>
        <v>742.65</v>
      </c>
      <c r="G89" s="65">
        <v>911.75</v>
      </c>
      <c r="H89" s="35">
        <f t="shared" si="3"/>
        <v>1654.4</v>
      </c>
      <c r="I89" s="47" t="str">
        <f>VLOOKUP(B89,'FOLHA RESUMIDA'!C:D,2,0)</f>
        <v>MARCOS DO NASCIMENTO</v>
      </c>
    </row>
    <row r="90" spans="1:9">
      <c r="A90" s="101">
        <v>1</v>
      </c>
      <c r="B90" s="101">
        <v>2038</v>
      </c>
      <c r="C90" s="99" t="s">
        <v>83</v>
      </c>
      <c r="D90" s="65">
        <v>3683.22</v>
      </c>
      <c r="E90" s="35">
        <f t="shared" si="2"/>
        <v>1856.62</v>
      </c>
      <c r="F90" s="65">
        <f>IFERROR(VLOOKUP(B90,Plan1!B:D,3,0),"0,00")</f>
        <v>1252.29</v>
      </c>
      <c r="G90" s="65">
        <v>574.30999999999995</v>
      </c>
      <c r="H90" s="35">
        <f t="shared" si="3"/>
        <v>1826.6</v>
      </c>
      <c r="I90" s="47" t="str">
        <f>VLOOKUP(B90,'FOLHA RESUMIDA'!C:D,2,0)</f>
        <v>IRONILDA FERREIRA DA SILVA</v>
      </c>
    </row>
    <row r="91" spans="1:9">
      <c r="A91" s="101">
        <v>1</v>
      </c>
      <c r="B91" s="101">
        <v>2043</v>
      </c>
      <c r="C91" s="99" t="s">
        <v>84</v>
      </c>
      <c r="D91" s="65">
        <v>4923.95</v>
      </c>
      <c r="E91" s="35">
        <f t="shared" si="2"/>
        <v>1642.3099999999995</v>
      </c>
      <c r="F91" s="65">
        <f>IFERROR(VLOOKUP(B91,Plan1!B:D,3,0),"0,00")</f>
        <v>1156.97</v>
      </c>
      <c r="G91" s="65">
        <v>2124.67</v>
      </c>
      <c r="H91" s="35">
        <f t="shared" si="3"/>
        <v>3281.6400000000003</v>
      </c>
      <c r="I91" s="47" t="str">
        <f>VLOOKUP(B91,'FOLHA RESUMIDA'!C:D,2,0)</f>
        <v>JOAO LUIZ BRAGA DE PONTES</v>
      </c>
    </row>
    <row r="92" spans="1:9">
      <c r="A92" s="101">
        <v>1</v>
      </c>
      <c r="B92" s="101">
        <v>2052</v>
      </c>
      <c r="C92" s="99" t="s">
        <v>85</v>
      </c>
      <c r="D92" s="65">
        <v>4912.57</v>
      </c>
      <c r="E92" s="35">
        <f t="shared" si="2"/>
        <v>3146.0599999999995</v>
      </c>
      <c r="F92" s="65">
        <f>IFERROR(VLOOKUP(B92,Plan1!B:D,3,0),"0,00")</f>
        <v>1214.8</v>
      </c>
      <c r="G92" s="65">
        <v>551.71</v>
      </c>
      <c r="H92" s="35">
        <f t="shared" si="3"/>
        <v>1766.51</v>
      </c>
      <c r="I92" s="47" t="str">
        <f>VLOOKUP(B92,'FOLHA RESUMIDA'!C:D,2,0)</f>
        <v>JOSE FERNANDO PEREIRA DA COSTA</v>
      </c>
    </row>
    <row r="93" spans="1:9">
      <c r="A93" s="101">
        <v>1</v>
      </c>
      <c r="B93" s="101">
        <v>2063</v>
      </c>
      <c r="C93" s="99" t="s">
        <v>86</v>
      </c>
      <c r="D93" s="65">
        <v>14935.51</v>
      </c>
      <c r="E93" s="35">
        <f t="shared" si="2"/>
        <v>5029.9500000000007</v>
      </c>
      <c r="F93" s="65">
        <f>IFERROR(VLOOKUP(B93,Plan1!B:D,3,0),"0,00")</f>
        <v>5078.07</v>
      </c>
      <c r="G93" s="65">
        <v>4827.49</v>
      </c>
      <c r="H93" s="35">
        <f t="shared" si="3"/>
        <v>9905.56</v>
      </c>
      <c r="I93" s="47" t="str">
        <f>VLOOKUP(B93,'FOLHA RESUMIDA'!C:D,2,0)</f>
        <v>JOAQUIM PEDRO CARNEIRO C NETO</v>
      </c>
    </row>
    <row r="94" spans="1:9">
      <c r="A94" s="101">
        <v>1</v>
      </c>
      <c r="B94" s="101">
        <v>2069</v>
      </c>
      <c r="C94" s="99" t="s">
        <v>87</v>
      </c>
      <c r="D94" s="65">
        <v>19047.21</v>
      </c>
      <c r="E94" s="35">
        <f t="shared" si="2"/>
        <v>6466.43</v>
      </c>
      <c r="F94" s="65">
        <f>IFERROR(VLOOKUP(B94,Plan1!B:D,3,0),"0,00")</f>
        <v>6476.05</v>
      </c>
      <c r="G94" s="65">
        <v>6104.73</v>
      </c>
      <c r="H94" s="35">
        <f t="shared" si="3"/>
        <v>12580.779999999999</v>
      </c>
      <c r="I94" s="47" t="str">
        <f>VLOOKUP(B94,'FOLHA RESUMIDA'!C:D,2,0)</f>
        <v>SELMA VERONICA VIEIRA RAMOS</v>
      </c>
    </row>
    <row r="95" spans="1:9">
      <c r="A95" s="101">
        <v>1</v>
      </c>
      <c r="B95" s="101">
        <v>2086</v>
      </c>
      <c r="C95" s="99" t="s">
        <v>88</v>
      </c>
      <c r="D95" s="65">
        <v>2743.72</v>
      </c>
      <c r="E95" s="35">
        <f t="shared" si="2"/>
        <v>1606.83</v>
      </c>
      <c r="F95" s="65">
        <f>IFERROR(VLOOKUP(B95,Plan1!B:D,3,0),"0,00")</f>
        <v>893.17</v>
      </c>
      <c r="G95" s="65">
        <v>243.72</v>
      </c>
      <c r="H95" s="35">
        <f t="shared" si="3"/>
        <v>1136.8899999999999</v>
      </c>
      <c r="I95" s="47" t="str">
        <f>VLOOKUP(B95,'FOLHA RESUMIDA'!C:D,2,0)</f>
        <v>ALBANITA LUCIANA DA SILVA</v>
      </c>
    </row>
    <row r="96" spans="1:9">
      <c r="A96" s="101">
        <v>1</v>
      </c>
      <c r="B96" s="101">
        <v>2093</v>
      </c>
      <c r="C96" s="99" t="s">
        <v>89</v>
      </c>
      <c r="D96" s="65">
        <v>2516</v>
      </c>
      <c r="E96" s="35">
        <f t="shared" si="2"/>
        <v>1658.68</v>
      </c>
      <c r="F96" s="65">
        <f>IFERROR(VLOOKUP(B96,Plan1!B:D,3,0),"0,00")</f>
        <v>742.65</v>
      </c>
      <c r="G96" s="65">
        <v>114.67</v>
      </c>
      <c r="H96" s="35">
        <f t="shared" si="3"/>
        <v>857.31999999999994</v>
      </c>
      <c r="I96" s="47" t="str">
        <f>VLOOKUP(B96,'FOLHA RESUMIDA'!C:D,2,0)</f>
        <v>GILBERTO RIBEIRO DA SILVA</v>
      </c>
    </row>
    <row r="97" spans="1:9">
      <c r="A97" s="101">
        <v>51</v>
      </c>
      <c r="B97" s="101">
        <v>2096</v>
      </c>
      <c r="C97" s="99" t="s">
        <v>364</v>
      </c>
      <c r="D97" s="65">
        <v>4012.39</v>
      </c>
      <c r="E97" s="35">
        <f t="shared" si="2"/>
        <v>2060.5099999999998</v>
      </c>
      <c r="F97" s="65">
        <f>IFERROR(VLOOKUP(B97,Plan1!B:D,3,0),"0,00")</f>
        <v>1364.21</v>
      </c>
      <c r="G97" s="65">
        <v>587.66999999999996</v>
      </c>
      <c r="H97" s="35">
        <f t="shared" si="3"/>
        <v>1951.88</v>
      </c>
      <c r="I97" s="47" t="str">
        <f>VLOOKUP(B97,'FOLHA RESUMIDA'!C:D,2,0)</f>
        <v>MARCELO MORAIS DE OLIVEIRA</v>
      </c>
    </row>
    <row r="98" spans="1:9">
      <c r="A98" s="101">
        <v>1</v>
      </c>
      <c r="B98" s="101">
        <v>2101</v>
      </c>
      <c r="C98" s="99" t="s">
        <v>90</v>
      </c>
      <c r="D98" s="65">
        <v>3501.45</v>
      </c>
      <c r="E98" s="35">
        <f t="shared" si="2"/>
        <v>2452.0599999999995</v>
      </c>
      <c r="F98" s="65">
        <f>IFERROR(VLOOKUP(B98,Plan1!B:D,3,0),"0,00")</f>
        <v>1049.3900000000001</v>
      </c>
      <c r="G98" s="65">
        <v>0</v>
      </c>
      <c r="H98" s="35">
        <f t="shared" si="3"/>
        <v>1049.3900000000001</v>
      </c>
      <c r="I98" s="47" t="str">
        <f>VLOOKUP(B98,'FOLHA RESUMIDA'!C:D,2,0)</f>
        <v>JOSE LUCIANO CANDIDO DA SILVA</v>
      </c>
    </row>
    <row r="99" spans="1:9">
      <c r="A99" s="101">
        <v>16</v>
      </c>
      <c r="B99" s="101">
        <v>2115</v>
      </c>
      <c r="C99" s="99" t="s">
        <v>377</v>
      </c>
      <c r="D99" s="65">
        <v>4012.39</v>
      </c>
      <c r="E99" s="35">
        <f t="shared" si="2"/>
        <v>1058.2099999999996</v>
      </c>
      <c r="F99" s="65">
        <f>IFERROR(VLOOKUP(B99,Plan1!B:D,3,0),"0,00")</f>
        <v>1364.21</v>
      </c>
      <c r="G99" s="65">
        <v>1589.97</v>
      </c>
      <c r="H99" s="35">
        <f t="shared" si="3"/>
        <v>2954.1800000000003</v>
      </c>
      <c r="I99" s="47" t="str">
        <f>VLOOKUP(B99,'FOLHA RESUMIDA'!C:D,2,0)</f>
        <v>SEVERINO JOSE RAMOS DE SOUZA</v>
      </c>
    </row>
    <row r="100" spans="1:9">
      <c r="A100" s="101">
        <v>1</v>
      </c>
      <c r="B100" s="101">
        <v>2117</v>
      </c>
      <c r="C100" s="99" t="s">
        <v>91</v>
      </c>
      <c r="D100" s="65">
        <v>3139.95</v>
      </c>
      <c r="E100" s="35">
        <f t="shared" si="2"/>
        <v>3139.95</v>
      </c>
      <c r="F100" s="65" t="str">
        <f>IFERROR(VLOOKUP(B100,Plan1!B:D,3,0),"0,00")</f>
        <v>0,00</v>
      </c>
      <c r="G100" s="65">
        <v>0</v>
      </c>
      <c r="H100" s="35">
        <f t="shared" si="3"/>
        <v>0</v>
      </c>
      <c r="I100" s="47" t="str">
        <f>VLOOKUP(B100,'FOLHA RESUMIDA'!C:D,2,0)</f>
        <v>WILSON JOSE QUEIROZ DE LIMA</v>
      </c>
    </row>
    <row r="101" spans="1:9">
      <c r="A101" s="101">
        <v>1</v>
      </c>
      <c r="B101" s="101">
        <v>2120</v>
      </c>
      <c r="C101" s="99" t="s">
        <v>92</v>
      </c>
      <c r="D101" s="65">
        <v>2448.33</v>
      </c>
      <c r="E101" s="35">
        <f t="shared" si="2"/>
        <v>785.11000000000013</v>
      </c>
      <c r="F101" s="65">
        <f>IFERROR(VLOOKUP(B101,Plan1!B:D,3,0),"0,00")</f>
        <v>832.43</v>
      </c>
      <c r="G101" s="65">
        <v>830.79</v>
      </c>
      <c r="H101" s="35">
        <f t="shared" si="3"/>
        <v>1663.2199999999998</v>
      </c>
      <c r="I101" s="47" t="str">
        <f>VLOOKUP(B101,'FOLHA RESUMIDA'!C:D,2,0)</f>
        <v>ANTONIO SOARES DE MELO</v>
      </c>
    </row>
    <row r="102" spans="1:9">
      <c r="A102" s="101">
        <v>1</v>
      </c>
      <c r="B102" s="101">
        <v>2121</v>
      </c>
      <c r="C102" s="99" t="s">
        <v>93</v>
      </c>
      <c r="D102" s="65">
        <v>2184.27</v>
      </c>
      <c r="E102" s="35">
        <f t="shared" si="2"/>
        <v>908.67000000000007</v>
      </c>
      <c r="F102" s="65">
        <f>IFERROR(VLOOKUP(B102,Plan1!B:D,3,0),"0,00")</f>
        <v>742.65</v>
      </c>
      <c r="G102" s="65">
        <v>532.95000000000005</v>
      </c>
      <c r="H102" s="35">
        <f t="shared" si="3"/>
        <v>1275.5999999999999</v>
      </c>
      <c r="I102" s="47" t="str">
        <f>VLOOKUP(B102,'FOLHA RESUMIDA'!C:D,2,0)</f>
        <v>SAMUEL MAURICIO</v>
      </c>
    </row>
    <row r="103" spans="1:9">
      <c r="A103" s="101">
        <v>10</v>
      </c>
      <c r="B103" s="101">
        <v>2124</v>
      </c>
      <c r="C103" s="99" t="s">
        <v>368</v>
      </c>
      <c r="D103" s="65">
        <v>4012.39</v>
      </c>
      <c r="E103" s="35">
        <f t="shared" si="2"/>
        <v>1180.4499999999998</v>
      </c>
      <c r="F103" s="65">
        <f>IFERROR(VLOOKUP(B103,Plan1!B:D,3,0),"0,00")</f>
        <v>1364.21</v>
      </c>
      <c r="G103" s="65">
        <v>1467.73</v>
      </c>
      <c r="H103" s="35">
        <f t="shared" si="3"/>
        <v>2831.94</v>
      </c>
      <c r="I103" s="47" t="str">
        <f>VLOOKUP(B103,'FOLHA RESUMIDA'!C:D,2,0)</f>
        <v>JOSE ALVES FIGUEIREDO FILHO</v>
      </c>
    </row>
    <row r="104" spans="1:9">
      <c r="A104" s="101">
        <v>1</v>
      </c>
      <c r="B104" s="101">
        <v>2125</v>
      </c>
      <c r="C104" s="99" t="s">
        <v>94</v>
      </c>
      <c r="D104" s="65">
        <v>4225.18</v>
      </c>
      <c r="E104" s="35">
        <f t="shared" si="2"/>
        <v>1664.3900000000003</v>
      </c>
      <c r="F104" s="65">
        <f>IFERROR(VLOOKUP(B104,Plan1!B:D,3,0),"0,00")</f>
        <v>1436.56</v>
      </c>
      <c r="G104" s="65">
        <v>1124.23</v>
      </c>
      <c r="H104" s="35">
        <f t="shared" si="3"/>
        <v>2560.79</v>
      </c>
      <c r="I104" s="47" t="str">
        <f>VLOOKUP(B104,'FOLHA RESUMIDA'!C:D,2,0)</f>
        <v>GILMAR GALVAO SANTANA</v>
      </c>
    </row>
    <row r="105" spans="1:9">
      <c r="A105" s="101">
        <v>1</v>
      </c>
      <c r="B105" s="101">
        <v>2126</v>
      </c>
      <c r="C105" s="99" t="s">
        <v>95</v>
      </c>
      <c r="D105" s="65">
        <v>3554.04</v>
      </c>
      <c r="E105" s="35">
        <f t="shared" si="2"/>
        <v>2077.92</v>
      </c>
      <c r="F105" s="65">
        <f>IFERROR(VLOOKUP(B105,Plan1!B:D,3,0),"0,00")</f>
        <v>680.56</v>
      </c>
      <c r="G105" s="65">
        <v>795.56</v>
      </c>
      <c r="H105" s="35">
        <f t="shared" si="3"/>
        <v>1476.12</v>
      </c>
      <c r="I105" s="47" t="str">
        <f>VLOOKUP(B105,'FOLHA RESUMIDA'!C:D,2,0)</f>
        <v>JAFFE JOSE LIMA XAVIER</v>
      </c>
    </row>
    <row r="106" spans="1:9">
      <c r="A106" s="101">
        <v>1</v>
      </c>
      <c r="B106" s="101">
        <v>2128</v>
      </c>
      <c r="C106" s="99" t="s">
        <v>96</v>
      </c>
      <c r="D106" s="65">
        <v>9949.06</v>
      </c>
      <c r="E106" s="35">
        <f t="shared" si="2"/>
        <v>6772.1999999999989</v>
      </c>
      <c r="F106" s="65">
        <f>IFERROR(VLOOKUP(B106,Plan1!B:D,3,0),"0,00")</f>
        <v>3176.86</v>
      </c>
      <c r="G106" s="65">
        <v>0</v>
      </c>
      <c r="H106" s="35">
        <f t="shared" si="3"/>
        <v>3176.86</v>
      </c>
      <c r="I106" s="47" t="str">
        <f>VLOOKUP(B106,'FOLHA RESUMIDA'!C:D,2,0)</f>
        <v>JORGE DA SILVA LIMA</v>
      </c>
    </row>
    <row r="107" spans="1:9">
      <c r="A107" s="101">
        <v>1</v>
      </c>
      <c r="B107" s="101">
        <v>2129</v>
      </c>
      <c r="C107" s="99" t="s">
        <v>97</v>
      </c>
      <c r="D107" s="65">
        <v>4660.96</v>
      </c>
      <c r="E107" s="35">
        <f t="shared" si="2"/>
        <v>3934.26</v>
      </c>
      <c r="F107" s="65" t="str">
        <f>IFERROR(VLOOKUP(B107,Plan1!B:D,3,0),"0,00")</f>
        <v>0,00</v>
      </c>
      <c r="G107" s="65">
        <v>726.7</v>
      </c>
      <c r="H107" s="35">
        <f t="shared" si="3"/>
        <v>726.7</v>
      </c>
      <c r="I107" s="47" t="str">
        <f>VLOOKUP(B107,'FOLHA RESUMIDA'!C:D,2,0)</f>
        <v>RICARDO JORGE XAVIER</v>
      </c>
    </row>
    <row r="108" spans="1:9">
      <c r="A108" s="101">
        <v>1</v>
      </c>
      <c r="B108" s="101">
        <v>2130</v>
      </c>
      <c r="C108" s="99" t="s">
        <v>98</v>
      </c>
      <c r="D108" s="65">
        <v>5283.2</v>
      </c>
      <c r="E108" s="35">
        <f t="shared" si="2"/>
        <v>2823.58</v>
      </c>
      <c r="F108" s="65" t="str">
        <f>IFERROR(VLOOKUP(B108,Plan1!B:D,3,0),"0,00")</f>
        <v>0,00</v>
      </c>
      <c r="G108" s="65">
        <v>2459.62</v>
      </c>
      <c r="H108" s="35">
        <f t="shared" si="3"/>
        <v>2459.62</v>
      </c>
      <c r="I108" s="47" t="str">
        <f>VLOOKUP(B108,'FOLHA RESUMIDA'!C:D,2,0)</f>
        <v>HELVIO MOZART MONTENEGRO</v>
      </c>
    </row>
    <row r="109" spans="1:9">
      <c r="A109" s="101">
        <v>1</v>
      </c>
      <c r="B109" s="101">
        <v>2131</v>
      </c>
      <c r="C109" s="99" t="s">
        <v>99</v>
      </c>
      <c r="D109" s="65">
        <v>7367.05</v>
      </c>
      <c r="E109" s="35">
        <f t="shared" si="2"/>
        <v>6256.42</v>
      </c>
      <c r="F109" s="65">
        <f>IFERROR(VLOOKUP(B109,Plan1!B:D,3,0),"0,00")</f>
        <v>918.76</v>
      </c>
      <c r="G109" s="65">
        <v>191.87</v>
      </c>
      <c r="H109" s="35">
        <f t="shared" si="3"/>
        <v>1110.6300000000001</v>
      </c>
      <c r="I109" s="47" t="str">
        <f>VLOOKUP(B109,'FOLHA RESUMIDA'!C:D,2,0)</f>
        <v>ALEXANDRE BARBOSA DA SILVA</v>
      </c>
    </row>
    <row r="110" spans="1:9">
      <c r="A110" s="101">
        <v>1</v>
      </c>
      <c r="B110" s="101">
        <v>2134</v>
      </c>
      <c r="C110" s="99" t="s">
        <v>100</v>
      </c>
      <c r="D110" s="65">
        <v>6261.63</v>
      </c>
      <c r="E110" s="35">
        <f t="shared" si="2"/>
        <v>5104.68</v>
      </c>
      <c r="F110" s="65">
        <f>IFERROR(VLOOKUP(B110,Plan1!B:D,3,0),"0,00")</f>
        <v>1156.95</v>
      </c>
      <c r="G110" s="65">
        <v>0</v>
      </c>
      <c r="H110" s="35">
        <f t="shared" si="3"/>
        <v>1156.95</v>
      </c>
      <c r="I110" s="47" t="str">
        <f>VLOOKUP(B110,'FOLHA RESUMIDA'!C:D,2,0)</f>
        <v>ROSIVALDO SATIRO DOS SANTOS</v>
      </c>
    </row>
    <row r="111" spans="1:9">
      <c r="A111" s="101">
        <v>1</v>
      </c>
      <c r="B111" s="101">
        <v>2136</v>
      </c>
      <c r="C111" s="99" t="s">
        <v>101</v>
      </c>
      <c r="D111" s="65">
        <v>2936.88</v>
      </c>
      <c r="E111" s="35">
        <f t="shared" si="2"/>
        <v>976.95000000000027</v>
      </c>
      <c r="F111" s="65">
        <f>IFERROR(VLOOKUP(B111,Plan1!B:D,3,0),"0,00")</f>
        <v>956.05</v>
      </c>
      <c r="G111" s="65">
        <v>1003.88</v>
      </c>
      <c r="H111" s="35">
        <f t="shared" si="3"/>
        <v>1959.9299999999998</v>
      </c>
      <c r="I111" s="47" t="str">
        <f>VLOOKUP(B111,'FOLHA RESUMIDA'!C:D,2,0)</f>
        <v>GESIEL DAVID DE CASTRO</v>
      </c>
    </row>
    <row r="112" spans="1:9">
      <c r="A112" s="101">
        <v>1</v>
      </c>
      <c r="B112" s="101">
        <v>2137</v>
      </c>
      <c r="C112" s="99" t="s">
        <v>102</v>
      </c>
      <c r="D112" s="65">
        <v>8534.67</v>
      </c>
      <c r="E112" s="35">
        <f t="shared" si="2"/>
        <v>3418.08</v>
      </c>
      <c r="F112" s="65">
        <f>IFERROR(VLOOKUP(B112,Plan1!B:D,3,0),"0,00")</f>
        <v>2901.79</v>
      </c>
      <c r="G112" s="65">
        <v>2214.8000000000002</v>
      </c>
      <c r="H112" s="35">
        <f t="shared" si="3"/>
        <v>5116.59</v>
      </c>
      <c r="I112" s="47" t="str">
        <f>VLOOKUP(B112,'FOLHA RESUMIDA'!C:D,2,0)</f>
        <v>FRANCISCO DE ASSIS DE OLIVEIRA</v>
      </c>
    </row>
    <row r="113" spans="1:9">
      <c r="A113" s="101">
        <v>1</v>
      </c>
      <c r="B113" s="101">
        <v>2140</v>
      </c>
      <c r="C113" s="99" t="s">
        <v>103</v>
      </c>
      <c r="D113" s="65">
        <v>10946.37</v>
      </c>
      <c r="E113" s="35">
        <f t="shared" si="2"/>
        <v>7516.3600000000006</v>
      </c>
      <c r="F113" s="65">
        <f>IFERROR(VLOOKUP(B113,Plan1!B:D,3,0),"0,00")</f>
        <v>1955.17</v>
      </c>
      <c r="G113" s="65">
        <v>1474.84</v>
      </c>
      <c r="H113" s="35">
        <f t="shared" si="3"/>
        <v>3430.01</v>
      </c>
      <c r="I113" s="47" t="str">
        <f>VLOOKUP(B113,'FOLHA RESUMIDA'!C:D,2,0)</f>
        <v>LUCIENE PEREIRA DE A NASCIMENT</v>
      </c>
    </row>
    <row r="114" spans="1:9">
      <c r="A114" s="101">
        <v>1</v>
      </c>
      <c r="B114" s="101">
        <v>2143</v>
      </c>
      <c r="C114" s="99" t="s">
        <v>104</v>
      </c>
      <c r="D114" s="65">
        <v>2078.56</v>
      </c>
      <c r="E114" s="35">
        <f t="shared" si="2"/>
        <v>485.11999999999989</v>
      </c>
      <c r="F114" s="65">
        <f>IFERROR(VLOOKUP(B114,Plan1!B:D,3,0),"0,00")</f>
        <v>676.44</v>
      </c>
      <c r="G114" s="65">
        <v>917</v>
      </c>
      <c r="H114" s="35">
        <f t="shared" si="3"/>
        <v>1593.44</v>
      </c>
      <c r="I114" s="47" t="str">
        <f>VLOOKUP(B114,'FOLHA RESUMIDA'!C:D,2,0)</f>
        <v>RUBEM JOSE DOS S DE PAULA</v>
      </c>
    </row>
    <row r="115" spans="1:9">
      <c r="A115" s="101">
        <v>1</v>
      </c>
      <c r="B115" s="101">
        <v>2145</v>
      </c>
      <c r="C115" s="99" t="s">
        <v>105</v>
      </c>
      <c r="D115" s="65">
        <v>4302.5600000000004</v>
      </c>
      <c r="E115" s="35">
        <f t="shared" si="2"/>
        <v>1458.7300000000005</v>
      </c>
      <c r="F115" s="65">
        <f>IFERROR(VLOOKUP(B115,Plan1!B:D,3,0),"0,00")</f>
        <v>1156.95</v>
      </c>
      <c r="G115" s="65">
        <v>1686.88</v>
      </c>
      <c r="H115" s="35">
        <f t="shared" si="3"/>
        <v>2843.83</v>
      </c>
      <c r="I115" s="47" t="str">
        <f>VLOOKUP(B115,'FOLHA RESUMIDA'!C:D,2,0)</f>
        <v>EVERALDO DA SILVA CABRAL</v>
      </c>
    </row>
    <row r="116" spans="1:9">
      <c r="A116" s="101">
        <v>1</v>
      </c>
      <c r="B116" s="101">
        <v>2146</v>
      </c>
      <c r="C116" s="99" t="s">
        <v>106</v>
      </c>
      <c r="D116" s="65">
        <v>4725.45</v>
      </c>
      <c r="E116" s="35">
        <f t="shared" si="2"/>
        <v>2745.62</v>
      </c>
      <c r="F116" s="65">
        <f>IFERROR(VLOOKUP(B116,Plan1!B:D,3,0),"0,00")</f>
        <v>999.41</v>
      </c>
      <c r="G116" s="65">
        <v>980.42</v>
      </c>
      <c r="H116" s="35">
        <f t="shared" si="3"/>
        <v>1979.83</v>
      </c>
      <c r="I116" s="47" t="str">
        <f>VLOOKUP(B116,'FOLHA RESUMIDA'!C:D,2,0)</f>
        <v>ROGERIO BARROS DOS SANTOS</v>
      </c>
    </row>
    <row r="117" spans="1:9">
      <c r="A117" s="101">
        <v>1</v>
      </c>
      <c r="B117" s="101">
        <v>2149</v>
      </c>
      <c r="C117" s="99" t="s">
        <v>107</v>
      </c>
      <c r="D117" s="65">
        <v>6789.8</v>
      </c>
      <c r="E117" s="35">
        <f t="shared" si="2"/>
        <v>2340.21</v>
      </c>
      <c r="F117" s="65">
        <f>IFERROR(VLOOKUP(B117,Plan1!B:D,3,0),"0,00")</f>
        <v>999.41</v>
      </c>
      <c r="G117" s="65">
        <v>3450.18</v>
      </c>
      <c r="H117" s="35">
        <f t="shared" si="3"/>
        <v>4449.59</v>
      </c>
      <c r="I117" s="47" t="str">
        <f>VLOOKUP(B117,'FOLHA RESUMIDA'!C:D,2,0)</f>
        <v>CARLOS AUGUSTO O  DA SILVA</v>
      </c>
    </row>
    <row r="118" spans="1:9">
      <c r="A118" s="101">
        <v>16</v>
      </c>
      <c r="B118" s="101">
        <v>2151</v>
      </c>
      <c r="C118" s="99" t="s">
        <v>108</v>
      </c>
      <c r="D118" s="65">
        <v>3066.27</v>
      </c>
      <c r="E118" s="35">
        <f t="shared" si="2"/>
        <v>535.94000000000005</v>
      </c>
      <c r="F118" s="65">
        <f>IFERROR(VLOOKUP(B118,Plan1!B:D,3,0),"0,00")</f>
        <v>1042.53</v>
      </c>
      <c r="G118" s="65">
        <v>1487.8</v>
      </c>
      <c r="H118" s="35">
        <f t="shared" si="3"/>
        <v>2530.33</v>
      </c>
      <c r="I118" s="47" t="str">
        <f>VLOOKUP(B118,'FOLHA RESUMIDA'!C:D,2,0)</f>
        <v>JUREMA MARIA BONGALHARDO</v>
      </c>
    </row>
    <row r="119" spans="1:9">
      <c r="A119" s="101">
        <v>1</v>
      </c>
      <c r="B119" s="101">
        <v>2153</v>
      </c>
      <c r="C119" s="99" t="s">
        <v>109</v>
      </c>
      <c r="D119" s="65">
        <v>4870.7</v>
      </c>
      <c r="E119" s="35">
        <f t="shared" si="2"/>
        <v>3655.8999999999996</v>
      </c>
      <c r="F119" s="65">
        <f>IFERROR(VLOOKUP(B119,Plan1!B:D,3,0),"0,00")</f>
        <v>1214.8</v>
      </c>
      <c r="G119" s="65">
        <v>0</v>
      </c>
      <c r="H119" s="35">
        <f t="shared" si="3"/>
        <v>1214.8</v>
      </c>
      <c r="I119" s="47" t="str">
        <f>VLOOKUP(B119,'FOLHA RESUMIDA'!C:D,2,0)</f>
        <v>SERGIO PEREIRA DA COSTA</v>
      </c>
    </row>
    <row r="120" spans="1:9">
      <c r="A120" s="101">
        <v>1</v>
      </c>
      <c r="B120" s="101">
        <v>2156</v>
      </c>
      <c r="C120" s="99" t="s">
        <v>110</v>
      </c>
      <c r="D120" s="65">
        <v>3388.55</v>
      </c>
      <c r="E120" s="35">
        <f t="shared" si="2"/>
        <v>1953.5200000000002</v>
      </c>
      <c r="F120" s="65">
        <f>IFERROR(VLOOKUP(B120,Plan1!B:D,3,0),"0,00")</f>
        <v>1152.1099999999999</v>
      </c>
      <c r="G120" s="65">
        <v>282.92</v>
      </c>
      <c r="H120" s="35">
        <f t="shared" si="3"/>
        <v>1435.03</v>
      </c>
      <c r="I120" s="47" t="str">
        <f>VLOOKUP(B120,'FOLHA RESUMIDA'!C:D,2,0)</f>
        <v>EDLEUSA LUCIA BATISTA DA SILVA</v>
      </c>
    </row>
    <row r="121" spans="1:9">
      <c r="A121" s="101">
        <v>1</v>
      </c>
      <c r="B121" s="101">
        <v>2159</v>
      </c>
      <c r="C121" s="99" t="s">
        <v>111</v>
      </c>
      <c r="D121" s="65">
        <v>10568.48</v>
      </c>
      <c r="E121" s="35">
        <f t="shared" si="2"/>
        <v>8688.52</v>
      </c>
      <c r="F121" s="65" t="str">
        <f>IFERROR(VLOOKUP(B121,Plan1!B:D,3,0),"0,00")</f>
        <v>0,00</v>
      </c>
      <c r="G121" s="65">
        <v>1879.96</v>
      </c>
      <c r="H121" s="35">
        <f t="shared" si="3"/>
        <v>1879.96</v>
      </c>
      <c r="I121" s="47" t="str">
        <f>VLOOKUP(B121,'FOLHA RESUMIDA'!C:D,2,0)</f>
        <v>FREDERICO JOSE C  DA NOBREGA</v>
      </c>
    </row>
    <row r="122" spans="1:9">
      <c r="A122" s="101">
        <v>1</v>
      </c>
      <c r="B122" s="101">
        <v>2161</v>
      </c>
      <c r="C122" s="99" t="s">
        <v>112</v>
      </c>
      <c r="D122" s="65">
        <v>4942.54</v>
      </c>
      <c r="E122" s="35">
        <f t="shared" si="2"/>
        <v>3340.67</v>
      </c>
      <c r="F122" s="65">
        <f>IFERROR(VLOOKUP(B122,Plan1!B:D,3,0),"0,00")</f>
        <v>1600.78</v>
      </c>
      <c r="G122" s="65">
        <v>1.0900000000000001</v>
      </c>
      <c r="H122" s="35">
        <f t="shared" si="3"/>
        <v>1601.87</v>
      </c>
      <c r="I122" s="47" t="str">
        <f>VLOOKUP(B122,'FOLHA RESUMIDA'!C:D,2,0)</f>
        <v>WLADIMIR MACHADO DO E  SANTO</v>
      </c>
    </row>
    <row r="123" spans="1:9">
      <c r="A123" s="101">
        <v>1</v>
      </c>
      <c r="B123" s="101">
        <v>2181</v>
      </c>
      <c r="C123" s="99" t="s">
        <v>113</v>
      </c>
      <c r="D123" s="65">
        <v>11576.1</v>
      </c>
      <c r="E123" s="35">
        <f t="shared" si="2"/>
        <v>5401.02</v>
      </c>
      <c r="F123" s="65">
        <f>IFERROR(VLOOKUP(B123,Plan1!B:D,3,0),"0,00")</f>
        <v>3935.81</v>
      </c>
      <c r="G123" s="65">
        <v>2239.27</v>
      </c>
      <c r="H123" s="35">
        <f t="shared" si="3"/>
        <v>6175.08</v>
      </c>
      <c r="I123" s="47" t="str">
        <f>VLOOKUP(B123,'FOLHA RESUMIDA'!C:D,2,0)</f>
        <v>ELCY SILVA DE ARAUJO</v>
      </c>
    </row>
    <row r="124" spans="1:9">
      <c r="A124" s="101">
        <v>1</v>
      </c>
      <c r="B124" s="101">
        <v>2274</v>
      </c>
      <c r="C124" s="99" t="s">
        <v>114</v>
      </c>
      <c r="D124" s="65">
        <v>16784.88</v>
      </c>
      <c r="E124" s="35">
        <f t="shared" si="2"/>
        <v>5768.510000000002</v>
      </c>
      <c r="F124" s="65">
        <f>IFERROR(VLOOKUP(B124,Plan1!B:D,3,0),"0,00")</f>
        <v>5706.86</v>
      </c>
      <c r="G124" s="65">
        <v>5309.51</v>
      </c>
      <c r="H124" s="35">
        <f t="shared" si="3"/>
        <v>11016.369999999999</v>
      </c>
      <c r="I124" s="47" t="str">
        <f>VLOOKUP(B124,'FOLHA RESUMIDA'!C:D,2,0)</f>
        <v>DJALMA LIMA DE OLIVEIRA DANTAS</v>
      </c>
    </row>
    <row r="125" spans="1:9">
      <c r="A125" s="101">
        <v>1</v>
      </c>
      <c r="B125" s="101">
        <v>2280</v>
      </c>
      <c r="C125" s="99" t="s">
        <v>115</v>
      </c>
      <c r="D125" s="65">
        <v>3181.83</v>
      </c>
      <c r="E125" s="35">
        <f t="shared" si="2"/>
        <v>328.59999999999991</v>
      </c>
      <c r="F125" s="65">
        <f>IFERROR(VLOOKUP(B125,Plan1!B:D,3,0),"0,00")</f>
        <v>1081.82</v>
      </c>
      <c r="G125" s="65">
        <v>1771.41</v>
      </c>
      <c r="H125" s="35">
        <f t="shared" si="3"/>
        <v>2853.23</v>
      </c>
      <c r="I125" s="47" t="str">
        <f>VLOOKUP(B125,'FOLHA RESUMIDA'!C:D,2,0)</f>
        <v>JACQUELINE CESAR DE GUSMAO</v>
      </c>
    </row>
    <row r="126" spans="1:9">
      <c r="A126" s="101">
        <v>1</v>
      </c>
      <c r="B126" s="101">
        <v>2291</v>
      </c>
      <c r="C126" s="99" t="s">
        <v>116</v>
      </c>
      <c r="D126" s="65">
        <v>4405.6099999999997</v>
      </c>
      <c r="E126" s="35">
        <f t="shared" si="2"/>
        <v>1743.9899999999998</v>
      </c>
      <c r="F126" s="65">
        <f>IFERROR(VLOOKUP(B126,Plan1!B:D,3,0),"0,00")</f>
        <v>1497.91</v>
      </c>
      <c r="G126" s="65">
        <v>1163.71</v>
      </c>
      <c r="H126" s="35">
        <f t="shared" si="3"/>
        <v>2661.62</v>
      </c>
      <c r="I126" s="47" t="str">
        <f>VLOOKUP(B126,'FOLHA RESUMIDA'!C:D,2,0)</f>
        <v>PAULO PEDROSA VICTOR NETO</v>
      </c>
    </row>
    <row r="127" spans="1:9">
      <c r="A127" s="101">
        <v>1</v>
      </c>
      <c r="B127" s="101">
        <v>2295</v>
      </c>
      <c r="C127" s="99" t="s">
        <v>117</v>
      </c>
      <c r="D127" s="65">
        <v>4405.6099999999997</v>
      </c>
      <c r="E127" s="35">
        <f t="shared" si="2"/>
        <v>680.11999999999989</v>
      </c>
      <c r="F127" s="65">
        <f>IFERROR(VLOOKUP(B127,Plan1!B:D,3,0),"0,00")</f>
        <v>1497.91</v>
      </c>
      <c r="G127" s="65">
        <v>2227.58</v>
      </c>
      <c r="H127" s="35">
        <f t="shared" si="3"/>
        <v>3725.49</v>
      </c>
      <c r="I127" s="47" t="str">
        <f>VLOOKUP(B127,'FOLHA RESUMIDA'!C:D,2,0)</f>
        <v>VINCENZO PAPARIELLO</v>
      </c>
    </row>
    <row r="128" spans="1:9">
      <c r="A128" s="101">
        <v>1</v>
      </c>
      <c r="B128" s="101">
        <v>2308</v>
      </c>
      <c r="C128" s="99" t="s">
        <v>118</v>
      </c>
      <c r="D128" s="65">
        <v>5157.25</v>
      </c>
      <c r="E128" s="35">
        <f t="shared" si="2"/>
        <v>4075.4300000000003</v>
      </c>
      <c r="F128" s="65">
        <f>IFERROR(VLOOKUP(B128,Plan1!B:D,3,0),"0,00")</f>
        <v>1081.82</v>
      </c>
      <c r="G128" s="65">
        <v>0</v>
      </c>
      <c r="H128" s="35">
        <f t="shared" si="3"/>
        <v>1081.82</v>
      </c>
      <c r="I128" s="47" t="str">
        <f>VLOOKUP(B128,'FOLHA RESUMIDA'!C:D,2,0)</f>
        <v>ADEILDO CARLOS DIAS BEZERRA</v>
      </c>
    </row>
    <row r="129" spans="1:9">
      <c r="A129" s="101">
        <v>1</v>
      </c>
      <c r="B129" s="101">
        <v>2330</v>
      </c>
      <c r="C129" s="99" t="s">
        <v>119</v>
      </c>
      <c r="D129" s="65">
        <v>6974.78</v>
      </c>
      <c r="E129" s="35">
        <f t="shared" si="2"/>
        <v>1667.4999999999991</v>
      </c>
      <c r="F129" s="65">
        <f>IFERROR(VLOOKUP(B129,Plan1!B:D,3,0),"0,00")</f>
        <v>2357</v>
      </c>
      <c r="G129" s="65">
        <v>2950.28</v>
      </c>
      <c r="H129" s="35">
        <f t="shared" si="3"/>
        <v>5307.2800000000007</v>
      </c>
      <c r="I129" s="47" t="str">
        <f>VLOOKUP(B129,'FOLHA RESUMIDA'!C:D,2,0)</f>
        <v>ERICK RENAN PEREIRA DE ACIOLI</v>
      </c>
    </row>
    <row r="130" spans="1:9">
      <c r="A130" s="101">
        <v>1</v>
      </c>
      <c r="B130" s="101">
        <v>2337</v>
      </c>
      <c r="C130" s="99" t="s">
        <v>120</v>
      </c>
      <c r="D130" s="65">
        <v>8345.7000000000007</v>
      </c>
      <c r="E130" s="35">
        <f t="shared" si="2"/>
        <v>2762.7200000000012</v>
      </c>
      <c r="F130" s="65">
        <f>IFERROR(VLOOKUP(B130,Plan1!B:D,3,0),"0,00")</f>
        <v>1943.01</v>
      </c>
      <c r="G130" s="65">
        <v>3639.97</v>
      </c>
      <c r="H130" s="35">
        <f t="shared" si="3"/>
        <v>5582.98</v>
      </c>
      <c r="I130" s="47" t="str">
        <f>VLOOKUP(B130,'FOLHA RESUMIDA'!C:D,2,0)</f>
        <v>FLAVIA PATRICIA M  MEDEIROS</v>
      </c>
    </row>
    <row r="131" spans="1:9">
      <c r="A131" s="101">
        <v>1</v>
      </c>
      <c r="B131" s="101">
        <v>2339</v>
      </c>
      <c r="C131" s="99" t="s">
        <v>121</v>
      </c>
      <c r="D131" s="65">
        <v>13035.87</v>
      </c>
      <c r="E131" s="35">
        <f t="shared" si="2"/>
        <v>6487.4600000000009</v>
      </c>
      <c r="F131" s="65">
        <f>IFERROR(VLOOKUP(B131,Plan1!B:D,3,0),"0,00")</f>
        <v>3216.25</v>
      </c>
      <c r="G131" s="65">
        <v>3332.16</v>
      </c>
      <c r="H131" s="35">
        <f t="shared" si="3"/>
        <v>6548.41</v>
      </c>
      <c r="I131" s="47" t="str">
        <f>VLOOKUP(B131,'FOLHA RESUMIDA'!C:D,2,0)</f>
        <v>DEBORAH BEZERRA MONTEIRO</v>
      </c>
    </row>
    <row r="132" spans="1:9">
      <c r="A132" s="101">
        <v>1</v>
      </c>
      <c r="B132" s="101">
        <v>2342</v>
      </c>
      <c r="C132" s="99" t="s">
        <v>122</v>
      </c>
      <c r="D132" s="65">
        <v>8027.68</v>
      </c>
      <c r="E132" s="35">
        <f t="shared" si="2"/>
        <v>3850.5300000000007</v>
      </c>
      <c r="F132" s="65">
        <f>IFERROR(VLOOKUP(B132,Plan1!B:D,3,0),"0,00")</f>
        <v>2729.41</v>
      </c>
      <c r="G132" s="65">
        <v>1447.74</v>
      </c>
      <c r="H132" s="35">
        <f t="shared" si="3"/>
        <v>4177.1499999999996</v>
      </c>
      <c r="I132" s="47" t="str">
        <f>VLOOKUP(B132,'FOLHA RESUMIDA'!C:D,2,0)</f>
        <v>MARCOS ANDRE CUNHA DE OLIVEIRA</v>
      </c>
    </row>
    <row r="133" spans="1:9">
      <c r="A133" s="101">
        <v>1</v>
      </c>
      <c r="B133" s="101">
        <v>2344</v>
      </c>
      <c r="C133" s="99" t="s">
        <v>123</v>
      </c>
      <c r="D133" s="65">
        <v>8027.68</v>
      </c>
      <c r="E133" s="35">
        <f t="shared" si="2"/>
        <v>1964.5400000000009</v>
      </c>
      <c r="F133" s="65">
        <f>IFERROR(VLOOKUP(B133,Plan1!B:D,3,0),"0,00")</f>
        <v>2729.41</v>
      </c>
      <c r="G133" s="65">
        <v>3333.73</v>
      </c>
      <c r="H133" s="35">
        <f t="shared" si="3"/>
        <v>6063.1399999999994</v>
      </c>
      <c r="I133" s="47" t="str">
        <f>VLOOKUP(B133,'FOLHA RESUMIDA'!C:D,2,0)</f>
        <v>AMANDA TATIANE C  DE OLIVEIRA</v>
      </c>
    </row>
    <row r="134" spans="1:9">
      <c r="A134" s="101">
        <v>1</v>
      </c>
      <c r="B134" s="101">
        <v>2351</v>
      </c>
      <c r="C134" s="99" t="s">
        <v>124</v>
      </c>
      <c r="D134" s="65">
        <v>2054.8000000000002</v>
      </c>
      <c r="E134" s="35">
        <f t="shared" ref="E134:E197" si="4">D134-H134</f>
        <v>1972.9600000000003</v>
      </c>
      <c r="F134" s="65">
        <f>IFERROR(VLOOKUP(B134,Plan1!B:D,3,0),"0,00")</f>
        <v>81.84</v>
      </c>
      <c r="G134" s="65">
        <v>0</v>
      </c>
      <c r="H134" s="35">
        <f t="shared" ref="H134:H197" si="5">F134+G134</f>
        <v>81.84</v>
      </c>
      <c r="I134" s="47" t="str">
        <f>VLOOKUP(B134,'FOLHA RESUMIDA'!C:D,2,0)</f>
        <v>CLAUDIA SALVINA DE SANTANA</v>
      </c>
    </row>
    <row r="135" spans="1:9">
      <c r="A135" s="101">
        <v>1</v>
      </c>
      <c r="B135" s="101">
        <v>2363</v>
      </c>
      <c r="C135" s="99" t="s">
        <v>125</v>
      </c>
      <c r="D135" s="65">
        <v>2310.85</v>
      </c>
      <c r="E135" s="35">
        <f t="shared" si="4"/>
        <v>1634.3999999999999</v>
      </c>
      <c r="F135" s="65">
        <f>IFERROR(VLOOKUP(B135,Plan1!B:D,3,0),"0,00")</f>
        <v>676.45</v>
      </c>
      <c r="G135" s="65">
        <v>0</v>
      </c>
      <c r="H135" s="35">
        <f t="shared" si="5"/>
        <v>676.45</v>
      </c>
      <c r="I135" s="47" t="str">
        <f>VLOOKUP(B135,'FOLHA RESUMIDA'!C:D,2,0)</f>
        <v>MIRIAM ALVES BASTOS DA SILVA</v>
      </c>
    </row>
    <row r="136" spans="1:9">
      <c r="A136" s="101">
        <v>1</v>
      </c>
      <c r="B136" s="101">
        <v>2367</v>
      </c>
      <c r="C136" s="99" t="s">
        <v>126</v>
      </c>
      <c r="D136" s="65">
        <v>7469.41</v>
      </c>
      <c r="E136" s="35">
        <f t="shared" si="4"/>
        <v>3604.8</v>
      </c>
      <c r="F136" s="65">
        <f>IFERROR(VLOOKUP(B136,Plan1!B:D,3,0),"0,00")</f>
        <v>641.53</v>
      </c>
      <c r="G136" s="65">
        <v>3223.08</v>
      </c>
      <c r="H136" s="35">
        <f t="shared" si="5"/>
        <v>3864.6099999999997</v>
      </c>
      <c r="I136" s="47" t="str">
        <f>VLOOKUP(B136,'FOLHA RESUMIDA'!C:D,2,0)</f>
        <v>PRISCILLA RODRIGUES P DA SILVA</v>
      </c>
    </row>
    <row r="137" spans="1:9">
      <c r="A137" s="101">
        <v>1</v>
      </c>
      <c r="B137" s="101">
        <v>2371</v>
      </c>
      <c r="C137" s="99" t="s">
        <v>127</v>
      </c>
      <c r="D137" s="65">
        <v>7399.33</v>
      </c>
      <c r="E137" s="35">
        <f t="shared" si="4"/>
        <v>7399.33</v>
      </c>
      <c r="F137" s="65" t="str">
        <f>IFERROR(VLOOKUP(B137,Plan1!B:D,3,0),"0,00")</f>
        <v>0,00</v>
      </c>
      <c r="G137" s="65">
        <v>0</v>
      </c>
      <c r="H137" s="35">
        <f t="shared" si="5"/>
        <v>0</v>
      </c>
      <c r="I137" s="47" t="str">
        <f>VLOOKUP(B137,'FOLHA RESUMIDA'!C:D,2,0)</f>
        <v>SUZELLE TRAJANO BENTO</v>
      </c>
    </row>
    <row r="138" spans="1:9">
      <c r="A138" s="101">
        <v>1</v>
      </c>
      <c r="B138" s="101">
        <v>2382</v>
      </c>
      <c r="C138" s="99" t="s">
        <v>128</v>
      </c>
      <c r="D138" s="65">
        <v>12647.46</v>
      </c>
      <c r="E138" s="35">
        <f t="shared" si="4"/>
        <v>5040.7599999999993</v>
      </c>
      <c r="F138" s="65">
        <f>IFERROR(VLOOKUP(B138,Plan1!B:D,3,0),"0,00")</f>
        <v>4206.66</v>
      </c>
      <c r="G138" s="65">
        <v>3400.04</v>
      </c>
      <c r="H138" s="35">
        <f t="shared" si="5"/>
        <v>7606.7</v>
      </c>
      <c r="I138" s="47" t="str">
        <f>VLOOKUP(B138,'FOLHA RESUMIDA'!C:D,2,0)</f>
        <v>AILA KARLA MOTA SANTANA</v>
      </c>
    </row>
    <row r="139" spans="1:9">
      <c r="A139" s="101">
        <v>1</v>
      </c>
      <c r="B139" s="101">
        <v>2384</v>
      </c>
      <c r="C139" s="99" t="s">
        <v>129</v>
      </c>
      <c r="D139" s="65">
        <v>2309.1999999999998</v>
      </c>
      <c r="E139" s="35">
        <f t="shared" si="4"/>
        <v>350.98999999999978</v>
      </c>
      <c r="F139" s="65">
        <f>IFERROR(VLOOKUP(B139,Plan1!B:D,3,0),"0,00")</f>
        <v>641.53</v>
      </c>
      <c r="G139" s="65">
        <v>1316.68</v>
      </c>
      <c r="H139" s="35">
        <f t="shared" si="5"/>
        <v>1958.21</v>
      </c>
      <c r="I139" s="47" t="str">
        <f>VLOOKUP(B139,'FOLHA RESUMIDA'!C:D,2,0)</f>
        <v>KATIA MIRANDA DE ARAUJO LOPES</v>
      </c>
    </row>
    <row r="140" spans="1:9">
      <c r="A140" s="101">
        <v>1</v>
      </c>
      <c r="B140" s="101">
        <v>2392</v>
      </c>
      <c r="C140" s="99" t="s">
        <v>130</v>
      </c>
      <c r="D140" s="65">
        <v>4199.79</v>
      </c>
      <c r="E140" s="35">
        <f t="shared" si="4"/>
        <v>2098.4299999999998</v>
      </c>
      <c r="F140" s="65">
        <f>IFERROR(VLOOKUP(B140,Plan1!B:D,3,0),"0,00")</f>
        <v>1427.93</v>
      </c>
      <c r="G140" s="65">
        <v>673.43</v>
      </c>
      <c r="H140" s="35">
        <f t="shared" si="5"/>
        <v>2101.36</v>
      </c>
      <c r="I140" s="47" t="str">
        <f>VLOOKUP(B140,'FOLHA RESUMIDA'!C:D,2,0)</f>
        <v>KLEYTON DA SILVA A PEREIRA</v>
      </c>
    </row>
    <row r="141" spans="1:9">
      <c r="A141" s="101">
        <v>1</v>
      </c>
      <c r="B141" s="101">
        <v>2406</v>
      </c>
      <c r="C141" s="99" t="s">
        <v>131</v>
      </c>
      <c r="D141" s="65">
        <v>2054.96</v>
      </c>
      <c r="E141" s="35">
        <f t="shared" si="4"/>
        <v>1550.19</v>
      </c>
      <c r="F141" s="65">
        <f>IFERROR(VLOOKUP(B141,Plan1!B:D,3,0),"0,00")</f>
        <v>504.77</v>
      </c>
      <c r="G141" s="65">
        <v>0</v>
      </c>
      <c r="H141" s="35">
        <f t="shared" si="5"/>
        <v>504.77</v>
      </c>
      <c r="I141" s="47" t="str">
        <f>VLOOKUP(B141,'FOLHA RESUMIDA'!C:D,2,0)</f>
        <v>DEYSE MARIA DOS SANTOS SILVA</v>
      </c>
    </row>
    <row r="142" spans="1:9">
      <c r="A142" s="101">
        <v>1</v>
      </c>
      <c r="B142" s="101">
        <v>2415</v>
      </c>
      <c r="C142" s="99" t="s">
        <v>132</v>
      </c>
      <c r="D142" s="65">
        <v>12372.52</v>
      </c>
      <c r="E142" s="35">
        <f t="shared" si="4"/>
        <v>3159.3700000000008</v>
      </c>
      <c r="F142" s="65">
        <f>IFERROR(VLOOKUP(B142,Plan1!B:D,3,0),"0,00")</f>
        <v>4206.66</v>
      </c>
      <c r="G142" s="65">
        <v>5006.49</v>
      </c>
      <c r="H142" s="35">
        <f t="shared" si="5"/>
        <v>9213.15</v>
      </c>
      <c r="I142" s="47" t="str">
        <f>VLOOKUP(B142,'FOLHA RESUMIDA'!C:D,2,0)</f>
        <v>SILVIA RENATA QUEIROZ DE FARIA</v>
      </c>
    </row>
    <row r="143" spans="1:9">
      <c r="A143" s="101">
        <v>1</v>
      </c>
      <c r="B143" s="101">
        <v>2417</v>
      </c>
      <c r="C143" s="99" t="s">
        <v>133</v>
      </c>
      <c r="D143" s="65">
        <v>1636.79</v>
      </c>
      <c r="E143" s="35">
        <f t="shared" si="4"/>
        <v>503.53999999999996</v>
      </c>
      <c r="F143" s="65">
        <f>IFERROR(VLOOKUP(B143,Plan1!B:D,3,0),"0,00")</f>
        <v>556.51</v>
      </c>
      <c r="G143" s="65">
        <v>576.74</v>
      </c>
      <c r="H143" s="35">
        <f t="shared" si="5"/>
        <v>1133.25</v>
      </c>
      <c r="I143" s="47" t="str">
        <f>VLOOKUP(B143,'FOLHA RESUMIDA'!C:D,2,0)</f>
        <v>ZILDA FRUTUOSO DA SILVA</v>
      </c>
    </row>
    <row r="144" spans="1:9">
      <c r="A144" s="101">
        <v>1</v>
      </c>
      <c r="B144" s="101">
        <v>2420</v>
      </c>
      <c r="C144" s="99" t="s">
        <v>134</v>
      </c>
      <c r="D144" s="65">
        <v>12704.25</v>
      </c>
      <c r="E144" s="35">
        <f t="shared" si="4"/>
        <v>3146.3199999999997</v>
      </c>
      <c r="F144" s="65">
        <f>IFERROR(VLOOKUP(B144,Plan1!B:D,3,0),"0,00")</f>
        <v>4206.66</v>
      </c>
      <c r="G144" s="65">
        <v>5351.27</v>
      </c>
      <c r="H144" s="35">
        <f t="shared" si="5"/>
        <v>9557.93</v>
      </c>
      <c r="I144" s="47" t="str">
        <f>VLOOKUP(B144,'FOLHA RESUMIDA'!C:D,2,0)</f>
        <v>TEREZA RAQUEL F ALMEIDA</v>
      </c>
    </row>
    <row r="145" spans="1:9">
      <c r="A145" s="101">
        <v>1</v>
      </c>
      <c r="B145" s="101">
        <v>2421</v>
      </c>
      <c r="C145" s="99" t="s">
        <v>135</v>
      </c>
      <c r="D145" s="65">
        <v>12577.06</v>
      </c>
      <c r="E145" s="35">
        <f t="shared" si="4"/>
        <v>8587.9399999999987</v>
      </c>
      <c r="F145" s="65">
        <f>IFERROR(VLOOKUP(B145,Plan1!B:D,3,0),"0,00")</f>
        <v>2017.01</v>
      </c>
      <c r="G145" s="65">
        <v>1972.11</v>
      </c>
      <c r="H145" s="35">
        <f t="shared" si="5"/>
        <v>3989.12</v>
      </c>
      <c r="I145" s="47" t="str">
        <f>VLOOKUP(B145,'FOLHA RESUMIDA'!C:D,2,0)</f>
        <v>ANA CLAUDIA NUNES DE MOURA</v>
      </c>
    </row>
    <row r="146" spans="1:9">
      <c r="A146" s="101">
        <v>1</v>
      </c>
      <c r="B146" s="101">
        <v>2437</v>
      </c>
      <c r="C146" s="99" t="s">
        <v>136</v>
      </c>
      <c r="D146" s="65">
        <v>1886.84</v>
      </c>
      <c r="E146" s="35">
        <f t="shared" si="4"/>
        <v>433.78</v>
      </c>
      <c r="F146" s="65">
        <f>IFERROR(VLOOKUP(B146,Plan1!B:D,3,0),"0,00")</f>
        <v>641.53</v>
      </c>
      <c r="G146" s="65">
        <v>811.53</v>
      </c>
      <c r="H146" s="35">
        <f t="shared" si="5"/>
        <v>1453.06</v>
      </c>
      <c r="I146" s="47" t="str">
        <f>VLOOKUP(B146,'FOLHA RESUMIDA'!C:D,2,0)</f>
        <v>CLAUDILENE DE LIMA</v>
      </c>
    </row>
    <row r="147" spans="1:9">
      <c r="A147" s="101">
        <v>1</v>
      </c>
      <c r="B147" s="101">
        <v>2440</v>
      </c>
      <c r="C147" s="99" t="s">
        <v>137</v>
      </c>
      <c r="D147" s="65">
        <v>4754.13</v>
      </c>
      <c r="E147" s="35">
        <f t="shared" si="4"/>
        <v>3088.67</v>
      </c>
      <c r="F147" s="65">
        <f>IFERROR(VLOOKUP(B147,Plan1!B:D,3,0),"0,00")</f>
        <v>1113.3399999999999</v>
      </c>
      <c r="G147" s="65">
        <v>552.12</v>
      </c>
      <c r="H147" s="35">
        <f t="shared" si="5"/>
        <v>1665.46</v>
      </c>
      <c r="I147" s="47" t="str">
        <f>VLOOKUP(B147,'FOLHA RESUMIDA'!C:D,2,0)</f>
        <v>ELIANE MOREIRA DE SOUZA</v>
      </c>
    </row>
    <row r="148" spans="1:9">
      <c r="A148" s="101">
        <v>1</v>
      </c>
      <c r="B148" s="101">
        <v>2443</v>
      </c>
      <c r="C148" s="99" t="s">
        <v>498</v>
      </c>
      <c r="D148" s="65">
        <v>2028.34</v>
      </c>
      <c r="E148" s="35">
        <f t="shared" si="4"/>
        <v>458.78</v>
      </c>
      <c r="F148" s="65">
        <f>IFERROR(VLOOKUP(B148,Plan1!B:D,3,0),"0,00")</f>
        <v>556.51</v>
      </c>
      <c r="G148" s="65">
        <v>1013.05</v>
      </c>
      <c r="H148" s="35">
        <f t="shared" si="5"/>
        <v>1569.56</v>
      </c>
      <c r="I148" s="47" t="str">
        <f>VLOOKUP(B148,'FOLHA RESUMIDA'!C:D,2,0)</f>
        <v>GEYZA JANAINA FERREIRA L ALVES</v>
      </c>
    </row>
    <row r="149" spans="1:9">
      <c r="A149" s="101">
        <v>1</v>
      </c>
      <c r="B149" s="101">
        <v>2448</v>
      </c>
      <c r="C149" s="99" t="s">
        <v>138</v>
      </c>
      <c r="D149" s="65">
        <v>5688.21</v>
      </c>
      <c r="E149" s="35">
        <f t="shared" si="4"/>
        <v>4678.01</v>
      </c>
      <c r="F149" s="65">
        <f>IFERROR(VLOOKUP(B149,Plan1!B:D,3,0),"0,00")</f>
        <v>993.4</v>
      </c>
      <c r="G149" s="65">
        <v>16.8</v>
      </c>
      <c r="H149" s="35">
        <f t="shared" si="5"/>
        <v>1010.1999999999999</v>
      </c>
      <c r="I149" s="47" t="str">
        <f>VLOOKUP(B149,'FOLHA RESUMIDA'!C:D,2,0)</f>
        <v>JULIO CESAR DA SILVA</v>
      </c>
    </row>
    <row r="150" spans="1:9">
      <c r="A150" s="101">
        <v>1</v>
      </c>
      <c r="B150" s="101">
        <v>2451</v>
      </c>
      <c r="C150" s="99" t="s">
        <v>139</v>
      </c>
      <c r="D150" s="65">
        <v>2015.59</v>
      </c>
      <c r="E150" s="35">
        <f t="shared" si="4"/>
        <v>252.31999999999994</v>
      </c>
      <c r="F150" s="65">
        <f>IFERROR(VLOOKUP(B150,Plan1!B:D,3,0),"0,00")</f>
        <v>875.49</v>
      </c>
      <c r="G150" s="65">
        <v>887.78</v>
      </c>
      <c r="H150" s="35">
        <f t="shared" si="5"/>
        <v>1763.27</v>
      </c>
      <c r="I150" s="47" t="str">
        <f>VLOOKUP(B150,'FOLHA RESUMIDA'!C:D,2,0)</f>
        <v>MANUELLA BOMFIM DA SILVA</v>
      </c>
    </row>
    <row r="151" spans="1:9">
      <c r="A151" s="101">
        <v>1</v>
      </c>
      <c r="B151" s="101">
        <v>2460</v>
      </c>
      <c r="C151" s="99" t="s">
        <v>140</v>
      </c>
      <c r="D151" s="65">
        <v>2088.16</v>
      </c>
      <c r="E151" s="35">
        <f t="shared" si="4"/>
        <v>614.02999999999975</v>
      </c>
      <c r="F151" s="65">
        <f>IFERROR(VLOOKUP(B151,Plan1!B:D,3,0),"0,00")</f>
        <v>556.51</v>
      </c>
      <c r="G151" s="65">
        <v>917.62</v>
      </c>
      <c r="H151" s="35">
        <f t="shared" si="5"/>
        <v>1474.13</v>
      </c>
      <c r="I151" s="47" t="str">
        <f>VLOOKUP(B151,'FOLHA RESUMIDA'!C:D,2,0)</f>
        <v>VIVIANE OLIMPIO DOS SANTOS</v>
      </c>
    </row>
    <row r="152" spans="1:9">
      <c r="A152" s="101">
        <v>1</v>
      </c>
      <c r="B152" s="101">
        <v>2468</v>
      </c>
      <c r="C152" s="99" t="s">
        <v>141</v>
      </c>
      <c r="D152" s="65">
        <v>8105.88</v>
      </c>
      <c r="E152" s="35">
        <f t="shared" si="4"/>
        <v>2902.33</v>
      </c>
      <c r="F152" s="65">
        <f>IFERROR(VLOOKUP(B152,Plan1!B:D,3,0),"0,00")</f>
        <v>2643.21</v>
      </c>
      <c r="G152" s="65">
        <v>2560.34</v>
      </c>
      <c r="H152" s="35">
        <f t="shared" si="5"/>
        <v>5203.55</v>
      </c>
      <c r="I152" s="47" t="str">
        <f>VLOOKUP(B152,'FOLHA RESUMIDA'!C:D,2,0)</f>
        <v>ANA GERTRUDES DE A F GUERRA</v>
      </c>
    </row>
    <row r="153" spans="1:9">
      <c r="A153" s="101">
        <v>1</v>
      </c>
      <c r="B153" s="101">
        <v>2474</v>
      </c>
      <c r="C153" s="99" t="s">
        <v>142</v>
      </c>
      <c r="D153" s="65">
        <v>12704.25</v>
      </c>
      <c r="E153" s="35">
        <f t="shared" si="4"/>
        <v>3771.0499999999993</v>
      </c>
      <c r="F153" s="65">
        <f>IFERROR(VLOOKUP(B153,Plan1!B:D,3,0),"0,00")</f>
        <v>4206.66</v>
      </c>
      <c r="G153" s="65">
        <v>4726.54</v>
      </c>
      <c r="H153" s="35">
        <f t="shared" si="5"/>
        <v>8933.2000000000007</v>
      </c>
      <c r="I153" s="47" t="str">
        <f>VLOOKUP(B153,'FOLHA RESUMIDA'!C:D,2,0)</f>
        <v>MARIA ROSEANE DOS A CLEMENTINO</v>
      </c>
    </row>
    <row r="154" spans="1:9">
      <c r="A154" s="101">
        <v>50</v>
      </c>
      <c r="B154" s="101">
        <v>2478</v>
      </c>
      <c r="C154" s="99" t="s">
        <v>408</v>
      </c>
      <c r="D154" s="65">
        <v>5149.5</v>
      </c>
      <c r="E154" s="35">
        <f t="shared" si="4"/>
        <v>1269.6000000000004</v>
      </c>
      <c r="F154" s="65">
        <f>IFERROR(VLOOKUP(B154,Plan1!B:D,3,0),"0,00")</f>
        <v>1731.59</v>
      </c>
      <c r="G154" s="65">
        <v>2148.31</v>
      </c>
      <c r="H154" s="35">
        <f t="shared" si="5"/>
        <v>3879.8999999999996</v>
      </c>
      <c r="I154" s="47" t="str">
        <f>VLOOKUP(B154,'FOLHA RESUMIDA'!C:D,2,0)</f>
        <v>ROGERIO MOURA VIEIRA</v>
      </c>
    </row>
    <row r="155" spans="1:9">
      <c r="A155" s="101">
        <v>20</v>
      </c>
      <c r="B155" s="101">
        <v>2481</v>
      </c>
      <c r="C155" s="99" t="s">
        <v>381</v>
      </c>
      <c r="D155" s="65">
        <v>5149.5</v>
      </c>
      <c r="E155" s="35">
        <f t="shared" si="4"/>
        <v>1803.15</v>
      </c>
      <c r="F155" s="65">
        <f>IFERROR(VLOOKUP(B155,Plan1!B:D,3,0),"0,00")</f>
        <v>1731.59</v>
      </c>
      <c r="G155" s="65">
        <v>1614.76</v>
      </c>
      <c r="H155" s="35">
        <f t="shared" si="5"/>
        <v>3346.35</v>
      </c>
      <c r="I155" s="47" t="str">
        <f>VLOOKUP(B155,'FOLHA RESUMIDA'!C:D,2,0)</f>
        <v>RAFAELLA MICHELLE DE L MIRANDA</v>
      </c>
    </row>
    <row r="156" spans="1:9">
      <c r="A156" s="101">
        <v>39</v>
      </c>
      <c r="B156" s="101">
        <v>2484</v>
      </c>
      <c r="C156" s="99" t="s">
        <v>401</v>
      </c>
      <c r="D156" s="65">
        <v>5585.22</v>
      </c>
      <c r="E156" s="35">
        <f t="shared" si="4"/>
        <v>1878.13</v>
      </c>
      <c r="F156" s="65">
        <f>IFERROR(VLOOKUP(B156,Plan1!B:D,3,0),"0,00")</f>
        <v>1818.17</v>
      </c>
      <c r="G156" s="65">
        <v>1888.92</v>
      </c>
      <c r="H156" s="35">
        <f t="shared" si="5"/>
        <v>3707.09</v>
      </c>
      <c r="I156" s="47" t="str">
        <f>VLOOKUP(B156,'FOLHA RESUMIDA'!C:D,2,0)</f>
        <v>ARLEY ANDERSON TAVARES MOREIRA</v>
      </c>
    </row>
    <row r="157" spans="1:9">
      <c r="A157" s="101">
        <v>1</v>
      </c>
      <c r="B157" s="101">
        <v>2493</v>
      </c>
      <c r="C157" s="99" t="s">
        <v>143</v>
      </c>
      <c r="D157" s="65">
        <v>1981.2</v>
      </c>
      <c r="E157" s="35">
        <f t="shared" si="4"/>
        <v>1021.87</v>
      </c>
      <c r="F157" s="65">
        <f>IFERROR(VLOOKUP(B157,Plan1!B:D,3,0),"0,00")</f>
        <v>673.61</v>
      </c>
      <c r="G157" s="65">
        <v>285.72000000000003</v>
      </c>
      <c r="H157" s="35">
        <f t="shared" si="5"/>
        <v>959.33</v>
      </c>
      <c r="I157" s="47" t="str">
        <f>VLOOKUP(B157,'FOLHA RESUMIDA'!C:D,2,0)</f>
        <v>CRISTIANE R  DE O  GONCALVES</v>
      </c>
    </row>
    <row r="158" spans="1:9">
      <c r="A158" s="101">
        <v>1</v>
      </c>
      <c r="B158" s="101">
        <v>2498</v>
      </c>
      <c r="C158" s="99" t="s">
        <v>144</v>
      </c>
      <c r="D158" s="65">
        <v>2218.5700000000002</v>
      </c>
      <c r="E158" s="35">
        <f t="shared" si="4"/>
        <v>617.55000000000018</v>
      </c>
      <c r="F158" s="65">
        <f>IFERROR(VLOOKUP(B158,Plan1!B:D,3,0),"0,00")</f>
        <v>641.53</v>
      </c>
      <c r="G158" s="65">
        <v>959.49</v>
      </c>
      <c r="H158" s="35">
        <f t="shared" si="5"/>
        <v>1601.02</v>
      </c>
      <c r="I158" s="47" t="str">
        <f>VLOOKUP(B158,'FOLHA RESUMIDA'!C:D,2,0)</f>
        <v>TEREZINHA DE J  DE L  M  NETA</v>
      </c>
    </row>
    <row r="159" spans="1:9">
      <c r="A159" s="101">
        <v>1</v>
      </c>
      <c r="B159" s="101">
        <v>2502</v>
      </c>
      <c r="C159" s="99" t="s">
        <v>145</v>
      </c>
      <c r="D159" s="65">
        <v>1886.84</v>
      </c>
      <c r="E159" s="35">
        <f t="shared" si="4"/>
        <v>821.39999999999986</v>
      </c>
      <c r="F159" s="65">
        <f>IFERROR(VLOOKUP(B159,Plan1!B:D,3,0),"0,00")</f>
        <v>641.53</v>
      </c>
      <c r="G159" s="65">
        <v>423.91</v>
      </c>
      <c r="H159" s="35">
        <f t="shared" si="5"/>
        <v>1065.44</v>
      </c>
      <c r="I159" s="47" t="str">
        <f>VLOOKUP(B159,'FOLHA RESUMIDA'!C:D,2,0)</f>
        <v>PAULO ROBERTO DA SILVA CUNHA</v>
      </c>
    </row>
    <row r="160" spans="1:9">
      <c r="A160" s="101">
        <v>1</v>
      </c>
      <c r="B160" s="101">
        <v>2503</v>
      </c>
      <c r="C160" s="99" t="s">
        <v>146</v>
      </c>
      <c r="D160" s="65">
        <v>7639.37</v>
      </c>
      <c r="E160" s="35">
        <f t="shared" si="4"/>
        <v>6883.93</v>
      </c>
      <c r="F160" s="65" t="str">
        <f>IFERROR(VLOOKUP(B160,Plan1!B:D,3,0),"0,00")</f>
        <v>0,00</v>
      </c>
      <c r="G160" s="65">
        <v>755.44</v>
      </c>
      <c r="H160" s="35">
        <f t="shared" si="5"/>
        <v>755.44</v>
      </c>
      <c r="I160" s="47" t="str">
        <f>VLOOKUP(B160,'FOLHA RESUMIDA'!C:D,2,0)</f>
        <v>TACIZO LUIZ PEREIRA DA SILVA</v>
      </c>
    </row>
    <row r="161" spans="1:9">
      <c r="A161" s="101">
        <v>1</v>
      </c>
      <c r="B161" s="101">
        <v>2504</v>
      </c>
      <c r="C161" s="99" t="s">
        <v>147</v>
      </c>
      <c r="D161" s="65">
        <v>2757.49</v>
      </c>
      <c r="E161" s="35">
        <f t="shared" si="4"/>
        <v>2258.1899999999996</v>
      </c>
      <c r="F161" s="65">
        <f>IFERROR(VLOOKUP(B161,Plan1!B:D,3,0),"0,00")</f>
        <v>499.3</v>
      </c>
      <c r="G161" s="65">
        <v>0</v>
      </c>
      <c r="H161" s="35">
        <f t="shared" si="5"/>
        <v>499.3</v>
      </c>
      <c r="I161" s="47" t="str">
        <f>VLOOKUP(B161,'FOLHA RESUMIDA'!C:D,2,0)</f>
        <v>RIVALDO GOMES DA SILVA</v>
      </c>
    </row>
    <row r="162" spans="1:9">
      <c r="A162" s="101">
        <v>1</v>
      </c>
      <c r="B162" s="101">
        <v>2506</v>
      </c>
      <c r="C162" s="99" t="s">
        <v>148</v>
      </c>
      <c r="D162" s="65">
        <v>3111.63</v>
      </c>
      <c r="E162" s="35">
        <f t="shared" si="4"/>
        <v>2612.33</v>
      </c>
      <c r="F162" s="65">
        <f>IFERROR(VLOOKUP(B162,Plan1!B:D,3,0),"0,00")</f>
        <v>499.3</v>
      </c>
      <c r="G162" s="65">
        <v>0</v>
      </c>
      <c r="H162" s="35">
        <f t="shared" si="5"/>
        <v>499.3</v>
      </c>
      <c r="I162" s="47" t="str">
        <f>VLOOKUP(B162,'FOLHA RESUMIDA'!C:D,2,0)</f>
        <v>IVETE ANTONIETA B  DE CARVALHO</v>
      </c>
    </row>
    <row r="163" spans="1:9">
      <c r="A163" s="101">
        <v>1</v>
      </c>
      <c r="B163" s="101">
        <v>2507</v>
      </c>
      <c r="C163" s="99" t="s">
        <v>149</v>
      </c>
      <c r="D163" s="65">
        <v>2317.0100000000002</v>
      </c>
      <c r="E163" s="35">
        <f t="shared" si="4"/>
        <v>1661.5400000000002</v>
      </c>
      <c r="F163" s="65">
        <f>IFERROR(VLOOKUP(B163,Plan1!B:D,3,0),"0,00")</f>
        <v>499.3</v>
      </c>
      <c r="G163" s="65">
        <v>156.16999999999999</v>
      </c>
      <c r="H163" s="35">
        <f t="shared" si="5"/>
        <v>655.47</v>
      </c>
      <c r="I163" s="47" t="str">
        <f>VLOOKUP(B163,'FOLHA RESUMIDA'!C:D,2,0)</f>
        <v>ANANIAS TEIXEIRA DE LIMA</v>
      </c>
    </row>
    <row r="164" spans="1:9">
      <c r="A164" s="101">
        <v>1</v>
      </c>
      <c r="B164" s="101">
        <v>2508</v>
      </c>
      <c r="C164" s="99" t="s">
        <v>150</v>
      </c>
      <c r="D164" s="65">
        <v>5020.22</v>
      </c>
      <c r="E164" s="35">
        <f t="shared" si="4"/>
        <v>3919.9000000000005</v>
      </c>
      <c r="F164" s="65">
        <f>IFERROR(VLOOKUP(B164,Plan1!B:D,3,0),"0,00")</f>
        <v>1081.82</v>
      </c>
      <c r="G164" s="65">
        <v>18.5</v>
      </c>
      <c r="H164" s="35">
        <f t="shared" si="5"/>
        <v>1100.32</v>
      </c>
      <c r="I164" s="47" t="str">
        <f>VLOOKUP(B164,'FOLHA RESUMIDA'!C:D,2,0)</f>
        <v>JOSE ALEXANDRE DE BARROS ALVES</v>
      </c>
    </row>
    <row r="165" spans="1:9">
      <c r="A165" s="101">
        <v>1</v>
      </c>
      <c r="B165" s="101">
        <v>2509</v>
      </c>
      <c r="C165" s="99" t="s">
        <v>151</v>
      </c>
      <c r="D165" s="65">
        <v>1533.8</v>
      </c>
      <c r="E165" s="35">
        <f t="shared" si="4"/>
        <v>1074.75</v>
      </c>
      <c r="F165" s="65">
        <f>IFERROR(VLOOKUP(B165,Plan1!B:D,3,0),"0,00")</f>
        <v>220.28</v>
      </c>
      <c r="G165" s="65">
        <v>238.77</v>
      </c>
      <c r="H165" s="35">
        <f t="shared" si="5"/>
        <v>459.05</v>
      </c>
      <c r="I165" s="47" t="str">
        <f>VLOOKUP(B165,'FOLHA RESUMIDA'!C:D,2,0)</f>
        <v>ALDEMIR NASCIMENTO DA SILVA</v>
      </c>
    </row>
    <row r="166" spans="1:9">
      <c r="A166" s="101">
        <v>1</v>
      </c>
      <c r="B166" s="101">
        <v>2512</v>
      </c>
      <c r="C166" s="99" t="s">
        <v>393</v>
      </c>
      <c r="D166" s="65">
        <v>5092.91</v>
      </c>
      <c r="E166" s="35">
        <f t="shared" si="4"/>
        <v>1292.9099999999999</v>
      </c>
      <c r="F166" s="65">
        <f>IFERROR(VLOOKUP(B166,Plan1!B:D,3,0),"0,00")</f>
        <v>1731.59</v>
      </c>
      <c r="G166" s="65">
        <v>2068.41</v>
      </c>
      <c r="H166" s="35">
        <f t="shared" si="5"/>
        <v>3800</v>
      </c>
      <c r="I166" s="47" t="str">
        <f>VLOOKUP(B166,'FOLHA RESUMIDA'!C:D,2,0)</f>
        <v>JOSENILDO JOSE TORRES</v>
      </c>
    </row>
    <row r="167" spans="1:9">
      <c r="A167" s="101">
        <v>1</v>
      </c>
      <c r="B167" s="101">
        <v>2514</v>
      </c>
      <c r="C167" s="99" t="s">
        <v>152</v>
      </c>
      <c r="D167" s="65">
        <v>2803.59</v>
      </c>
      <c r="E167" s="35">
        <f t="shared" si="4"/>
        <v>732.69999999999982</v>
      </c>
      <c r="F167" s="65">
        <f>IFERROR(VLOOKUP(B167,Plan1!B:D,3,0),"0,00")</f>
        <v>953.22</v>
      </c>
      <c r="G167" s="65">
        <v>1117.67</v>
      </c>
      <c r="H167" s="35">
        <f t="shared" si="5"/>
        <v>2070.8900000000003</v>
      </c>
      <c r="I167" s="47" t="str">
        <f>VLOOKUP(B167,'FOLHA RESUMIDA'!C:D,2,0)</f>
        <v>JULIANA CAVALCANTI DE SOUSA</v>
      </c>
    </row>
    <row r="168" spans="1:9">
      <c r="A168" s="101">
        <v>1</v>
      </c>
      <c r="B168" s="101">
        <v>2520</v>
      </c>
      <c r="C168" s="99" t="s">
        <v>394</v>
      </c>
      <c r="D168" s="65">
        <v>1981.2</v>
      </c>
      <c r="E168" s="35">
        <f t="shared" si="4"/>
        <v>987.3900000000001</v>
      </c>
      <c r="F168" s="65">
        <f>IFERROR(VLOOKUP(B168,Plan1!B:D,3,0),"0,00")</f>
        <v>673.61</v>
      </c>
      <c r="G168" s="65">
        <v>320.2</v>
      </c>
      <c r="H168" s="35">
        <f t="shared" si="5"/>
        <v>993.81</v>
      </c>
      <c r="I168" s="47" t="str">
        <f>VLOOKUP(B168,'FOLHA RESUMIDA'!C:D,2,0)</f>
        <v>SELMA CRISTIANIA LIMA RORIZ</v>
      </c>
    </row>
    <row r="169" spans="1:9">
      <c r="A169" s="101">
        <v>39</v>
      </c>
      <c r="B169" s="101">
        <v>2523</v>
      </c>
      <c r="C169" s="99" t="s">
        <v>402</v>
      </c>
      <c r="D169" s="65">
        <v>2195.9</v>
      </c>
      <c r="E169" s="35">
        <f t="shared" si="4"/>
        <v>407.42000000000007</v>
      </c>
      <c r="F169" s="65">
        <f>IFERROR(VLOOKUP(B169,Plan1!B:D,3,0),"0,00")</f>
        <v>746.61</v>
      </c>
      <c r="G169" s="65">
        <v>1041.8699999999999</v>
      </c>
      <c r="H169" s="35">
        <f t="shared" si="5"/>
        <v>1788.48</v>
      </c>
      <c r="I169" s="47" t="str">
        <f>VLOOKUP(B169,'FOLHA RESUMIDA'!C:D,2,0)</f>
        <v>JANISSON COELHO DE VASCONCELOS</v>
      </c>
    </row>
    <row r="170" spans="1:9">
      <c r="A170" s="101">
        <v>10</v>
      </c>
      <c r="B170" s="101">
        <v>2525</v>
      </c>
      <c r="C170" s="99" t="s">
        <v>358</v>
      </c>
      <c r="D170" s="65">
        <v>2195.9</v>
      </c>
      <c r="E170" s="35">
        <f t="shared" si="4"/>
        <v>205.5</v>
      </c>
      <c r="F170" s="65">
        <f>IFERROR(VLOOKUP(B170,Plan1!B:D,3,0),"0,00")</f>
        <v>746.61</v>
      </c>
      <c r="G170" s="65">
        <v>1243.79</v>
      </c>
      <c r="H170" s="35">
        <f t="shared" si="5"/>
        <v>1990.4</v>
      </c>
      <c r="I170" s="47" t="str">
        <f>VLOOKUP(B170,'FOLHA RESUMIDA'!C:D,2,0)</f>
        <v>FABIANE TAVARES DE SOUZA</v>
      </c>
    </row>
    <row r="171" spans="1:9">
      <c r="A171" s="101">
        <v>1</v>
      </c>
      <c r="B171" s="101">
        <v>2526</v>
      </c>
      <c r="C171" s="99" t="s">
        <v>153</v>
      </c>
      <c r="D171" s="65">
        <v>2452.91</v>
      </c>
      <c r="E171" s="35">
        <f t="shared" si="4"/>
        <v>1038</v>
      </c>
      <c r="F171" s="65">
        <f>IFERROR(VLOOKUP(B171,Plan1!B:D,3,0),"0,00")</f>
        <v>833.98</v>
      </c>
      <c r="G171" s="65">
        <v>580.92999999999995</v>
      </c>
      <c r="H171" s="35">
        <f t="shared" si="5"/>
        <v>1414.9099999999999</v>
      </c>
      <c r="I171" s="47" t="str">
        <f>VLOOKUP(B171,'FOLHA RESUMIDA'!C:D,2,0)</f>
        <v>JARBAS FERREIRA DE LIMA JUNIOR</v>
      </c>
    </row>
    <row r="172" spans="1:9">
      <c r="A172" s="101">
        <v>1</v>
      </c>
      <c r="B172" s="101">
        <v>2530</v>
      </c>
      <c r="C172" s="99" t="s">
        <v>154</v>
      </c>
      <c r="D172" s="65">
        <v>1980.93</v>
      </c>
      <c r="E172" s="35">
        <f t="shared" si="4"/>
        <v>1424.42</v>
      </c>
      <c r="F172" s="65">
        <f>IFERROR(VLOOKUP(B172,Plan1!B:D,3,0),"0,00")</f>
        <v>556.51</v>
      </c>
      <c r="G172" s="65">
        <v>0</v>
      </c>
      <c r="H172" s="35">
        <f t="shared" si="5"/>
        <v>556.51</v>
      </c>
      <c r="I172" s="47" t="str">
        <f>VLOOKUP(B172,'FOLHA RESUMIDA'!C:D,2,0)</f>
        <v>ARLEILDA MENDES DA SILVA</v>
      </c>
    </row>
    <row r="173" spans="1:9">
      <c r="A173" s="101">
        <v>1</v>
      </c>
      <c r="B173" s="101">
        <v>2534</v>
      </c>
      <c r="C173" s="99" t="s">
        <v>155</v>
      </c>
      <c r="D173" s="65">
        <v>1919.71</v>
      </c>
      <c r="E173" s="35">
        <f t="shared" si="4"/>
        <v>1363.2</v>
      </c>
      <c r="F173" s="65">
        <f>IFERROR(VLOOKUP(B173,Plan1!B:D,3,0),"0,00")</f>
        <v>556.51</v>
      </c>
      <c r="G173" s="65">
        <v>0</v>
      </c>
      <c r="H173" s="35">
        <f t="shared" si="5"/>
        <v>556.51</v>
      </c>
      <c r="I173" s="47" t="str">
        <f>VLOOKUP(B173,'FOLHA RESUMIDA'!C:D,2,0)</f>
        <v>EMANUEL MESSIAS RIBEIRO COSTA</v>
      </c>
    </row>
    <row r="174" spans="1:9">
      <c r="A174" s="101">
        <v>1</v>
      </c>
      <c r="B174" s="101">
        <v>2539</v>
      </c>
      <c r="C174" s="99" t="s">
        <v>156</v>
      </c>
      <c r="D174" s="65">
        <v>1917.08</v>
      </c>
      <c r="E174" s="35">
        <f t="shared" si="4"/>
        <v>1481.27</v>
      </c>
      <c r="F174" s="65">
        <f>IFERROR(VLOOKUP(B174,Plan1!B:D,3,0),"0,00")</f>
        <v>435.81</v>
      </c>
      <c r="G174" s="65">
        <v>0</v>
      </c>
      <c r="H174" s="35">
        <f t="shared" si="5"/>
        <v>435.81</v>
      </c>
      <c r="I174" s="47" t="str">
        <f>VLOOKUP(B174,'FOLHA RESUMIDA'!C:D,2,0)</f>
        <v>JOSENILDA BEZERRA DA SILVA</v>
      </c>
    </row>
    <row r="175" spans="1:9">
      <c r="A175" s="101">
        <v>1</v>
      </c>
      <c r="B175" s="101">
        <v>2541</v>
      </c>
      <c r="C175" s="99" t="s">
        <v>157</v>
      </c>
      <c r="D175" s="65">
        <v>2297.79</v>
      </c>
      <c r="E175" s="35">
        <f t="shared" si="4"/>
        <v>1730.01</v>
      </c>
      <c r="F175" s="65">
        <f>IFERROR(VLOOKUP(B175,Plan1!B:D,3,0),"0,00")</f>
        <v>491.04</v>
      </c>
      <c r="G175" s="65">
        <v>76.739999999999995</v>
      </c>
      <c r="H175" s="35">
        <f t="shared" si="5"/>
        <v>567.78</v>
      </c>
      <c r="I175" s="47" t="str">
        <f>VLOOKUP(B175,'FOLHA RESUMIDA'!C:D,2,0)</f>
        <v>MARCELA SALLES DA SILVA</v>
      </c>
    </row>
    <row r="176" spans="1:9">
      <c r="A176" s="101">
        <v>59</v>
      </c>
      <c r="B176" s="101">
        <v>2547</v>
      </c>
      <c r="C176" s="99" t="s">
        <v>421</v>
      </c>
      <c r="D176" s="65">
        <v>1434.7</v>
      </c>
      <c r="E176" s="35">
        <f t="shared" si="4"/>
        <v>1434.7</v>
      </c>
      <c r="F176" s="65" t="str">
        <f>IFERROR(VLOOKUP(B176,Plan1!B:D,3,0),"0,00")</f>
        <v>0,00</v>
      </c>
      <c r="G176" s="65">
        <v>0</v>
      </c>
      <c r="H176" s="35">
        <f t="shared" si="5"/>
        <v>0</v>
      </c>
      <c r="I176" s="47" t="str">
        <f>VLOOKUP(B176,'FOLHA RESUMIDA'!C:D,2,0)</f>
        <v>CYNTHIA RODRIGUES DE ALMEIDA</v>
      </c>
    </row>
    <row r="177" spans="1:9">
      <c r="A177" s="101">
        <v>1</v>
      </c>
      <c r="B177" s="101">
        <v>2548</v>
      </c>
      <c r="C177" s="99" t="s">
        <v>158</v>
      </c>
      <c r="D177" s="65">
        <v>4310.17</v>
      </c>
      <c r="E177" s="35">
        <f t="shared" si="4"/>
        <v>1315.8400000000001</v>
      </c>
      <c r="F177" s="65">
        <f>IFERROR(VLOOKUP(B177,Plan1!B:D,3,0),"0,00")</f>
        <v>1239.8800000000001</v>
      </c>
      <c r="G177" s="65">
        <v>1754.45</v>
      </c>
      <c r="H177" s="35">
        <f t="shared" si="5"/>
        <v>2994.33</v>
      </c>
      <c r="I177" s="47" t="str">
        <f>VLOOKUP(B177,'FOLHA RESUMIDA'!C:D,2,0)</f>
        <v>ELIANA PEREIRA SANTANA</v>
      </c>
    </row>
    <row r="178" spans="1:9">
      <c r="A178" s="101">
        <v>1</v>
      </c>
      <c r="B178" s="101">
        <v>2553</v>
      </c>
      <c r="C178" s="99" t="s">
        <v>159</v>
      </c>
      <c r="D178" s="65">
        <v>3392.31</v>
      </c>
      <c r="E178" s="35">
        <f t="shared" si="4"/>
        <v>643.38999999999987</v>
      </c>
      <c r="F178" s="65">
        <f>IFERROR(VLOOKUP(B178,Plan1!B:D,3,0),"0,00")</f>
        <v>673.61</v>
      </c>
      <c r="G178" s="65">
        <v>2075.31</v>
      </c>
      <c r="H178" s="35">
        <f t="shared" si="5"/>
        <v>2748.92</v>
      </c>
      <c r="I178" s="47" t="str">
        <f>VLOOKUP(B178,'FOLHA RESUMIDA'!C:D,2,0)</f>
        <v>LIVIA DA SILVA LIMA</v>
      </c>
    </row>
    <row r="179" spans="1:9">
      <c r="A179" s="101">
        <v>1</v>
      </c>
      <c r="B179" s="101">
        <v>2559</v>
      </c>
      <c r="C179" s="99" t="s">
        <v>365</v>
      </c>
      <c r="D179" s="65">
        <v>1981.2</v>
      </c>
      <c r="E179" s="35">
        <f t="shared" si="4"/>
        <v>881.76</v>
      </c>
      <c r="F179" s="65">
        <f>IFERROR(VLOOKUP(B179,Plan1!B:D,3,0),"0,00")</f>
        <v>673.61</v>
      </c>
      <c r="G179" s="65">
        <v>425.83</v>
      </c>
      <c r="H179" s="35">
        <f t="shared" si="5"/>
        <v>1099.44</v>
      </c>
      <c r="I179" s="47" t="str">
        <f>VLOOKUP(B179,'FOLHA RESUMIDA'!C:D,2,0)</f>
        <v>SANDRO DE MIRANDA SANTOS</v>
      </c>
    </row>
    <row r="180" spans="1:9">
      <c r="A180" s="101">
        <v>1</v>
      </c>
      <c r="B180" s="101">
        <v>2562</v>
      </c>
      <c r="C180" s="99" t="s">
        <v>383</v>
      </c>
      <c r="D180" s="65">
        <v>5092.91</v>
      </c>
      <c r="E180" s="35">
        <f t="shared" si="4"/>
        <v>2235.46</v>
      </c>
      <c r="F180" s="65">
        <f>IFERROR(VLOOKUP(B180,Plan1!B:D,3,0),"0,00")</f>
        <v>1731.59</v>
      </c>
      <c r="G180" s="65">
        <v>1125.8599999999999</v>
      </c>
      <c r="H180" s="35">
        <f t="shared" si="5"/>
        <v>2857.45</v>
      </c>
      <c r="I180" s="47" t="str">
        <f>VLOOKUP(B180,'FOLHA RESUMIDA'!C:D,2,0)</f>
        <v>ERIKA MARQUES BEZERRA</v>
      </c>
    </row>
    <row r="181" spans="1:9">
      <c r="A181" s="101">
        <v>50</v>
      </c>
      <c r="B181" s="101">
        <v>2568</v>
      </c>
      <c r="C181" s="99" t="s">
        <v>420</v>
      </c>
      <c r="D181" s="65">
        <v>5092.91</v>
      </c>
      <c r="E181" s="35">
        <f t="shared" si="4"/>
        <v>2713.5299999999997</v>
      </c>
      <c r="F181" s="65">
        <f>IFERROR(VLOOKUP(B181,Plan1!B:D,3,0),"0,00")</f>
        <v>1731.59</v>
      </c>
      <c r="G181" s="65">
        <v>647.79</v>
      </c>
      <c r="H181" s="35">
        <f t="shared" si="5"/>
        <v>2379.38</v>
      </c>
      <c r="I181" s="47" t="str">
        <f>VLOOKUP(B181,'FOLHA RESUMIDA'!C:D,2,0)</f>
        <v>CATARINA DANIELLE DA S AMORIM</v>
      </c>
    </row>
    <row r="182" spans="1:9">
      <c r="A182" s="101">
        <v>1</v>
      </c>
      <c r="B182" s="101">
        <v>2574</v>
      </c>
      <c r="C182" s="99" t="s">
        <v>160</v>
      </c>
      <c r="D182" s="65">
        <v>4393.22</v>
      </c>
      <c r="E182" s="35">
        <f t="shared" si="4"/>
        <v>1169.71</v>
      </c>
      <c r="F182" s="65">
        <f>IFERROR(VLOOKUP(B182,Plan1!B:D,3,0),"0,00")</f>
        <v>1493.69</v>
      </c>
      <c r="G182" s="65">
        <v>1729.82</v>
      </c>
      <c r="H182" s="35">
        <f t="shared" si="5"/>
        <v>3223.51</v>
      </c>
      <c r="I182" s="47" t="str">
        <f>VLOOKUP(B182,'FOLHA RESUMIDA'!C:D,2,0)</f>
        <v>ANDERSON SANTOS DE LIMA FARIAS</v>
      </c>
    </row>
    <row r="183" spans="1:9">
      <c r="A183" s="101">
        <v>1</v>
      </c>
      <c r="B183" s="101">
        <v>2577</v>
      </c>
      <c r="C183" s="99" t="s">
        <v>161</v>
      </c>
      <c r="D183" s="65">
        <v>2803.58</v>
      </c>
      <c r="E183" s="35">
        <f t="shared" si="4"/>
        <v>674.63000000000011</v>
      </c>
      <c r="F183" s="65">
        <f>IFERROR(VLOOKUP(B183,Plan1!B:D,3,0),"0,00")</f>
        <v>953.22</v>
      </c>
      <c r="G183" s="65">
        <v>1175.73</v>
      </c>
      <c r="H183" s="35">
        <f t="shared" si="5"/>
        <v>2128.9499999999998</v>
      </c>
      <c r="I183" s="47" t="str">
        <f>VLOOKUP(B183,'FOLHA RESUMIDA'!C:D,2,0)</f>
        <v>CARLA CRISTINA OLIVEIRA MATOS</v>
      </c>
    </row>
    <row r="184" spans="1:9">
      <c r="A184" s="101">
        <v>1</v>
      </c>
      <c r="B184" s="101">
        <v>2584</v>
      </c>
      <c r="C184" s="99" t="s">
        <v>162</v>
      </c>
      <c r="D184" s="65">
        <v>1981.21</v>
      </c>
      <c r="E184" s="35">
        <f t="shared" si="4"/>
        <v>318.01</v>
      </c>
      <c r="F184" s="65">
        <f>IFERROR(VLOOKUP(B184,Plan1!B:D,3,0),"0,00")</f>
        <v>673.61</v>
      </c>
      <c r="G184" s="65">
        <v>989.59</v>
      </c>
      <c r="H184" s="35">
        <f t="shared" si="5"/>
        <v>1663.2</v>
      </c>
      <c r="I184" s="47" t="str">
        <f>VLOOKUP(B184,'FOLHA RESUMIDA'!C:D,2,0)</f>
        <v>HELIA MARIA ALEXANDRE DE SOUZA</v>
      </c>
    </row>
    <row r="185" spans="1:9">
      <c r="A185" s="101">
        <v>1</v>
      </c>
      <c r="B185" s="101">
        <v>2585</v>
      </c>
      <c r="C185" s="99" t="s">
        <v>163</v>
      </c>
      <c r="D185" s="65">
        <v>924.56</v>
      </c>
      <c r="E185" s="35">
        <f t="shared" si="4"/>
        <v>399.9799999999999</v>
      </c>
      <c r="F185" s="65" t="str">
        <f>IFERROR(VLOOKUP(B185,Plan1!B:D,3,0),"0,00")</f>
        <v>0,00</v>
      </c>
      <c r="G185" s="65">
        <v>524.58000000000004</v>
      </c>
      <c r="H185" s="35">
        <f t="shared" si="5"/>
        <v>524.58000000000004</v>
      </c>
      <c r="I185" s="47" t="str">
        <f>VLOOKUP(B185,'FOLHA RESUMIDA'!C:D,2,0)</f>
        <v>HELIO DO N BARBOZA JUNIOR</v>
      </c>
    </row>
    <row r="186" spans="1:9">
      <c r="A186" s="101">
        <v>1</v>
      </c>
      <c r="B186" s="101">
        <v>2586</v>
      </c>
      <c r="C186" s="99" t="s">
        <v>366</v>
      </c>
      <c r="D186" s="65">
        <v>2803.58</v>
      </c>
      <c r="E186" s="35">
        <f t="shared" si="4"/>
        <v>804.20999999999981</v>
      </c>
      <c r="F186" s="65">
        <f>IFERROR(VLOOKUP(B186,Plan1!B:D,3,0),"0,00")</f>
        <v>953.22</v>
      </c>
      <c r="G186" s="65">
        <v>1046.1500000000001</v>
      </c>
      <c r="H186" s="35">
        <f t="shared" si="5"/>
        <v>1999.3700000000001</v>
      </c>
      <c r="I186" s="47" t="str">
        <f>VLOOKUP(B186,'FOLHA RESUMIDA'!C:D,2,0)</f>
        <v>JAQUELINE P F DE OLIVEIRA</v>
      </c>
    </row>
    <row r="187" spans="1:9">
      <c r="A187" s="101">
        <v>1</v>
      </c>
      <c r="B187" s="101">
        <v>2588</v>
      </c>
      <c r="C187" s="99" t="s">
        <v>164</v>
      </c>
      <c r="D187" s="65">
        <v>4294.1499999999996</v>
      </c>
      <c r="E187" s="35">
        <f t="shared" si="4"/>
        <v>1589.5899999999997</v>
      </c>
      <c r="F187" s="65">
        <f>IFERROR(VLOOKUP(B187,Plan1!B:D,3,0),"0,00")</f>
        <v>1460.01</v>
      </c>
      <c r="G187" s="65">
        <v>1244.55</v>
      </c>
      <c r="H187" s="35">
        <f t="shared" si="5"/>
        <v>2704.56</v>
      </c>
      <c r="I187" s="47" t="str">
        <f>VLOOKUP(B187,'FOLHA RESUMIDA'!C:D,2,0)</f>
        <v>JOSE NEVES DA SILVA JUNIOR</v>
      </c>
    </row>
    <row r="188" spans="1:9">
      <c r="A188" s="101">
        <v>1</v>
      </c>
      <c r="B188" s="101">
        <v>2596</v>
      </c>
      <c r="C188" s="99" t="s">
        <v>395</v>
      </c>
      <c r="D188" s="65">
        <v>2183.1799999999998</v>
      </c>
      <c r="E188" s="35">
        <f t="shared" si="4"/>
        <v>910.78999999999974</v>
      </c>
      <c r="F188" s="65">
        <f>IFERROR(VLOOKUP(B188,Plan1!B:D,3,0),"0,00")</f>
        <v>495.3</v>
      </c>
      <c r="G188" s="65">
        <v>777.09</v>
      </c>
      <c r="H188" s="35">
        <f t="shared" si="5"/>
        <v>1272.3900000000001</v>
      </c>
      <c r="I188" s="47" t="str">
        <f>VLOOKUP(B188,'FOLHA RESUMIDA'!C:D,2,0)</f>
        <v>WELLIDA CRISTIANE DE M  GUERRA</v>
      </c>
    </row>
    <row r="189" spans="1:9">
      <c r="A189" s="101">
        <v>47</v>
      </c>
      <c r="B189" s="101">
        <v>2602</v>
      </c>
      <c r="C189" s="99" t="s">
        <v>403</v>
      </c>
      <c r="D189" s="65">
        <v>5092.91</v>
      </c>
      <c r="E189" s="35">
        <f t="shared" si="4"/>
        <v>963.25</v>
      </c>
      <c r="F189" s="65">
        <f>IFERROR(VLOOKUP(B189,Plan1!B:D,3,0),"0,00")</f>
        <v>1731.59</v>
      </c>
      <c r="G189" s="65">
        <v>2398.0700000000002</v>
      </c>
      <c r="H189" s="35">
        <f t="shared" si="5"/>
        <v>4129.66</v>
      </c>
      <c r="I189" s="47" t="str">
        <f>VLOOKUP(B189,'FOLHA RESUMIDA'!C:D,2,0)</f>
        <v>DIANA ATALECIA NEVES DE SA</v>
      </c>
    </row>
    <row r="190" spans="1:9">
      <c r="A190" s="101">
        <v>59</v>
      </c>
      <c r="B190" s="101">
        <v>2604</v>
      </c>
      <c r="C190" s="99" t="s">
        <v>422</v>
      </c>
      <c r="D190" s="65">
        <v>5092.91</v>
      </c>
      <c r="E190" s="35">
        <f t="shared" si="4"/>
        <v>1878.5100000000002</v>
      </c>
      <c r="F190" s="65">
        <f>IFERROR(VLOOKUP(B190,Plan1!B:D,3,0),"0,00")</f>
        <v>1731.59</v>
      </c>
      <c r="G190" s="65">
        <v>1482.81</v>
      </c>
      <c r="H190" s="35">
        <f t="shared" si="5"/>
        <v>3214.3999999999996</v>
      </c>
      <c r="I190" s="47" t="str">
        <f>VLOOKUP(B190,'FOLHA RESUMIDA'!C:D,2,0)</f>
        <v>JAMINE K  G  DA ROCHA MARTINS</v>
      </c>
    </row>
    <row r="191" spans="1:9">
      <c r="A191" s="101">
        <v>1</v>
      </c>
      <c r="B191" s="101">
        <v>2614</v>
      </c>
      <c r="C191" s="99" t="s">
        <v>165</v>
      </c>
      <c r="D191" s="65">
        <v>3047.9</v>
      </c>
      <c r="E191" s="35">
        <f t="shared" si="4"/>
        <v>1132.0900000000001</v>
      </c>
      <c r="F191" s="65">
        <f>IFERROR(VLOOKUP(B191,Plan1!B:D,3,0),"0,00")</f>
        <v>923.5</v>
      </c>
      <c r="G191" s="65">
        <v>992.31</v>
      </c>
      <c r="H191" s="35">
        <f t="shared" si="5"/>
        <v>1915.81</v>
      </c>
      <c r="I191" s="47" t="str">
        <f>VLOOKUP(B191,'FOLHA RESUMIDA'!C:D,2,0)</f>
        <v>EDVANIA GOMES DE SOUZA PONTES</v>
      </c>
    </row>
    <row r="192" spans="1:9">
      <c r="A192" s="101">
        <v>1</v>
      </c>
      <c r="B192" s="101">
        <v>2618</v>
      </c>
      <c r="C192" s="99" t="s">
        <v>166</v>
      </c>
      <c r="D192" s="65">
        <v>1636.79</v>
      </c>
      <c r="E192" s="35">
        <f t="shared" si="4"/>
        <v>233.51999999999998</v>
      </c>
      <c r="F192" s="65">
        <f>IFERROR(VLOOKUP(B192,Plan1!B:D,3,0),"0,00")</f>
        <v>556.51</v>
      </c>
      <c r="G192" s="65">
        <v>846.76</v>
      </c>
      <c r="H192" s="35">
        <f t="shared" si="5"/>
        <v>1403.27</v>
      </c>
      <c r="I192" s="47" t="str">
        <f>VLOOKUP(B192,'FOLHA RESUMIDA'!C:D,2,0)</f>
        <v>MARIA DA CONCEICAO O DOS SANTO</v>
      </c>
    </row>
    <row r="193" spans="1:9">
      <c r="A193" s="101">
        <v>1</v>
      </c>
      <c r="B193" s="101">
        <v>2623</v>
      </c>
      <c r="C193" s="99" t="s">
        <v>167</v>
      </c>
      <c r="D193" s="65">
        <v>1484.6</v>
      </c>
      <c r="E193" s="35">
        <f t="shared" si="4"/>
        <v>314.69000000000005</v>
      </c>
      <c r="F193" s="65">
        <f>IFERROR(VLOOKUP(B193,Plan1!B:D,3,0),"0,00")</f>
        <v>504.76</v>
      </c>
      <c r="G193" s="65">
        <v>665.15</v>
      </c>
      <c r="H193" s="35">
        <f t="shared" si="5"/>
        <v>1169.9099999999999</v>
      </c>
      <c r="I193" s="47" t="str">
        <f>VLOOKUP(B193,'FOLHA RESUMIDA'!C:D,2,0)</f>
        <v>RUTH BARBOSA DE ARAUJO</v>
      </c>
    </row>
    <row r="194" spans="1:9">
      <c r="A194" s="101">
        <v>1</v>
      </c>
      <c r="B194" s="101">
        <v>2627</v>
      </c>
      <c r="C194" s="99" t="s">
        <v>360</v>
      </c>
      <c r="D194" s="65">
        <v>8072.82</v>
      </c>
      <c r="E194" s="35">
        <f t="shared" si="4"/>
        <v>2711.63</v>
      </c>
      <c r="F194" s="65">
        <f>IFERROR(VLOOKUP(B194,Plan1!B:D,3,0),"0,00")</f>
        <v>2517.9899999999998</v>
      </c>
      <c r="G194" s="65">
        <v>2843.2</v>
      </c>
      <c r="H194" s="35">
        <f t="shared" si="5"/>
        <v>5361.19</v>
      </c>
      <c r="I194" s="47" t="str">
        <f>VLOOKUP(B194,'FOLHA RESUMIDA'!C:D,2,0)</f>
        <v>LIBNI DE MEDEIROS MELO</v>
      </c>
    </row>
    <row r="195" spans="1:9">
      <c r="A195" s="101">
        <v>1</v>
      </c>
      <c r="B195" s="101">
        <v>2628</v>
      </c>
      <c r="C195" s="99" t="s">
        <v>168</v>
      </c>
      <c r="D195" s="65">
        <v>5461.2</v>
      </c>
      <c r="E195" s="35">
        <f t="shared" si="4"/>
        <v>2085.54</v>
      </c>
      <c r="F195" s="65">
        <f>IFERROR(VLOOKUP(B195,Plan1!B:D,3,0),"0,00")</f>
        <v>1856.81</v>
      </c>
      <c r="G195" s="65">
        <v>1518.85</v>
      </c>
      <c r="H195" s="35">
        <f t="shared" si="5"/>
        <v>3375.66</v>
      </c>
      <c r="I195" s="47" t="str">
        <f>VLOOKUP(B195,'FOLHA RESUMIDA'!C:D,2,0)</f>
        <v>ADELE GOMES DE SANTANA</v>
      </c>
    </row>
    <row r="196" spans="1:9">
      <c r="A196" s="101">
        <v>1</v>
      </c>
      <c r="B196" s="101">
        <v>2634</v>
      </c>
      <c r="C196" s="99" t="s">
        <v>396</v>
      </c>
      <c r="D196" s="65">
        <v>3302</v>
      </c>
      <c r="E196" s="35">
        <f t="shared" si="4"/>
        <v>2702.02</v>
      </c>
      <c r="F196" s="65" t="str">
        <f>IFERROR(VLOOKUP(B196,Plan1!B:D,3,0),"0,00")</f>
        <v>0,00</v>
      </c>
      <c r="G196" s="65">
        <v>599.98</v>
      </c>
      <c r="H196" s="35">
        <f t="shared" si="5"/>
        <v>599.98</v>
      </c>
      <c r="I196" s="47" t="str">
        <f>VLOOKUP(B196,'FOLHA RESUMIDA'!C:D,2,0)</f>
        <v>KATHYWSKY MELO PINHEIRO</v>
      </c>
    </row>
    <row r="197" spans="1:9">
      <c r="A197" s="101">
        <v>1</v>
      </c>
      <c r="B197" s="101">
        <v>2642</v>
      </c>
      <c r="C197" s="99" t="s">
        <v>169</v>
      </c>
      <c r="D197" s="65">
        <v>3159.65</v>
      </c>
      <c r="E197" s="35">
        <f t="shared" si="4"/>
        <v>941.40000000000009</v>
      </c>
      <c r="F197" s="65">
        <f>IFERROR(VLOOKUP(B197,Plan1!B:D,3,0),"0,00")</f>
        <v>1074.28</v>
      </c>
      <c r="G197" s="65">
        <v>1143.97</v>
      </c>
      <c r="H197" s="35">
        <f t="shared" si="5"/>
        <v>2218.25</v>
      </c>
      <c r="I197" s="47" t="str">
        <f>VLOOKUP(B197,'FOLHA RESUMIDA'!C:D,2,0)</f>
        <v>THAMIRYS CLAUDIA R  BATISTA</v>
      </c>
    </row>
    <row r="198" spans="1:9">
      <c r="A198" s="101">
        <v>48</v>
      </c>
      <c r="B198" s="101">
        <v>2644</v>
      </c>
      <c r="C198" s="99" t="s">
        <v>406</v>
      </c>
      <c r="D198" s="65">
        <v>5424.64</v>
      </c>
      <c r="E198" s="35">
        <f t="shared" ref="E198:E261" si="6">D198-H198</f>
        <v>3054.7400000000007</v>
      </c>
      <c r="F198" s="65">
        <f>IFERROR(VLOOKUP(B198,Plan1!B:D,3,0),"0,00")</f>
        <v>1731.59</v>
      </c>
      <c r="G198" s="65">
        <v>638.30999999999995</v>
      </c>
      <c r="H198" s="35">
        <f t="shared" ref="H198:H261" si="7">F198+G198</f>
        <v>2369.8999999999996</v>
      </c>
      <c r="I198" s="47" t="str">
        <f>VLOOKUP(B198,'FOLHA RESUMIDA'!C:D,2,0)</f>
        <v>FABRICIO MENEZES DE SOUSA MELO</v>
      </c>
    </row>
    <row r="199" spans="1:9">
      <c r="A199" s="101">
        <v>59</v>
      </c>
      <c r="B199" s="101">
        <v>2651</v>
      </c>
      <c r="C199" s="99" t="s">
        <v>407</v>
      </c>
      <c r="D199" s="65">
        <v>5650.99</v>
      </c>
      <c r="E199" s="35">
        <f t="shared" si="6"/>
        <v>1902.7199999999998</v>
      </c>
      <c r="F199" s="65">
        <f>IFERROR(VLOOKUP(B199,Plan1!B:D,3,0),"0,00")</f>
        <v>1731.59</v>
      </c>
      <c r="G199" s="65">
        <v>2016.68</v>
      </c>
      <c r="H199" s="35">
        <f t="shared" si="7"/>
        <v>3748.27</v>
      </c>
      <c r="I199" s="47" t="str">
        <f>VLOOKUP(B199,'FOLHA RESUMIDA'!C:D,2,0)</f>
        <v>PAULO ANDRE R DOS SANTOS</v>
      </c>
    </row>
    <row r="200" spans="1:9">
      <c r="A200" s="101">
        <v>1</v>
      </c>
      <c r="B200" s="101">
        <v>2656</v>
      </c>
      <c r="C200" s="99" t="s">
        <v>170</v>
      </c>
      <c r="D200" s="65">
        <v>3135.31</v>
      </c>
      <c r="E200" s="35">
        <f t="shared" si="6"/>
        <v>1382.73</v>
      </c>
      <c r="F200" s="65">
        <f>IFERROR(VLOOKUP(B200,Plan1!B:D,3,0),"0,00")</f>
        <v>953.22</v>
      </c>
      <c r="G200" s="65">
        <v>799.36</v>
      </c>
      <c r="H200" s="35">
        <f t="shared" si="7"/>
        <v>1752.58</v>
      </c>
      <c r="I200" s="47" t="str">
        <f>VLOOKUP(B200,'FOLHA RESUMIDA'!C:D,2,0)</f>
        <v>RAFAELLA ALVES DE ARAUJO SILVA</v>
      </c>
    </row>
    <row r="201" spans="1:9">
      <c r="A201" s="101">
        <v>1</v>
      </c>
      <c r="B201" s="101">
        <v>2659</v>
      </c>
      <c r="C201" s="99" t="s">
        <v>171</v>
      </c>
      <c r="D201" s="65">
        <v>6198.72</v>
      </c>
      <c r="E201" s="35">
        <f t="shared" si="6"/>
        <v>2653.5600000000004</v>
      </c>
      <c r="F201" s="65">
        <f>IFERROR(VLOOKUP(B201,Plan1!B:D,3,0),"0,00")</f>
        <v>2075.85</v>
      </c>
      <c r="G201" s="65">
        <v>1469.31</v>
      </c>
      <c r="H201" s="35">
        <f t="shared" si="7"/>
        <v>3545.16</v>
      </c>
      <c r="I201" s="47" t="str">
        <f>VLOOKUP(B201,'FOLHA RESUMIDA'!C:D,2,0)</f>
        <v>THIAGO SANTOS DE OLIVEIRA</v>
      </c>
    </row>
    <row r="202" spans="1:9">
      <c r="A202" s="101">
        <v>1</v>
      </c>
      <c r="B202" s="101">
        <v>2665</v>
      </c>
      <c r="C202" s="99" t="s">
        <v>172</v>
      </c>
      <c r="D202" s="65">
        <v>2803.58</v>
      </c>
      <c r="E202" s="35">
        <f t="shared" si="6"/>
        <v>2398.23</v>
      </c>
      <c r="F202" s="65">
        <f>IFERROR(VLOOKUP(B202,Plan1!B:D,3,0),"0,00")</f>
        <v>196.25</v>
      </c>
      <c r="G202" s="65">
        <v>209.1</v>
      </c>
      <c r="H202" s="35">
        <f t="shared" si="7"/>
        <v>405.35</v>
      </c>
      <c r="I202" s="47" t="str">
        <f>VLOOKUP(B202,'FOLHA RESUMIDA'!C:D,2,0)</f>
        <v>MARCELO BARLAVENTO DAS C SILVA</v>
      </c>
    </row>
    <row r="203" spans="1:9">
      <c r="A203" s="101">
        <v>1</v>
      </c>
      <c r="B203" s="101">
        <v>2666</v>
      </c>
      <c r="C203" s="99" t="s">
        <v>173</v>
      </c>
      <c r="D203" s="65">
        <v>4625.88</v>
      </c>
      <c r="E203" s="35">
        <f t="shared" si="6"/>
        <v>2043.3100000000004</v>
      </c>
      <c r="F203" s="65">
        <f>IFERROR(VLOOKUP(B203,Plan1!B:D,3,0),"0,00")</f>
        <v>1460.01</v>
      </c>
      <c r="G203" s="65">
        <v>1122.56</v>
      </c>
      <c r="H203" s="35">
        <f t="shared" si="7"/>
        <v>2582.5699999999997</v>
      </c>
      <c r="I203" s="47" t="str">
        <f>VLOOKUP(B203,'FOLHA RESUMIDA'!C:D,2,0)</f>
        <v>RODRIGO VASCONCELOS DINIZ</v>
      </c>
    </row>
    <row r="204" spans="1:9">
      <c r="A204" s="101">
        <v>1</v>
      </c>
      <c r="B204" s="101">
        <v>2668</v>
      </c>
      <c r="C204" s="99" t="s">
        <v>174</v>
      </c>
      <c r="D204" s="65">
        <v>2971.8</v>
      </c>
      <c r="E204" s="35">
        <f t="shared" si="6"/>
        <v>2630.9700000000003</v>
      </c>
      <c r="F204" s="65" t="str">
        <f>IFERROR(VLOOKUP(B204,Plan1!B:D,3,0),"0,00")</f>
        <v>0,00</v>
      </c>
      <c r="G204" s="65">
        <v>340.83</v>
      </c>
      <c r="H204" s="35">
        <f t="shared" si="7"/>
        <v>340.83</v>
      </c>
      <c r="I204" s="47" t="str">
        <f>VLOOKUP(B204,'FOLHA RESUMIDA'!C:D,2,0)</f>
        <v>CARLA BRANDAO DE C  FIGUEIREDO</v>
      </c>
    </row>
    <row r="205" spans="1:9">
      <c r="A205" s="101">
        <v>1</v>
      </c>
      <c r="B205" s="101">
        <v>2671</v>
      </c>
      <c r="C205" s="99" t="s">
        <v>175</v>
      </c>
      <c r="D205" s="65">
        <v>1696.61</v>
      </c>
      <c r="E205" s="35">
        <f t="shared" si="6"/>
        <v>151.68000000000006</v>
      </c>
      <c r="F205" s="65">
        <f>IFERROR(VLOOKUP(B205,Plan1!B:D,3,0),"0,00")</f>
        <v>556.51</v>
      </c>
      <c r="G205" s="65">
        <v>988.42</v>
      </c>
      <c r="H205" s="35">
        <f t="shared" si="7"/>
        <v>1544.9299999999998</v>
      </c>
      <c r="I205" s="47" t="str">
        <f>VLOOKUP(B205,'FOLHA RESUMIDA'!C:D,2,0)</f>
        <v>KATIA ADRIANA F D SILVA SOARES</v>
      </c>
    </row>
    <row r="206" spans="1:9">
      <c r="A206" s="101">
        <v>1</v>
      </c>
      <c r="B206" s="101">
        <v>2672</v>
      </c>
      <c r="C206" s="99" t="s">
        <v>176</v>
      </c>
      <c r="D206" s="65">
        <v>1996.78</v>
      </c>
      <c r="E206" s="35">
        <f t="shared" si="6"/>
        <v>389.37999999999988</v>
      </c>
      <c r="F206" s="65">
        <f>IFERROR(VLOOKUP(B206,Plan1!B:D,3,0),"0,00")</f>
        <v>530.01</v>
      </c>
      <c r="G206" s="65">
        <v>1077.3900000000001</v>
      </c>
      <c r="H206" s="35">
        <f t="shared" si="7"/>
        <v>1607.4</v>
      </c>
      <c r="I206" s="47" t="str">
        <f>VLOOKUP(B206,'FOLHA RESUMIDA'!C:D,2,0)</f>
        <v>IVANISE VIANA ALBUQUERQUE</v>
      </c>
    </row>
    <row r="207" spans="1:9">
      <c r="A207" s="101">
        <v>1</v>
      </c>
      <c r="B207" s="101">
        <v>2675</v>
      </c>
      <c r="C207" s="99" t="s">
        <v>177</v>
      </c>
      <c r="D207" s="65">
        <v>1544.42</v>
      </c>
      <c r="E207" s="35">
        <f t="shared" si="6"/>
        <v>834.43000000000006</v>
      </c>
      <c r="F207" s="65">
        <f>IFERROR(VLOOKUP(B207,Plan1!B:D,3,0),"0,00")</f>
        <v>504.76</v>
      </c>
      <c r="G207" s="65">
        <v>205.23</v>
      </c>
      <c r="H207" s="35">
        <f t="shared" si="7"/>
        <v>709.99</v>
      </c>
      <c r="I207" s="47" t="str">
        <f>VLOOKUP(B207,'FOLHA RESUMIDA'!C:D,2,0)</f>
        <v>RUTE FERNANDES BORBA</v>
      </c>
    </row>
    <row r="208" spans="1:9">
      <c r="A208" s="101">
        <v>1</v>
      </c>
      <c r="B208" s="101">
        <v>2682</v>
      </c>
      <c r="C208" s="99" t="s">
        <v>178</v>
      </c>
      <c r="D208" s="65">
        <v>2392.4</v>
      </c>
      <c r="E208" s="35">
        <f t="shared" si="6"/>
        <v>1379.21</v>
      </c>
      <c r="F208" s="65">
        <f>IFERROR(VLOOKUP(B208,Plan1!B:D,3,0),"0,00")</f>
        <v>297.18</v>
      </c>
      <c r="G208" s="65">
        <v>716.01</v>
      </c>
      <c r="H208" s="35">
        <f t="shared" si="7"/>
        <v>1013.19</v>
      </c>
      <c r="I208" s="47" t="str">
        <f>VLOOKUP(B208,'FOLHA RESUMIDA'!C:D,2,0)</f>
        <v>JENARIO LUCENA DA SILVA</v>
      </c>
    </row>
    <row r="209" spans="1:9">
      <c r="A209" s="101">
        <v>1</v>
      </c>
      <c r="B209" s="101">
        <v>2684</v>
      </c>
      <c r="C209" s="99" t="s">
        <v>369</v>
      </c>
      <c r="D209" s="65">
        <v>7963.94</v>
      </c>
      <c r="E209" s="35">
        <f t="shared" si="6"/>
        <v>4895.7299999999996</v>
      </c>
      <c r="F209" s="65">
        <f>IFERROR(VLOOKUP(B209,Plan1!B:D,3,0),"0,00")</f>
        <v>1731.59</v>
      </c>
      <c r="G209" s="65">
        <v>1336.62</v>
      </c>
      <c r="H209" s="35">
        <f t="shared" si="7"/>
        <v>3068.21</v>
      </c>
      <c r="I209" s="47" t="str">
        <f>VLOOKUP(B209,'FOLHA RESUMIDA'!C:D,2,0)</f>
        <v>DULCE NARIELE ANHAIA LEMES</v>
      </c>
    </row>
    <row r="210" spans="1:9">
      <c r="A210" s="101">
        <v>1</v>
      </c>
      <c r="B210" s="101">
        <v>2687</v>
      </c>
      <c r="C210" s="99" t="s">
        <v>179</v>
      </c>
      <c r="D210" s="65">
        <v>3392.31</v>
      </c>
      <c r="E210" s="35">
        <f t="shared" si="6"/>
        <v>668.04999999999973</v>
      </c>
      <c r="F210" s="65">
        <f>IFERROR(VLOOKUP(B210,Plan1!B:D,3,0),"0,00")</f>
        <v>1040.5999999999999</v>
      </c>
      <c r="G210" s="65">
        <v>1683.66</v>
      </c>
      <c r="H210" s="35">
        <f t="shared" si="7"/>
        <v>2724.26</v>
      </c>
      <c r="I210" s="47" t="str">
        <f>VLOOKUP(B210,'FOLHA RESUMIDA'!C:D,2,0)</f>
        <v>MONICA MARIA G R F DE OLIVEIRA</v>
      </c>
    </row>
    <row r="211" spans="1:9">
      <c r="A211" s="101">
        <v>1</v>
      </c>
      <c r="B211" s="101">
        <v>2689</v>
      </c>
      <c r="C211" s="99" t="s">
        <v>576</v>
      </c>
      <c r="D211" s="65">
        <v>26.27</v>
      </c>
      <c r="E211" s="35">
        <f t="shared" si="6"/>
        <v>26.27</v>
      </c>
      <c r="F211" s="65" t="str">
        <f>IFERROR(VLOOKUP(B211,Plan1!B:D,3,0),"0,00")</f>
        <v>0,00</v>
      </c>
      <c r="G211" s="65">
        <v>0</v>
      </c>
      <c r="H211" s="35">
        <f t="shared" si="7"/>
        <v>0</v>
      </c>
      <c r="I211" s="47" t="str">
        <f>VLOOKUP(B211,'FOLHA RESUMIDA'!C:D,2,0)</f>
        <v>ILMA DE ALBUQUERQUE P MAIA</v>
      </c>
    </row>
    <row r="212" spans="1:9">
      <c r="A212" s="101">
        <v>1</v>
      </c>
      <c r="B212" s="101">
        <v>2697</v>
      </c>
      <c r="C212" s="99" t="s">
        <v>180</v>
      </c>
      <c r="D212" s="65">
        <v>1981.2</v>
      </c>
      <c r="E212" s="35">
        <f t="shared" si="6"/>
        <v>1643.75</v>
      </c>
      <c r="F212" s="65">
        <f>IFERROR(VLOOKUP(B212,Plan1!B:D,3,0),"0,00")</f>
        <v>297.18</v>
      </c>
      <c r="G212" s="65">
        <v>40.270000000000003</v>
      </c>
      <c r="H212" s="35">
        <f t="shared" si="7"/>
        <v>337.45</v>
      </c>
      <c r="I212" s="47" t="str">
        <f>VLOOKUP(B212,'FOLHA RESUMIDA'!C:D,2,0)</f>
        <v>ELIANA BEZERRA CARVALHO</v>
      </c>
    </row>
    <row r="213" spans="1:9">
      <c r="A213" s="101">
        <v>1</v>
      </c>
      <c r="B213" s="101">
        <v>2701</v>
      </c>
      <c r="C213" s="99" t="s">
        <v>181</v>
      </c>
      <c r="D213" s="65">
        <v>3879.37</v>
      </c>
      <c r="E213" s="35">
        <f t="shared" si="6"/>
        <v>1588.7200000000003</v>
      </c>
      <c r="F213" s="65">
        <f>IFERROR(VLOOKUP(B213,Plan1!B:D,3,0),"0,00")</f>
        <v>1040.5999999999999</v>
      </c>
      <c r="G213" s="65">
        <v>1250.05</v>
      </c>
      <c r="H213" s="35">
        <f t="shared" si="7"/>
        <v>2290.6499999999996</v>
      </c>
      <c r="I213" s="47" t="str">
        <f>VLOOKUP(B213,'FOLHA RESUMIDA'!C:D,2,0)</f>
        <v>PETULLA DE MOURA E SILVA</v>
      </c>
    </row>
    <row r="214" spans="1:9">
      <c r="A214" s="101">
        <v>1</v>
      </c>
      <c r="B214" s="101">
        <v>2702</v>
      </c>
      <c r="C214" s="99" t="s">
        <v>397</v>
      </c>
      <c r="D214" s="65">
        <v>9709.91</v>
      </c>
      <c r="E214" s="35">
        <f t="shared" si="6"/>
        <v>5337.6900000000005</v>
      </c>
      <c r="F214" s="65">
        <f>IFERROR(VLOOKUP(B214,Plan1!B:D,3,0),"0,00")</f>
        <v>2517.9899999999998</v>
      </c>
      <c r="G214" s="65">
        <v>1854.23</v>
      </c>
      <c r="H214" s="35">
        <f t="shared" si="7"/>
        <v>4372.2199999999993</v>
      </c>
      <c r="I214" s="47" t="str">
        <f>VLOOKUP(B214,'FOLHA RESUMIDA'!C:D,2,0)</f>
        <v>DANILO DAVI DA SILVA DIAS</v>
      </c>
    </row>
    <row r="215" spans="1:9">
      <c r="A215" s="101">
        <v>25</v>
      </c>
      <c r="B215" s="101">
        <v>2705</v>
      </c>
      <c r="C215" s="99" t="s">
        <v>398</v>
      </c>
      <c r="D215" s="65">
        <v>1981.2</v>
      </c>
      <c r="E215" s="35">
        <f t="shared" si="6"/>
        <v>467.67000000000007</v>
      </c>
      <c r="F215" s="65">
        <f>IFERROR(VLOOKUP(B215,Plan1!B:D,3,0),"0,00")</f>
        <v>673.61</v>
      </c>
      <c r="G215" s="65">
        <v>839.92</v>
      </c>
      <c r="H215" s="35">
        <f t="shared" si="7"/>
        <v>1513.53</v>
      </c>
      <c r="I215" s="47" t="str">
        <f>VLOOKUP(B215,'FOLHA RESUMIDA'!C:D,2,0)</f>
        <v>JOSINALDO OLIVEIRA DE ANDRADE</v>
      </c>
    </row>
    <row r="216" spans="1:9">
      <c r="A216" s="101">
        <v>50</v>
      </c>
      <c r="B216" s="101">
        <v>2706</v>
      </c>
      <c r="C216" s="99" t="s">
        <v>386</v>
      </c>
      <c r="D216" s="65">
        <v>5092.91</v>
      </c>
      <c r="E216" s="35">
        <f t="shared" si="6"/>
        <v>1883.58</v>
      </c>
      <c r="F216" s="65">
        <f>IFERROR(VLOOKUP(B216,Plan1!B:D,3,0),"0,00")</f>
        <v>1731.59</v>
      </c>
      <c r="G216" s="65">
        <v>1477.74</v>
      </c>
      <c r="H216" s="35">
        <f t="shared" si="7"/>
        <v>3209.33</v>
      </c>
      <c r="I216" s="47" t="str">
        <f>VLOOKUP(B216,'FOLHA RESUMIDA'!C:D,2,0)</f>
        <v>AMANDA FREITAS BASILIO</v>
      </c>
    </row>
    <row r="217" spans="1:9">
      <c r="A217" s="101">
        <v>1</v>
      </c>
      <c r="B217" s="101">
        <v>2707</v>
      </c>
      <c r="C217" s="99" t="s">
        <v>182</v>
      </c>
      <c r="D217" s="65">
        <v>2834.73</v>
      </c>
      <c r="E217" s="35">
        <f t="shared" si="6"/>
        <v>1324.75</v>
      </c>
      <c r="F217" s="65">
        <f>IFERROR(VLOOKUP(B217,Plan1!B:D,3,0),"0,00")</f>
        <v>953.22</v>
      </c>
      <c r="G217" s="65">
        <v>556.76</v>
      </c>
      <c r="H217" s="35">
        <f t="shared" si="7"/>
        <v>1509.98</v>
      </c>
      <c r="I217" s="47" t="str">
        <f>VLOOKUP(B217,'FOLHA RESUMIDA'!C:D,2,0)</f>
        <v>ROMARIO LUIZ DO NASCIMENTO</v>
      </c>
    </row>
    <row r="218" spans="1:9">
      <c r="A218" s="101">
        <v>1</v>
      </c>
      <c r="B218" s="101">
        <v>2709</v>
      </c>
      <c r="C218" s="99" t="s">
        <v>183</v>
      </c>
      <c r="D218" s="65">
        <v>4317.8900000000003</v>
      </c>
      <c r="E218" s="35">
        <f t="shared" si="6"/>
        <v>2857.88</v>
      </c>
      <c r="F218" s="65">
        <f>IFERROR(VLOOKUP(B218,Plan1!B:D,3,0),"0,00")</f>
        <v>1460.01</v>
      </c>
      <c r="G218" s="65">
        <v>0</v>
      </c>
      <c r="H218" s="35">
        <f t="shared" si="7"/>
        <v>1460.01</v>
      </c>
      <c r="I218" s="47" t="str">
        <f>VLOOKUP(B218,'FOLHA RESUMIDA'!C:D,2,0)</f>
        <v>KATIA DA CONCEICAO DA SILVA</v>
      </c>
    </row>
    <row r="219" spans="1:9">
      <c r="A219" s="101">
        <v>1</v>
      </c>
      <c r="B219" s="101">
        <v>2710</v>
      </c>
      <c r="C219" s="99" t="s">
        <v>184</v>
      </c>
      <c r="D219" s="65">
        <v>3386.44</v>
      </c>
      <c r="E219" s="35">
        <f t="shared" si="6"/>
        <v>1973.38</v>
      </c>
      <c r="F219" s="65" t="str">
        <f>IFERROR(VLOOKUP(B219,Plan1!B:D,3,0),"0,00")</f>
        <v>0,00</v>
      </c>
      <c r="G219" s="65">
        <v>1413.06</v>
      </c>
      <c r="H219" s="35">
        <f t="shared" si="7"/>
        <v>1413.06</v>
      </c>
      <c r="I219" s="47" t="str">
        <f>VLOOKUP(B219,'FOLHA RESUMIDA'!C:D,2,0)</f>
        <v>PAULA FRASSINETTI S L BELIAN</v>
      </c>
    </row>
    <row r="220" spans="1:9">
      <c r="A220" s="101">
        <v>1</v>
      </c>
      <c r="B220" s="101">
        <v>2712</v>
      </c>
      <c r="C220" s="99" t="s">
        <v>185</v>
      </c>
      <c r="D220" s="65">
        <v>4610.8599999999997</v>
      </c>
      <c r="E220" s="35">
        <f t="shared" si="6"/>
        <v>2210.4699999999998</v>
      </c>
      <c r="F220" s="65">
        <f>IFERROR(VLOOKUP(B220,Plan1!B:D,3,0),"0,00")</f>
        <v>986.9</v>
      </c>
      <c r="G220" s="65">
        <v>1413.49</v>
      </c>
      <c r="H220" s="35">
        <f t="shared" si="7"/>
        <v>2400.39</v>
      </c>
      <c r="I220" s="47" t="str">
        <f>VLOOKUP(B220,'FOLHA RESUMIDA'!C:D,2,0)</f>
        <v>AUGUSTO CESAR N  A  DA SILVA</v>
      </c>
    </row>
    <row r="221" spans="1:9">
      <c r="A221" s="101">
        <v>1</v>
      </c>
      <c r="B221" s="101">
        <v>2717</v>
      </c>
      <c r="C221" s="99" t="s">
        <v>186</v>
      </c>
      <c r="D221" s="65">
        <v>7405.86</v>
      </c>
      <c r="E221" s="35">
        <f t="shared" si="6"/>
        <v>1828.4299999999994</v>
      </c>
      <c r="F221" s="65">
        <f>IFERROR(VLOOKUP(B221,Plan1!B:D,3,0),"0,00")</f>
        <v>2517.9899999999998</v>
      </c>
      <c r="G221" s="65">
        <v>3059.44</v>
      </c>
      <c r="H221" s="35">
        <f t="shared" si="7"/>
        <v>5577.43</v>
      </c>
      <c r="I221" s="47" t="str">
        <f>VLOOKUP(B221,'FOLHA RESUMIDA'!C:D,2,0)</f>
        <v>MARCIA ANDREA F SECUNDINO</v>
      </c>
    </row>
    <row r="222" spans="1:9">
      <c r="A222" s="101">
        <v>1</v>
      </c>
      <c r="B222" s="101">
        <v>2718</v>
      </c>
      <c r="C222" s="99" t="s">
        <v>387</v>
      </c>
      <c r="D222" s="65">
        <v>3135.31</v>
      </c>
      <c r="E222" s="35">
        <f t="shared" si="6"/>
        <v>460.4699999999998</v>
      </c>
      <c r="F222" s="65">
        <f>IFERROR(VLOOKUP(B222,Plan1!B:D,3,0),"0,00")</f>
        <v>953.22</v>
      </c>
      <c r="G222" s="65">
        <v>1721.62</v>
      </c>
      <c r="H222" s="35">
        <f t="shared" si="7"/>
        <v>2674.84</v>
      </c>
      <c r="I222" s="47" t="str">
        <f>VLOOKUP(B222,'FOLHA RESUMIDA'!C:D,2,0)</f>
        <v>PAULA SHEMILLY GALDINO SANTIAG</v>
      </c>
    </row>
    <row r="223" spans="1:9">
      <c r="A223" s="101">
        <v>1</v>
      </c>
      <c r="B223" s="101">
        <v>2719</v>
      </c>
      <c r="C223" s="99" t="s">
        <v>373</v>
      </c>
      <c r="D223" s="65">
        <v>3586.83</v>
      </c>
      <c r="E223" s="35">
        <f t="shared" si="6"/>
        <v>1543.6</v>
      </c>
      <c r="F223" s="65">
        <f>IFERROR(VLOOKUP(B223,Plan1!B:D,3,0),"0,00")</f>
        <v>707.29</v>
      </c>
      <c r="G223" s="65">
        <v>1335.94</v>
      </c>
      <c r="H223" s="35">
        <f t="shared" si="7"/>
        <v>2043.23</v>
      </c>
      <c r="I223" s="47" t="str">
        <f>VLOOKUP(B223,'FOLHA RESUMIDA'!C:D,2,0)</f>
        <v>DANIELLE MEDEIROS PONTES</v>
      </c>
    </row>
    <row r="224" spans="1:9">
      <c r="A224" s="101">
        <v>51</v>
      </c>
      <c r="B224" s="101">
        <v>2720</v>
      </c>
      <c r="C224" s="99" t="s">
        <v>399</v>
      </c>
      <c r="D224" s="65">
        <v>2003.89</v>
      </c>
      <c r="E224" s="35">
        <f t="shared" si="6"/>
        <v>1061.8400000000001</v>
      </c>
      <c r="F224" s="65">
        <f>IFERROR(VLOOKUP(B224,Plan1!B:D,3,0),"0,00")</f>
        <v>673.61</v>
      </c>
      <c r="G224" s="65">
        <v>268.44</v>
      </c>
      <c r="H224" s="35">
        <f t="shared" si="7"/>
        <v>942.05</v>
      </c>
      <c r="I224" s="47" t="str">
        <f>VLOOKUP(B224,'FOLHA RESUMIDA'!C:D,2,0)</f>
        <v>JONATAS BERNARDINO R  DA SILVA</v>
      </c>
    </row>
    <row r="225" spans="1:9">
      <c r="A225" s="101">
        <v>50</v>
      </c>
      <c r="B225" s="101">
        <v>2721</v>
      </c>
      <c r="C225" s="99" t="s">
        <v>409</v>
      </c>
      <c r="D225" s="65">
        <v>2195.9</v>
      </c>
      <c r="E225" s="35">
        <f t="shared" si="6"/>
        <v>476.47</v>
      </c>
      <c r="F225" s="65">
        <f>IFERROR(VLOOKUP(B225,Plan1!B:D,3,0),"0,00")</f>
        <v>746.61</v>
      </c>
      <c r="G225" s="65">
        <v>972.82</v>
      </c>
      <c r="H225" s="35">
        <f t="shared" si="7"/>
        <v>1719.43</v>
      </c>
      <c r="I225" s="47" t="str">
        <f>VLOOKUP(B225,'FOLHA RESUMIDA'!C:D,2,0)</f>
        <v>CLECIO JOSE DA SILVA</v>
      </c>
    </row>
    <row r="226" spans="1:9">
      <c r="A226" s="101">
        <v>1</v>
      </c>
      <c r="B226" s="101">
        <v>2726</v>
      </c>
      <c r="C226" s="99" t="s">
        <v>187</v>
      </c>
      <c r="D226" s="65">
        <v>4492.72</v>
      </c>
      <c r="E226" s="35">
        <f t="shared" si="6"/>
        <v>1226.2800000000002</v>
      </c>
      <c r="F226" s="65">
        <f>IFERROR(VLOOKUP(B226,Plan1!B:D,3,0),"0,00")</f>
        <v>1593.19</v>
      </c>
      <c r="G226" s="65">
        <v>1673.25</v>
      </c>
      <c r="H226" s="35">
        <f t="shared" si="7"/>
        <v>3266.44</v>
      </c>
      <c r="I226" s="47" t="str">
        <f>VLOOKUP(B226,'FOLHA RESUMIDA'!C:D,2,0)</f>
        <v>MARIA GILVANEIDE SANTOS LIMA</v>
      </c>
    </row>
    <row r="227" spans="1:9">
      <c r="A227" s="101">
        <v>1</v>
      </c>
      <c r="B227" s="101">
        <v>2732</v>
      </c>
      <c r="C227" s="99" t="s">
        <v>188</v>
      </c>
      <c r="D227" s="65">
        <v>1981.2</v>
      </c>
      <c r="E227" s="35">
        <f t="shared" si="6"/>
        <v>302.29999999999995</v>
      </c>
      <c r="F227" s="65">
        <f>IFERROR(VLOOKUP(B227,Plan1!B:D,3,0),"0,00")</f>
        <v>673.61</v>
      </c>
      <c r="G227" s="65">
        <v>1005.29</v>
      </c>
      <c r="H227" s="35">
        <f t="shared" si="7"/>
        <v>1678.9</v>
      </c>
      <c r="I227" s="47" t="str">
        <f>VLOOKUP(B227,'FOLHA RESUMIDA'!C:D,2,0)</f>
        <v>LILIANE DA SILVA SALVADOR</v>
      </c>
    </row>
    <row r="228" spans="1:9">
      <c r="A228" s="101">
        <v>47</v>
      </c>
      <c r="B228" s="101">
        <v>2736</v>
      </c>
      <c r="C228" s="99" t="s">
        <v>404</v>
      </c>
      <c r="D228" s="65">
        <v>2195.9</v>
      </c>
      <c r="E228" s="35">
        <f t="shared" si="6"/>
        <v>419.20000000000027</v>
      </c>
      <c r="F228" s="65">
        <f>IFERROR(VLOOKUP(B228,Plan1!B:D,3,0),"0,00")</f>
        <v>746.61</v>
      </c>
      <c r="G228" s="65">
        <v>1030.0899999999999</v>
      </c>
      <c r="H228" s="35">
        <f t="shared" si="7"/>
        <v>1776.6999999999998</v>
      </c>
      <c r="I228" s="47" t="str">
        <f>VLOOKUP(B228,'FOLHA RESUMIDA'!C:D,2,0)</f>
        <v>LUCENILDO JOSE DA SILVA</v>
      </c>
    </row>
    <row r="229" spans="1:9">
      <c r="A229" s="101">
        <v>1</v>
      </c>
      <c r="B229" s="101">
        <v>2748</v>
      </c>
      <c r="C229" s="99" t="s">
        <v>189</v>
      </c>
      <c r="D229" s="65">
        <v>1650.15</v>
      </c>
      <c r="E229" s="35">
        <f t="shared" si="6"/>
        <v>1145.3900000000001</v>
      </c>
      <c r="F229" s="65">
        <f>IFERROR(VLOOKUP(B229,Plan1!B:D,3,0),"0,00")</f>
        <v>504.76</v>
      </c>
      <c r="G229" s="65">
        <v>0</v>
      </c>
      <c r="H229" s="35">
        <f t="shared" si="7"/>
        <v>504.76</v>
      </c>
      <c r="I229" s="47" t="str">
        <f>VLOOKUP(B229,'FOLHA RESUMIDA'!C:D,2,0)</f>
        <v>LEONINO CLEMENTE DA SILVA</v>
      </c>
    </row>
    <row r="230" spans="1:9">
      <c r="A230" s="101">
        <v>1</v>
      </c>
      <c r="B230" s="101">
        <v>2751</v>
      </c>
      <c r="C230" s="99" t="s">
        <v>190</v>
      </c>
      <c r="D230" s="65">
        <v>3565.54</v>
      </c>
      <c r="E230" s="35">
        <f t="shared" si="6"/>
        <v>2902.62</v>
      </c>
      <c r="F230" s="65">
        <f>IFERROR(VLOOKUP(B230,Plan1!B:D,3,0),"0,00")</f>
        <v>613.55999999999995</v>
      </c>
      <c r="G230" s="65">
        <v>49.36</v>
      </c>
      <c r="H230" s="35">
        <f t="shared" si="7"/>
        <v>662.92</v>
      </c>
      <c r="I230" s="47" t="str">
        <f>VLOOKUP(B230,'FOLHA RESUMIDA'!C:D,2,0)</f>
        <v>DENNYS RYAN GUILHERME PEREIRA</v>
      </c>
    </row>
    <row r="231" spans="1:9">
      <c r="A231" s="101">
        <v>1</v>
      </c>
      <c r="B231" s="101">
        <v>2757</v>
      </c>
      <c r="C231" s="99" t="s">
        <v>191</v>
      </c>
      <c r="D231" s="65">
        <v>3814.96</v>
      </c>
      <c r="E231" s="35">
        <f t="shared" si="6"/>
        <v>3258.45</v>
      </c>
      <c r="F231" s="65">
        <f>IFERROR(VLOOKUP(B231,Plan1!B:D,3,0),"0,00")</f>
        <v>556.51</v>
      </c>
      <c r="G231" s="65">
        <v>0</v>
      </c>
      <c r="H231" s="35">
        <f t="shared" si="7"/>
        <v>556.51</v>
      </c>
      <c r="I231" s="47" t="str">
        <f>VLOOKUP(B231,'FOLHA RESUMIDA'!C:D,2,0)</f>
        <v>CLAUDIA REGINA NEVES DE MELO</v>
      </c>
    </row>
    <row r="232" spans="1:9">
      <c r="A232" s="101">
        <v>1</v>
      </c>
      <c r="B232" s="101">
        <v>2766</v>
      </c>
      <c r="C232" s="99" t="s">
        <v>192</v>
      </c>
      <c r="D232" s="65">
        <v>2515.94</v>
      </c>
      <c r="E232" s="35">
        <f t="shared" si="6"/>
        <v>1874.41</v>
      </c>
      <c r="F232" s="65">
        <f>IFERROR(VLOOKUP(B232,Plan1!B:D,3,0),"0,00")</f>
        <v>641.53</v>
      </c>
      <c r="G232" s="65">
        <v>0</v>
      </c>
      <c r="H232" s="35">
        <f t="shared" si="7"/>
        <v>641.53</v>
      </c>
      <c r="I232" s="47" t="str">
        <f>VLOOKUP(B232,'FOLHA RESUMIDA'!C:D,2,0)</f>
        <v>EMANOEL VIEIRA LAURIA</v>
      </c>
    </row>
    <row r="233" spans="1:9">
      <c r="A233" s="101">
        <v>1</v>
      </c>
      <c r="B233" s="101">
        <v>2768</v>
      </c>
      <c r="C233" s="99" t="s">
        <v>193</v>
      </c>
      <c r="D233" s="65">
        <v>1696.61</v>
      </c>
      <c r="E233" s="35">
        <f t="shared" si="6"/>
        <v>426.58999999999992</v>
      </c>
      <c r="F233" s="65">
        <f>IFERROR(VLOOKUP(B233,Plan1!B:D,3,0),"0,00")</f>
        <v>556.51</v>
      </c>
      <c r="G233" s="65">
        <v>713.51</v>
      </c>
      <c r="H233" s="35">
        <f t="shared" si="7"/>
        <v>1270.02</v>
      </c>
      <c r="I233" s="47" t="str">
        <f>VLOOKUP(B233,'FOLHA RESUMIDA'!C:D,2,0)</f>
        <v>IZABEL LUIZA SOARES DE SOUZA</v>
      </c>
    </row>
    <row r="234" spans="1:9">
      <c r="A234" s="101">
        <v>1</v>
      </c>
      <c r="B234" s="101">
        <v>2770</v>
      </c>
      <c r="C234" s="99" t="s">
        <v>194</v>
      </c>
      <c r="D234" s="65">
        <v>1484.64</v>
      </c>
      <c r="E234" s="35">
        <f t="shared" si="6"/>
        <v>639.88000000000011</v>
      </c>
      <c r="F234" s="65">
        <f>IFERROR(VLOOKUP(B234,Plan1!B:D,3,0),"0,00")</f>
        <v>504.78</v>
      </c>
      <c r="G234" s="65">
        <v>339.98</v>
      </c>
      <c r="H234" s="35">
        <f t="shared" si="7"/>
        <v>844.76</v>
      </c>
      <c r="I234" s="47" t="str">
        <f>VLOOKUP(B234,'FOLHA RESUMIDA'!C:D,2,0)</f>
        <v>JOSE PIMENTEL SILVA</v>
      </c>
    </row>
    <row r="235" spans="1:9">
      <c r="A235" s="101">
        <v>1</v>
      </c>
      <c r="B235" s="101">
        <v>2772</v>
      </c>
      <c r="C235" s="99" t="s">
        <v>388</v>
      </c>
      <c r="D235" s="65">
        <v>3037.84</v>
      </c>
      <c r="E235" s="35">
        <f t="shared" si="6"/>
        <v>2627.61</v>
      </c>
      <c r="F235" s="65" t="str">
        <f>IFERROR(VLOOKUP(B235,Plan1!B:D,3,0),"0,00")</f>
        <v>0,00</v>
      </c>
      <c r="G235" s="65">
        <v>410.23</v>
      </c>
      <c r="H235" s="35">
        <f t="shared" si="7"/>
        <v>410.23</v>
      </c>
      <c r="I235" s="47" t="str">
        <f>VLOOKUP(B235,'FOLHA RESUMIDA'!C:D,2,0)</f>
        <v>CARMEM ALUISIA LEITE DE ANDRAD</v>
      </c>
    </row>
    <row r="236" spans="1:9">
      <c r="A236" s="101">
        <v>1</v>
      </c>
      <c r="B236" s="101">
        <v>2773</v>
      </c>
      <c r="C236" s="99" t="s">
        <v>195</v>
      </c>
      <c r="D236" s="65">
        <v>2422.71</v>
      </c>
      <c r="E236" s="35">
        <f t="shared" si="6"/>
        <v>1850.5500000000002</v>
      </c>
      <c r="F236" s="65" t="str">
        <f>IFERROR(VLOOKUP(B236,Plan1!B:D,3,0),"0,00")</f>
        <v>0,00</v>
      </c>
      <c r="G236" s="65">
        <v>572.16</v>
      </c>
      <c r="H236" s="35">
        <f t="shared" si="7"/>
        <v>572.16</v>
      </c>
      <c r="I236" s="47" t="str">
        <f>VLOOKUP(B236,'FOLHA RESUMIDA'!C:D,2,0)</f>
        <v>WALDNER NERTAM F  DE ALENCAR</v>
      </c>
    </row>
    <row r="237" spans="1:9">
      <c r="A237" s="101">
        <v>1</v>
      </c>
      <c r="B237" s="101">
        <v>2775</v>
      </c>
      <c r="C237" s="99" t="s">
        <v>196</v>
      </c>
      <c r="D237" s="65">
        <v>3234.38</v>
      </c>
      <c r="E237" s="35">
        <f t="shared" si="6"/>
        <v>1536.3200000000002</v>
      </c>
      <c r="F237" s="65">
        <f>IFERROR(VLOOKUP(B237,Plan1!B:D,3,0),"0,00")</f>
        <v>580.53</v>
      </c>
      <c r="G237" s="65">
        <v>1117.53</v>
      </c>
      <c r="H237" s="35">
        <f t="shared" si="7"/>
        <v>1698.06</v>
      </c>
      <c r="I237" s="47" t="str">
        <f>VLOOKUP(B237,'FOLHA RESUMIDA'!C:D,2,0)</f>
        <v>MARCELA FREITAS DA C SALLES</v>
      </c>
    </row>
    <row r="238" spans="1:9">
      <c r="A238" s="101">
        <v>1</v>
      </c>
      <c r="B238" s="101">
        <v>2779</v>
      </c>
      <c r="C238" s="99" t="s">
        <v>197</v>
      </c>
      <c r="D238" s="65">
        <v>3569.77</v>
      </c>
      <c r="E238" s="35">
        <f t="shared" si="6"/>
        <v>2282.41</v>
      </c>
      <c r="F238" s="65">
        <f>IFERROR(VLOOKUP(B238,Plan1!B:D,3,0),"0,00")</f>
        <v>893.17</v>
      </c>
      <c r="G238" s="65">
        <v>394.19</v>
      </c>
      <c r="H238" s="35">
        <f t="shared" si="7"/>
        <v>1287.3599999999999</v>
      </c>
      <c r="I238" s="47" t="str">
        <f>VLOOKUP(B238,'FOLHA RESUMIDA'!C:D,2,0)</f>
        <v>THAIS REGINA BORGES LOPES</v>
      </c>
    </row>
    <row r="239" spans="1:9">
      <c r="A239" s="101">
        <v>1</v>
      </c>
      <c r="B239" s="101">
        <v>2782</v>
      </c>
      <c r="C239" s="99" t="s">
        <v>198</v>
      </c>
      <c r="D239" s="65">
        <v>2831.87</v>
      </c>
      <c r="E239" s="35">
        <f t="shared" si="6"/>
        <v>1068.03</v>
      </c>
      <c r="F239" s="65">
        <f>IFERROR(VLOOKUP(B239,Plan1!B:D,3,0),"0,00")</f>
        <v>504.76</v>
      </c>
      <c r="G239" s="65">
        <v>1259.08</v>
      </c>
      <c r="H239" s="35">
        <f t="shared" si="7"/>
        <v>1763.84</v>
      </c>
      <c r="I239" s="47" t="str">
        <f>VLOOKUP(B239,'FOLHA RESUMIDA'!C:D,2,0)</f>
        <v>ELVIS ALVES DA COSTA</v>
      </c>
    </row>
    <row r="240" spans="1:9">
      <c r="A240" s="101">
        <v>1</v>
      </c>
      <c r="B240" s="101">
        <v>2784</v>
      </c>
      <c r="C240" s="99" t="s">
        <v>199</v>
      </c>
      <c r="D240" s="65">
        <v>3347.91</v>
      </c>
      <c r="E240" s="35">
        <f t="shared" si="6"/>
        <v>2817.91</v>
      </c>
      <c r="F240" s="65">
        <f>IFERROR(VLOOKUP(B240,Plan1!B:D,3,0),"0,00")</f>
        <v>530</v>
      </c>
      <c r="G240" s="65">
        <v>0</v>
      </c>
      <c r="H240" s="35">
        <f t="shared" si="7"/>
        <v>530</v>
      </c>
      <c r="I240" s="47" t="str">
        <f>VLOOKUP(B240,'FOLHA RESUMIDA'!C:D,2,0)</f>
        <v>FERNANDO ALVES DO NASCIMENTO</v>
      </c>
    </row>
    <row r="241" spans="1:9">
      <c r="A241" s="101">
        <v>1</v>
      </c>
      <c r="B241" s="101">
        <v>2785</v>
      </c>
      <c r="C241" s="99" t="s">
        <v>200</v>
      </c>
      <c r="D241" s="65">
        <v>2291.7800000000002</v>
      </c>
      <c r="E241" s="35">
        <f t="shared" si="6"/>
        <v>2291.7800000000002</v>
      </c>
      <c r="F241" s="65" t="str">
        <f>IFERROR(VLOOKUP(B241,Plan1!B:D,3,0),"0,00")</f>
        <v>0,00</v>
      </c>
      <c r="G241" s="65">
        <v>0</v>
      </c>
      <c r="H241" s="35">
        <f t="shared" si="7"/>
        <v>0</v>
      </c>
      <c r="I241" s="47" t="str">
        <f>VLOOKUP(B241,'FOLHA RESUMIDA'!C:D,2,0)</f>
        <v>JEANNE D ARC PEDROSA PESSOA</v>
      </c>
    </row>
    <row r="242" spans="1:9">
      <c r="A242" s="101">
        <v>1</v>
      </c>
      <c r="B242" s="101">
        <v>2788</v>
      </c>
      <c r="C242" s="99" t="s">
        <v>201</v>
      </c>
      <c r="D242" s="65">
        <v>1636.79</v>
      </c>
      <c r="E242" s="35">
        <f t="shared" si="6"/>
        <v>337.86000000000013</v>
      </c>
      <c r="F242" s="65">
        <f>IFERROR(VLOOKUP(B242,Plan1!B:D,3,0),"0,00")</f>
        <v>556.51</v>
      </c>
      <c r="G242" s="65">
        <v>742.42</v>
      </c>
      <c r="H242" s="35">
        <f t="shared" si="7"/>
        <v>1298.9299999999998</v>
      </c>
      <c r="I242" s="47" t="str">
        <f>VLOOKUP(B242,'FOLHA RESUMIDA'!C:D,2,0)</f>
        <v>ROSANIA EMIDIA PEREIRA</v>
      </c>
    </row>
    <row r="243" spans="1:9">
      <c r="A243" s="101">
        <v>1</v>
      </c>
      <c r="B243" s="101">
        <v>2790</v>
      </c>
      <c r="C243" s="99" t="s">
        <v>202</v>
      </c>
      <c r="D243" s="65">
        <v>2371.44</v>
      </c>
      <c r="E243" s="35">
        <f t="shared" si="6"/>
        <v>1697.83</v>
      </c>
      <c r="F243" s="65">
        <f>IFERROR(VLOOKUP(B243,Plan1!B:D,3,0),"0,00")</f>
        <v>673.61</v>
      </c>
      <c r="G243" s="65">
        <v>0</v>
      </c>
      <c r="H243" s="35">
        <f t="shared" si="7"/>
        <v>673.61</v>
      </c>
      <c r="I243" s="47" t="str">
        <f>VLOOKUP(B243,'FOLHA RESUMIDA'!C:D,2,0)</f>
        <v>ROSANA DE FATIMA UCHOA  AREDE</v>
      </c>
    </row>
    <row r="244" spans="1:9">
      <c r="A244" s="101">
        <v>1</v>
      </c>
      <c r="B244" s="101">
        <v>2791</v>
      </c>
      <c r="C244" s="99" t="s">
        <v>203</v>
      </c>
      <c r="D244" s="65">
        <v>5849.29</v>
      </c>
      <c r="E244" s="35">
        <f t="shared" si="6"/>
        <v>2134.27</v>
      </c>
      <c r="F244" s="65">
        <f>IFERROR(VLOOKUP(B244,Plan1!B:D,3,0),"0,00")</f>
        <v>1943.01</v>
      </c>
      <c r="G244" s="65">
        <v>1772.01</v>
      </c>
      <c r="H244" s="35">
        <f t="shared" si="7"/>
        <v>3715.02</v>
      </c>
      <c r="I244" s="47" t="str">
        <f>VLOOKUP(B244,'FOLHA RESUMIDA'!C:D,2,0)</f>
        <v>JOSIMAR SILVA</v>
      </c>
    </row>
    <row r="245" spans="1:9">
      <c r="A245" s="101">
        <v>1</v>
      </c>
      <c r="B245" s="101">
        <v>2797</v>
      </c>
      <c r="C245" s="99" t="s">
        <v>204</v>
      </c>
      <c r="D245" s="65">
        <v>4312.3500000000004</v>
      </c>
      <c r="E245" s="35">
        <f t="shared" si="6"/>
        <v>3779.8500000000004</v>
      </c>
      <c r="F245" s="65">
        <f>IFERROR(VLOOKUP(B245,Plan1!B:D,3,0),"0,00")</f>
        <v>472.36</v>
      </c>
      <c r="G245" s="65">
        <v>60.14</v>
      </c>
      <c r="H245" s="35">
        <f t="shared" si="7"/>
        <v>532.5</v>
      </c>
      <c r="I245" s="47" t="str">
        <f>VLOOKUP(B245,'FOLHA RESUMIDA'!C:D,2,0)</f>
        <v>JULIANA SILVA CEDRIM</v>
      </c>
    </row>
    <row r="246" spans="1:9">
      <c r="A246" s="101">
        <v>1</v>
      </c>
      <c r="B246" s="101">
        <v>2798</v>
      </c>
      <c r="C246" s="99" t="s">
        <v>205</v>
      </c>
      <c r="D246" s="65">
        <v>4294.1499999999996</v>
      </c>
      <c r="E246" s="35">
        <f t="shared" si="6"/>
        <v>1285.4999999999995</v>
      </c>
      <c r="F246" s="65">
        <f>IFERROR(VLOOKUP(B246,Plan1!B:D,3,0),"0,00")</f>
        <v>1460.01</v>
      </c>
      <c r="G246" s="65">
        <v>1548.64</v>
      </c>
      <c r="H246" s="35">
        <f t="shared" si="7"/>
        <v>3008.65</v>
      </c>
      <c r="I246" s="47" t="str">
        <f>VLOOKUP(B246,'FOLHA RESUMIDA'!C:D,2,0)</f>
        <v>MARCO ANDRE ANTUNES CORREIA</v>
      </c>
    </row>
    <row r="247" spans="1:9">
      <c r="A247" s="101">
        <v>20</v>
      </c>
      <c r="B247" s="101">
        <v>2799</v>
      </c>
      <c r="C247" s="99" t="s">
        <v>382</v>
      </c>
      <c r="D247" s="65">
        <v>2527.63</v>
      </c>
      <c r="E247" s="35">
        <f t="shared" si="6"/>
        <v>589.61000000000013</v>
      </c>
      <c r="F247" s="65">
        <f>IFERROR(VLOOKUP(B247,Plan1!B:D,3,0),"0,00")</f>
        <v>746.61</v>
      </c>
      <c r="G247" s="65">
        <v>1191.4100000000001</v>
      </c>
      <c r="H247" s="35">
        <f t="shared" si="7"/>
        <v>1938.02</v>
      </c>
      <c r="I247" s="47" t="str">
        <f>VLOOKUP(B247,'FOLHA RESUMIDA'!C:D,2,0)</f>
        <v>ALYSSON FABIO O FLORENCIO</v>
      </c>
    </row>
    <row r="248" spans="1:9">
      <c r="A248" s="101">
        <v>1</v>
      </c>
      <c r="B248" s="101">
        <v>2801</v>
      </c>
      <c r="C248" s="99" t="s">
        <v>206</v>
      </c>
      <c r="D248" s="65">
        <v>10154.780000000001</v>
      </c>
      <c r="E248" s="35">
        <f t="shared" si="6"/>
        <v>6897.0700000000006</v>
      </c>
      <c r="F248" s="65">
        <f>IFERROR(VLOOKUP(B248,Plan1!B:D,3,0),"0,00")</f>
        <v>1876.85</v>
      </c>
      <c r="G248" s="65">
        <v>1380.86</v>
      </c>
      <c r="H248" s="35">
        <f t="shared" si="7"/>
        <v>3257.71</v>
      </c>
      <c r="I248" s="47" t="str">
        <f>VLOOKUP(B248,'FOLHA RESUMIDA'!C:D,2,0)</f>
        <v>VALERIA JALES DA SILVA</v>
      </c>
    </row>
    <row r="249" spans="1:9">
      <c r="A249" s="101">
        <v>1</v>
      </c>
      <c r="B249" s="101">
        <v>2806</v>
      </c>
      <c r="C249" s="99" t="s">
        <v>207</v>
      </c>
      <c r="D249" s="65">
        <v>4606.4399999999996</v>
      </c>
      <c r="E249" s="35">
        <f t="shared" si="6"/>
        <v>1862.5399999999995</v>
      </c>
      <c r="F249" s="65">
        <f>IFERROR(VLOOKUP(B249,Plan1!B:D,3,0),"0,00")</f>
        <v>1566.19</v>
      </c>
      <c r="G249" s="65">
        <v>1177.71</v>
      </c>
      <c r="H249" s="35">
        <f t="shared" si="7"/>
        <v>2743.9</v>
      </c>
      <c r="I249" s="47" t="str">
        <f>VLOOKUP(B249,'FOLHA RESUMIDA'!C:D,2,0)</f>
        <v>ANA APARECIDA DE ANDRADE LIMA</v>
      </c>
    </row>
    <row r="250" spans="1:9">
      <c r="A250" s="101">
        <v>1</v>
      </c>
      <c r="B250" s="101">
        <v>2808</v>
      </c>
      <c r="C250" s="99" t="s">
        <v>389</v>
      </c>
      <c r="D250" s="65">
        <v>3998.28</v>
      </c>
      <c r="E250" s="35">
        <f t="shared" si="6"/>
        <v>1776.65</v>
      </c>
      <c r="F250" s="65">
        <f>IFERROR(VLOOKUP(B250,Plan1!B:D,3,0),"0,00")</f>
        <v>707.29</v>
      </c>
      <c r="G250" s="65">
        <v>1514.34</v>
      </c>
      <c r="H250" s="35">
        <f t="shared" si="7"/>
        <v>2221.63</v>
      </c>
      <c r="I250" s="47" t="str">
        <f>VLOOKUP(B250,'FOLHA RESUMIDA'!C:D,2,0)</f>
        <v>GABRIELA FERNANDA M  G  CEAN</v>
      </c>
    </row>
    <row r="251" spans="1:9">
      <c r="A251" s="101">
        <v>1</v>
      </c>
      <c r="B251" s="101">
        <v>2816</v>
      </c>
      <c r="C251" s="99" t="s">
        <v>208</v>
      </c>
      <c r="D251" s="65">
        <v>2732.85</v>
      </c>
      <c r="E251" s="35">
        <f t="shared" si="6"/>
        <v>911.33999999999992</v>
      </c>
      <c r="F251" s="65">
        <f>IFERROR(VLOOKUP(B251,Plan1!B:D,3,0),"0,00")</f>
        <v>791.05</v>
      </c>
      <c r="G251" s="65">
        <v>1030.46</v>
      </c>
      <c r="H251" s="35">
        <f t="shared" si="7"/>
        <v>1821.51</v>
      </c>
      <c r="I251" s="47" t="str">
        <f>VLOOKUP(B251,'FOLHA RESUMIDA'!C:D,2,0)</f>
        <v>MIRIAM DA SILVA FONSECA</v>
      </c>
    </row>
    <row r="252" spans="1:9">
      <c r="A252" s="101">
        <v>1</v>
      </c>
      <c r="B252" s="101">
        <v>2819</v>
      </c>
      <c r="C252" s="99" t="s">
        <v>209</v>
      </c>
      <c r="D252" s="65">
        <v>8638.99</v>
      </c>
      <c r="E252" s="35">
        <f t="shared" si="6"/>
        <v>4150.9799999999996</v>
      </c>
      <c r="F252" s="65">
        <f>IFERROR(VLOOKUP(B252,Plan1!B:D,3,0),"0,00")</f>
        <v>2937.26</v>
      </c>
      <c r="G252" s="65">
        <v>1550.75</v>
      </c>
      <c r="H252" s="35">
        <f t="shared" si="7"/>
        <v>4488.01</v>
      </c>
      <c r="I252" s="47" t="str">
        <f>VLOOKUP(B252,'FOLHA RESUMIDA'!C:D,2,0)</f>
        <v>RAFAEL LEITAO DE A  G DA SILVA</v>
      </c>
    </row>
    <row r="253" spans="1:9">
      <c r="A253" s="101">
        <v>1</v>
      </c>
      <c r="B253" s="101">
        <v>2820</v>
      </c>
      <c r="C253" s="99" t="s">
        <v>210</v>
      </c>
      <c r="D253" s="65">
        <v>6189.36</v>
      </c>
      <c r="E253" s="35">
        <f t="shared" si="6"/>
        <v>4474.41</v>
      </c>
      <c r="F253" s="65" t="str">
        <f>IFERROR(VLOOKUP(B253,Plan1!B:D,3,0),"0,00")</f>
        <v>0,00</v>
      </c>
      <c r="G253" s="65">
        <v>1714.95</v>
      </c>
      <c r="H253" s="35">
        <f t="shared" si="7"/>
        <v>1714.95</v>
      </c>
      <c r="I253" s="47" t="str">
        <f>VLOOKUP(B253,'FOLHA RESUMIDA'!C:D,2,0)</f>
        <v>ROSIANE SANTOS BRITO</v>
      </c>
    </row>
    <row r="254" spans="1:9">
      <c r="A254" s="101">
        <v>25</v>
      </c>
      <c r="B254" s="101">
        <v>2821</v>
      </c>
      <c r="C254" s="99" t="s">
        <v>390</v>
      </c>
      <c r="D254" s="65">
        <v>4850.3900000000003</v>
      </c>
      <c r="E254" s="35">
        <f t="shared" si="6"/>
        <v>845.46</v>
      </c>
      <c r="F254" s="65">
        <f>IFERROR(VLOOKUP(B254,Plan1!B:D,3,0),"0,00")</f>
        <v>1649.13</v>
      </c>
      <c r="G254" s="65">
        <v>2355.8000000000002</v>
      </c>
      <c r="H254" s="35">
        <f t="shared" si="7"/>
        <v>4004.9300000000003</v>
      </c>
      <c r="I254" s="47" t="str">
        <f>VLOOKUP(B254,'FOLHA RESUMIDA'!C:D,2,0)</f>
        <v>HERBET CANDEIA MAIA</v>
      </c>
    </row>
    <row r="255" spans="1:9">
      <c r="A255" s="101">
        <v>1</v>
      </c>
      <c r="B255" s="101">
        <v>2823</v>
      </c>
      <c r="C255" s="99" t="s">
        <v>374</v>
      </c>
      <c r="D255" s="65">
        <v>2131.42</v>
      </c>
      <c r="E255" s="35">
        <f t="shared" si="6"/>
        <v>1457.81</v>
      </c>
      <c r="F255" s="65">
        <f>IFERROR(VLOOKUP(B255,Plan1!B:D,3,0),"0,00")</f>
        <v>673.61</v>
      </c>
      <c r="G255" s="65">
        <v>0</v>
      </c>
      <c r="H255" s="35">
        <f t="shared" si="7"/>
        <v>673.61</v>
      </c>
      <c r="I255" s="47" t="str">
        <f>VLOOKUP(B255,'FOLHA RESUMIDA'!C:D,2,0)</f>
        <v>ADRIANA MARIA DA SILVA</v>
      </c>
    </row>
    <row r="256" spans="1:9">
      <c r="A256" s="101">
        <v>25</v>
      </c>
      <c r="B256" s="101">
        <v>2824</v>
      </c>
      <c r="C256" s="99" t="s">
        <v>429</v>
      </c>
      <c r="D256" s="65">
        <v>2021.59</v>
      </c>
      <c r="E256" s="35">
        <f t="shared" si="6"/>
        <v>2021.59</v>
      </c>
      <c r="F256" s="65" t="str">
        <f>IFERROR(VLOOKUP(B256,Plan1!B:D,3,0),"0,00")</f>
        <v>0,00</v>
      </c>
      <c r="G256" s="65">
        <v>0</v>
      </c>
      <c r="H256" s="35">
        <f t="shared" si="7"/>
        <v>0</v>
      </c>
      <c r="I256" s="47" t="str">
        <f>VLOOKUP(B256,'FOLHA RESUMIDA'!C:D,2,0)</f>
        <v>ANA PAULA BARBOSA CAVALCANTI</v>
      </c>
    </row>
    <row r="257" spans="1:9">
      <c r="A257" s="101">
        <v>16</v>
      </c>
      <c r="B257" s="101">
        <v>2827</v>
      </c>
      <c r="C257" s="99" t="s">
        <v>400</v>
      </c>
      <c r="D257" s="65">
        <v>2293.98</v>
      </c>
      <c r="E257" s="35">
        <f t="shared" si="6"/>
        <v>956.96</v>
      </c>
      <c r="F257" s="65">
        <f>IFERROR(VLOOKUP(B257,Plan1!B:D,3,0),"0,00")</f>
        <v>746.61</v>
      </c>
      <c r="G257" s="65">
        <v>590.41</v>
      </c>
      <c r="H257" s="35">
        <f t="shared" si="7"/>
        <v>1337.02</v>
      </c>
      <c r="I257" s="47" t="str">
        <f>VLOOKUP(B257,'FOLHA RESUMIDA'!C:D,2,0)</f>
        <v>FABIO BARBOSA S  DE LIMA</v>
      </c>
    </row>
    <row r="258" spans="1:9">
      <c r="A258" s="101">
        <v>1</v>
      </c>
      <c r="B258" s="101">
        <v>2831</v>
      </c>
      <c r="C258" s="99" t="s">
        <v>211</v>
      </c>
      <c r="D258" s="65">
        <v>5461.2</v>
      </c>
      <c r="E258" s="35">
        <f t="shared" si="6"/>
        <v>1765.9799999999996</v>
      </c>
      <c r="F258" s="65">
        <f>IFERROR(VLOOKUP(B258,Plan1!B:D,3,0),"0,00")</f>
        <v>1856.81</v>
      </c>
      <c r="G258" s="65">
        <v>1838.41</v>
      </c>
      <c r="H258" s="35">
        <f t="shared" si="7"/>
        <v>3695.2200000000003</v>
      </c>
      <c r="I258" s="47" t="str">
        <f>VLOOKUP(B258,'FOLHA RESUMIDA'!C:D,2,0)</f>
        <v>AMANDA BEZERRA MASCARENHAS</v>
      </c>
    </row>
    <row r="259" spans="1:9">
      <c r="A259" s="101">
        <v>1</v>
      </c>
      <c r="B259" s="101">
        <v>2833</v>
      </c>
      <c r="C259" s="99" t="s">
        <v>212</v>
      </c>
      <c r="D259" s="65">
        <v>5309.79</v>
      </c>
      <c r="E259" s="35">
        <f t="shared" si="6"/>
        <v>2313.84</v>
      </c>
      <c r="F259" s="65">
        <f>IFERROR(VLOOKUP(B259,Plan1!B:D,3,0),"0,00")</f>
        <v>1382.53</v>
      </c>
      <c r="G259" s="65">
        <v>1613.42</v>
      </c>
      <c r="H259" s="35">
        <f t="shared" si="7"/>
        <v>2995.95</v>
      </c>
      <c r="I259" s="47" t="str">
        <f>VLOOKUP(B259,'FOLHA RESUMIDA'!C:D,2,0)</f>
        <v>JAMESSON AMANCIO DA ROCHA</v>
      </c>
    </row>
    <row r="260" spans="1:9">
      <c r="A260" s="101">
        <v>1</v>
      </c>
      <c r="B260" s="101">
        <v>2834</v>
      </c>
      <c r="C260" s="99" t="s">
        <v>213</v>
      </c>
      <c r="D260" s="65">
        <v>3266.38</v>
      </c>
      <c r="E260" s="35">
        <f t="shared" si="6"/>
        <v>788.29</v>
      </c>
      <c r="F260" s="65">
        <f>IFERROR(VLOOKUP(B260,Plan1!B:D,3,0),"0,00")</f>
        <v>953.22</v>
      </c>
      <c r="G260" s="65">
        <v>1524.87</v>
      </c>
      <c r="H260" s="35">
        <f t="shared" si="7"/>
        <v>2478.09</v>
      </c>
      <c r="I260" s="47" t="str">
        <f>VLOOKUP(B260,'FOLHA RESUMIDA'!C:D,2,0)</f>
        <v>LUIZ F  DE LIMA CAVALCANTI</v>
      </c>
    </row>
    <row r="261" spans="1:9">
      <c r="A261" s="101">
        <v>1</v>
      </c>
      <c r="B261" s="101">
        <v>2835</v>
      </c>
      <c r="C261" s="99" t="s">
        <v>416</v>
      </c>
      <c r="D261" s="65">
        <v>1981.2</v>
      </c>
      <c r="E261" s="35">
        <f t="shared" si="6"/>
        <v>893.94</v>
      </c>
      <c r="F261" s="65">
        <f>IFERROR(VLOOKUP(B261,Plan1!B:D,3,0),"0,00")</f>
        <v>673.61</v>
      </c>
      <c r="G261" s="65">
        <v>413.65</v>
      </c>
      <c r="H261" s="35">
        <f t="shared" si="7"/>
        <v>1087.26</v>
      </c>
      <c r="I261" s="47" t="str">
        <f>VLOOKUP(B261,'FOLHA RESUMIDA'!C:D,2,0)</f>
        <v>JOSE MARCELO DE FRANCA MATOS</v>
      </c>
    </row>
    <row r="262" spans="1:9">
      <c r="A262" s="101">
        <v>50</v>
      </c>
      <c r="B262" s="101">
        <v>2836</v>
      </c>
      <c r="C262" s="99" t="s">
        <v>410</v>
      </c>
      <c r="D262" s="65">
        <v>3649.64</v>
      </c>
      <c r="E262" s="35">
        <f t="shared" ref="E262:E325" si="8">D262-H262</f>
        <v>2716.9399999999996</v>
      </c>
      <c r="F262" s="65" t="str">
        <f>IFERROR(VLOOKUP(B262,Plan1!B:D,3,0),"0,00")</f>
        <v>0,00</v>
      </c>
      <c r="G262" s="65">
        <v>932.7</v>
      </c>
      <c r="H262" s="35">
        <f t="shared" ref="H262:H325" si="9">F262+G262</f>
        <v>932.7</v>
      </c>
      <c r="I262" s="47" t="str">
        <f>VLOOKUP(B262,'FOLHA RESUMIDA'!C:D,2,0)</f>
        <v>MONALISA MARIA LEANDRO RIBEIRO</v>
      </c>
    </row>
    <row r="263" spans="1:9">
      <c r="A263" s="101">
        <v>1</v>
      </c>
      <c r="B263" s="101">
        <v>2837</v>
      </c>
      <c r="C263" s="99" t="s">
        <v>214</v>
      </c>
      <c r="D263" s="65">
        <v>4294.1499999999996</v>
      </c>
      <c r="E263" s="35">
        <f t="shared" si="8"/>
        <v>1412.62</v>
      </c>
      <c r="F263" s="65">
        <f>IFERROR(VLOOKUP(B263,Plan1!B:D,3,0),"0,00")</f>
        <v>1460.01</v>
      </c>
      <c r="G263" s="65">
        <v>1421.52</v>
      </c>
      <c r="H263" s="35">
        <f t="shared" si="9"/>
        <v>2881.5299999999997</v>
      </c>
      <c r="I263" s="47" t="str">
        <f>VLOOKUP(B263,'FOLHA RESUMIDA'!C:D,2,0)</f>
        <v>BEZALIEL ROSA DOS S JUNIOR</v>
      </c>
    </row>
    <row r="264" spans="1:9">
      <c r="A264" s="101">
        <v>51</v>
      </c>
      <c r="B264" s="101">
        <v>2838</v>
      </c>
      <c r="C264" s="99" t="s">
        <v>378</v>
      </c>
      <c r="D264" s="65">
        <v>2195.9</v>
      </c>
      <c r="E264" s="35">
        <f t="shared" si="8"/>
        <v>733.54</v>
      </c>
      <c r="F264" s="65">
        <f>IFERROR(VLOOKUP(B264,Plan1!B:D,3,0),"0,00")</f>
        <v>746.61</v>
      </c>
      <c r="G264" s="65">
        <v>715.75</v>
      </c>
      <c r="H264" s="35">
        <f t="shared" si="9"/>
        <v>1462.3600000000001</v>
      </c>
      <c r="I264" s="47" t="str">
        <f>VLOOKUP(B264,'FOLHA RESUMIDA'!C:D,2,0)</f>
        <v>CAIO CEZAR F  E  DO NASCIMENTO</v>
      </c>
    </row>
    <row r="265" spans="1:9">
      <c r="A265" s="101">
        <v>1</v>
      </c>
      <c r="B265" s="101">
        <v>2839</v>
      </c>
      <c r="C265" s="99" t="s">
        <v>215</v>
      </c>
      <c r="D265" s="65">
        <v>4606.4399999999996</v>
      </c>
      <c r="E265" s="35">
        <f t="shared" si="8"/>
        <v>1331.1299999999997</v>
      </c>
      <c r="F265" s="65">
        <f>IFERROR(VLOOKUP(B265,Plan1!B:D,3,0),"0,00")</f>
        <v>1566.19</v>
      </c>
      <c r="G265" s="65">
        <v>1709.12</v>
      </c>
      <c r="H265" s="35">
        <f t="shared" si="9"/>
        <v>3275.31</v>
      </c>
      <c r="I265" s="47" t="str">
        <f>VLOOKUP(B265,'FOLHA RESUMIDA'!C:D,2,0)</f>
        <v>ANGELINA MEDEIROS VERONESE</v>
      </c>
    </row>
    <row r="266" spans="1:9">
      <c r="A266" s="101">
        <v>1</v>
      </c>
      <c r="B266" s="101">
        <v>2849</v>
      </c>
      <c r="C266" s="99" t="s">
        <v>216</v>
      </c>
      <c r="D266" s="65">
        <v>1346.58</v>
      </c>
      <c r="E266" s="35">
        <f t="shared" si="8"/>
        <v>229.09999999999991</v>
      </c>
      <c r="F266" s="65">
        <f>IFERROR(VLOOKUP(B266,Plan1!B:D,3,0),"0,00")</f>
        <v>457.84</v>
      </c>
      <c r="G266" s="65">
        <v>659.64</v>
      </c>
      <c r="H266" s="35">
        <f t="shared" si="9"/>
        <v>1117.48</v>
      </c>
      <c r="I266" s="47" t="str">
        <f>VLOOKUP(B266,'FOLHA RESUMIDA'!C:D,2,0)</f>
        <v>JULIANA CESAR MARTINS DE LIMA</v>
      </c>
    </row>
    <row r="267" spans="1:9">
      <c r="A267" s="101">
        <v>1</v>
      </c>
      <c r="B267" s="101">
        <v>2850</v>
      </c>
      <c r="C267" s="99" t="s">
        <v>217</v>
      </c>
      <c r="D267" s="65">
        <v>1346.58</v>
      </c>
      <c r="E267" s="35">
        <f t="shared" si="8"/>
        <v>751.62999999999988</v>
      </c>
      <c r="F267" s="65">
        <f>IFERROR(VLOOKUP(B267,Plan1!B:D,3,0),"0,00")</f>
        <v>403.97</v>
      </c>
      <c r="G267" s="65">
        <v>190.98</v>
      </c>
      <c r="H267" s="35">
        <f t="shared" si="9"/>
        <v>594.95000000000005</v>
      </c>
      <c r="I267" s="47" t="str">
        <f>VLOOKUP(B267,'FOLHA RESUMIDA'!C:D,2,0)</f>
        <v>JAMERSON A  RAFAEL DE LIMA</v>
      </c>
    </row>
    <row r="268" spans="1:9">
      <c r="A268" s="101">
        <v>1</v>
      </c>
      <c r="B268" s="101">
        <v>2853</v>
      </c>
      <c r="C268" s="99" t="s">
        <v>218</v>
      </c>
      <c r="D268" s="65">
        <v>1935.98</v>
      </c>
      <c r="E268" s="35">
        <f t="shared" si="8"/>
        <v>372.97</v>
      </c>
      <c r="F268" s="65">
        <f>IFERROR(VLOOKUP(B268,Plan1!B:D,3,0),"0,00")</f>
        <v>504.77</v>
      </c>
      <c r="G268" s="65">
        <v>1058.24</v>
      </c>
      <c r="H268" s="35">
        <f t="shared" si="9"/>
        <v>1563.01</v>
      </c>
      <c r="I268" s="47" t="str">
        <f>VLOOKUP(B268,'FOLHA RESUMIDA'!C:D,2,0)</f>
        <v>ALCILEIDE MONTE DA SILVA LIMA</v>
      </c>
    </row>
    <row r="269" spans="1:9">
      <c r="A269" s="101">
        <v>1</v>
      </c>
      <c r="B269" s="101">
        <v>2854</v>
      </c>
      <c r="C269" s="99" t="s">
        <v>219</v>
      </c>
      <c r="D269" s="65">
        <v>2572.34</v>
      </c>
      <c r="E269" s="35">
        <f t="shared" si="8"/>
        <v>1804.2900000000002</v>
      </c>
      <c r="F269" s="65">
        <f>IFERROR(VLOOKUP(B269,Plan1!B:D,3,0),"0,00")</f>
        <v>504.77</v>
      </c>
      <c r="G269" s="65">
        <v>263.27999999999997</v>
      </c>
      <c r="H269" s="35">
        <f t="shared" si="9"/>
        <v>768.05</v>
      </c>
      <c r="I269" s="47" t="str">
        <f>VLOOKUP(B269,'FOLHA RESUMIDA'!C:D,2,0)</f>
        <v>ANDRE RICARDO CAMARA TORRES</v>
      </c>
    </row>
    <row r="270" spans="1:9">
      <c r="A270" s="101">
        <v>1</v>
      </c>
      <c r="B270" s="101">
        <v>2856</v>
      </c>
      <c r="C270" s="99" t="s">
        <v>220</v>
      </c>
      <c r="D270" s="65">
        <v>2160.9699999999998</v>
      </c>
      <c r="E270" s="35">
        <f t="shared" si="8"/>
        <v>731.02</v>
      </c>
      <c r="F270" s="65">
        <f>IFERROR(VLOOKUP(B270,Plan1!B:D,3,0),"0,00")</f>
        <v>641.53</v>
      </c>
      <c r="G270" s="65">
        <v>788.42</v>
      </c>
      <c r="H270" s="35">
        <f t="shared" si="9"/>
        <v>1429.9499999999998</v>
      </c>
      <c r="I270" s="47" t="str">
        <f>VLOOKUP(B270,'FOLHA RESUMIDA'!C:D,2,0)</f>
        <v>ALEXSANDRA DA SILVA M  CABRAL</v>
      </c>
    </row>
    <row r="271" spans="1:9">
      <c r="A271" s="101">
        <v>1</v>
      </c>
      <c r="B271" s="101">
        <v>2857</v>
      </c>
      <c r="C271" s="99" t="s">
        <v>221</v>
      </c>
      <c r="D271" s="65">
        <v>3666.59</v>
      </c>
      <c r="E271" s="35">
        <f t="shared" si="8"/>
        <v>1545.0600000000004</v>
      </c>
      <c r="F271" s="65">
        <f>IFERROR(VLOOKUP(B271,Plan1!B:D,3,0),"0,00")</f>
        <v>1110.5</v>
      </c>
      <c r="G271" s="65">
        <v>1011.03</v>
      </c>
      <c r="H271" s="35">
        <f t="shared" si="9"/>
        <v>2121.5299999999997</v>
      </c>
      <c r="I271" s="47" t="str">
        <f>VLOOKUP(B271,'FOLHA RESUMIDA'!C:D,2,0)</f>
        <v>CAROLINE ALVES LEAL</v>
      </c>
    </row>
    <row r="272" spans="1:9">
      <c r="A272" s="101">
        <v>1</v>
      </c>
      <c r="B272" s="101">
        <v>2860</v>
      </c>
      <c r="C272" s="99" t="s">
        <v>222</v>
      </c>
      <c r="D272" s="65">
        <v>1471.86</v>
      </c>
      <c r="E272" s="35">
        <f t="shared" si="8"/>
        <v>915.61999999999989</v>
      </c>
      <c r="F272" s="65">
        <f>IFERROR(VLOOKUP(B272,Plan1!B:D,3,0),"0,00")</f>
        <v>457.84</v>
      </c>
      <c r="G272" s="65">
        <v>98.4</v>
      </c>
      <c r="H272" s="35">
        <f t="shared" si="9"/>
        <v>556.24</v>
      </c>
      <c r="I272" s="47" t="str">
        <f>VLOOKUP(B272,'FOLHA RESUMIDA'!C:D,2,0)</f>
        <v>ADRIANA MAYO DE SOUZA E SILVA</v>
      </c>
    </row>
    <row r="273" spans="1:9">
      <c r="A273" s="101">
        <v>1</v>
      </c>
      <c r="B273" s="101">
        <v>2864</v>
      </c>
      <c r="C273" s="99" t="s">
        <v>223</v>
      </c>
      <c r="D273" s="65">
        <v>2712.94</v>
      </c>
      <c r="E273" s="35">
        <f t="shared" si="8"/>
        <v>1050.43</v>
      </c>
      <c r="F273" s="65">
        <f>IFERROR(VLOOKUP(B273,Plan1!B:D,3,0),"0,00")</f>
        <v>809.61</v>
      </c>
      <c r="G273" s="65">
        <v>852.9</v>
      </c>
      <c r="H273" s="35">
        <f t="shared" si="9"/>
        <v>1662.51</v>
      </c>
      <c r="I273" s="47" t="str">
        <f>VLOOKUP(B273,'FOLHA RESUMIDA'!C:D,2,0)</f>
        <v>DULCE HELENA PEREIRA</v>
      </c>
    </row>
    <row r="274" spans="1:9">
      <c r="A274" s="101">
        <v>1</v>
      </c>
      <c r="B274" s="101">
        <v>2866</v>
      </c>
      <c r="C274" s="99" t="s">
        <v>224</v>
      </c>
      <c r="D274" s="65">
        <v>3827.62</v>
      </c>
      <c r="E274" s="35">
        <f t="shared" si="8"/>
        <v>2909.64</v>
      </c>
      <c r="F274" s="65">
        <f>IFERROR(VLOOKUP(B274,Plan1!B:D,3,0),"0,00")</f>
        <v>824.83</v>
      </c>
      <c r="G274" s="65">
        <v>93.15</v>
      </c>
      <c r="H274" s="35">
        <f t="shared" si="9"/>
        <v>917.98</v>
      </c>
      <c r="I274" s="47" t="str">
        <f>VLOOKUP(B274,'FOLHA RESUMIDA'!C:D,2,0)</f>
        <v>LUCICLEIDE M  DE A  CAMPOS</v>
      </c>
    </row>
    <row r="275" spans="1:9">
      <c r="A275" s="101">
        <v>1</v>
      </c>
      <c r="B275" s="101">
        <v>2869</v>
      </c>
      <c r="C275" s="99" t="s">
        <v>225</v>
      </c>
      <c r="D275" s="65">
        <v>1788.35</v>
      </c>
      <c r="E275" s="35">
        <f t="shared" si="8"/>
        <v>1330.51</v>
      </c>
      <c r="F275" s="65">
        <f>IFERROR(VLOOKUP(B275,Plan1!B:D,3,0),"0,00")</f>
        <v>457.84</v>
      </c>
      <c r="G275" s="65">
        <v>0</v>
      </c>
      <c r="H275" s="35">
        <f t="shared" si="9"/>
        <v>457.84</v>
      </c>
      <c r="I275" s="47" t="str">
        <f>VLOOKUP(B275,'FOLHA RESUMIDA'!C:D,2,0)</f>
        <v>RICARDO J FERNANDES DA CUNHA</v>
      </c>
    </row>
    <row r="276" spans="1:9">
      <c r="A276" s="101">
        <v>1</v>
      </c>
      <c r="B276" s="101">
        <v>2870</v>
      </c>
      <c r="C276" s="99" t="s">
        <v>226</v>
      </c>
      <c r="D276" s="65">
        <v>1484.62</v>
      </c>
      <c r="E276" s="35">
        <f t="shared" si="8"/>
        <v>578.30999999999995</v>
      </c>
      <c r="F276" s="65">
        <f>IFERROR(VLOOKUP(B276,Plan1!B:D,3,0),"0,00")</f>
        <v>504.77</v>
      </c>
      <c r="G276" s="65">
        <v>401.54</v>
      </c>
      <c r="H276" s="35">
        <f t="shared" si="9"/>
        <v>906.31</v>
      </c>
      <c r="I276" s="47" t="str">
        <f>VLOOKUP(B276,'FOLHA RESUMIDA'!C:D,2,0)</f>
        <v>SUZANA VALERIA PINHEIRO</v>
      </c>
    </row>
    <row r="277" spans="1:9">
      <c r="A277" s="101">
        <v>1</v>
      </c>
      <c r="B277" s="101">
        <v>2871</v>
      </c>
      <c r="C277" s="99" t="s">
        <v>227</v>
      </c>
      <c r="D277" s="65">
        <v>1544.43</v>
      </c>
      <c r="E277" s="35">
        <f t="shared" si="8"/>
        <v>778.71</v>
      </c>
      <c r="F277" s="65">
        <f>IFERROR(VLOOKUP(B277,Plan1!B:D,3,0),"0,00")</f>
        <v>504.77</v>
      </c>
      <c r="G277" s="65">
        <v>260.95</v>
      </c>
      <c r="H277" s="35">
        <f t="shared" si="9"/>
        <v>765.72</v>
      </c>
      <c r="I277" s="47" t="str">
        <f>VLOOKUP(B277,'FOLHA RESUMIDA'!C:D,2,0)</f>
        <v>SUZELY ARANTES DA S MELO</v>
      </c>
    </row>
    <row r="278" spans="1:9">
      <c r="A278" s="101">
        <v>16</v>
      </c>
      <c r="B278" s="101">
        <v>2873</v>
      </c>
      <c r="C278" s="99" t="s">
        <v>379</v>
      </c>
      <c r="D278" s="65">
        <v>4850.38</v>
      </c>
      <c r="E278" s="35">
        <f t="shared" si="8"/>
        <v>1178</v>
      </c>
      <c r="F278" s="65">
        <f>IFERROR(VLOOKUP(B278,Plan1!B:D,3,0),"0,00")</f>
        <v>1649.13</v>
      </c>
      <c r="G278" s="65">
        <v>2023.25</v>
      </c>
      <c r="H278" s="35">
        <f t="shared" si="9"/>
        <v>3672.38</v>
      </c>
      <c r="I278" s="47" t="str">
        <f>VLOOKUP(B278,'FOLHA RESUMIDA'!C:D,2,0)</f>
        <v>AURELIA RODRIGUES TORREIRO</v>
      </c>
    </row>
    <row r="279" spans="1:9">
      <c r="A279" s="101">
        <v>25</v>
      </c>
      <c r="B279" s="101">
        <v>2878</v>
      </c>
      <c r="C279" s="99" t="s">
        <v>391</v>
      </c>
      <c r="D279" s="65">
        <v>2195.9</v>
      </c>
      <c r="E279" s="35">
        <f t="shared" si="8"/>
        <v>1110.18</v>
      </c>
      <c r="F279" s="65">
        <f>IFERROR(VLOOKUP(B279,Plan1!B:D,3,0),"0,00")</f>
        <v>746.61</v>
      </c>
      <c r="G279" s="65">
        <v>339.11</v>
      </c>
      <c r="H279" s="35">
        <f t="shared" si="9"/>
        <v>1085.72</v>
      </c>
      <c r="I279" s="47" t="str">
        <f>VLOOKUP(B279,'FOLHA RESUMIDA'!C:D,2,0)</f>
        <v>JAMSON ALESSANDRO DA SILVA</v>
      </c>
    </row>
    <row r="280" spans="1:9">
      <c r="A280" s="101">
        <v>1</v>
      </c>
      <c r="B280" s="101">
        <v>2887</v>
      </c>
      <c r="C280" s="99" t="s">
        <v>228</v>
      </c>
      <c r="D280" s="65">
        <v>3523.18</v>
      </c>
      <c r="E280" s="35">
        <f t="shared" si="8"/>
        <v>834.90999999999985</v>
      </c>
      <c r="F280" s="65">
        <f>IFERROR(VLOOKUP(B280,Plan1!B:D,3,0),"0,00")</f>
        <v>673.61</v>
      </c>
      <c r="G280" s="65">
        <v>2014.66</v>
      </c>
      <c r="H280" s="35">
        <f t="shared" si="9"/>
        <v>2688.27</v>
      </c>
      <c r="I280" s="47" t="str">
        <f>VLOOKUP(B280,'FOLHA RESUMIDA'!C:D,2,0)</f>
        <v>MARIA EUZENI DA SILVA GARCEZ</v>
      </c>
    </row>
    <row r="281" spans="1:9">
      <c r="A281" s="101">
        <v>1</v>
      </c>
      <c r="B281" s="101">
        <v>2889</v>
      </c>
      <c r="C281" s="99" t="s">
        <v>229</v>
      </c>
      <c r="D281" s="65">
        <v>2293.4899999999998</v>
      </c>
      <c r="E281" s="35">
        <f t="shared" si="8"/>
        <v>934.81999999999971</v>
      </c>
      <c r="F281" s="65">
        <f>IFERROR(VLOOKUP(B281,Plan1!B:D,3,0),"0,00")</f>
        <v>779.79</v>
      </c>
      <c r="G281" s="65">
        <v>578.88</v>
      </c>
      <c r="H281" s="35">
        <f t="shared" si="9"/>
        <v>1358.67</v>
      </c>
      <c r="I281" s="47" t="str">
        <f>VLOOKUP(B281,'FOLHA RESUMIDA'!C:D,2,0)</f>
        <v>EJANE FERREIRA TEXEIRA</v>
      </c>
    </row>
    <row r="282" spans="1:9">
      <c r="A282" s="101">
        <v>1</v>
      </c>
      <c r="B282" s="101">
        <v>2890</v>
      </c>
      <c r="C282" s="99" t="s">
        <v>230</v>
      </c>
      <c r="D282" s="65">
        <v>1346.64</v>
      </c>
      <c r="E282" s="35">
        <f t="shared" si="8"/>
        <v>281.22000000000003</v>
      </c>
      <c r="F282" s="65">
        <f>IFERROR(VLOOKUP(B282,Plan1!B:D,3,0),"0,00")</f>
        <v>457.84</v>
      </c>
      <c r="G282" s="65">
        <v>607.58000000000004</v>
      </c>
      <c r="H282" s="35">
        <f t="shared" si="9"/>
        <v>1065.42</v>
      </c>
      <c r="I282" s="47" t="str">
        <f>VLOOKUP(B282,'FOLHA RESUMIDA'!C:D,2,0)</f>
        <v>CLELIO FIRMINO SILVA</v>
      </c>
    </row>
    <row r="283" spans="1:9">
      <c r="A283" s="101">
        <v>1</v>
      </c>
      <c r="B283" s="101">
        <v>2891</v>
      </c>
      <c r="C283" s="99" t="s">
        <v>231</v>
      </c>
      <c r="D283" s="65">
        <v>1414.06</v>
      </c>
      <c r="E283" s="35">
        <f t="shared" si="8"/>
        <v>723.91</v>
      </c>
      <c r="F283" s="65">
        <f>IFERROR(VLOOKUP(B283,Plan1!B:D,3,0),"0,00")</f>
        <v>480.73</v>
      </c>
      <c r="G283" s="65">
        <v>209.42</v>
      </c>
      <c r="H283" s="35">
        <f t="shared" si="9"/>
        <v>690.15</v>
      </c>
      <c r="I283" s="47" t="str">
        <f>VLOOKUP(B283,'FOLHA RESUMIDA'!C:D,2,0)</f>
        <v>ERICK MEDEIROS</v>
      </c>
    </row>
    <row r="284" spans="1:9">
      <c r="A284" s="101">
        <v>1</v>
      </c>
      <c r="B284" s="101">
        <v>2894</v>
      </c>
      <c r="C284" s="99" t="s">
        <v>232</v>
      </c>
      <c r="D284" s="65">
        <v>1629.36</v>
      </c>
      <c r="E284" s="35">
        <f t="shared" si="8"/>
        <v>1376.98</v>
      </c>
      <c r="F284" s="65">
        <f>IFERROR(VLOOKUP(B284,Plan1!B:D,3,0),"0,00")</f>
        <v>252.38</v>
      </c>
      <c r="G284" s="65">
        <v>0</v>
      </c>
      <c r="H284" s="35">
        <f t="shared" si="9"/>
        <v>252.38</v>
      </c>
      <c r="I284" s="47" t="str">
        <f>VLOOKUP(B284,'FOLHA RESUMIDA'!C:D,2,0)</f>
        <v>JOELNA DINIZ PEREIRA DE SOUSA</v>
      </c>
    </row>
    <row r="285" spans="1:9">
      <c r="A285" s="101">
        <v>1</v>
      </c>
      <c r="B285" s="101">
        <v>2895</v>
      </c>
      <c r="C285" s="99" t="s">
        <v>233</v>
      </c>
      <c r="D285" s="65">
        <v>1528.51</v>
      </c>
      <c r="E285" s="35">
        <f t="shared" si="8"/>
        <v>1070.67</v>
      </c>
      <c r="F285" s="65">
        <f>IFERROR(VLOOKUP(B285,Plan1!B:D,3,0),"0,00")</f>
        <v>457.84</v>
      </c>
      <c r="G285" s="65">
        <v>0</v>
      </c>
      <c r="H285" s="35">
        <f t="shared" si="9"/>
        <v>457.84</v>
      </c>
      <c r="I285" s="47" t="str">
        <f>VLOOKUP(B285,'FOLHA RESUMIDA'!C:D,2,0)</f>
        <v>KLEBER DE OLIVEIRA GALDINO</v>
      </c>
    </row>
    <row r="286" spans="1:9">
      <c r="A286" s="101">
        <v>47</v>
      </c>
      <c r="B286" s="101">
        <v>2904</v>
      </c>
      <c r="C286" s="99" t="s">
        <v>405</v>
      </c>
      <c r="D286" s="65">
        <v>1981.21</v>
      </c>
      <c r="E286" s="35">
        <f t="shared" si="8"/>
        <v>367.90000000000009</v>
      </c>
      <c r="F286" s="65">
        <f>IFERROR(VLOOKUP(B286,Plan1!B:D,3,0),"0,00")</f>
        <v>673.61</v>
      </c>
      <c r="G286" s="65">
        <v>939.7</v>
      </c>
      <c r="H286" s="35">
        <f t="shared" si="9"/>
        <v>1613.31</v>
      </c>
      <c r="I286" s="47" t="str">
        <f>VLOOKUP(B286,'FOLHA RESUMIDA'!C:D,2,0)</f>
        <v>ANTONIO S ALVES DE O JUNIOR</v>
      </c>
    </row>
    <row r="287" spans="1:9">
      <c r="A287" s="101">
        <v>3</v>
      </c>
      <c r="B287" s="101">
        <v>2906</v>
      </c>
      <c r="C287" s="99" t="s">
        <v>375</v>
      </c>
      <c r="D287" s="65">
        <v>4907.1899999999996</v>
      </c>
      <c r="E287" s="35">
        <f t="shared" si="8"/>
        <v>1243.2499999999995</v>
      </c>
      <c r="F287" s="65">
        <f>IFERROR(VLOOKUP(B287,Plan1!B:D,3,0),"0,00")</f>
        <v>1649.13</v>
      </c>
      <c r="G287" s="65">
        <v>2014.81</v>
      </c>
      <c r="H287" s="35">
        <f t="shared" si="9"/>
        <v>3663.94</v>
      </c>
      <c r="I287" s="47" t="str">
        <f>VLOOKUP(B287,'FOLHA RESUMIDA'!C:D,2,0)</f>
        <v>ARTHUR A SANTOS WANDERLEY</v>
      </c>
    </row>
    <row r="288" spans="1:9">
      <c r="A288" s="101">
        <v>1</v>
      </c>
      <c r="B288" s="101">
        <v>2907</v>
      </c>
      <c r="C288" s="99" t="s">
        <v>234</v>
      </c>
      <c r="D288" s="65">
        <v>5125.42</v>
      </c>
      <c r="E288" s="35">
        <f t="shared" si="8"/>
        <v>4471.62</v>
      </c>
      <c r="F288" s="65">
        <f>IFERROR(VLOOKUP(B288,Plan1!B:D,3,0),"0,00")</f>
        <v>653.79999999999995</v>
      </c>
      <c r="G288" s="65">
        <v>0</v>
      </c>
      <c r="H288" s="35">
        <f t="shared" si="9"/>
        <v>653.79999999999995</v>
      </c>
      <c r="I288" s="47" t="str">
        <f>VLOOKUP(B288,'FOLHA RESUMIDA'!C:D,2,0)</f>
        <v>JOELINE LIMA DO NASCIMENTO</v>
      </c>
    </row>
    <row r="289" spans="1:9">
      <c r="A289" s="101">
        <v>1</v>
      </c>
      <c r="B289" s="101">
        <v>2909</v>
      </c>
      <c r="C289" s="99" t="s">
        <v>235</v>
      </c>
      <c r="D289" s="65">
        <v>2003.22</v>
      </c>
      <c r="E289" s="35">
        <f t="shared" si="8"/>
        <v>251.62999999999988</v>
      </c>
      <c r="F289" s="65">
        <f>IFERROR(VLOOKUP(B289,Plan1!B:D,3,0),"0,00")</f>
        <v>673.61</v>
      </c>
      <c r="G289" s="65">
        <v>1077.98</v>
      </c>
      <c r="H289" s="35">
        <f t="shared" si="9"/>
        <v>1751.5900000000001</v>
      </c>
      <c r="I289" s="47" t="str">
        <f>VLOOKUP(B289,'FOLHA RESUMIDA'!C:D,2,0)</f>
        <v>ROBSON CARNEIRO DA SILVA</v>
      </c>
    </row>
    <row r="290" spans="1:9">
      <c r="A290" s="101">
        <v>1</v>
      </c>
      <c r="B290" s="101">
        <v>2910</v>
      </c>
      <c r="C290" s="99" t="s">
        <v>236</v>
      </c>
      <c r="D290" s="65">
        <v>8739.7800000000007</v>
      </c>
      <c r="E290" s="35">
        <f t="shared" si="8"/>
        <v>2201.8199999999997</v>
      </c>
      <c r="F290" s="65">
        <f>IFERROR(VLOOKUP(B290,Plan1!B:D,3,0),"0,00")</f>
        <v>1986.69</v>
      </c>
      <c r="G290" s="65">
        <v>4551.2700000000004</v>
      </c>
      <c r="H290" s="35">
        <f t="shared" si="9"/>
        <v>6537.9600000000009</v>
      </c>
      <c r="I290" s="47" t="str">
        <f>VLOOKUP(B290,'FOLHA RESUMIDA'!C:D,2,0)</f>
        <v>JOSE VITAL DUARTE JUNIOR</v>
      </c>
    </row>
    <row r="291" spans="1:9">
      <c r="A291" s="101">
        <v>1</v>
      </c>
      <c r="B291" s="101">
        <v>2911</v>
      </c>
      <c r="C291" s="99" t="s">
        <v>237</v>
      </c>
      <c r="D291" s="65">
        <v>2227.29</v>
      </c>
      <c r="E291" s="35">
        <f t="shared" si="8"/>
        <v>1722.53</v>
      </c>
      <c r="F291" s="65">
        <f>IFERROR(VLOOKUP(B291,Plan1!B:D,3,0),"0,00")</f>
        <v>504.76</v>
      </c>
      <c r="G291" s="65">
        <v>0</v>
      </c>
      <c r="H291" s="35">
        <f t="shared" si="9"/>
        <v>504.76</v>
      </c>
      <c r="I291" s="47" t="str">
        <f>VLOOKUP(B291,'FOLHA RESUMIDA'!C:D,2,0)</f>
        <v>ALDJANE MARIA DOS SANTOS</v>
      </c>
    </row>
    <row r="292" spans="1:9">
      <c r="A292" s="101">
        <v>1</v>
      </c>
      <c r="B292" s="101">
        <v>2915</v>
      </c>
      <c r="C292" s="99" t="s">
        <v>238</v>
      </c>
      <c r="D292" s="65">
        <v>1587.93</v>
      </c>
      <c r="E292" s="35">
        <f t="shared" si="8"/>
        <v>330.29000000000019</v>
      </c>
      <c r="F292" s="65">
        <f>IFERROR(VLOOKUP(B292,Plan1!B:D,3,0),"0,00")</f>
        <v>504.76</v>
      </c>
      <c r="G292" s="65">
        <v>752.88</v>
      </c>
      <c r="H292" s="35">
        <f t="shared" si="9"/>
        <v>1257.6399999999999</v>
      </c>
      <c r="I292" s="47" t="str">
        <f>VLOOKUP(B292,'FOLHA RESUMIDA'!C:D,2,0)</f>
        <v>HAMILTON LINO ALVES</v>
      </c>
    </row>
    <row r="293" spans="1:9">
      <c r="A293" s="101">
        <v>1</v>
      </c>
      <c r="B293" s="101">
        <v>2917</v>
      </c>
      <c r="C293" s="99" t="s">
        <v>239</v>
      </c>
      <c r="D293" s="65">
        <v>1618.65</v>
      </c>
      <c r="E293" s="35">
        <f t="shared" si="8"/>
        <v>627.8900000000001</v>
      </c>
      <c r="F293" s="65">
        <f>IFERROR(VLOOKUP(B293,Plan1!B:D,3,0),"0,00")</f>
        <v>530</v>
      </c>
      <c r="G293" s="65">
        <v>460.76</v>
      </c>
      <c r="H293" s="35">
        <f t="shared" si="9"/>
        <v>990.76</v>
      </c>
      <c r="I293" s="47" t="str">
        <f>VLOOKUP(B293,'FOLHA RESUMIDA'!C:D,2,0)</f>
        <v>LUCICLEIDE PEREIRA DEODATO</v>
      </c>
    </row>
    <row r="294" spans="1:9">
      <c r="A294" s="101">
        <v>1</v>
      </c>
      <c r="B294" s="101">
        <v>2918</v>
      </c>
      <c r="C294" s="99" t="s">
        <v>240</v>
      </c>
      <c r="D294" s="65">
        <v>1526.12</v>
      </c>
      <c r="E294" s="35">
        <f t="shared" si="8"/>
        <v>1062.07</v>
      </c>
      <c r="F294" s="65">
        <f>IFERROR(VLOOKUP(B294,Plan1!B:D,3,0),"0,00")</f>
        <v>457.84</v>
      </c>
      <c r="G294" s="65">
        <v>6.21</v>
      </c>
      <c r="H294" s="35">
        <f t="shared" si="9"/>
        <v>464.04999999999995</v>
      </c>
      <c r="I294" s="47" t="str">
        <f>VLOOKUP(B294,'FOLHA RESUMIDA'!C:D,2,0)</f>
        <v>MARIA DAS NEVES DE BARROS</v>
      </c>
    </row>
    <row r="295" spans="1:9">
      <c r="A295" s="101">
        <v>1</v>
      </c>
      <c r="B295" s="101">
        <v>2921</v>
      </c>
      <c r="C295" s="99" t="s">
        <v>241</v>
      </c>
      <c r="D295" s="65">
        <v>1088.8</v>
      </c>
      <c r="E295" s="35">
        <f t="shared" si="8"/>
        <v>962.99</v>
      </c>
      <c r="F295" s="65" t="str">
        <f>IFERROR(VLOOKUP(B295,Plan1!B:D,3,0),"0,00")</f>
        <v>0,00</v>
      </c>
      <c r="G295" s="65">
        <v>125.81</v>
      </c>
      <c r="H295" s="35">
        <f t="shared" si="9"/>
        <v>125.81</v>
      </c>
      <c r="I295" s="47" t="str">
        <f>VLOOKUP(B295,'FOLHA RESUMIDA'!C:D,2,0)</f>
        <v>TIAGO MANOEL DE SOUSA LEITE</v>
      </c>
    </row>
    <row r="296" spans="1:9">
      <c r="A296" s="101">
        <v>1</v>
      </c>
      <c r="B296" s="101">
        <v>2922</v>
      </c>
      <c r="C296" s="99" t="s">
        <v>242</v>
      </c>
      <c r="D296" s="65">
        <v>2049.6999999999998</v>
      </c>
      <c r="E296" s="35">
        <f t="shared" si="8"/>
        <v>1519.6999999999998</v>
      </c>
      <c r="F296" s="65">
        <f>IFERROR(VLOOKUP(B296,Plan1!B:D,3,0),"0,00")</f>
        <v>530</v>
      </c>
      <c r="G296" s="65">
        <v>0</v>
      </c>
      <c r="H296" s="35">
        <f t="shared" si="9"/>
        <v>530</v>
      </c>
      <c r="I296" s="47" t="str">
        <f>VLOOKUP(B296,'FOLHA RESUMIDA'!C:D,2,0)</f>
        <v>XENIA KELY VERISSIMO DINIZ</v>
      </c>
    </row>
    <row r="297" spans="1:9">
      <c r="A297" s="101">
        <v>1</v>
      </c>
      <c r="B297" s="101">
        <v>2926</v>
      </c>
      <c r="C297" s="99" t="s">
        <v>243</v>
      </c>
      <c r="D297" s="65">
        <v>1859.6</v>
      </c>
      <c r="E297" s="35">
        <f t="shared" si="8"/>
        <v>350.36999999999989</v>
      </c>
      <c r="F297" s="65">
        <f>IFERROR(VLOOKUP(B297,Plan1!B:D,3,0),"0,00")</f>
        <v>556.52</v>
      </c>
      <c r="G297" s="65">
        <v>952.71</v>
      </c>
      <c r="H297" s="35">
        <f t="shared" si="9"/>
        <v>1509.23</v>
      </c>
      <c r="I297" s="47" t="str">
        <f>VLOOKUP(B297,'FOLHA RESUMIDA'!C:D,2,0)</f>
        <v>ANTONIO CARLOS DE LUNA MATOS</v>
      </c>
    </row>
    <row r="298" spans="1:9">
      <c r="A298" s="101">
        <v>1</v>
      </c>
      <c r="B298" s="101">
        <v>2927</v>
      </c>
      <c r="C298" s="99" t="s">
        <v>244</v>
      </c>
      <c r="D298" s="65">
        <v>1604.25</v>
      </c>
      <c r="E298" s="35">
        <f t="shared" si="8"/>
        <v>847.84</v>
      </c>
      <c r="F298" s="65">
        <f>IFERROR(VLOOKUP(B298,Plan1!B:D,3,0),"0,00")</f>
        <v>504.77</v>
      </c>
      <c r="G298" s="65">
        <v>251.64</v>
      </c>
      <c r="H298" s="35">
        <f t="shared" si="9"/>
        <v>756.41</v>
      </c>
      <c r="I298" s="47" t="str">
        <f>VLOOKUP(B298,'FOLHA RESUMIDA'!C:D,2,0)</f>
        <v>DEYVISON MACHADO DA SILVA</v>
      </c>
    </row>
    <row r="299" spans="1:9">
      <c r="A299" s="101">
        <v>1</v>
      </c>
      <c r="B299" s="101">
        <v>2930</v>
      </c>
      <c r="C299" s="99" t="s">
        <v>245</v>
      </c>
      <c r="D299" s="65">
        <v>1637.68</v>
      </c>
      <c r="E299" s="35">
        <f t="shared" si="8"/>
        <v>844.58</v>
      </c>
      <c r="F299" s="65">
        <f>IFERROR(VLOOKUP(B299,Plan1!B:D,3,0),"0,00")</f>
        <v>556.52</v>
      </c>
      <c r="G299" s="65">
        <v>236.58</v>
      </c>
      <c r="H299" s="35">
        <f t="shared" si="9"/>
        <v>793.1</v>
      </c>
      <c r="I299" s="47" t="str">
        <f>VLOOKUP(B299,'FOLHA RESUMIDA'!C:D,2,0)</f>
        <v>JOSE AURICELIO C DE ARAUJO</v>
      </c>
    </row>
    <row r="300" spans="1:9">
      <c r="A300" s="101">
        <v>1</v>
      </c>
      <c r="B300" s="101">
        <v>2931</v>
      </c>
      <c r="C300" s="99" t="s">
        <v>246</v>
      </c>
      <c r="D300" s="65">
        <v>4979.26</v>
      </c>
      <c r="E300" s="35">
        <f t="shared" si="8"/>
        <v>3405.5800000000004</v>
      </c>
      <c r="F300" s="65">
        <f>IFERROR(VLOOKUP(B300,Plan1!B:D,3,0),"0,00")</f>
        <v>893.17</v>
      </c>
      <c r="G300" s="65">
        <v>680.51</v>
      </c>
      <c r="H300" s="35">
        <f t="shared" si="9"/>
        <v>1573.6799999999998</v>
      </c>
      <c r="I300" s="47" t="str">
        <f>VLOOKUP(B300,'FOLHA RESUMIDA'!C:D,2,0)</f>
        <v>JOSILENE FARIAS DOS SANTOS ALM</v>
      </c>
    </row>
    <row r="301" spans="1:9">
      <c r="A301" s="101">
        <v>1</v>
      </c>
      <c r="B301" s="101">
        <v>2933</v>
      </c>
      <c r="C301" s="99" t="s">
        <v>247</v>
      </c>
      <c r="D301" s="65">
        <v>1946.47</v>
      </c>
      <c r="E301" s="35">
        <f t="shared" si="8"/>
        <v>1250.28</v>
      </c>
      <c r="F301" s="65">
        <f>IFERROR(VLOOKUP(B301,Plan1!B:D,3,0),"0,00")</f>
        <v>504.76</v>
      </c>
      <c r="G301" s="65">
        <v>191.43</v>
      </c>
      <c r="H301" s="35">
        <f t="shared" si="9"/>
        <v>696.19</v>
      </c>
      <c r="I301" s="47" t="str">
        <f>VLOOKUP(B301,'FOLHA RESUMIDA'!C:D,2,0)</f>
        <v>LUCY DIAS DE ANDRADE</v>
      </c>
    </row>
    <row r="302" spans="1:9">
      <c r="A302" s="101">
        <v>1</v>
      </c>
      <c r="B302" s="101">
        <v>2936</v>
      </c>
      <c r="C302" s="99" t="s">
        <v>248</v>
      </c>
      <c r="D302" s="65">
        <v>1484.6</v>
      </c>
      <c r="E302" s="35">
        <f t="shared" si="8"/>
        <v>721.02</v>
      </c>
      <c r="F302" s="65">
        <f>IFERROR(VLOOKUP(B302,Plan1!B:D,3,0),"0,00")</f>
        <v>504.76</v>
      </c>
      <c r="G302" s="65">
        <v>258.82</v>
      </c>
      <c r="H302" s="35">
        <f t="shared" si="9"/>
        <v>763.57999999999993</v>
      </c>
      <c r="I302" s="47" t="str">
        <f>VLOOKUP(B302,'FOLHA RESUMIDA'!C:D,2,0)</f>
        <v>ROSIMERE SOARES DA SILVA</v>
      </c>
    </row>
    <row r="303" spans="1:9">
      <c r="A303" s="101">
        <v>1</v>
      </c>
      <c r="B303" s="101">
        <v>2937</v>
      </c>
      <c r="C303" s="99" t="s">
        <v>249</v>
      </c>
      <c r="D303" s="65">
        <v>1570.46</v>
      </c>
      <c r="E303" s="35">
        <f t="shared" si="8"/>
        <v>1066.1300000000001</v>
      </c>
      <c r="F303" s="65">
        <f>IFERROR(VLOOKUP(B303,Plan1!B:D,3,0),"0,00")</f>
        <v>457.84</v>
      </c>
      <c r="G303" s="65">
        <v>46.49</v>
      </c>
      <c r="H303" s="35">
        <f t="shared" si="9"/>
        <v>504.33</v>
      </c>
      <c r="I303" s="47" t="str">
        <f>VLOOKUP(B303,'FOLHA RESUMIDA'!C:D,2,0)</f>
        <v>SANDRA REGINA V DOS SANTOS</v>
      </c>
    </row>
    <row r="304" spans="1:9">
      <c r="A304" s="101">
        <v>1</v>
      </c>
      <c r="B304" s="101">
        <v>2941</v>
      </c>
      <c r="C304" s="99" t="s">
        <v>250</v>
      </c>
      <c r="D304" s="65">
        <v>4294.1499999999996</v>
      </c>
      <c r="E304" s="35">
        <f t="shared" si="8"/>
        <v>2391.3599999999997</v>
      </c>
      <c r="F304" s="65">
        <f>IFERROR(VLOOKUP(B304,Plan1!B:D,3,0),"0,00")</f>
        <v>1073.54</v>
      </c>
      <c r="G304" s="65">
        <v>829.25</v>
      </c>
      <c r="H304" s="35">
        <f t="shared" si="9"/>
        <v>1902.79</v>
      </c>
      <c r="I304" s="47" t="str">
        <f>VLOOKUP(B304,'FOLHA RESUMIDA'!C:D,2,0)</f>
        <v>DANIELLE MARIA P NASCIMENTO</v>
      </c>
    </row>
    <row r="305" spans="1:9">
      <c r="A305" s="101">
        <v>1</v>
      </c>
      <c r="B305" s="101">
        <v>2942</v>
      </c>
      <c r="C305" s="99" t="s">
        <v>251</v>
      </c>
      <c r="D305" s="65">
        <v>1764.71</v>
      </c>
      <c r="E305" s="35">
        <f t="shared" si="8"/>
        <v>1259.94</v>
      </c>
      <c r="F305" s="65">
        <f>IFERROR(VLOOKUP(B305,Plan1!B:D,3,0),"0,00")</f>
        <v>504.77</v>
      </c>
      <c r="G305" s="65">
        <v>0</v>
      </c>
      <c r="H305" s="35">
        <f t="shared" si="9"/>
        <v>504.77</v>
      </c>
      <c r="I305" s="47" t="str">
        <f>VLOOKUP(B305,'FOLHA RESUMIDA'!C:D,2,0)</f>
        <v>ELIDIANE BARROS DA CRUZ</v>
      </c>
    </row>
    <row r="306" spans="1:9">
      <c r="A306" s="101">
        <v>1</v>
      </c>
      <c r="B306" s="101">
        <v>2943</v>
      </c>
      <c r="C306" s="99" t="s">
        <v>252</v>
      </c>
      <c r="D306" s="65">
        <v>1465.58</v>
      </c>
      <c r="E306" s="35">
        <f t="shared" si="8"/>
        <v>425.52</v>
      </c>
      <c r="F306" s="65">
        <f>IFERROR(VLOOKUP(B306,Plan1!B:D,3,0),"0,00")</f>
        <v>457.84</v>
      </c>
      <c r="G306" s="65">
        <v>582.22</v>
      </c>
      <c r="H306" s="35">
        <f t="shared" si="9"/>
        <v>1040.06</v>
      </c>
      <c r="I306" s="47" t="str">
        <f>VLOOKUP(B306,'FOLHA RESUMIDA'!C:D,2,0)</f>
        <v>MARIA JOSE GUILHERME</v>
      </c>
    </row>
    <row r="307" spans="1:9">
      <c r="A307" s="101">
        <v>59</v>
      </c>
      <c r="B307" s="101">
        <v>2962</v>
      </c>
      <c r="C307" s="99" t="s">
        <v>423</v>
      </c>
      <c r="D307" s="65">
        <v>2433.27</v>
      </c>
      <c r="E307" s="35">
        <f t="shared" si="8"/>
        <v>859.23</v>
      </c>
      <c r="F307" s="65">
        <f>IFERROR(VLOOKUP(B307,Plan1!B:D,3,0),"0,00")</f>
        <v>714.52</v>
      </c>
      <c r="G307" s="65">
        <v>859.52</v>
      </c>
      <c r="H307" s="35">
        <f t="shared" si="9"/>
        <v>1574.04</v>
      </c>
      <c r="I307" s="47" t="str">
        <f>VLOOKUP(B307,'FOLHA RESUMIDA'!C:D,2,0)</f>
        <v>GYSELLE SANTOS AZEVEDO</v>
      </c>
    </row>
    <row r="308" spans="1:9">
      <c r="A308" s="101">
        <v>1</v>
      </c>
      <c r="B308" s="101">
        <v>2969</v>
      </c>
      <c r="C308" s="99" t="s">
        <v>253</v>
      </c>
      <c r="D308" s="65">
        <v>2966.23</v>
      </c>
      <c r="E308" s="35">
        <f t="shared" si="8"/>
        <v>1957.56</v>
      </c>
      <c r="F308" s="65">
        <f>IFERROR(VLOOKUP(B308,Plan1!B:D,3,0),"0,00")</f>
        <v>949.19</v>
      </c>
      <c r="G308" s="65">
        <v>59.48</v>
      </c>
      <c r="H308" s="35">
        <f t="shared" si="9"/>
        <v>1008.6700000000001</v>
      </c>
      <c r="I308" s="47" t="str">
        <f>VLOOKUP(B308,'FOLHA RESUMIDA'!C:D,2,0)</f>
        <v>LEYRIANE TELMA V FARIAS</v>
      </c>
    </row>
    <row r="309" spans="1:9">
      <c r="A309" s="101">
        <v>3</v>
      </c>
      <c r="B309" s="101">
        <v>2970</v>
      </c>
      <c r="C309" s="99" t="s">
        <v>361</v>
      </c>
      <c r="D309" s="65">
        <v>2218.5700000000002</v>
      </c>
      <c r="E309" s="35">
        <f t="shared" si="8"/>
        <v>1181.7600000000002</v>
      </c>
      <c r="F309" s="65">
        <f>IFERROR(VLOOKUP(B309,Plan1!B:D,3,0),"0,00")</f>
        <v>641.53</v>
      </c>
      <c r="G309" s="65">
        <v>395.28</v>
      </c>
      <c r="H309" s="35">
        <f t="shared" si="9"/>
        <v>1036.81</v>
      </c>
      <c r="I309" s="47" t="str">
        <f>VLOOKUP(B309,'FOLHA RESUMIDA'!C:D,2,0)</f>
        <v>DAYANE M VALENCA DE OLIVEIRA</v>
      </c>
    </row>
    <row r="310" spans="1:9">
      <c r="A310" s="101">
        <v>10</v>
      </c>
      <c r="B310" s="101">
        <v>2971</v>
      </c>
      <c r="C310" s="99" t="s">
        <v>414</v>
      </c>
      <c r="D310" s="65">
        <v>1886.84</v>
      </c>
      <c r="E310" s="35">
        <f t="shared" si="8"/>
        <v>579.68999999999983</v>
      </c>
      <c r="F310" s="65">
        <f>IFERROR(VLOOKUP(B310,Plan1!B:D,3,0),"0,00")</f>
        <v>641.53</v>
      </c>
      <c r="G310" s="65">
        <v>665.62</v>
      </c>
      <c r="H310" s="35">
        <f t="shared" si="9"/>
        <v>1307.1500000000001</v>
      </c>
      <c r="I310" s="47" t="str">
        <f>VLOOKUP(B310,'FOLHA RESUMIDA'!C:D,2,0)</f>
        <v>LETYCIA THAISA V FARIAS</v>
      </c>
    </row>
    <row r="311" spans="1:9">
      <c r="A311" s="101">
        <v>3</v>
      </c>
      <c r="B311" s="101">
        <v>2973</v>
      </c>
      <c r="C311" s="99" t="s">
        <v>370</v>
      </c>
      <c r="D311" s="65">
        <v>2101.54</v>
      </c>
      <c r="E311" s="35">
        <f t="shared" si="8"/>
        <v>1127.98</v>
      </c>
      <c r="F311" s="65">
        <f>IFERROR(VLOOKUP(B311,Plan1!B:D,3,0),"0,00")</f>
        <v>714.52</v>
      </c>
      <c r="G311" s="65">
        <v>259.04000000000002</v>
      </c>
      <c r="H311" s="35">
        <f t="shared" si="9"/>
        <v>973.56</v>
      </c>
      <c r="I311" s="47" t="str">
        <f>VLOOKUP(B311,'FOLHA RESUMIDA'!C:D,2,0)</f>
        <v>ELDERSON GOMES DA CUNHA</v>
      </c>
    </row>
    <row r="312" spans="1:9">
      <c r="A312" s="101">
        <v>3</v>
      </c>
      <c r="B312" s="101">
        <v>2974</v>
      </c>
      <c r="C312" s="99" t="s">
        <v>371</v>
      </c>
      <c r="D312" s="65">
        <v>1886.84</v>
      </c>
      <c r="E312" s="35">
        <f t="shared" si="8"/>
        <v>1056.28</v>
      </c>
      <c r="F312" s="65">
        <f>IFERROR(VLOOKUP(B312,Plan1!B:D,3,0),"0,00")</f>
        <v>641.53</v>
      </c>
      <c r="G312" s="65">
        <v>189.03</v>
      </c>
      <c r="H312" s="35">
        <f t="shared" si="9"/>
        <v>830.56</v>
      </c>
      <c r="I312" s="47" t="str">
        <f>VLOOKUP(B312,'FOLHA RESUMIDA'!C:D,2,0)</f>
        <v>MARCELO DIEDERICHS PRATES</v>
      </c>
    </row>
    <row r="313" spans="1:9">
      <c r="A313" s="101">
        <v>23</v>
      </c>
      <c r="B313" s="101">
        <v>2977</v>
      </c>
      <c r="C313" s="99" t="s">
        <v>384</v>
      </c>
      <c r="D313" s="65">
        <v>4236.47</v>
      </c>
      <c r="E313" s="35">
        <f t="shared" si="8"/>
        <v>798.97000000000025</v>
      </c>
      <c r="F313" s="65">
        <f>IFERROR(VLOOKUP(B313,Plan1!B:D,3,0),"0,00")</f>
        <v>1424.57</v>
      </c>
      <c r="G313" s="65">
        <v>2012.93</v>
      </c>
      <c r="H313" s="35">
        <f t="shared" si="9"/>
        <v>3437.5</v>
      </c>
      <c r="I313" s="47" t="str">
        <f>VLOOKUP(B313,'FOLHA RESUMIDA'!C:D,2,0)</f>
        <v>VENILTON CARLOS M CARDOSO</v>
      </c>
    </row>
    <row r="314" spans="1:9">
      <c r="A314" s="101">
        <v>23</v>
      </c>
      <c r="B314" s="101">
        <v>2978</v>
      </c>
      <c r="C314" s="99" t="s">
        <v>385</v>
      </c>
      <c r="D314" s="65">
        <v>2433.27</v>
      </c>
      <c r="E314" s="35">
        <f t="shared" si="8"/>
        <v>1235.44</v>
      </c>
      <c r="F314" s="65">
        <f>IFERROR(VLOOKUP(B314,Plan1!B:D,3,0),"0,00")</f>
        <v>714.52</v>
      </c>
      <c r="G314" s="65">
        <v>483.31</v>
      </c>
      <c r="H314" s="35">
        <f t="shared" si="9"/>
        <v>1197.83</v>
      </c>
      <c r="I314" s="47" t="str">
        <f>VLOOKUP(B314,'FOLHA RESUMIDA'!C:D,2,0)</f>
        <v>CARLOS BRUNO GOMES MACEDO</v>
      </c>
    </row>
    <row r="315" spans="1:9">
      <c r="A315" s="101">
        <v>1</v>
      </c>
      <c r="B315" s="101">
        <v>2982</v>
      </c>
      <c r="C315" s="99" t="s">
        <v>254</v>
      </c>
      <c r="D315" s="65">
        <v>3705.25</v>
      </c>
      <c r="E315" s="35">
        <f t="shared" si="8"/>
        <v>1934.67</v>
      </c>
      <c r="F315" s="65">
        <f>IFERROR(VLOOKUP(B315,Plan1!B:D,3,0),"0,00")</f>
        <v>1116.18</v>
      </c>
      <c r="G315" s="65">
        <v>654.4</v>
      </c>
      <c r="H315" s="35">
        <f t="shared" si="9"/>
        <v>1770.58</v>
      </c>
      <c r="I315" s="47" t="str">
        <f>VLOOKUP(B315,'FOLHA RESUMIDA'!C:D,2,0)</f>
        <v>CINTIA MARIA LEITE DO N AVELAR</v>
      </c>
    </row>
    <row r="316" spans="1:9">
      <c r="A316" s="101">
        <v>1</v>
      </c>
      <c r="B316" s="101">
        <v>2983</v>
      </c>
      <c r="C316" s="99" t="s">
        <v>255</v>
      </c>
      <c r="D316" s="65">
        <v>3040.95</v>
      </c>
      <c r="E316" s="35">
        <f t="shared" si="8"/>
        <v>819.7199999999998</v>
      </c>
      <c r="F316" s="65">
        <f>IFERROR(VLOOKUP(B316,Plan1!B:D,3,0),"0,00")</f>
        <v>921.13</v>
      </c>
      <c r="G316" s="65">
        <v>1300.0999999999999</v>
      </c>
      <c r="H316" s="35">
        <f t="shared" si="9"/>
        <v>2221.23</v>
      </c>
      <c r="I316" s="47" t="str">
        <f>VLOOKUP(B316,'FOLHA RESUMIDA'!C:D,2,0)</f>
        <v>EMILLY INOCENCIO DA SILVA</v>
      </c>
    </row>
    <row r="317" spans="1:9">
      <c r="A317" s="101">
        <v>1</v>
      </c>
      <c r="B317" s="101">
        <v>2988</v>
      </c>
      <c r="C317" s="99" t="s">
        <v>256</v>
      </c>
      <c r="D317" s="65">
        <v>3282.89</v>
      </c>
      <c r="E317" s="35">
        <f t="shared" si="8"/>
        <v>1728.7899999999997</v>
      </c>
      <c r="F317" s="65">
        <f>IFERROR(VLOOKUP(B317,Plan1!B:D,3,0),"0,00")</f>
        <v>1116.18</v>
      </c>
      <c r="G317" s="65">
        <v>437.92</v>
      </c>
      <c r="H317" s="35">
        <f t="shared" si="9"/>
        <v>1554.1000000000001</v>
      </c>
      <c r="I317" s="47" t="str">
        <f>VLOOKUP(B317,'FOLHA RESUMIDA'!C:D,2,0)</f>
        <v>GERALDO CRISTOVAO DE O FILHO</v>
      </c>
    </row>
    <row r="318" spans="1:9">
      <c r="A318" s="101">
        <v>1</v>
      </c>
      <c r="B318" s="101">
        <v>2991</v>
      </c>
      <c r="C318" s="99" t="s">
        <v>257</v>
      </c>
      <c r="D318" s="65">
        <v>2709.22</v>
      </c>
      <c r="E318" s="35">
        <f t="shared" si="8"/>
        <v>429.02999999999975</v>
      </c>
      <c r="F318" s="65">
        <f>IFERROR(VLOOKUP(B318,Plan1!B:D,3,0),"0,00")</f>
        <v>921.13</v>
      </c>
      <c r="G318" s="65">
        <v>1359.06</v>
      </c>
      <c r="H318" s="35">
        <f t="shared" si="9"/>
        <v>2280.19</v>
      </c>
      <c r="I318" s="47" t="str">
        <f>VLOOKUP(B318,'FOLHA RESUMIDA'!C:D,2,0)</f>
        <v>MARILENE ARRUDA DE BARROS</v>
      </c>
    </row>
    <row r="319" spans="1:9">
      <c r="A319" s="101">
        <v>1</v>
      </c>
      <c r="B319" s="101">
        <v>2996</v>
      </c>
      <c r="C319" s="99" t="s">
        <v>258</v>
      </c>
      <c r="D319" s="65">
        <v>7746.64</v>
      </c>
      <c r="E319" s="35">
        <f t="shared" si="8"/>
        <v>4439.7000000000007</v>
      </c>
      <c r="F319" s="65">
        <f>IFERROR(VLOOKUP(B319,Plan1!B:D,3,0),"0,00")</f>
        <v>1943.01</v>
      </c>
      <c r="G319" s="65">
        <v>1363.93</v>
      </c>
      <c r="H319" s="35">
        <f t="shared" si="9"/>
        <v>3306.94</v>
      </c>
      <c r="I319" s="47" t="str">
        <f>VLOOKUP(B319,'FOLHA RESUMIDA'!C:D,2,0)</f>
        <v>LUCIANO BARROS COSTA</v>
      </c>
    </row>
    <row r="320" spans="1:9">
      <c r="A320" s="101">
        <v>1</v>
      </c>
      <c r="B320" s="101">
        <v>2998</v>
      </c>
      <c r="C320" s="99" t="s">
        <v>259</v>
      </c>
      <c r="D320" s="65">
        <v>6477.71</v>
      </c>
      <c r="E320" s="35">
        <f t="shared" si="8"/>
        <v>4343.01</v>
      </c>
      <c r="F320" s="65">
        <f>IFERROR(VLOOKUP(B320,Plan1!B:D,3,0),"0,00")</f>
        <v>1943.01</v>
      </c>
      <c r="G320" s="65">
        <v>191.69</v>
      </c>
      <c r="H320" s="35">
        <f t="shared" si="9"/>
        <v>2134.6999999999998</v>
      </c>
      <c r="I320" s="47" t="str">
        <f>VLOOKUP(B320,'FOLHA RESUMIDA'!C:D,2,0)</f>
        <v>MIGUEL WILSON REGUEIRA RIBEIRO</v>
      </c>
    </row>
    <row r="321" spans="1:9">
      <c r="A321" s="101">
        <v>1</v>
      </c>
      <c r="B321" s="101">
        <v>3003</v>
      </c>
      <c r="C321" s="99" t="s">
        <v>260</v>
      </c>
      <c r="D321" s="65">
        <v>4105.2700000000004</v>
      </c>
      <c r="E321" s="35">
        <f t="shared" si="8"/>
        <v>601.83000000000038</v>
      </c>
      <c r="F321" s="65">
        <f>IFERROR(VLOOKUP(B321,Plan1!B:D,3,0),"0,00")</f>
        <v>1395.79</v>
      </c>
      <c r="G321" s="65">
        <v>2107.65</v>
      </c>
      <c r="H321" s="35">
        <f t="shared" si="9"/>
        <v>3503.44</v>
      </c>
      <c r="I321" s="47" t="str">
        <f>VLOOKUP(B321,'FOLHA RESUMIDA'!C:D,2,0)</f>
        <v>CAETANO SILVA DIAS</v>
      </c>
    </row>
    <row r="322" spans="1:9">
      <c r="A322" s="101">
        <v>1</v>
      </c>
      <c r="B322" s="101">
        <v>3004</v>
      </c>
      <c r="C322" s="99" t="s">
        <v>261</v>
      </c>
      <c r="D322" s="65">
        <v>4105.83</v>
      </c>
      <c r="E322" s="35">
        <f t="shared" si="8"/>
        <v>680.64999999999964</v>
      </c>
      <c r="F322" s="65">
        <f>IFERROR(VLOOKUP(B322,Plan1!B:D,3,0),"0,00")</f>
        <v>1395.79</v>
      </c>
      <c r="G322" s="65">
        <v>2029.39</v>
      </c>
      <c r="H322" s="35">
        <f t="shared" si="9"/>
        <v>3425.1800000000003</v>
      </c>
      <c r="I322" s="47" t="str">
        <f>VLOOKUP(B322,'FOLHA RESUMIDA'!C:D,2,0)</f>
        <v>ITHALO IGOR DANTAS E SILVA</v>
      </c>
    </row>
    <row r="323" spans="1:9">
      <c r="A323" s="101">
        <v>1</v>
      </c>
      <c r="B323" s="101">
        <v>3012</v>
      </c>
      <c r="C323" s="99" t="s">
        <v>262</v>
      </c>
      <c r="D323" s="65">
        <v>2412.5500000000002</v>
      </c>
      <c r="E323" s="35">
        <f t="shared" si="8"/>
        <v>1455.1100000000001</v>
      </c>
      <c r="F323" s="65">
        <f>IFERROR(VLOOKUP(B323,Plan1!B:D,3,0),"0,00")</f>
        <v>641.53</v>
      </c>
      <c r="G323" s="65">
        <v>315.91000000000003</v>
      </c>
      <c r="H323" s="35">
        <f t="shared" si="9"/>
        <v>957.44</v>
      </c>
      <c r="I323" s="47" t="str">
        <f>VLOOKUP(B323,'FOLHA RESUMIDA'!C:D,2,0)</f>
        <v>ESTELA FELIPE DE OLIVEIRA</v>
      </c>
    </row>
    <row r="324" spans="1:9">
      <c r="A324" s="101">
        <v>1</v>
      </c>
      <c r="B324" s="101">
        <v>3015</v>
      </c>
      <c r="C324" s="99" t="s">
        <v>263</v>
      </c>
      <c r="D324" s="65">
        <v>2138.42</v>
      </c>
      <c r="E324" s="35">
        <f t="shared" si="8"/>
        <v>1311.9700000000003</v>
      </c>
      <c r="F324" s="65">
        <f>IFERROR(VLOOKUP(B324,Plan1!B:D,3,0),"0,00")</f>
        <v>641.53</v>
      </c>
      <c r="G324" s="65">
        <v>184.92</v>
      </c>
      <c r="H324" s="35">
        <f t="shared" si="9"/>
        <v>826.44999999999993</v>
      </c>
      <c r="I324" s="47" t="str">
        <f>VLOOKUP(B324,'FOLHA RESUMIDA'!C:D,2,0)</f>
        <v>MARIA DANIELLE DE SOUZA SANTOS</v>
      </c>
    </row>
    <row r="325" spans="1:9">
      <c r="A325" s="101">
        <v>1</v>
      </c>
      <c r="B325" s="101">
        <v>3016</v>
      </c>
      <c r="C325" s="99" t="s">
        <v>264</v>
      </c>
      <c r="D325" s="65">
        <v>2218.5700000000002</v>
      </c>
      <c r="E325" s="35">
        <f t="shared" si="8"/>
        <v>1111.7200000000003</v>
      </c>
      <c r="F325" s="65">
        <f>IFERROR(VLOOKUP(B325,Plan1!B:D,3,0),"0,00")</f>
        <v>641.53</v>
      </c>
      <c r="G325" s="65">
        <v>465.32</v>
      </c>
      <c r="H325" s="35">
        <f t="shared" si="9"/>
        <v>1106.8499999999999</v>
      </c>
      <c r="I325" s="47" t="str">
        <f>VLOOKUP(B325,'FOLHA RESUMIDA'!C:D,2,0)</f>
        <v>MARIANA SILVA MONTEIRO</v>
      </c>
    </row>
    <row r="326" spans="1:9">
      <c r="A326" s="101">
        <v>10</v>
      </c>
      <c r="B326" s="101">
        <v>3023</v>
      </c>
      <c r="C326" s="99" t="s">
        <v>380</v>
      </c>
      <c r="D326" s="65">
        <v>4568.2</v>
      </c>
      <c r="E326" s="35">
        <f t="shared" ref="E326:E389" si="10">D326-H326</f>
        <v>866.59999999999945</v>
      </c>
      <c r="F326" s="65">
        <f>IFERROR(VLOOKUP(B326,Plan1!B:D,3,0),"0,00")</f>
        <v>1424.57</v>
      </c>
      <c r="G326" s="65">
        <v>2277.0300000000002</v>
      </c>
      <c r="H326" s="35">
        <f t="shared" ref="H326:H389" si="11">F326+G326</f>
        <v>3701.6000000000004</v>
      </c>
      <c r="I326" s="47" t="str">
        <f>VLOOKUP(B326,'FOLHA RESUMIDA'!C:D,2,0)</f>
        <v>SERGIO ARAUJO DE OLIVEIRA</v>
      </c>
    </row>
    <row r="327" spans="1:9">
      <c r="A327" s="101">
        <v>1</v>
      </c>
      <c r="B327" s="101">
        <v>3025</v>
      </c>
      <c r="C327" s="99" t="s">
        <v>417</v>
      </c>
      <c r="D327" s="65">
        <v>4521.6499999999996</v>
      </c>
      <c r="E327" s="35">
        <f t="shared" si="10"/>
        <v>1868.7699999999995</v>
      </c>
      <c r="F327" s="65">
        <f>IFERROR(VLOOKUP(B327,Plan1!B:D,3,0),"0,00")</f>
        <v>1424.57</v>
      </c>
      <c r="G327" s="65">
        <v>1228.31</v>
      </c>
      <c r="H327" s="35">
        <f t="shared" si="11"/>
        <v>2652.88</v>
      </c>
      <c r="I327" s="47" t="str">
        <f>VLOOKUP(B327,'FOLHA RESUMIDA'!C:D,2,0)</f>
        <v>MARIANA KAROLYNE G DE SOUZA</v>
      </c>
    </row>
    <row r="328" spans="1:9">
      <c r="A328" s="101">
        <v>48</v>
      </c>
      <c r="B328" s="101">
        <v>3027</v>
      </c>
      <c r="C328" s="99" t="s">
        <v>265</v>
      </c>
      <c r="D328" s="65">
        <v>6011.4</v>
      </c>
      <c r="E328" s="35">
        <f t="shared" si="10"/>
        <v>2580.7999999999997</v>
      </c>
      <c r="F328" s="65">
        <f>IFERROR(VLOOKUP(B328,Plan1!B:D,3,0),"0,00")</f>
        <v>1424.57</v>
      </c>
      <c r="G328" s="65">
        <v>2006.03</v>
      </c>
      <c r="H328" s="35">
        <f t="shared" si="11"/>
        <v>3430.6</v>
      </c>
      <c r="I328" s="47" t="str">
        <f>VLOOKUP(B328,'FOLHA RESUMIDA'!C:D,2,0)</f>
        <v>MARILIA MILENA R PIRES</v>
      </c>
    </row>
    <row r="329" spans="1:9">
      <c r="A329" s="101">
        <v>51</v>
      </c>
      <c r="B329" s="101">
        <v>3029</v>
      </c>
      <c r="C329" s="99" t="s">
        <v>415</v>
      </c>
      <c r="D329" s="65">
        <v>4189.92</v>
      </c>
      <c r="E329" s="35">
        <f t="shared" si="10"/>
        <v>616.07999999999993</v>
      </c>
      <c r="F329" s="65">
        <f>IFERROR(VLOOKUP(B329,Plan1!B:D,3,0),"0,00")</f>
        <v>1424.57</v>
      </c>
      <c r="G329" s="65">
        <v>2149.27</v>
      </c>
      <c r="H329" s="35">
        <f t="shared" si="11"/>
        <v>3573.84</v>
      </c>
      <c r="I329" s="47" t="str">
        <f>VLOOKUP(B329,'FOLHA RESUMIDA'!C:D,2,0)</f>
        <v>RISOALDO DUARTE DA S JUNIOR</v>
      </c>
    </row>
    <row r="330" spans="1:9">
      <c r="A330" s="101">
        <v>1</v>
      </c>
      <c r="B330" s="101">
        <v>3031</v>
      </c>
      <c r="C330" s="99" t="s">
        <v>266</v>
      </c>
      <c r="D330" s="65">
        <v>7254.07</v>
      </c>
      <c r="E330" s="35">
        <f t="shared" si="10"/>
        <v>1692.3999999999996</v>
      </c>
      <c r="F330" s="65">
        <f>IFERROR(VLOOKUP(B330,Plan1!B:D,3,0),"0,00")</f>
        <v>2209.9899999999998</v>
      </c>
      <c r="G330" s="65">
        <v>3351.68</v>
      </c>
      <c r="H330" s="35">
        <f t="shared" si="11"/>
        <v>5561.67</v>
      </c>
      <c r="I330" s="47" t="str">
        <f>VLOOKUP(B330,'FOLHA RESUMIDA'!C:D,2,0)</f>
        <v>DENNYS LAPENDA FAGUNDES</v>
      </c>
    </row>
    <row r="331" spans="1:9">
      <c r="A331" s="101">
        <v>1</v>
      </c>
      <c r="B331" s="101">
        <v>3032</v>
      </c>
      <c r="C331" s="99" t="s">
        <v>359</v>
      </c>
      <c r="D331" s="65">
        <v>4189.92</v>
      </c>
      <c r="E331" s="35">
        <f t="shared" si="10"/>
        <v>897</v>
      </c>
      <c r="F331" s="65">
        <f>IFERROR(VLOOKUP(B331,Plan1!B:D,3,0),"0,00")</f>
        <v>1424.57</v>
      </c>
      <c r="G331" s="65">
        <v>1868.35</v>
      </c>
      <c r="H331" s="35">
        <f t="shared" si="11"/>
        <v>3292.92</v>
      </c>
      <c r="I331" s="47" t="str">
        <f>VLOOKUP(B331,'FOLHA RESUMIDA'!C:D,2,0)</f>
        <v>KELEN CRISTINA DE AL F E SILVA</v>
      </c>
    </row>
    <row r="332" spans="1:9">
      <c r="A332" s="101">
        <v>1</v>
      </c>
      <c r="B332" s="101">
        <v>3036</v>
      </c>
      <c r="C332" s="99" t="s">
        <v>267</v>
      </c>
      <c r="D332" s="65">
        <v>2267.9699999999998</v>
      </c>
      <c r="E332" s="35">
        <f t="shared" si="10"/>
        <v>1193.7299999999998</v>
      </c>
      <c r="F332" s="65">
        <f>IFERROR(VLOOKUP(B332,Plan1!B:D,3,0),"0,00")</f>
        <v>641.53</v>
      </c>
      <c r="G332" s="65">
        <v>432.71</v>
      </c>
      <c r="H332" s="35">
        <f t="shared" si="11"/>
        <v>1074.24</v>
      </c>
      <c r="I332" s="47" t="str">
        <f>VLOOKUP(B332,'FOLHA RESUMIDA'!C:D,2,0)</f>
        <v>CECILIA REGINA DO N S CABRAL</v>
      </c>
    </row>
    <row r="333" spans="1:9">
      <c r="A333" s="101">
        <v>1</v>
      </c>
      <c r="B333" s="101">
        <v>3037</v>
      </c>
      <c r="C333" s="99" t="s">
        <v>268</v>
      </c>
      <c r="D333" s="65">
        <v>1651.73</v>
      </c>
      <c r="E333" s="35">
        <f t="shared" si="10"/>
        <v>276.30999999999995</v>
      </c>
      <c r="F333" s="65">
        <f>IFERROR(VLOOKUP(B333,Plan1!B:D,3,0),"0,00")</f>
        <v>437.65</v>
      </c>
      <c r="G333" s="65">
        <v>937.77</v>
      </c>
      <c r="H333" s="35">
        <f t="shared" si="11"/>
        <v>1375.42</v>
      </c>
      <c r="I333" s="47" t="str">
        <f>VLOOKUP(B333,'FOLHA RESUMIDA'!C:D,2,0)</f>
        <v>JADON JORGE OLIVEIRA DA SILVA</v>
      </c>
    </row>
    <row r="334" spans="1:9">
      <c r="A334" s="101">
        <v>1</v>
      </c>
      <c r="B334" s="101">
        <v>3040</v>
      </c>
      <c r="C334" s="99" t="s">
        <v>269</v>
      </c>
      <c r="D334" s="65">
        <v>2583.27</v>
      </c>
      <c r="E334" s="35">
        <f t="shared" si="10"/>
        <v>1112.6399999999999</v>
      </c>
      <c r="F334" s="65">
        <f>IFERROR(VLOOKUP(B334,Plan1!B:D,3,0),"0,00")</f>
        <v>1006.23</v>
      </c>
      <c r="G334" s="65">
        <v>464.4</v>
      </c>
      <c r="H334" s="35">
        <f t="shared" si="11"/>
        <v>1470.63</v>
      </c>
      <c r="I334" s="47" t="str">
        <f>VLOOKUP(B334,'FOLHA RESUMIDA'!C:D,2,0)</f>
        <v>LORENA ESTHER L M CAVALCANTI</v>
      </c>
    </row>
    <row r="335" spans="1:9">
      <c r="A335" s="101">
        <v>1</v>
      </c>
      <c r="B335" s="101">
        <v>3044</v>
      </c>
      <c r="C335" s="99" t="s">
        <v>367</v>
      </c>
      <c r="D335" s="65">
        <v>6265.46</v>
      </c>
      <c r="E335" s="35">
        <f t="shared" si="10"/>
        <v>3259.67</v>
      </c>
      <c r="F335" s="65" t="str">
        <f>IFERROR(VLOOKUP(B335,Plan1!B:D,3,0),"0,00")</f>
        <v>0,00</v>
      </c>
      <c r="G335" s="65">
        <v>3005.79</v>
      </c>
      <c r="H335" s="35">
        <f t="shared" si="11"/>
        <v>3005.79</v>
      </c>
      <c r="I335" s="47" t="str">
        <f>VLOOKUP(B335,'FOLHA RESUMIDA'!C:D,2,0)</f>
        <v>THIANE NASCIMENTO PAIXAO</v>
      </c>
    </row>
    <row r="336" spans="1:9">
      <c r="A336" s="101">
        <v>1</v>
      </c>
      <c r="B336" s="101">
        <v>3046</v>
      </c>
      <c r="C336" s="99" t="s">
        <v>419</v>
      </c>
      <c r="D336" s="65">
        <v>4521.6499999999996</v>
      </c>
      <c r="E336" s="35">
        <f t="shared" si="10"/>
        <v>794.15999999999985</v>
      </c>
      <c r="F336" s="65">
        <f>IFERROR(VLOOKUP(B336,Plan1!B:D,3,0),"0,00")</f>
        <v>1424.57</v>
      </c>
      <c r="G336" s="65">
        <v>2302.92</v>
      </c>
      <c r="H336" s="35">
        <f t="shared" si="11"/>
        <v>3727.49</v>
      </c>
      <c r="I336" s="47" t="str">
        <f>VLOOKUP(B336,'FOLHA RESUMIDA'!C:D,2,0)</f>
        <v>RONALDO GOMINHO BISPO FILHO</v>
      </c>
    </row>
    <row r="337" spans="1:9">
      <c r="A337" s="101">
        <v>1</v>
      </c>
      <c r="B337" s="101">
        <v>3047</v>
      </c>
      <c r="C337" s="99" t="s">
        <v>270</v>
      </c>
      <c r="D337" s="65">
        <v>2966.22</v>
      </c>
      <c r="E337" s="35">
        <f t="shared" si="10"/>
        <v>619.41999999999962</v>
      </c>
      <c r="F337" s="65">
        <f>IFERROR(VLOOKUP(B337,Plan1!B:D,3,0),"0,00")</f>
        <v>1008.51</v>
      </c>
      <c r="G337" s="65">
        <v>1338.29</v>
      </c>
      <c r="H337" s="35">
        <f t="shared" si="11"/>
        <v>2346.8000000000002</v>
      </c>
      <c r="I337" s="47" t="str">
        <f>VLOOKUP(B337,'FOLHA RESUMIDA'!C:D,2,0)</f>
        <v>SWEET GALLEGHER CAETANO COSTA</v>
      </c>
    </row>
    <row r="338" spans="1:9">
      <c r="A338" s="101">
        <v>1</v>
      </c>
      <c r="B338" s="101">
        <v>3049</v>
      </c>
      <c r="C338" s="99" t="s">
        <v>271</v>
      </c>
      <c r="D338" s="65">
        <v>5595.84</v>
      </c>
      <c r="E338" s="35">
        <f t="shared" si="10"/>
        <v>3668.05</v>
      </c>
      <c r="F338" s="65">
        <f>IFERROR(VLOOKUP(B338,Plan1!B:D,3,0),"0,00")</f>
        <v>1902.59</v>
      </c>
      <c r="G338" s="65">
        <v>25.2</v>
      </c>
      <c r="H338" s="35">
        <f t="shared" si="11"/>
        <v>1927.79</v>
      </c>
      <c r="I338" s="47" t="str">
        <f>VLOOKUP(B338,'FOLHA RESUMIDA'!C:D,2,0)</f>
        <v>DEBORA GUEDES NERES</v>
      </c>
    </row>
    <row r="339" spans="1:9">
      <c r="A339" s="101">
        <v>50</v>
      </c>
      <c r="B339" s="101">
        <v>3055</v>
      </c>
      <c r="C339" s="99" t="s">
        <v>411</v>
      </c>
      <c r="D339" s="65">
        <v>4189.92</v>
      </c>
      <c r="E339" s="35">
        <f t="shared" si="10"/>
        <v>944.40999999999985</v>
      </c>
      <c r="F339" s="65">
        <f>IFERROR(VLOOKUP(B339,Plan1!B:D,3,0),"0,00")</f>
        <v>1424.57</v>
      </c>
      <c r="G339" s="65">
        <v>1820.94</v>
      </c>
      <c r="H339" s="35">
        <f t="shared" si="11"/>
        <v>3245.51</v>
      </c>
      <c r="I339" s="47" t="str">
        <f>VLOOKUP(B339,'FOLHA RESUMIDA'!C:D,2,0)</f>
        <v>ANA PAULA SABINO L DE SOUZA</v>
      </c>
    </row>
    <row r="340" spans="1:9">
      <c r="A340" s="101">
        <v>1</v>
      </c>
      <c r="B340" s="101">
        <v>3057</v>
      </c>
      <c r="C340" s="99" t="s">
        <v>272</v>
      </c>
      <c r="D340" s="65">
        <v>1886.84</v>
      </c>
      <c r="E340" s="35">
        <f t="shared" si="10"/>
        <v>153.1099999999999</v>
      </c>
      <c r="F340" s="65">
        <f>IFERROR(VLOOKUP(B340,Plan1!B:D,3,0),"0,00")</f>
        <v>641.53</v>
      </c>
      <c r="G340" s="65">
        <v>1092.2</v>
      </c>
      <c r="H340" s="35">
        <f t="shared" si="11"/>
        <v>1733.73</v>
      </c>
      <c r="I340" s="47" t="str">
        <f>VLOOKUP(B340,'FOLHA RESUMIDA'!C:D,2,0)</f>
        <v>YANNE TALITA PEREIRA CALIXTO</v>
      </c>
    </row>
    <row r="341" spans="1:9">
      <c r="A341" s="101">
        <v>1</v>
      </c>
      <c r="B341" s="101">
        <v>3062</v>
      </c>
      <c r="C341" s="99" t="s">
        <v>273</v>
      </c>
      <c r="D341" s="65">
        <v>2167.66</v>
      </c>
      <c r="E341" s="35">
        <f t="shared" si="10"/>
        <v>578.79999999999973</v>
      </c>
      <c r="F341" s="65">
        <f>IFERROR(VLOOKUP(B341,Plan1!B:D,3,0),"0,00")</f>
        <v>862.95</v>
      </c>
      <c r="G341" s="65">
        <v>725.91</v>
      </c>
      <c r="H341" s="35">
        <f t="shared" si="11"/>
        <v>1588.8600000000001</v>
      </c>
      <c r="I341" s="47" t="str">
        <f>VLOOKUP(B341,'FOLHA RESUMIDA'!C:D,2,0)</f>
        <v>GRAZIELE MARIA DA SILVA</v>
      </c>
    </row>
    <row r="342" spans="1:9">
      <c r="A342" s="101">
        <v>1</v>
      </c>
      <c r="B342" s="101">
        <v>3063</v>
      </c>
      <c r="C342" s="99" t="s">
        <v>274</v>
      </c>
      <c r="D342" s="65">
        <v>2218.58</v>
      </c>
      <c r="E342" s="35">
        <f t="shared" si="10"/>
        <v>709.65999999999985</v>
      </c>
      <c r="F342" s="65">
        <f>IFERROR(VLOOKUP(B342,Plan1!B:D,3,0),"0,00")</f>
        <v>641.53</v>
      </c>
      <c r="G342" s="65">
        <v>867.39</v>
      </c>
      <c r="H342" s="35">
        <f t="shared" si="11"/>
        <v>1508.92</v>
      </c>
      <c r="I342" s="47" t="str">
        <f>VLOOKUP(B342,'FOLHA RESUMIDA'!C:D,2,0)</f>
        <v>DEYBISON AFONSO PEREIRA</v>
      </c>
    </row>
    <row r="343" spans="1:9">
      <c r="A343" s="101">
        <v>1</v>
      </c>
      <c r="B343" s="101">
        <v>3066</v>
      </c>
      <c r="C343" s="99" t="s">
        <v>275</v>
      </c>
      <c r="D343" s="65">
        <v>259.56</v>
      </c>
      <c r="E343" s="35">
        <f t="shared" si="10"/>
        <v>259.56</v>
      </c>
      <c r="F343" s="65" t="str">
        <f>IFERROR(VLOOKUP(B343,Plan1!B:D,3,0),"0,00")</f>
        <v>0,00</v>
      </c>
      <c r="G343" s="65">
        <v>0</v>
      </c>
      <c r="H343" s="35">
        <f t="shared" si="11"/>
        <v>0</v>
      </c>
      <c r="I343" s="47" t="str">
        <f>VLOOKUP(B343,'FOLHA RESUMIDA'!C:D,2,0)</f>
        <v>GENIVAL F DA SILVA JUNIOR</v>
      </c>
    </row>
    <row r="344" spans="1:9">
      <c r="A344" s="101">
        <v>1</v>
      </c>
      <c r="B344" s="101">
        <v>3067</v>
      </c>
      <c r="C344" s="99" t="s">
        <v>276</v>
      </c>
      <c r="D344" s="65">
        <v>2709.22</v>
      </c>
      <c r="E344" s="35">
        <f t="shared" si="10"/>
        <v>1186.8899999999999</v>
      </c>
      <c r="F344" s="65">
        <f>IFERROR(VLOOKUP(B344,Plan1!B:D,3,0),"0,00")</f>
        <v>921.13</v>
      </c>
      <c r="G344" s="65">
        <v>601.20000000000005</v>
      </c>
      <c r="H344" s="35">
        <f t="shared" si="11"/>
        <v>1522.33</v>
      </c>
      <c r="I344" s="47" t="str">
        <f>VLOOKUP(B344,'FOLHA RESUMIDA'!C:D,2,0)</f>
        <v>EMANUELA AMELIA DE A  AGUIAR</v>
      </c>
    </row>
    <row r="345" spans="1:9">
      <c r="A345" s="101">
        <v>16</v>
      </c>
      <c r="B345" s="101">
        <v>3069</v>
      </c>
      <c r="C345" s="99" t="s">
        <v>362</v>
      </c>
      <c r="D345" s="65">
        <v>2550.3000000000002</v>
      </c>
      <c r="E345" s="35">
        <f t="shared" si="10"/>
        <v>960.09000000000015</v>
      </c>
      <c r="F345" s="65">
        <f>IFERROR(VLOOKUP(B345,Plan1!B:D,3,0),"0,00")</f>
        <v>641.53</v>
      </c>
      <c r="G345" s="65">
        <v>948.68</v>
      </c>
      <c r="H345" s="35">
        <f t="shared" si="11"/>
        <v>1590.21</v>
      </c>
      <c r="I345" s="47" t="str">
        <f>VLOOKUP(B345,'FOLHA RESUMIDA'!C:D,2,0)</f>
        <v>ANDRE LUIS MOTA PIRES</v>
      </c>
    </row>
    <row r="346" spans="1:9">
      <c r="A346" s="101">
        <v>1</v>
      </c>
      <c r="B346" s="101">
        <v>3081</v>
      </c>
      <c r="C346" s="99" t="s">
        <v>277</v>
      </c>
      <c r="D346" s="65">
        <v>1468.53</v>
      </c>
      <c r="E346" s="35">
        <f t="shared" si="10"/>
        <v>318.52</v>
      </c>
      <c r="F346" s="65">
        <f>IFERROR(VLOOKUP(B346,Plan1!B:D,3,0),"0,00")</f>
        <v>499.3</v>
      </c>
      <c r="G346" s="65">
        <v>650.71</v>
      </c>
      <c r="H346" s="35">
        <f t="shared" si="11"/>
        <v>1150.01</v>
      </c>
      <c r="I346" s="47" t="str">
        <f>VLOOKUP(B346,'FOLHA RESUMIDA'!C:D,2,0)</f>
        <v>MAILTON NOBRE DE MEDEIROS</v>
      </c>
    </row>
    <row r="347" spans="1:9">
      <c r="A347" s="101">
        <v>1</v>
      </c>
      <c r="B347" s="101">
        <v>3086</v>
      </c>
      <c r="C347" s="99" t="s">
        <v>363</v>
      </c>
      <c r="D347" s="65">
        <v>5038</v>
      </c>
      <c r="E347" s="35">
        <f t="shared" si="10"/>
        <v>1401.6900000000005</v>
      </c>
      <c r="F347" s="65">
        <f>IFERROR(VLOOKUP(B347,Plan1!B:D,3,0),"0,00")</f>
        <v>1424.57</v>
      </c>
      <c r="G347" s="65">
        <v>2211.7399999999998</v>
      </c>
      <c r="H347" s="35">
        <f t="shared" si="11"/>
        <v>3636.3099999999995</v>
      </c>
      <c r="I347" s="47" t="str">
        <f>VLOOKUP(B347,'FOLHA RESUMIDA'!C:D,2,0)</f>
        <v>DIMAS CARDOSO CAMPOS</v>
      </c>
    </row>
    <row r="348" spans="1:9">
      <c r="A348" s="101">
        <v>1</v>
      </c>
      <c r="B348" s="101">
        <v>3092</v>
      </c>
      <c r="C348" s="99" t="s">
        <v>583</v>
      </c>
      <c r="D348" s="65">
        <v>28441.05</v>
      </c>
      <c r="E348" s="35">
        <f t="shared" si="10"/>
        <v>14920.2</v>
      </c>
      <c r="F348" s="65">
        <f>IFERROR(VLOOKUP(B348,Plan1!B:D,3,0),"0,00")</f>
        <v>7133.57</v>
      </c>
      <c r="G348" s="65">
        <v>6387.28</v>
      </c>
      <c r="H348" s="35">
        <f t="shared" si="11"/>
        <v>13520.849999999999</v>
      </c>
      <c r="I348" s="47" t="str">
        <f>VLOOKUP(B348,'FOLHA RESUMIDA'!C:D,2,0)</f>
        <v>BETY ANNE DE A SENNA</v>
      </c>
    </row>
    <row r="349" spans="1:9">
      <c r="A349" s="101">
        <v>1</v>
      </c>
      <c r="B349" s="101">
        <v>3112</v>
      </c>
      <c r="C349" s="99" t="s">
        <v>278</v>
      </c>
      <c r="D349" s="65">
        <v>2709.22</v>
      </c>
      <c r="E349" s="35">
        <f t="shared" si="10"/>
        <v>445.23</v>
      </c>
      <c r="F349" s="65">
        <f>IFERROR(VLOOKUP(B349,Plan1!B:D,3,0),"0,00")</f>
        <v>921.13</v>
      </c>
      <c r="G349" s="65">
        <v>1342.86</v>
      </c>
      <c r="H349" s="35">
        <f t="shared" si="11"/>
        <v>2263.9899999999998</v>
      </c>
      <c r="I349" s="47" t="str">
        <f>VLOOKUP(B349,'FOLHA RESUMIDA'!C:D,2,0)</f>
        <v>DIEGO SCHMITH OLIVEIRA DE LIMA</v>
      </c>
    </row>
    <row r="350" spans="1:9">
      <c r="A350" s="101">
        <v>1</v>
      </c>
      <c r="B350" s="101">
        <v>3113</v>
      </c>
      <c r="C350" s="99" t="s">
        <v>279</v>
      </c>
      <c r="D350" s="65">
        <v>1886.84</v>
      </c>
      <c r="E350" s="35">
        <f t="shared" si="10"/>
        <v>557.80999999999995</v>
      </c>
      <c r="F350" s="65">
        <f>IFERROR(VLOOKUP(B350,Plan1!B:D,3,0),"0,00")</f>
        <v>641.53</v>
      </c>
      <c r="G350" s="65">
        <v>687.5</v>
      </c>
      <c r="H350" s="35">
        <f t="shared" si="11"/>
        <v>1329.03</v>
      </c>
      <c r="I350" s="47" t="str">
        <f>VLOOKUP(B350,'FOLHA RESUMIDA'!C:D,2,0)</f>
        <v>CYNTHIA MARIA REGIS SIQUEIRA</v>
      </c>
    </row>
    <row r="351" spans="1:9">
      <c r="A351" s="101">
        <v>1</v>
      </c>
      <c r="B351" s="101">
        <v>3132</v>
      </c>
      <c r="C351" s="99" t="s">
        <v>280</v>
      </c>
      <c r="D351" s="65">
        <v>3040.95</v>
      </c>
      <c r="E351" s="35">
        <f t="shared" si="10"/>
        <v>794.41999999999962</v>
      </c>
      <c r="F351" s="65">
        <f>IFERROR(VLOOKUP(B351,Plan1!B:D,3,0),"0,00")</f>
        <v>921.13</v>
      </c>
      <c r="G351" s="65">
        <v>1325.4</v>
      </c>
      <c r="H351" s="35">
        <f t="shared" si="11"/>
        <v>2246.5300000000002</v>
      </c>
      <c r="I351" s="47" t="str">
        <f>VLOOKUP(B351,'FOLHA RESUMIDA'!C:D,2,0)</f>
        <v>TALITA ANDREIA MARTINS GONZAGA</v>
      </c>
    </row>
    <row r="352" spans="1:9">
      <c r="A352" s="101">
        <v>1</v>
      </c>
      <c r="B352" s="101">
        <v>3134</v>
      </c>
      <c r="C352" s="99" t="s">
        <v>281</v>
      </c>
      <c r="D352" s="65">
        <v>3089.08</v>
      </c>
      <c r="E352" s="35">
        <f t="shared" si="10"/>
        <v>1279.47</v>
      </c>
      <c r="F352" s="65">
        <f>IFERROR(VLOOKUP(B352,Plan1!B:D,3,0),"0,00")</f>
        <v>641.53</v>
      </c>
      <c r="G352" s="65">
        <v>1168.08</v>
      </c>
      <c r="H352" s="35">
        <f t="shared" si="11"/>
        <v>1809.61</v>
      </c>
      <c r="I352" s="47" t="str">
        <f>VLOOKUP(B352,'FOLHA RESUMIDA'!C:D,2,0)</f>
        <v>ESTEVAN DE ALMEIDA FALCAO</v>
      </c>
    </row>
    <row r="353" spans="1:9">
      <c r="A353" s="101">
        <v>1</v>
      </c>
      <c r="B353" s="101">
        <v>3135</v>
      </c>
      <c r="C353" s="99" t="s">
        <v>282</v>
      </c>
      <c r="D353" s="65">
        <v>5927.57</v>
      </c>
      <c r="E353" s="35">
        <f t="shared" si="10"/>
        <v>1227.8999999999996</v>
      </c>
      <c r="F353" s="65">
        <f>IFERROR(VLOOKUP(B353,Plan1!B:D,3,0),"0,00")</f>
        <v>1902.59</v>
      </c>
      <c r="G353" s="65">
        <v>2797.08</v>
      </c>
      <c r="H353" s="35">
        <f t="shared" si="11"/>
        <v>4699.67</v>
      </c>
      <c r="I353" s="47" t="str">
        <f>VLOOKUP(B353,'FOLHA RESUMIDA'!C:D,2,0)</f>
        <v>RAFAEL DE MENEZES E S PIRES</v>
      </c>
    </row>
    <row r="354" spans="1:9">
      <c r="A354" s="101">
        <v>1</v>
      </c>
      <c r="B354" s="101">
        <v>3136</v>
      </c>
      <c r="C354" s="99" t="s">
        <v>283</v>
      </c>
      <c r="D354" s="65">
        <v>4574.8</v>
      </c>
      <c r="E354" s="35">
        <f t="shared" si="10"/>
        <v>1003.48</v>
      </c>
      <c r="F354" s="65">
        <f>IFERROR(VLOOKUP(B354,Plan1!B:D,3,0),"0,00")</f>
        <v>1078.42</v>
      </c>
      <c r="G354" s="65">
        <v>2492.9</v>
      </c>
      <c r="H354" s="35">
        <f t="shared" si="11"/>
        <v>3571.32</v>
      </c>
      <c r="I354" s="47" t="str">
        <f>VLOOKUP(B354,'FOLHA RESUMIDA'!C:D,2,0)</f>
        <v>ALEXANDER BEZERRA</v>
      </c>
    </row>
    <row r="355" spans="1:9">
      <c r="A355" s="101">
        <v>1</v>
      </c>
      <c r="B355" s="101">
        <v>3138</v>
      </c>
      <c r="C355" s="99" t="s">
        <v>284</v>
      </c>
      <c r="D355" s="65">
        <v>3402.17</v>
      </c>
      <c r="E355" s="35">
        <f t="shared" si="10"/>
        <v>2252.61</v>
      </c>
      <c r="F355" s="65">
        <f>IFERROR(VLOOKUP(B355,Plan1!B:D,3,0),"0,00")</f>
        <v>921.13</v>
      </c>
      <c r="G355" s="65">
        <v>228.43</v>
      </c>
      <c r="H355" s="35">
        <f t="shared" si="11"/>
        <v>1149.56</v>
      </c>
      <c r="I355" s="47" t="str">
        <f>VLOOKUP(B355,'FOLHA RESUMIDA'!C:D,2,0)</f>
        <v>MANUELA SILVA DE LIMA B DA PAZ</v>
      </c>
    </row>
    <row r="356" spans="1:9">
      <c r="A356" s="101">
        <v>1</v>
      </c>
      <c r="B356" s="101">
        <v>3139</v>
      </c>
      <c r="C356" s="99" t="s">
        <v>285</v>
      </c>
      <c r="D356" s="65">
        <v>1886.84</v>
      </c>
      <c r="E356" s="35">
        <f t="shared" si="10"/>
        <v>856.13999999999987</v>
      </c>
      <c r="F356" s="65">
        <f>IFERROR(VLOOKUP(B356,Plan1!B:D,3,0),"0,00")</f>
        <v>641.53</v>
      </c>
      <c r="G356" s="65">
        <v>389.17</v>
      </c>
      <c r="H356" s="35">
        <f t="shared" si="11"/>
        <v>1030.7</v>
      </c>
      <c r="I356" s="47" t="str">
        <f>VLOOKUP(B356,'FOLHA RESUMIDA'!C:D,2,0)</f>
        <v>JOAO ROBERTO  MACHADO ARAUJO</v>
      </c>
    </row>
    <row r="357" spans="1:9">
      <c r="A357" s="101">
        <v>1</v>
      </c>
      <c r="B357" s="101">
        <v>3141</v>
      </c>
      <c r="C357" s="99" t="s">
        <v>286</v>
      </c>
      <c r="D357" s="65">
        <v>1886.84</v>
      </c>
      <c r="E357" s="35">
        <f t="shared" si="10"/>
        <v>384.31999999999994</v>
      </c>
      <c r="F357" s="65">
        <f>IFERROR(VLOOKUP(B357,Plan1!B:D,3,0),"0,00")</f>
        <v>641.53</v>
      </c>
      <c r="G357" s="65">
        <v>860.99</v>
      </c>
      <c r="H357" s="35">
        <f t="shared" si="11"/>
        <v>1502.52</v>
      </c>
      <c r="I357" s="47" t="str">
        <f>VLOOKUP(B357,'FOLHA RESUMIDA'!C:D,2,0)</f>
        <v>LIVIA QUEIROZ DE OLIVEIRA</v>
      </c>
    </row>
    <row r="358" spans="1:9">
      <c r="A358" s="101">
        <v>1</v>
      </c>
      <c r="B358" s="101">
        <v>3147</v>
      </c>
      <c r="C358" s="99" t="s">
        <v>287</v>
      </c>
      <c r="D358" s="65">
        <v>1379.95</v>
      </c>
      <c r="E358" s="35">
        <f t="shared" si="10"/>
        <v>225.41000000000008</v>
      </c>
      <c r="F358" s="65">
        <f>IFERROR(VLOOKUP(B358,Plan1!B:D,3,0),"0,00")</f>
        <v>437.65</v>
      </c>
      <c r="G358" s="65">
        <v>716.89</v>
      </c>
      <c r="H358" s="35">
        <f t="shared" si="11"/>
        <v>1154.54</v>
      </c>
      <c r="I358" s="47" t="str">
        <f>VLOOKUP(B358,'FOLHA RESUMIDA'!C:D,2,0)</f>
        <v>ALZENIRA PEREIRA DA SILVA</v>
      </c>
    </row>
    <row r="359" spans="1:9">
      <c r="A359" s="101">
        <v>1</v>
      </c>
      <c r="B359" s="101">
        <v>3152</v>
      </c>
      <c r="C359" s="99" t="s">
        <v>288</v>
      </c>
      <c r="D359" s="65">
        <v>1320</v>
      </c>
      <c r="E359" s="35">
        <f t="shared" si="10"/>
        <v>417.61</v>
      </c>
      <c r="F359" s="65">
        <f>IFERROR(VLOOKUP(B359,Plan1!B:D,3,0),"0,00")</f>
        <v>437.65</v>
      </c>
      <c r="G359" s="65">
        <v>464.74</v>
      </c>
      <c r="H359" s="35">
        <f t="shared" si="11"/>
        <v>902.39</v>
      </c>
      <c r="I359" s="47" t="str">
        <f>VLOOKUP(B359,'FOLHA RESUMIDA'!C:D,2,0)</f>
        <v>DANIEL CIRILO DOS SANTOS</v>
      </c>
    </row>
    <row r="360" spans="1:9">
      <c r="A360" s="101">
        <v>1</v>
      </c>
      <c r="B360" s="101">
        <v>3154</v>
      </c>
      <c r="C360" s="99" t="s">
        <v>289</v>
      </c>
      <c r="D360" s="65">
        <v>1320</v>
      </c>
      <c r="E360" s="35">
        <f t="shared" si="10"/>
        <v>117.53999999999996</v>
      </c>
      <c r="F360" s="65">
        <f>IFERROR(VLOOKUP(B360,Plan1!B:D,3,0),"0,00")</f>
        <v>437.65</v>
      </c>
      <c r="G360" s="65">
        <v>764.81</v>
      </c>
      <c r="H360" s="35">
        <f t="shared" si="11"/>
        <v>1202.46</v>
      </c>
      <c r="I360" s="47" t="str">
        <f>VLOOKUP(B360,'FOLHA RESUMIDA'!C:D,2,0)</f>
        <v>DANIELLE D O A DE MIRANDA</v>
      </c>
    </row>
    <row r="361" spans="1:9">
      <c r="A361" s="101">
        <v>1</v>
      </c>
      <c r="B361" s="101">
        <v>3156</v>
      </c>
      <c r="C361" s="99" t="s">
        <v>290</v>
      </c>
      <c r="D361" s="65">
        <v>1615.91</v>
      </c>
      <c r="E361" s="35">
        <f t="shared" si="10"/>
        <v>1487.19</v>
      </c>
      <c r="F361" s="65">
        <f>IFERROR(VLOOKUP(B361,Plan1!B:D,3,0),"0,00")</f>
        <v>128.72</v>
      </c>
      <c r="G361" s="65">
        <v>0</v>
      </c>
      <c r="H361" s="35">
        <f t="shared" si="11"/>
        <v>128.72</v>
      </c>
      <c r="I361" s="47" t="str">
        <f>VLOOKUP(B361,'FOLHA RESUMIDA'!C:D,2,0)</f>
        <v>GILVANEIDE LAURENTINO MARTINS</v>
      </c>
    </row>
    <row r="362" spans="1:9">
      <c r="A362" s="101">
        <v>1</v>
      </c>
      <c r="B362" s="101">
        <v>3160</v>
      </c>
      <c r="C362" s="99" t="s">
        <v>291</v>
      </c>
      <c r="D362" s="65">
        <v>2442.9</v>
      </c>
      <c r="E362" s="35">
        <f t="shared" si="10"/>
        <v>1801.3700000000001</v>
      </c>
      <c r="F362" s="65">
        <f>IFERROR(VLOOKUP(B362,Plan1!B:D,3,0),"0,00")</f>
        <v>641.53</v>
      </c>
      <c r="G362" s="65">
        <v>0</v>
      </c>
      <c r="H362" s="35">
        <f t="shared" si="11"/>
        <v>641.53</v>
      </c>
      <c r="I362" s="47" t="str">
        <f>VLOOKUP(B362,'FOLHA RESUMIDA'!C:D,2,0)</f>
        <v>LUCIANNA NUNES LIRA</v>
      </c>
    </row>
    <row r="363" spans="1:9">
      <c r="A363" s="101">
        <v>1</v>
      </c>
      <c r="B363" s="101">
        <v>3164</v>
      </c>
      <c r="C363" s="99" t="s">
        <v>292</v>
      </c>
      <c r="D363" s="65">
        <v>2138.42</v>
      </c>
      <c r="E363" s="35">
        <f t="shared" si="10"/>
        <v>1196.5600000000002</v>
      </c>
      <c r="F363" s="65">
        <f>IFERROR(VLOOKUP(B363,Plan1!B:D,3,0),"0,00")</f>
        <v>641.53</v>
      </c>
      <c r="G363" s="65">
        <v>300.33</v>
      </c>
      <c r="H363" s="35">
        <f t="shared" si="11"/>
        <v>941.8599999999999</v>
      </c>
      <c r="I363" s="47" t="str">
        <f>VLOOKUP(B363,'FOLHA RESUMIDA'!C:D,2,0)</f>
        <v>MONIQUE FERRAZ PEREIRA</v>
      </c>
    </row>
    <row r="364" spans="1:9">
      <c r="A364" s="101">
        <v>1</v>
      </c>
      <c r="B364" s="101">
        <v>3165</v>
      </c>
      <c r="C364" s="99" t="s">
        <v>293</v>
      </c>
      <c r="D364" s="65">
        <v>3170.31</v>
      </c>
      <c r="E364" s="35">
        <f t="shared" si="10"/>
        <v>2528.7799999999997</v>
      </c>
      <c r="F364" s="65">
        <f>IFERROR(VLOOKUP(B364,Plan1!B:D,3,0),"0,00")</f>
        <v>641.53</v>
      </c>
      <c r="G364" s="65">
        <v>0</v>
      </c>
      <c r="H364" s="35">
        <f t="shared" si="11"/>
        <v>641.53</v>
      </c>
      <c r="I364" s="47" t="str">
        <f>VLOOKUP(B364,'FOLHA RESUMIDA'!C:D,2,0)</f>
        <v>PATRICIA SERPA PEIXOTO</v>
      </c>
    </row>
    <row r="365" spans="1:9">
      <c r="A365" s="101">
        <v>1</v>
      </c>
      <c r="B365" s="101">
        <v>3167</v>
      </c>
      <c r="C365" s="99" t="s">
        <v>294</v>
      </c>
      <c r="D365" s="65">
        <v>10867.47</v>
      </c>
      <c r="E365" s="35">
        <f t="shared" si="10"/>
        <v>7412.9299999999994</v>
      </c>
      <c r="F365" s="65">
        <f>IFERROR(VLOOKUP(B365,Plan1!B:D,3,0),"0,00")</f>
        <v>1943.01</v>
      </c>
      <c r="G365" s="65">
        <v>1511.53</v>
      </c>
      <c r="H365" s="35">
        <f t="shared" si="11"/>
        <v>3454.54</v>
      </c>
      <c r="I365" s="47" t="str">
        <f>VLOOKUP(B365,'FOLHA RESUMIDA'!C:D,2,0)</f>
        <v>POLYANA BEZERRA SOUTO SANTOS</v>
      </c>
    </row>
    <row r="366" spans="1:9">
      <c r="A366" s="101">
        <v>1</v>
      </c>
      <c r="B366" s="101">
        <v>3169</v>
      </c>
      <c r="C366" s="99" t="s">
        <v>295</v>
      </c>
      <c r="D366" s="65">
        <v>2770</v>
      </c>
      <c r="E366" s="35">
        <f t="shared" si="10"/>
        <v>627.17000000000007</v>
      </c>
      <c r="F366" s="65">
        <f>IFERROR(VLOOKUP(B366,Plan1!B:D,3,0),"0,00")</f>
        <v>930.65</v>
      </c>
      <c r="G366" s="65">
        <v>1212.18</v>
      </c>
      <c r="H366" s="35">
        <f t="shared" si="11"/>
        <v>2142.83</v>
      </c>
      <c r="I366" s="47" t="str">
        <f>VLOOKUP(B366,'FOLHA RESUMIDA'!C:D,2,0)</f>
        <v>RENATA BEZERRA DA SILVA</v>
      </c>
    </row>
    <row r="367" spans="1:9">
      <c r="A367" s="101">
        <v>1</v>
      </c>
      <c r="B367" s="101">
        <v>3172</v>
      </c>
      <c r="C367" s="99" t="s">
        <v>296</v>
      </c>
      <c r="D367" s="65">
        <v>1463.02</v>
      </c>
      <c r="E367" s="35">
        <f t="shared" si="10"/>
        <v>839</v>
      </c>
      <c r="F367" s="65">
        <f>IFERROR(VLOOKUP(B367,Plan1!B:D,3,0),"0,00")</f>
        <v>437.65</v>
      </c>
      <c r="G367" s="65">
        <v>186.37</v>
      </c>
      <c r="H367" s="35">
        <f t="shared" si="11"/>
        <v>624.02</v>
      </c>
      <c r="I367" s="47" t="str">
        <f>VLOOKUP(B367,'FOLHA RESUMIDA'!C:D,2,0)</f>
        <v>SAVIO BARCELOS DE MELO</v>
      </c>
    </row>
    <row r="368" spans="1:9">
      <c r="A368" s="101">
        <v>1</v>
      </c>
      <c r="B368" s="101">
        <v>3175</v>
      </c>
      <c r="C368" s="99" t="s">
        <v>297</v>
      </c>
      <c r="D368" s="65">
        <v>8359.41</v>
      </c>
      <c r="E368" s="35">
        <f t="shared" si="10"/>
        <v>3607.74</v>
      </c>
      <c r="F368" s="65">
        <f>IFERROR(VLOOKUP(B368,Plan1!B:D,3,0),"0,00")</f>
        <v>2729.41</v>
      </c>
      <c r="G368" s="65">
        <v>2022.26</v>
      </c>
      <c r="H368" s="35">
        <f t="shared" si="11"/>
        <v>4751.67</v>
      </c>
      <c r="I368" s="47" t="str">
        <f>VLOOKUP(B368,'FOLHA RESUMIDA'!C:D,2,0)</f>
        <v>VIVIANE SOARES DE JESUS</v>
      </c>
    </row>
    <row r="369" spans="1:9">
      <c r="A369" s="101">
        <v>1</v>
      </c>
      <c r="B369" s="101">
        <v>3177</v>
      </c>
      <c r="C369" s="99" t="s">
        <v>298</v>
      </c>
      <c r="D369" s="65">
        <v>8359.41</v>
      </c>
      <c r="E369" s="35">
        <f t="shared" si="10"/>
        <v>2388.7700000000004</v>
      </c>
      <c r="F369" s="65">
        <f>IFERROR(VLOOKUP(B369,Plan1!B:D,3,0),"0,00")</f>
        <v>2729.41</v>
      </c>
      <c r="G369" s="65">
        <v>3241.23</v>
      </c>
      <c r="H369" s="35">
        <f t="shared" si="11"/>
        <v>5970.6399999999994</v>
      </c>
      <c r="I369" s="47" t="str">
        <f>VLOOKUP(B369,'FOLHA RESUMIDA'!C:D,2,0)</f>
        <v>DEMOSTENES FIGUEIREDO DE SOUSA</v>
      </c>
    </row>
    <row r="370" spans="1:9">
      <c r="A370" s="101">
        <v>1</v>
      </c>
      <c r="B370" s="101">
        <v>3178</v>
      </c>
      <c r="C370" s="99" t="s">
        <v>299</v>
      </c>
      <c r="D370" s="65">
        <v>9813.14</v>
      </c>
      <c r="E370" s="35">
        <f t="shared" si="10"/>
        <v>6106.0199999999995</v>
      </c>
      <c r="F370" s="65">
        <f>IFERROR(VLOOKUP(B370,Plan1!B:D,3,0),"0,00")</f>
        <v>2729.41</v>
      </c>
      <c r="G370" s="65">
        <v>977.71</v>
      </c>
      <c r="H370" s="35">
        <f t="shared" si="11"/>
        <v>3707.12</v>
      </c>
      <c r="I370" s="47" t="str">
        <f>VLOOKUP(B370,'FOLHA RESUMIDA'!C:D,2,0)</f>
        <v>HOSANA SUELEM S DE MIRANDA</v>
      </c>
    </row>
    <row r="371" spans="1:9">
      <c r="A371" s="101">
        <v>1</v>
      </c>
      <c r="B371" s="101">
        <v>3180</v>
      </c>
      <c r="C371" s="99" t="s">
        <v>300</v>
      </c>
      <c r="D371" s="65">
        <v>8394.51</v>
      </c>
      <c r="E371" s="35">
        <f t="shared" si="10"/>
        <v>2521.4000000000005</v>
      </c>
      <c r="F371" s="65">
        <f>IFERROR(VLOOKUP(B371,Plan1!B:D,3,0),"0,00")</f>
        <v>2729.41</v>
      </c>
      <c r="G371" s="65">
        <v>3143.7</v>
      </c>
      <c r="H371" s="35">
        <f t="shared" si="11"/>
        <v>5873.11</v>
      </c>
      <c r="I371" s="47" t="str">
        <f>VLOOKUP(B371,'FOLHA RESUMIDA'!C:D,2,0)</f>
        <v>CAIO CESAR DE A R SILVA</v>
      </c>
    </row>
    <row r="372" spans="1:9">
      <c r="A372" s="101">
        <v>1</v>
      </c>
      <c r="B372" s="101">
        <v>3182</v>
      </c>
      <c r="C372" s="99" t="s">
        <v>301</v>
      </c>
      <c r="D372" s="65">
        <v>2708.04</v>
      </c>
      <c r="E372" s="35">
        <f t="shared" si="10"/>
        <v>2236.33</v>
      </c>
      <c r="F372" s="65">
        <f>IFERROR(VLOOKUP(B372,Plan1!B:D,3,0),"0,00")</f>
        <v>471.71</v>
      </c>
      <c r="G372" s="65">
        <v>0</v>
      </c>
      <c r="H372" s="35">
        <f t="shared" si="11"/>
        <v>471.71</v>
      </c>
      <c r="I372" s="47" t="str">
        <f>VLOOKUP(B372,'FOLHA RESUMIDA'!C:D,2,0)</f>
        <v>VANELLY FERREIRA DE SOUZA</v>
      </c>
    </row>
    <row r="373" spans="1:9">
      <c r="A373" s="101">
        <v>1</v>
      </c>
      <c r="B373" s="101">
        <v>3183</v>
      </c>
      <c r="C373" s="99" t="s">
        <v>302</v>
      </c>
      <c r="D373" s="65">
        <v>2309.1999999999998</v>
      </c>
      <c r="E373" s="35">
        <f t="shared" si="10"/>
        <v>541.91999999999985</v>
      </c>
      <c r="F373" s="65">
        <f>IFERROR(VLOOKUP(B373,Plan1!B:D,3,0),"0,00")</f>
        <v>641.53</v>
      </c>
      <c r="G373" s="65">
        <v>1125.75</v>
      </c>
      <c r="H373" s="35">
        <f t="shared" si="11"/>
        <v>1767.28</v>
      </c>
      <c r="I373" s="47" t="str">
        <f>VLOOKUP(B373,'FOLHA RESUMIDA'!C:D,2,0)</f>
        <v>DALETE VICENTE DE LIMA</v>
      </c>
    </row>
    <row r="374" spans="1:9">
      <c r="A374" s="101">
        <v>1</v>
      </c>
      <c r="B374" s="101">
        <v>3194</v>
      </c>
      <c r="C374" s="99" t="s">
        <v>303</v>
      </c>
      <c r="D374" s="65">
        <v>9462.0400000000009</v>
      </c>
      <c r="E374" s="35">
        <f t="shared" si="10"/>
        <v>7819.5800000000008</v>
      </c>
      <c r="F374" s="65">
        <f>IFERROR(VLOOKUP(B374,Plan1!B:D,3,0),"0,00")</f>
        <v>1116.18</v>
      </c>
      <c r="G374" s="65">
        <v>526.28</v>
      </c>
      <c r="H374" s="35">
        <f t="shared" si="11"/>
        <v>1642.46</v>
      </c>
      <c r="I374" s="47" t="str">
        <f>VLOOKUP(B374,'FOLHA RESUMIDA'!C:D,2,0)</f>
        <v>ODAYANNA KESSY F MONTEIRO</v>
      </c>
    </row>
    <row r="375" spans="1:9">
      <c r="A375" s="101">
        <v>1</v>
      </c>
      <c r="B375" s="101">
        <v>3201</v>
      </c>
      <c r="C375" s="99" t="s">
        <v>304</v>
      </c>
      <c r="D375" s="65">
        <v>1468.53</v>
      </c>
      <c r="E375" s="35">
        <f t="shared" si="10"/>
        <v>481.80999999999995</v>
      </c>
      <c r="F375" s="65">
        <f>IFERROR(VLOOKUP(B375,Plan1!B:D,3,0),"0,00")</f>
        <v>499.3</v>
      </c>
      <c r="G375" s="65">
        <v>487.42</v>
      </c>
      <c r="H375" s="35">
        <f t="shared" si="11"/>
        <v>986.72</v>
      </c>
      <c r="I375" s="47" t="str">
        <f>VLOOKUP(B375,'FOLHA RESUMIDA'!C:D,2,0)</f>
        <v>LUCIENE TORRES GALINDO DE MELO</v>
      </c>
    </row>
    <row r="376" spans="1:9">
      <c r="A376" s="101">
        <v>1</v>
      </c>
      <c r="B376" s="101">
        <v>3208</v>
      </c>
      <c r="C376" s="99" t="s">
        <v>305</v>
      </c>
      <c r="D376" s="65">
        <v>4944.07</v>
      </c>
      <c r="E376" s="35">
        <f t="shared" si="10"/>
        <v>2512.2399999999998</v>
      </c>
      <c r="F376" s="65" t="str">
        <f>IFERROR(VLOOKUP(B376,Plan1!B:D,3,0),"0,00")</f>
        <v>0,00</v>
      </c>
      <c r="G376" s="65">
        <v>2431.83</v>
      </c>
      <c r="H376" s="35">
        <f t="shared" si="11"/>
        <v>2431.83</v>
      </c>
      <c r="I376" s="47" t="str">
        <f>VLOOKUP(B376,'FOLHA RESUMIDA'!C:D,2,0)</f>
        <v>FABIOLA LAPORTE DE A TRINDADE</v>
      </c>
    </row>
    <row r="377" spans="1:9">
      <c r="A377" s="101">
        <v>1</v>
      </c>
      <c r="B377" s="101">
        <v>3220</v>
      </c>
      <c r="C377" s="99" t="s">
        <v>306</v>
      </c>
      <c r="D377" s="65">
        <v>8322.24</v>
      </c>
      <c r="E377" s="35">
        <f t="shared" si="10"/>
        <v>2042.54</v>
      </c>
      <c r="F377" s="65">
        <f>IFERROR(VLOOKUP(B377,Plan1!B:D,3,0),"0,00")</f>
        <v>2829.56</v>
      </c>
      <c r="G377" s="65">
        <v>3450.14</v>
      </c>
      <c r="H377" s="35">
        <f t="shared" si="11"/>
        <v>6279.7</v>
      </c>
      <c r="I377" s="47" t="str">
        <f>VLOOKUP(B377,'FOLHA RESUMIDA'!C:D,2,0)</f>
        <v>RENATA RODRIGUES C DE MELO</v>
      </c>
    </row>
    <row r="378" spans="1:9">
      <c r="A378" s="101">
        <v>1</v>
      </c>
      <c r="B378" s="101">
        <v>3221</v>
      </c>
      <c r="C378" s="99" t="s">
        <v>307</v>
      </c>
      <c r="D378" s="65">
        <v>4355.37</v>
      </c>
      <c r="E378" s="35">
        <f t="shared" si="10"/>
        <v>2238.2799999999997</v>
      </c>
      <c r="F378" s="65">
        <f>IFERROR(VLOOKUP(B378,Plan1!B:D,3,0),"0,00")</f>
        <v>1158.73</v>
      </c>
      <c r="G378" s="65">
        <v>958.36</v>
      </c>
      <c r="H378" s="35">
        <f t="shared" si="11"/>
        <v>2117.09</v>
      </c>
      <c r="I378" s="47" t="str">
        <f>VLOOKUP(B378,'FOLHA RESUMIDA'!C:D,2,0)</f>
        <v>MARIA ERLANI BARBOSA SILVA</v>
      </c>
    </row>
    <row r="379" spans="1:9">
      <c r="A379" s="101">
        <v>1</v>
      </c>
      <c r="B379" s="101">
        <v>3228</v>
      </c>
      <c r="C379" s="99" t="s">
        <v>418</v>
      </c>
      <c r="D379" s="65">
        <v>2201.67</v>
      </c>
      <c r="E379" s="35">
        <f t="shared" si="10"/>
        <v>1373</v>
      </c>
      <c r="F379" s="65" t="str">
        <f>IFERROR(VLOOKUP(B379,Plan1!B:D,3,0),"0,00")</f>
        <v>0,00</v>
      </c>
      <c r="G379" s="65">
        <v>828.67</v>
      </c>
      <c r="H379" s="35">
        <f t="shared" si="11"/>
        <v>828.67</v>
      </c>
      <c r="I379" s="47" t="str">
        <f>VLOOKUP(B379,'FOLHA RESUMIDA'!C:D,2,0)</f>
        <v>RENATO VELOSO LINO DE OLIVEIRA</v>
      </c>
    </row>
    <row r="380" spans="1:9">
      <c r="A380" s="101">
        <v>1</v>
      </c>
      <c r="B380" s="101">
        <v>3229</v>
      </c>
      <c r="C380" s="99" t="s">
        <v>308</v>
      </c>
      <c r="D380" s="65">
        <v>2709.22</v>
      </c>
      <c r="E380" s="35">
        <f t="shared" si="10"/>
        <v>1428.7499999999998</v>
      </c>
      <c r="F380" s="65">
        <f>IFERROR(VLOOKUP(B380,Plan1!B:D,3,0),"0,00")</f>
        <v>921.13</v>
      </c>
      <c r="G380" s="65">
        <v>359.34</v>
      </c>
      <c r="H380" s="35">
        <f t="shared" si="11"/>
        <v>1280.47</v>
      </c>
      <c r="I380" s="47" t="str">
        <f>VLOOKUP(B380,'FOLHA RESUMIDA'!C:D,2,0)</f>
        <v>WELTON FERNANDES DE PAULA</v>
      </c>
    </row>
    <row r="381" spans="1:9">
      <c r="A381" s="101">
        <v>1</v>
      </c>
      <c r="B381" s="101">
        <v>3232</v>
      </c>
      <c r="C381" s="99" t="s">
        <v>309</v>
      </c>
      <c r="D381" s="65">
        <v>1886.84</v>
      </c>
      <c r="E381" s="35">
        <f t="shared" si="10"/>
        <v>478.70999999999981</v>
      </c>
      <c r="F381" s="65">
        <f>IFERROR(VLOOKUP(B381,Plan1!B:D,3,0),"0,00")</f>
        <v>641.53</v>
      </c>
      <c r="G381" s="65">
        <v>766.6</v>
      </c>
      <c r="H381" s="35">
        <f t="shared" si="11"/>
        <v>1408.13</v>
      </c>
      <c r="I381" s="47" t="str">
        <f>VLOOKUP(B381,'FOLHA RESUMIDA'!C:D,2,0)</f>
        <v>MARCOS ANTONIO SILVA DE LIMA</v>
      </c>
    </row>
    <row r="382" spans="1:9">
      <c r="A382" s="101">
        <v>1</v>
      </c>
      <c r="B382" s="101">
        <v>3233</v>
      </c>
      <c r="C382" s="99" t="s">
        <v>310</v>
      </c>
      <c r="D382" s="65">
        <v>559.12</v>
      </c>
      <c r="E382" s="35">
        <f t="shared" si="10"/>
        <v>559.12</v>
      </c>
      <c r="F382" s="65" t="str">
        <f>IFERROR(VLOOKUP(B382,Plan1!B:D,3,0),"0,00")</f>
        <v>0,00</v>
      </c>
      <c r="G382" s="65">
        <v>0</v>
      </c>
      <c r="H382" s="35">
        <f t="shared" si="11"/>
        <v>0</v>
      </c>
      <c r="I382" s="47" t="str">
        <f>VLOOKUP(B382,'FOLHA RESUMIDA'!C:D,2,0)</f>
        <v>MARIANA JOYCE BEZERRA DA SILVA</v>
      </c>
    </row>
    <row r="383" spans="1:9">
      <c r="A383" s="101">
        <v>1</v>
      </c>
      <c r="B383" s="101">
        <v>3234</v>
      </c>
      <c r="C383" s="99" t="s">
        <v>311</v>
      </c>
      <c r="D383" s="65">
        <v>6580.71</v>
      </c>
      <c r="E383" s="35">
        <f t="shared" si="10"/>
        <v>1732.7599999999993</v>
      </c>
      <c r="F383" s="65">
        <f>IFERROR(VLOOKUP(B383,Plan1!B:D,3,0),"0,00")</f>
        <v>2473.36</v>
      </c>
      <c r="G383" s="65">
        <v>2374.59</v>
      </c>
      <c r="H383" s="35">
        <f t="shared" si="11"/>
        <v>4847.9500000000007</v>
      </c>
      <c r="I383" s="47" t="str">
        <f>VLOOKUP(B383,'FOLHA RESUMIDA'!C:D,2,0)</f>
        <v>SANDRO FERREIRA BEZERRA</v>
      </c>
    </row>
    <row r="384" spans="1:9">
      <c r="A384" s="101">
        <v>1</v>
      </c>
      <c r="B384" s="101">
        <v>3237</v>
      </c>
      <c r="C384" s="99" t="s">
        <v>312</v>
      </c>
      <c r="D384" s="65">
        <v>2160.9699999999998</v>
      </c>
      <c r="E384" s="35">
        <f t="shared" si="10"/>
        <v>393.12999999999988</v>
      </c>
      <c r="F384" s="65">
        <f>IFERROR(VLOOKUP(B384,Plan1!B:D,3,0),"0,00")</f>
        <v>641.53</v>
      </c>
      <c r="G384" s="65">
        <v>1126.31</v>
      </c>
      <c r="H384" s="35">
        <f t="shared" si="11"/>
        <v>1767.84</v>
      </c>
      <c r="I384" s="47" t="str">
        <f>VLOOKUP(B384,'FOLHA RESUMIDA'!C:D,2,0)</f>
        <v>LIVIA MARIA DE MORAES</v>
      </c>
    </row>
    <row r="385" spans="1:9">
      <c r="A385" s="101">
        <v>1</v>
      </c>
      <c r="B385" s="101">
        <v>3241</v>
      </c>
      <c r="C385" s="99" t="s">
        <v>313</v>
      </c>
      <c r="D385" s="65">
        <v>2347.84</v>
      </c>
      <c r="E385" s="35">
        <f t="shared" si="10"/>
        <v>757.70000000000027</v>
      </c>
      <c r="F385" s="65">
        <f>IFERROR(VLOOKUP(B385,Plan1!B:D,3,0),"0,00")</f>
        <v>641.53</v>
      </c>
      <c r="G385" s="65">
        <v>948.61</v>
      </c>
      <c r="H385" s="35">
        <f t="shared" si="11"/>
        <v>1590.1399999999999</v>
      </c>
      <c r="I385" s="47" t="str">
        <f>VLOOKUP(B385,'FOLHA RESUMIDA'!C:D,2,0)</f>
        <v>EDNALDO LUIZ TRAJANO</v>
      </c>
    </row>
    <row r="386" spans="1:9">
      <c r="A386" s="101">
        <v>1</v>
      </c>
      <c r="B386" s="101">
        <v>3242</v>
      </c>
      <c r="C386" s="99" t="s">
        <v>314</v>
      </c>
      <c r="D386" s="65">
        <v>4855.91</v>
      </c>
      <c r="E386" s="35">
        <f t="shared" si="10"/>
        <v>4061.2</v>
      </c>
      <c r="F386" s="65" t="str">
        <f>IFERROR(VLOOKUP(B386,Plan1!B:D,3,0),"0,00")</f>
        <v>0,00</v>
      </c>
      <c r="G386" s="65">
        <v>794.71</v>
      </c>
      <c r="H386" s="35">
        <f t="shared" si="11"/>
        <v>794.71</v>
      </c>
      <c r="I386" s="47" t="str">
        <f>VLOOKUP(B386,'FOLHA RESUMIDA'!C:D,2,0)</f>
        <v>CLAUDIO HENRIQUE G DE OLIVEIRA</v>
      </c>
    </row>
    <row r="387" spans="1:9">
      <c r="A387" s="101">
        <v>1</v>
      </c>
      <c r="B387" s="101">
        <v>3245</v>
      </c>
      <c r="C387" s="99" t="s">
        <v>315</v>
      </c>
      <c r="D387" s="65">
        <v>10506.55</v>
      </c>
      <c r="E387" s="35">
        <f t="shared" si="10"/>
        <v>3402.4399999999987</v>
      </c>
      <c r="F387" s="65">
        <f>IFERROR(VLOOKUP(B387,Plan1!B:D,3,0),"0,00")</f>
        <v>3572.23</v>
      </c>
      <c r="G387" s="65">
        <v>3531.88</v>
      </c>
      <c r="H387" s="35">
        <f t="shared" si="11"/>
        <v>7104.1100000000006</v>
      </c>
      <c r="I387" s="47" t="str">
        <f>VLOOKUP(B387,'FOLHA RESUMIDA'!C:D,2,0)</f>
        <v>EUGENIO PACELLI R DE ARAUJO</v>
      </c>
    </row>
    <row r="388" spans="1:9">
      <c r="A388" s="101">
        <v>1</v>
      </c>
      <c r="B388" s="101">
        <v>3247</v>
      </c>
      <c r="C388" s="99" t="s">
        <v>316</v>
      </c>
      <c r="D388" s="65">
        <v>10506.55</v>
      </c>
      <c r="E388" s="35">
        <f t="shared" si="10"/>
        <v>3491.1099999999988</v>
      </c>
      <c r="F388" s="65">
        <f>IFERROR(VLOOKUP(B388,Plan1!B:D,3,0),"0,00")</f>
        <v>3572.23</v>
      </c>
      <c r="G388" s="65">
        <v>3443.21</v>
      </c>
      <c r="H388" s="35">
        <f t="shared" si="11"/>
        <v>7015.4400000000005</v>
      </c>
      <c r="I388" s="47" t="str">
        <f>VLOOKUP(B388,'FOLHA RESUMIDA'!C:D,2,0)</f>
        <v>LEONARDO ARAUJO PAES BARRETO</v>
      </c>
    </row>
    <row r="389" spans="1:9">
      <c r="A389" s="101">
        <v>1</v>
      </c>
      <c r="B389" s="101">
        <v>3249</v>
      </c>
      <c r="C389" s="99" t="s">
        <v>317</v>
      </c>
      <c r="D389" s="65">
        <v>4895.13</v>
      </c>
      <c r="E389" s="35">
        <f t="shared" si="10"/>
        <v>1720.3100000000004</v>
      </c>
      <c r="F389" s="65">
        <f>IFERROR(VLOOKUP(B389,Plan1!B:D,3,0),"0,00")</f>
        <v>1664.34</v>
      </c>
      <c r="G389" s="65">
        <v>1510.48</v>
      </c>
      <c r="H389" s="35">
        <f t="shared" si="11"/>
        <v>3174.8199999999997</v>
      </c>
      <c r="I389" s="47" t="str">
        <f>VLOOKUP(B389,'FOLHA RESUMIDA'!C:D,2,0)</f>
        <v>LUCIANA MARIA BASTO DE AQUINO</v>
      </c>
    </row>
    <row r="390" spans="1:9">
      <c r="A390" s="101">
        <v>1</v>
      </c>
      <c r="B390" s="101">
        <v>3250</v>
      </c>
      <c r="C390" s="99" t="s">
        <v>318</v>
      </c>
      <c r="D390" s="65">
        <v>9217.17</v>
      </c>
      <c r="E390" s="35">
        <f t="shared" ref="E390:E453" si="12">D390-H390</f>
        <v>4067.0299999999997</v>
      </c>
      <c r="F390" s="65">
        <f>IFERROR(VLOOKUP(B390,Plan1!B:D,3,0),"0,00")</f>
        <v>1497.91</v>
      </c>
      <c r="G390" s="65">
        <v>3652.23</v>
      </c>
      <c r="H390" s="35">
        <f t="shared" ref="H390:H454" si="13">F390+G390</f>
        <v>5150.1400000000003</v>
      </c>
      <c r="I390" s="47" t="str">
        <f>VLOOKUP(B390,'FOLHA RESUMIDA'!C:D,2,0)</f>
        <v>GERMANA DE MELO LOBO FREIRE</v>
      </c>
    </row>
    <row r="391" spans="1:9">
      <c r="A391" s="101">
        <v>1</v>
      </c>
      <c r="B391" s="101">
        <v>3256</v>
      </c>
      <c r="C391" s="99" t="s">
        <v>319</v>
      </c>
      <c r="D391" s="65">
        <v>4895.13</v>
      </c>
      <c r="E391" s="35">
        <f t="shared" si="12"/>
        <v>1666.7000000000003</v>
      </c>
      <c r="F391" s="65">
        <f>IFERROR(VLOOKUP(B391,Plan1!B:D,3,0),"0,00")</f>
        <v>1664.34</v>
      </c>
      <c r="G391" s="65">
        <v>1564.09</v>
      </c>
      <c r="H391" s="35">
        <f t="shared" si="13"/>
        <v>3228.43</v>
      </c>
      <c r="I391" s="47" t="str">
        <f>VLOOKUP(B391,'FOLHA RESUMIDA'!C:D,2,0)</f>
        <v>JOAO ALFREDO SOARES DE AVELLAR</v>
      </c>
    </row>
    <row r="392" spans="1:9">
      <c r="A392" s="101">
        <v>1</v>
      </c>
      <c r="B392" s="101">
        <v>3263</v>
      </c>
      <c r="C392" s="99" t="s">
        <v>320</v>
      </c>
      <c r="D392" s="65">
        <v>8322.24</v>
      </c>
      <c r="E392" s="35">
        <f t="shared" si="12"/>
        <v>2139.1499999999996</v>
      </c>
      <c r="F392" s="65">
        <f>IFERROR(VLOOKUP(B392,Plan1!B:D,3,0),"0,00")</f>
        <v>2829.56</v>
      </c>
      <c r="G392" s="65">
        <v>3353.53</v>
      </c>
      <c r="H392" s="35">
        <f t="shared" si="13"/>
        <v>6183.09</v>
      </c>
      <c r="I392" s="47" t="str">
        <f>VLOOKUP(B392,'FOLHA RESUMIDA'!C:D,2,0)</f>
        <v>ANA CECILIA DE SENA T SOUZA</v>
      </c>
    </row>
    <row r="393" spans="1:9">
      <c r="A393" s="101">
        <v>1</v>
      </c>
      <c r="B393" s="101">
        <v>3281</v>
      </c>
      <c r="C393" s="99" t="s">
        <v>321</v>
      </c>
      <c r="D393" s="65">
        <v>2824.5</v>
      </c>
      <c r="E393" s="35">
        <f t="shared" si="12"/>
        <v>646.13999999999987</v>
      </c>
      <c r="F393" s="65">
        <f>IFERROR(VLOOKUP(B393,Plan1!B:D,3,0),"0,00")</f>
        <v>833.98</v>
      </c>
      <c r="G393" s="65">
        <v>1344.38</v>
      </c>
      <c r="H393" s="35">
        <f t="shared" si="13"/>
        <v>2178.36</v>
      </c>
      <c r="I393" s="47" t="str">
        <f>VLOOKUP(B393,'FOLHA RESUMIDA'!C:D,2,0)</f>
        <v>PAULO AUGUSTO DA SILVA</v>
      </c>
    </row>
    <row r="394" spans="1:9">
      <c r="A394" s="101">
        <v>1</v>
      </c>
      <c r="B394" s="101">
        <v>3283</v>
      </c>
      <c r="C394" s="99" t="s">
        <v>322</v>
      </c>
      <c r="D394" s="65">
        <v>8322.24</v>
      </c>
      <c r="E394" s="35">
        <f t="shared" si="12"/>
        <v>2042.54</v>
      </c>
      <c r="F394" s="65">
        <f>IFERROR(VLOOKUP(B394,Plan1!B:D,3,0),"0,00")</f>
        <v>2829.56</v>
      </c>
      <c r="G394" s="65">
        <v>3450.14</v>
      </c>
      <c r="H394" s="35">
        <f t="shared" si="13"/>
        <v>6279.7</v>
      </c>
      <c r="I394" s="47" t="str">
        <f>VLOOKUP(B394,'FOLHA RESUMIDA'!C:D,2,0)</f>
        <v>MANUELA A DE SENA L VENTURA</v>
      </c>
    </row>
    <row r="395" spans="1:9">
      <c r="A395" s="101">
        <v>1</v>
      </c>
      <c r="B395" s="101">
        <v>3289</v>
      </c>
      <c r="C395" s="99" t="s">
        <v>323</v>
      </c>
      <c r="D395" s="65">
        <v>20981.1</v>
      </c>
      <c r="E395" s="35">
        <f t="shared" si="12"/>
        <v>5523.73</v>
      </c>
      <c r="F395" s="65">
        <f>IFERROR(VLOOKUP(B395,Plan1!B:D,3,0),"0,00")</f>
        <v>7133.57</v>
      </c>
      <c r="G395" s="65">
        <v>8323.7999999999993</v>
      </c>
      <c r="H395" s="35">
        <f t="shared" si="13"/>
        <v>15457.369999999999</v>
      </c>
      <c r="I395" s="47" t="str">
        <f>VLOOKUP(B395,'FOLHA RESUMIDA'!C:D,2,0)</f>
        <v>JOSE NIVALDO BRAYNER DE ARAUJO</v>
      </c>
    </row>
    <row r="396" spans="1:9">
      <c r="A396" s="101">
        <v>1</v>
      </c>
      <c r="B396" s="101">
        <v>3312</v>
      </c>
      <c r="C396" s="99" t="s">
        <v>324</v>
      </c>
      <c r="D396" s="65">
        <v>8322.24</v>
      </c>
      <c r="E396" s="35">
        <f t="shared" si="12"/>
        <v>2042.54</v>
      </c>
      <c r="F396" s="65">
        <f>IFERROR(VLOOKUP(B396,Plan1!B:D,3,0),"0,00")</f>
        <v>2829.56</v>
      </c>
      <c r="G396" s="65">
        <v>3450.14</v>
      </c>
      <c r="H396" s="35">
        <f t="shared" si="13"/>
        <v>6279.7</v>
      </c>
      <c r="I396" s="47" t="str">
        <f>VLOOKUP(B396,'FOLHA RESUMIDA'!C:D,2,0)</f>
        <v>DIMAS PEREIRA DANTAS</v>
      </c>
    </row>
    <row r="397" spans="1:9">
      <c r="A397" s="101">
        <v>1</v>
      </c>
      <c r="B397" s="101">
        <v>3314</v>
      </c>
      <c r="C397" s="99" t="s">
        <v>325</v>
      </c>
      <c r="D397" s="65">
        <v>4949.5200000000004</v>
      </c>
      <c r="E397" s="35">
        <f t="shared" si="12"/>
        <v>2448.2800000000007</v>
      </c>
      <c r="F397" s="65">
        <f>IFERROR(VLOOKUP(B397,Plan1!B:D,3,0),"0,00")</f>
        <v>1664.34</v>
      </c>
      <c r="G397" s="65">
        <v>836.9</v>
      </c>
      <c r="H397" s="35">
        <f t="shared" si="13"/>
        <v>2501.2399999999998</v>
      </c>
      <c r="I397" s="47" t="str">
        <f>VLOOKUP(B397,'FOLHA RESUMIDA'!C:D,2,0)</f>
        <v>LUIZ ANTONIO GRANJA DE MENEZES</v>
      </c>
    </row>
    <row r="398" spans="1:9">
      <c r="A398" s="101">
        <v>1</v>
      </c>
      <c r="B398" s="101">
        <v>3316</v>
      </c>
      <c r="C398" s="99" t="s">
        <v>326</v>
      </c>
      <c r="D398" s="65">
        <v>1468.53</v>
      </c>
      <c r="E398" s="35">
        <f t="shared" si="12"/>
        <v>115.46000000000004</v>
      </c>
      <c r="F398" s="65">
        <f>IFERROR(VLOOKUP(B398,Plan1!B:D,3,0),"0,00")</f>
        <v>499.3</v>
      </c>
      <c r="G398" s="65">
        <v>853.77</v>
      </c>
      <c r="H398" s="35">
        <f t="shared" si="13"/>
        <v>1353.07</v>
      </c>
      <c r="I398" s="47" t="str">
        <f>VLOOKUP(B398,'FOLHA RESUMIDA'!C:D,2,0)</f>
        <v>MAYARA CRISTINA NUNES DE LIRA</v>
      </c>
    </row>
    <row r="399" spans="1:9">
      <c r="A399" s="101">
        <v>1</v>
      </c>
      <c r="B399" s="101">
        <v>3317</v>
      </c>
      <c r="C399" s="99" t="s">
        <v>327</v>
      </c>
      <c r="D399" s="65">
        <v>4463.59</v>
      </c>
      <c r="E399" s="35">
        <f t="shared" si="12"/>
        <v>2650.3100000000004</v>
      </c>
      <c r="F399" s="65" t="str">
        <f>IFERROR(VLOOKUP(B399,Plan1!B:D,3,0),"0,00")</f>
        <v>0,00</v>
      </c>
      <c r="G399" s="65">
        <v>1813.28</v>
      </c>
      <c r="H399" s="35">
        <f t="shared" si="13"/>
        <v>1813.28</v>
      </c>
      <c r="I399" s="47" t="str">
        <f>VLOOKUP(B399,'FOLHA RESUMIDA'!C:D,2,0)</f>
        <v>KATIA CRISTINA B DA SILVA</v>
      </c>
    </row>
    <row r="400" spans="1:9">
      <c r="A400" s="101">
        <v>1</v>
      </c>
      <c r="B400" s="101">
        <v>3322</v>
      </c>
      <c r="C400" s="99" t="s">
        <v>328</v>
      </c>
      <c r="D400" s="65">
        <v>1886.86</v>
      </c>
      <c r="E400" s="35">
        <f t="shared" si="12"/>
        <v>564.49999999999977</v>
      </c>
      <c r="F400" s="65">
        <f>IFERROR(VLOOKUP(B400,Plan1!B:D,3,0),"0,00")</f>
        <v>641.53</v>
      </c>
      <c r="G400" s="65">
        <v>680.83</v>
      </c>
      <c r="H400" s="35">
        <f t="shared" si="13"/>
        <v>1322.3600000000001</v>
      </c>
      <c r="I400" s="47" t="str">
        <f>VLOOKUP(B400,'FOLHA RESUMIDA'!C:D,2,0)</f>
        <v>JOSEFINA DA SILVA RODRIGUES</v>
      </c>
    </row>
    <row r="401" spans="1:13">
      <c r="A401" s="101">
        <v>1</v>
      </c>
      <c r="B401" s="101">
        <v>3324</v>
      </c>
      <c r="C401" s="99" t="s">
        <v>329</v>
      </c>
      <c r="D401" s="65">
        <v>10968.49</v>
      </c>
      <c r="E401" s="35">
        <f t="shared" si="12"/>
        <v>10867.75</v>
      </c>
      <c r="F401" s="65" t="str">
        <f>IFERROR(VLOOKUP(B401,Plan1!B:D,3,0),"0,00")</f>
        <v>0,00</v>
      </c>
      <c r="G401" s="65">
        <v>100.74</v>
      </c>
      <c r="H401" s="35">
        <f t="shared" si="13"/>
        <v>100.74</v>
      </c>
      <c r="I401" s="47" t="str">
        <f>VLOOKUP(B401,'FOLHA RESUMIDA'!C:D,2,0)</f>
        <v>ANDRE LUIZ DE MOURA MELO</v>
      </c>
    </row>
    <row r="402" spans="1:13">
      <c r="A402" s="101">
        <v>1</v>
      </c>
      <c r="B402" s="101">
        <v>3325</v>
      </c>
      <c r="C402" s="99" t="s">
        <v>330</v>
      </c>
      <c r="D402" s="65">
        <v>16644.48</v>
      </c>
      <c r="E402" s="35">
        <f t="shared" si="12"/>
        <v>3509.9400000000005</v>
      </c>
      <c r="F402" s="65">
        <f>IFERROR(VLOOKUP(B402,Plan1!B:D,3,0),"0,00")</f>
        <v>2829.56</v>
      </c>
      <c r="G402" s="65">
        <v>10304.98</v>
      </c>
      <c r="H402" s="35">
        <f t="shared" si="13"/>
        <v>13134.539999999999</v>
      </c>
      <c r="I402" s="47" t="str">
        <f>VLOOKUP(B402,'FOLHA RESUMIDA'!C:D,2,0)</f>
        <v>MANOEL DE LIMA BARBOSA</v>
      </c>
    </row>
    <row r="403" spans="1:13">
      <c r="A403" s="101">
        <v>1</v>
      </c>
      <c r="B403" s="101">
        <v>3327</v>
      </c>
      <c r="C403" s="99" t="s">
        <v>331</v>
      </c>
      <c r="D403" s="65">
        <v>8322.24</v>
      </c>
      <c r="E403" s="35">
        <f t="shared" si="12"/>
        <v>1990.3999999999996</v>
      </c>
      <c r="F403" s="65">
        <f>IFERROR(VLOOKUP(B403,Plan1!B:D,3,0),"0,00")</f>
        <v>2829.56</v>
      </c>
      <c r="G403" s="65">
        <v>3502.28</v>
      </c>
      <c r="H403" s="35">
        <f t="shared" si="13"/>
        <v>6331.84</v>
      </c>
      <c r="I403" s="47" t="str">
        <f>VLOOKUP(B403,'FOLHA RESUMIDA'!C:D,2,0)</f>
        <v>NATALIA DOURADO DA FONTE</v>
      </c>
    </row>
    <row r="404" spans="1:13">
      <c r="A404" s="101">
        <v>1</v>
      </c>
      <c r="B404" s="101">
        <v>3328</v>
      </c>
      <c r="C404" s="99" t="s">
        <v>332</v>
      </c>
      <c r="D404" s="65">
        <v>5112.6899999999996</v>
      </c>
      <c r="E404" s="35">
        <f t="shared" si="12"/>
        <v>2124.4699999999993</v>
      </c>
      <c r="F404" s="65">
        <f>IFERROR(VLOOKUP(B404,Plan1!B:D,3,0),"0,00")</f>
        <v>1664.34</v>
      </c>
      <c r="G404" s="65">
        <v>1323.88</v>
      </c>
      <c r="H404" s="35">
        <f t="shared" si="13"/>
        <v>2988.2200000000003</v>
      </c>
      <c r="I404" s="47" t="str">
        <f>VLOOKUP(B404,'FOLHA RESUMIDA'!C:D,2,0)</f>
        <v>VINICIUS JOSE OLIVEIRA D SOUSA</v>
      </c>
    </row>
    <row r="405" spans="1:13">
      <c r="A405" s="101">
        <v>1</v>
      </c>
      <c r="B405" s="101">
        <v>3333</v>
      </c>
      <c r="C405" s="99" t="s">
        <v>333</v>
      </c>
      <c r="D405" s="65">
        <v>2105.67</v>
      </c>
      <c r="E405" s="35">
        <f t="shared" si="12"/>
        <v>1308.19</v>
      </c>
      <c r="F405" s="65">
        <f>IFERROR(VLOOKUP(B405,Plan1!B:D,3,0),"0,00")</f>
        <v>480.73</v>
      </c>
      <c r="G405" s="65">
        <v>316.75</v>
      </c>
      <c r="H405" s="35">
        <f t="shared" si="13"/>
        <v>797.48</v>
      </c>
      <c r="I405" s="47" t="str">
        <f>VLOOKUP(B405,'FOLHA RESUMIDA'!C:D,2,0)</f>
        <v>JOSE HIGO MARQUES RENER</v>
      </c>
    </row>
    <row r="406" spans="1:13">
      <c r="A406" s="101">
        <v>1</v>
      </c>
      <c r="B406" s="101">
        <v>3336</v>
      </c>
      <c r="C406" s="99" t="s">
        <v>334</v>
      </c>
      <c r="D406" s="65">
        <v>1805.58</v>
      </c>
      <c r="E406" s="35">
        <f t="shared" si="12"/>
        <v>847.54</v>
      </c>
      <c r="F406" s="65">
        <f>IFERROR(VLOOKUP(B406,Plan1!B:D,3,0),"0,00")</f>
        <v>480.73</v>
      </c>
      <c r="G406" s="65">
        <v>477.31</v>
      </c>
      <c r="H406" s="35">
        <f t="shared" si="13"/>
        <v>958.04</v>
      </c>
      <c r="I406" s="47" t="str">
        <f>VLOOKUP(B406,'FOLHA RESUMIDA'!C:D,2,0)</f>
        <v>MICHELLI HELENA LIMA DA SILVA</v>
      </c>
    </row>
    <row r="407" spans="1:13">
      <c r="A407" s="101">
        <v>1</v>
      </c>
      <c r="B407" s="101">
        <v>3338</v>
      </c>
      <c r="C407" s="99" t="s">
        <v>335</v>
      </c>
      <c r="D407" s="65">
        <v>4895.13</v>
      </c>
      <c r="E407" s="35">
        <f t="shared" si="12"/>
        <v>958.46</v>
      </c>
      <c r="F407" s="65">
        <f>IFERROR(VLOOKUP(B407,Plan1!B:D,3,0),"0,00")</f>
        <v>1664.34</v>
      </c>
      <c r="G407" s="65">
        <v>2272.33</v>
      </c>
      <c r="H407" s="35">
        <f t="shared" si="13"/>
        <v>3936.67</v>
      </c>
      <c r="I407" s="47" t="str">
        <f>VLOOKUP(B407,'FOLHA RESUMIDA'!C:D,2,0)</f>
        <v>IAN THIAGO DE LIMA BARBOSA</v>
      </c>
    </row>
    <row r="408" spans="1:13">
      <c r="A408" s="101">
        <v>1</v>
      </c>
      <c r="B408" s="101">
        <v>3339</v>
      </c>
      <c r="C408" s="99" t="s">
        <v>336</v>
      </c>
      <c r="D408" s="65">
        <v>4105.2700000000004</v>
      </c>
      <c r="E408" s="35">
        <f t="shared" si="12"/>
        <v>2549.9700000000003</v>
      </c>
      <c r="F408" s="65">
        <f>IFERROR(VLOOKUP(B408,Plan1!B:D,3,0),"0,00")</f>
        <v>492.63</v>
      </c>
      <c r="G408" s="65">
        <v>1062.67</v>
      </c>
      <c r="H408" s="35">
        <f t="shared" si="13"/>
        <v>1555.3000000000002</v>
      </c>
      <c r="I408" s="47" t="str">
        <f>VLOOKUP(B408,'FOLHA RESUMIDA'!C:D,2,0)</f>
        <v>ANA CAROLINA CALLAND ROSA</v>
      </c>
    </row>
    <row r="409" spans="1:13">
      <c r="A409" s="101">
        <v>1</v>
      </c>
      <c r="B409" s="101">
        <v>3340</v>
      </c>
      <c r="C409" s="99" t="s">
        <v>337</v>
      </c>
      <c r="D409" s="65">
        <v>9023.85</v>
      </c>
      <c r="E409" s="35">
        <f t="shared" si="12"/>
        <v>3197.17</v>
      </c>
      <c r="F409" s="65">
        <f>IFERROR(VLOOKUP(B409,Plan1!B:D,3,0),"0,00")</f>
        <v>2829.56</v>
      </c>
      <c r="G409" s="65">
        <v>2997.12</v>
      </c>
      <c r="H409" s="35">
        <f t="shared" si="13"/>
        <v>5826.68</v>
      </c>
      <c r="I409" s="47" t="str">
        <f>VLOOKUP(B409,'FOLHA RESUMIDA'!C:D,2,0)</f>
        <v>SANDRO MARQUES TEIXEIRA</v>
      </c>
    </row>
    <row r="410" spans="1:13">
      <c r="A410" s="101">
        <v>1</v>
      </c>
      <c r="B410" s="101">
        <v>3341</v>
      </c>
      <c r="C410" s="99" t="s">
        <v>338</v>
      </c>
      <c r="D410" s="65">
        <v>4405.6099999999997</v>
      </c>
      <c r="E410" s="35">
        <f t="shared" si="12"/>
        <v>763.32999999999993</v>
      </c>
      <c r="F410" s="65">
        <f>IFERROR(VLOOKUP(B410,Plan1!B:D,3,0),"0,00")</f>
        <v>1497.91</v>
      </c>
      <c r="G410" s="65">
        <v>2144.37</v>
      </c>
      <c r="H410" s="35">
        <f t="shared" si="13"/>
        <v>3642.2799999999997</v>
      </c>
      <c r="I410" s="47" t="str">
        <f>VLOOKUP(B410,'FOLHA RESUMIDA'!C:D,2,0)</f>
        <v>JOSE VICTOR M A BARBOSA</v>
      </c>
    </row>
    <row r="411" spans="1:13">
      <c r="A411" s="101">
        <v>1</v>
      </c>
      <c r="B411" s="101">
        <v>3343</v>
      </c>
      <c r="C411" s="99" t="s">
        <v>339</v>
      </c>
      <c r="D411" s="65">
        <v>1527.13</v>
      </c>
      <c r="E411" s="35">
        <f t="shared" si="12"/>
        <v>228.29000000000019</v>
      </c>
      <c r="F411" s="65">
        <f>IFERROR(VLOOKUP(B411,Plan1!B:D,3,0),"0,00")</f>
        <v>499.3</v>
      </c>
      <c r="G411" s="65">
        <v>799.54</v>
      </c>
      <c r="H411" s="35">
        <f t="shared" si="13"/>
        <v>1298.8399999999999</v>
      </c>
      <c r="I411" s="47" t="str">
        <f>VLOOKUP(B411,'FOLHA RESUMIDA'!C:D,2,0)</f>
        <v>MARCELO MONTEIRO DE C. FILHO</v>
      </c>
    </row>
    <row r="412" spans="1:13">
      <c r="A412" s="101">
        <v>1</v>
      </c>
      <c r="B412" s="101">
        <v>3344</v>
      </c>
      <c r="C412" s="99" t="s">
        <v>340</v>
      </c>
      <c r="D412" s="65">
        <v>1479.04</v>
      </c>
      <c r="E412" s="35">
        <f t="shared" si="12"/>
        <v>554.24</v>
      </c>
      <c r="F412" s="65">
        <f>IFERROR(VLOOKUP(B412,Plan1!B:D,3,0),"0,00")</f>
        <v>480.73</v>
      </c>
      <c r="G412" s="65">
        <v>444.07</v>
      </c>
      <c r="H412" s="35">
        <f t="shared" si="13"/>
        <v>924.8</v>
      </c>
      <c r="I412" s="47" t="str">
        <f>VLOOKUP(B412,'FOLHA RESUMIDA'!C:D,2,0)</f>
        <v>JEANE DE ALMEIDA C REVOREDO</v>
      </c>
    </row>
    <row r="413" spans="1:13">
      <c r="A413" s="101">
        <v>1</v>
      </c>
      <c r="B413" s="101">
        <v>3345</v>
      </c>
      <c r="C413" s="99" t="s">
        <v>341</v>
      </c>
      <c r="D413" s="65">
        <v>2117.8200000000002</v>
      </c>
      <c r="E413" s="35">
        <f t="shared" si="12"/>
        <v>1135.9000000000001</v>
      </c>
      <c r="F413" s="65">
        <f>IFERROR(VLOOKUP(B413,Plan1!B:D,3,0),"0,00")</f>
        <v>584.34</v>
      </c>
      <c r="G413" s="65">
        <v>397.58</v>
      </c>
      <c r="H413" s="35">
        <f t="shared" si="13"/>
        <v>981.92000000000007</v>
      </c>
      <c r="I413" s="47" t="str">
        <f>VLOOKUP(B413,'FOLHA RESUMIDA'!C:D,2,0)</f>
        <v>ELIZABETE BARBOSA W D OLIVEIRA</v>
      </c>
    </row>
    <row r="414" spans="1:13">
      <c r="A414" s="101">
        <v>1</v>
      </c>
      <c r="B414" s="101">
        <v>3346</v>
      </c>
      <c r="C414" s="99" t="s">
        <v>342</v>
      </c>
      <c r="D414" s="65">
        <v>1919.37</v>
      </c>
      <c r="E414" s="35">
        <f t="shared" si="12"/>
        <v>484.46000000000004</v>
      </c>
      <c r="F414" s="65">
        <f>IFERROR(VLOOKUP(B414,Plan1!B:D,3,0),"0,00")</f>
        <v>437.65</v>
      </c>
      <c r="G414" s="65">
        <v>997.26</v>
      </c>
      <c r="H414" s="35">
        <f t="shared" si="13"/>
        <v>1434.9099999999999</v>
      </c>
      <c r="I414" s="47" t="str">
        <f>VLOOKUP(B414,'FOLHA RESUMIDA'!C:D,2,0)</f>
        <v>EMANOELLA RAFAELA D S A SILVA</v>
      </c>
    </row>
    <row r="415" spans="1:13">
      <c r="A415" s="101">
        <v>1</v>
      </c>
      <c r="B415" s="101">
        <v>3348</v>
      </c>
      <c r="C415" s="99" t="s">
        <v>343</v>
      </c>
      <c r="D415" s="65">
        <v>2679.03</v>
      </c>
      <c r="E415" s="35">
        <f t="shared" si="12"/>
        <v>2396.25</v>
      </c>
      <c r="F415" s="65">
        <f>IFERROR(VLOOKUP(B415,Plan1!B:D,3,0),"0,00")</f>
        <v>282.77999999999997</v>
      </c>
      <c r="G415" s="65">
        <v>0</v>
      </c>
      <c r="H415" s="35">
        <f t="shared" si="13"/>
        <v>282.77999999999997</v>
      </c>
      <c r="I415" s="47" t="str">
        <f>VLOOKUP(B415,'FOLHA RESUMIDA'!C:D,2,0)</f>
        <v>KARLA FERREIRA DA SILVA</v>
      </c>
    </row>
    <row r="416" spans="1:13" s="9" customFormat="1">
      <c r="A416" s="101">
        <v>1</v>
      </c>
      <c r="B416" s="101">
        <v>3349</v>
      </c>
      <c r="C416" s="99" t="s">
        <v>344</v>
      </c>
      <c r="D416" s="65">
        <v>1320.08</v>
      </c>
      <c r="E416" s="35">
        <f t="shared" si="12"/>
        <v>467.36999999999989</v>
      </c>
      <c r="F416" s="65">
        <f>IFERROR(VLOOKUP(B416,Plan1!B:D,3,0),"0,00")</f>
        <v>437.65</v>
      </c>
      <c r="G416" s="65">
        <v>415.06</v>
      </c>
      <c r="H416" s="35">
        <f t="shared" si="13"/>
        <v>852.71</v>
      </c>
      <c r="I416" s="47" t="str">
        <f>VLOOKUP(B416,'FOLHA RESUMIDA'!C:D,2,0)</f>
        <v>NILZA PEREIRA DA SILVA</v>
      </c>
      <c r="L416" s="10"/>
      <c r="M416" s="10"/>
    </row>
    <row r="417" spans="1:9">
      <c r="A417" s="101">
        <v>1</v>
      </c>
      <c r="B417" s="101">
        <v>3351</v>
      </c>
      <c r="C417" s="99" t="s">
        <v>345</v>
      </c>
      <c r="D417" s="65">
        <v>2043.28</v>
      </c>
      <c r="E417" s="35">
        <f t="shared" si="12"/>
        <v>1079.4000000000001</v>
      </c>
      <c r="F417" s="65">
        <f>IFERROR(VLOOKUP(B417,Plan1!B:D,3,0),"0,00")</f>
        <v>437.65</v>
      </c>
      <c r="G417" s="65">
        <v>526.23</v>
      </c>
      <c r="H417" s="35">
        <f t="shared" si="13"/>
        <v>963.88</v>
      </c>
      <c r="I417" s="47" t="str">
        <f>VLOOKUP(B417,'FOLHA RESUMIDA'!C:D,2,0)</f>
        <v>SIMONE ARAUJO DE ALMEIDA</v>
      </c>
    </row>
    <row r="418" spans="1:9">
      <c r="A418" s="101">
        <v>1</v>
      </c>
      <c r="B418" s="101">
        <v>3352</v>
      </c>
      <c r="C418" s="99" t="s">
        <v>346</v>
      </c>
      <c r="D418" s="65">
        <v>2218.58</v>
      </c>
      <c r="E418" s="35">
        <f t="shared" si="12"/>
        <v>557.81999999999994</v>
      </c>
      <c r="F418" s="65">
        <f>IFERROR(VLOOKUP(B418,Plan1!B:D,3,0),"0,00")</f>
        <v>641.53</v>
      </c>
      <c r="G418" s="65">
        <v>1019.23</v>
      </c>
      <c r="H418" s="35">
        <f t="shared" si="13"/>
        <v>1660.76</v>
      </c>
      <c r="I418" s="47" t="str">
        <f>VLOOKUP(B418,'FOLHA RESUMIDA'!C:D,2,0)</f>
        <v>CARLA SABRINA DE FREITAS LIMA</v>
      </c>
    </row>
    <row r="419" spans="1:9">
      <c r="A419" s="101">
        <v>1</v>
      </c>
      <c r="B419" s="101">
        <v>3353</v>
      </c>
      <c r="C419" s="99" t="s">
        <v>347</v>
      </c>
      <c r="D419" s="65">
        <v>1602.44</v>
      </c>
      <c r="E419" s="35">
        <f t="shared" si="12"/>
        <v>952.30000000000007</v>
      </c>
      <c r="F419" s="65">
        <f>IFERROR(VLOOKUP(B419,Plan1!B:D,3,0),"0,00")</f>
        <v>480.73</v>
      </c>
      <c r="G419" s="65">
        <v>169.41</v>
      </c>
      <c r="H419" s="35">
        <f t="shared" si="13"/>
        <v>650.14</v>
      </c>
      <c r="I419" s="47" t="str">
        <f>VLOOKUP(B419,'FOLHA RESUMIDA'!C:D,2,0)</f>
        <v>LUCIO ANDRE DA SILVA</v>
      </c>
    </row>
    <row r="420" spans="1:9">
      <c r="A420" s="101">
        <v>1</v>
      </c>
      <c r="B420" s="101">
        <v>3355</v>
      </c>
      <c r="C420" s="99" t="s">
        <v>348</v>
      </c>
      <c r="D420" s="65">
        <v>1886.26</v>
      </c>
      <c r="E420" s="35">
        <f t="shared" si="12"/>
        <v>1405.53</v>
      </c>
      <c r="F420" s="65">
        <f>IFERROR(VLOOKUP(B420,Plan1!B:D,3,0),"0,00")</f>
        <v>480.73</v>
      </c>
      <c r="G420" s="65">
        <v>0</v>
      </c>
      <c r="H420" s="35">
        <f t="shared" si="13"/>
        <v>480.73</v>
      </c>
      <c r="I420" s="47" t="str">
        <f>VLOOKUP(B420,'FOLHA RESUMIDA'!C:D,2,0)</f>
        <v>ANA CAROLINE GOMES PEREIRA</v>
      </c>
    </row>
    <row r="421" spans="1:9">
      <c r="A421" s="101">
        <v>1</v>
      </c>
      <c r="B421" s="101">
        <v>3356</v>
      </c>
      <c r="C421" s="99" t="s">
        <v>349</v>
      </c>
      <c r="D421" s="65">
        <v>1524.1</v>
      </c>
      <c r="E421" s="35">
        <f t="shared" si="12"/>
        <v>995.56</v>
      </c>
      <c r="F421" s="65">
        <f>IFERROR(VLOOKUP(B421,Plan1!B:D,3,0),"0,00")</f>
        <v>437.65</v>
      </c>
      <c r="G421" s="65">
        <v>90.89</v>
      </c>
      <c r="H421" s="35">
        <f t="shared" si="13"/>
        <v>528.54</v>
      </c>
      <c r="I421" s="47" t="str">
        <f>VLOOKUP(B421,'FOLHA RESUMIDA'!C:D,2,0)</f>
        <v>MARIA GABRIELLY DE S SANTOS</v>
      </c>
    </row>
    <row r="422" spans="1:9">
      <c r="A422" s="101">
        <v>1</v>
      </c>
      <c r="B422" s="101">
        <v>3358</v>
      </c>
      <c r="C422" s="99" t="s">
        <v>350</v>
      </c>
      <c r="D422" s="65">
        <v>20981.1</v>
      </c>
      <c r="E422" s="35">
        <f t="shared" si="12"/>
        <v>5921.7099999999991</v>
      </c>
      <c r="F422" s="65">
        <f>IFERROR(VLOOKUP(B422,Plan1!B:D,3,0),"0,00")</f>
        <v>7133.57</v>
      </c>
      <c r="G422" s="65">
        <v>7925.82</v>
      </c>
      <c r="H422" s="35">
        <f t="shared" si="13"/>
        <v>15059.39</v>
      </c>
      <c r="I422" s="47" t="str">
        <f>VLOOKUP(B422,'FOLHA RESUMIDA'!C:D,2,0)</f>
        <v>SERGIO LUIZ DE NORONHA</v>
      </c>
    </row>
    <row r="423" spans="1:9">
      <c r="A423" s="101">
        <v>1</v>
      </c>
      <c r="B423" s="101">
        <v>3359</v>
      </c>
      <c r="C423" s="99" t="s">
        <v>351</v>
      </c>
      <c r="D423" s="65">
        <v>8322.24</v>
      </c>
      <c r="E423" s="35">
        <f t="shared" si="12"/>
        <v>2042.54</v>
      </c>
      <c r="F423" s="65">
        <f>IFERROR(VLOOKUP(B423,Plan1!B:D,3,0),"0,00")</f>
        <v>2829.56</v>
      </c>
      <c r="G423" s="65">
        <v>3450.14</v>
      </c>
      <c r="H423" s="35">
        <f t="shared" si="13"/>
        <v>6279.7</v>
      </c>
      <c r="I423" s="47" t="str">
        <f>VLOOKUP(B423,'FOLHA RESUMIDA'!C:D,2,0)</f>
        <v>ALICE ANA BARBOSA ROSENDO</v>
      </c>
    </row>
    <row r="424" spans="1:9">
      <c r="A424" s="101">
        <v>1</v>
      </c>
      <c r="B424" s="101">
        <v>3361</v>
      </c>
      <c r="C424" s="99" t="s">
        <v>352</v>
      </c>
      <c r="D424" s="65">
        <v>3437.36</v>
      </c>
      <c r="E424" s="35">
        <f t="shared" si="12"/>
        <v>747.99000000000024</v>
      </c>
      <c r="F424" s="65">
        <f>IFERROR(VLOOKUP(B424,Plan1!B:D,3,0),"0,00")</f>
        <v>665.73</v>
      </c>
      <c r="G424" s="65">
        <v>2023.64</v>
      </c>
      <c r="H424" s="35">
        <f t="shared" si="13"/>
        <v>2689.37</v>
      </c>
      <c r="I424" s="47" t="str">
        <f>VLOOKUP(B424,'FOLHA RESUMIDA'!C:D,2,0)</f>
        <v>DANIELLY C. DO NASCIMENTO</v>
      </c>
    </row>
    <row r="425" spans="1:9">
      <c r="A425" s="101">
        <v>1</v>
      </c>
      <c r="B425" s="101">
        <v>3362</v>
      </c>
      <c r="C425" s="99" t="s">
        <v>353</v>
      </c>
      <c r="D425" s="65">
        <v>7523.99</v>
      </c>
      <c r="E425" s="35">
        <f t="shared" si="12"/>
        <v>6262.0199999999995</v>
      </c>
      <c r="F425" s="65" t="str">
        <f>IFERROR(VLOOKUP(B425,Plan1!B:D,3,0),"0,00")</f>
        <v>0,00</v>
      </c>
      <c r="G425" s="65">
        <v>1261.97</v>
      </c>
      <c r="H425" s="35">
        <f t="shared" si="13"/>
        <v>1261.97</v>
      </c>
      <c r="I425" s="47" t="str">
        <f>VLOOKUP(B425,'FOLHA RESUMIDA'!C:D,2,0)</f>
        <v>LEANDRA NASCIMENTO ESTEFANIO</v>
      </c>
    </row>
    <row r="426" spans="1:9">
      <c r="A426" s="101">
        <v>1</v>
      </c>
      <c r="B426" s="101">
        <v>3364</v>
      </c>
      <c r="C426" s="99" t="s">
        <v>354</v>
      </c>
      <c r="D426" s="65">
        <v>2040.77</v>
      </c>
      <c r="E426" s="35">
        <f t="shared" si="12"/>
        <v>380.44000000000005</v>
      </c>
      <c r="F426" s="65">
        <f>IFERROR(VLOOKUP(B426,Plan1!B:D,3,0),"0,00")</f>
        <v>480.74</v>
      </c>
      <c r="G426" s="65">
        <v>1179.5899999999999</v>
      </c>
      <c r="H426" s="35">
        <f t="shared" si="13"/>
        <v>1660.33</v>
      </c>
      <c r="I426" s="47" t="str">
        <f>VLOOKUP(B426,'FOLHA RESUMIDA'!C:D,2,0)</f>
        <v>ADRIANO JOSE MARTINS DA SILVA</v>
      </c>
    </row>
    <row r="427" spans="1:9">
      <c r="A427" s="101">
        <v>1</v>
      </c>
      <c r="B427" s="101">
        <v>3366</v>
      </c>
      <c r="C427" s="99" t="s">
        <v>355</v>
      </c>
      <c r="D427" s="65">
        <v>8322.24</v>
      </c>
      <c r="E427" s="35">
        <f t="shared" si="12"/>
        <v>2736.0599999999995</v>
      </c>
      <c r="F427" s="65">
        <f>IFERROR(VLOOKUP(B427,Plan1!B:D,3,0),"0,00")</f>
        <v>2829.56</v>
      </c>
      <c r="G427" s="65">
        <v>2756.62</v>
      </c>
      <c r="H427" s="35">
        <f t="shared" si="13"/>
        <v>5586.18</v>
      </c>
      <c r="I427" s="47" t="str">
        <f>VLOOKUP(B427,'FOLHA RESUMIDA'!C:D,2,0)</f>
        <v>JOSE RICARDO OLIVEIRA CHAGAS</v>
      </c>
    </row>
    <row r="428" spans="1:9">
      <c r="A428" s="101">
        <v>1</v>
      </c>
      <c r="B428" s="101">
        <v>3367</v>
      </c>
      <c r="C428" s="99" t="s">
        <v>473</v>
      </c>
      <c r="D428" s="65">
        <v>5912.28</v>
      </c>
      <c r="E428" s="35">
        <f t="shared" si="12"/>
        <v>1592.1499999999996</v>
      </c>
      <c r="F428" s="65">
        <f>IFERROR(VLOOKUP(B428,Plan1!B:D,3,0),"0,00")</f>
        <v>1664.34</v>
      </c>
      <c r="G428" s="65">
        <v>2655.79</v>
      </c>
      <c r="H428" s="35">
        <f t="shared" si="13"/>
        <v>4320.13</v>
      </c>
      <c r="I428" s="47" t="str">
        <f>VLOOKUP(B428,'FOLHA RESUMIDA'!C:D,2,0)</f>
        <v>ROBERTA BARBOSA  DE A PACHECO</v>
      </c>
    </row>
    <row r="429" spans="1:9">
      <c r="A429" s="101">
        <v>1</v>
      </c>
      <c r="B429" s="101">
        <v>3370</v>
      </c>
      <c r="C429" s="99" t="s">
        <v>472</v>
      </c>
      <c r="D429" s="65">
        <v>9056.5499999999993</v>
      </c>
      <c r="E429" s="35">
        <f t="shared" si="12"/>
        <v>2244.4799999999996</v>
      </c>
      <c r="F429" s="65">
        <f>IFERROR(VLOOKUP(B429,Plan1!B:D,3,0),"0,00")</f>
        <v>3079.23</v>
      </c>
      <c r="G429" s="65">
        <v>3732.84</v>
      </c>
      <c r="H429" s="35">
        <f t="shared" si="13"/>
        <v>6812.07</v>
      </c>
      <c r="I429" s="47" t="str">
        <f>VLOOKUP(B429,'FOLHA RESUMIDA'!C:D,2,0)</f>
        <v>LITIO TADEU C R  DOS SANTOS</v>
      </c>
    </row>
    <row r="430" spans="1:9">
      <c r="A430" s="101">
        <v>1</v>
      </c>
      <c r="B430" s="101">
        <v>3373</v>
      </c>
      <c r="C430" s="99" t="s">
        <v>479</v>
      </c>
      <c r="D430" s="65">
        <v>25798.95</v>
      </c>
      <c r="E430" s="35">
        <f t="shared" si="12"/>
        <v>15570.7</v>
      </c>
      <c r="F430" s="65">
        <f>IFERROR(VLOOKUP(B430,Plan1!B:D,3,0),"0,00")</f>
        <v>2829.56</v>
      </c>
      <c r="G430" s="65">
        <v>7398.69</v>
      </c>
      <c r="H430" s="35">
        <f t="shared" si="13"/>
        <v>10228.25</v>
      </c>
      <c r="I430" s="47" t="str">
        <f>VLOOKUP(B430,'FOLHA RESUMIDA'!C:D,2,0)</f>
        <v>LEANDRO RAMOS M DE ANDRADE</v>
      </c>
    </row>
    <row r="431" spans="1:9">
      <c r="A431" s="101">
        <v>1</v>
      </c>
      <c r="B431" s="101">
        <v>3376</v>
      </c>
      <c r="C431" s="99" t="s">
        <v>482</v>
      </c>
      <c r="D431" s="65">
        <v>1379.82</v>
      </c>
      <c r="E431" s="35">
        <f t="shared" si="12"/>
        <v>372.54999999999995</v>
      </c>
      <c r="F431" s="65">
        <f>IFERROR(VLOOKUP(B431,Plan1!B:D,3,0),"0,00")</f>
        <v>437.65</v>
      </c>
      <c r="G431" s="65">
        <v>569.62</v>
      </c>
      <c r="H431" s="35">
        <f t="shared" si="13"/>
        <v>1007.27</v>
      </c>
      <c r="I431" s="47" t="str">
        <f>VLOOKUP(B431,'FOLHA RESUMIDA'!C:D,2,0)</f>
        <v>SILVIA LUIZA DE SOUZA E SILVA</v>
      </c>
    </row>
    <row r="432" spans="1:9">
      <c r="A432" s="101">
        <v>1</v>
      </c>
      <c r="B432" s="101">
        <v>3378</v>
      </c>
      <c r="C432" s="99" t="s">
        <v>485</v>
      </c>
      <c r="D432" s="65">
        <v>8322.24</v>
      </c>
      <c r="E432" s="35">
        <f t="shared" si="12"/>
        <v>3650.2699999999995</v>
      </c>
      <c r="F432" s="65">
        <f>IFERROR(VLOOKUP(B432,Plan1!B:D,3,0),"0,00")</f>
        <v>2829.56</v>
      </c>
      <c r="G432" s="65">
        <v>1842.41</v>
      </c>
      <c r="H432" s="35">
        <f t="shared" si="13"/>
        <v>4671.97</v>
      </c>
      <c r="I432" s="47" t="str">
        <f>VLOOKUP(B432,'FOLHA RESUMIDA'!C:D,2,0)</f>
        <v>EDIVALDO MANOEL DA SILVA FILHO</v>
      </c>
    </row>
    <row r="433" spans="1:9">
      <c r="A433" s="101">
        <v>1</v>
      </c>
      <c r="B433" s="101">
        <v>3379</v>
      </c>
      <c r="C433" s="99" t="s">
        <v>486</v>
      </c>
      <c r="D433" s="65">
        <v>4895.13</v>
      </c>
      <c r="E433" s="35">
        <f t="shared" si="12"/>
        <v>1268.7200000000003</v>
      </c>
      <c r="F433" s="65">
        <f>IFERROR(VLOOKUP(B433,Plan1!B:D,3,0),"0,00")</f>
        <v>1664.34</v>
      </c>
      <c r="G433" s="65">
        <v>1962.07</v>
      </c>
      <c r="H433" s="35">
        <f t="shared" si="13"/>
        <v>3626.41</v>
      </c>
      <c r="I433" s="47" t="str">
        <f>VLOOKUP(B433,'FOLHA RESUMIDA'!C:D,2,0)</f>
        <v>ITAMAR XAVIER DE SA</v>
      </c>
    </row>
    <row r="434" spans="1:9">
      <c r="A434" s="101">
        <v>1</v>
      </c>
      <c r="B434" s="101">
        <v>3381</v>
      </c>
      <c r="C434" s="99" t="s">
        <v>487</v>
      </c>
      <c r="D434" s="65">
        <v>2317.4</v>
      </c>
      <c r="E434" s="35">
        <f t="shared" si="12"/>
        <v>1217.94</v>
      </c>
      <c r="F434" s="65">
        <f>IFERROR(VLOOKUP(B434,Plan1!B:D,3,0),"0,00")</f>
        <v>499.3</v>
      </c>
      <c r="G434" s="65">
        <v>600.16</v>
      </c>
      <c r="H434" s="35">
        <f t="shared" si="13"/>
        <v>1099.46</v>
      </c>
      <c r="I434" s="47" t="str">
        <f>VLOOKUP(B434,'FOLHA RESUMIDA'!C:D,2,0)</f>
        <v>MARIA VITORIA ALVES VILA NOVA</v>
      </c>
    </row>
    <row r="435" spans="1:9">
      <c r="A435" s="101">
        <v>1</v>
      </c>
      <c r="B435" s="101">
        <v>3382</v>
      </c>
      <c r="C435" s="99" t="s">
        <v>488</v>
      </c>
      <c r="D435" s="65">
        <v>9056.5499999999993</v>
      </c>
      <c r="E435" s="35">
        <f t="shared" si="12"/>
        <v>2431.2599999999993</v>
      </c>
      <c r="F435" s="65">
        <f>IFERROR(VLOOKUP(B435,Plan1!B:D,3,0),"0,00")</f>
        <v>3079.23</v>
      </c>
      <c r="G435" s="65">
        <v>3546.06</v>
      </c>
      <c r="H435" s="35">
        <f t="shared" si="13"/>
        <v>6625.29</v>
      </c>
      <c r="I435" s="47" t="str">
        <f>VLOOKUP(B435,'FOLHA RESUMIDA'!C:D,2,0)</f>
        <v>FERNANDA DA SILVA P DE ANDRADE</v>
      </c>
    </row>
    <row r="436" spans="1:9">
      <c r="A436" s="101">
        <v>1</v>
      </c>
      <c r="B436" s="101">
        <v>3383</v>
      </c>
      <c r="C436" s="99" t="s">
        <v>490</v>
      </c>
      <c r="D436" s="65">
        <v>25562.76</v>
      </c>
      <c r="E436" s="35">
        <f t="shared" si="12"/>
        <v>13422.969999999998</v>
      </c>
      <c r="F436" s="65">
        <f>IFERROR(VLOOKUP(B436,Plan1!B:D,3,0),"0,00")</f>
        <v>7668.83</v>
      </c>
      <c r="G436" s="65">
        <v>4470.96</v>
      </c>
      <c r="H436" s="35">
        <f t="shared" si="13"/>
        <v>12139.79</v>
      </c>
      <c r="I436" s="47" t="str">
        <f>VLOOKUP(B436,'FOLHA RESUMIDA'!C:D,2,0)</f>
        <v>PLINIO ANTONIO L P FILHO</v>
      </c>
    </row>
    <row r="437" spans="1:9">
      <c r="A437" s="101">
        <v>1</v>
      </c>
      <c r="B437" s="101">
        <v>3384</v>
      </c>
      <c r="C437" s="99" t="s">
        <v>493</v>
      </c>
      <c r="D437" s="65">
        <v>8322.24</v>
      </c>
      <c r="E437" s="35">
        <f t="shared" si="12"/>
        <v>1938.2700000000004</v>
      </c>
      <c r="F437" s="65">
        <f>IFERROR(VLOOKUP(B437,Plan1!B:D,3,0),"0,00")</f>
        <v>2829.56</v>
      </c>
      <c r="G437" s="65">
        <v>3554.41</v>
      </c>
      <c r="H437" s="35">
        <f t="shared" si="13"/>
        <v>6383.9699999999993</v>
      </c>
      <c r="I437" s="47" t="str">
        <f>VLOOKUP(B437,'FOLHA RESUMIDA'!C:D,2,0)</f>
        <v>ADRIANA LOPES NOBREGA F BARROS</v>
      </c>
    </row>
    <row r="438" spans="1:9">
      <c r="A438" s="101">
        <v>1</v>
      </c>
      <c r="B438" s="101">
        <v>3386</v>
      </c>
      <c r="C438" s="99" t="s">
        <v>495</v>
      </c>
      <c r="D438" s="65">
        <v>3181.83</v>
      </c>
      <c r="E438" s="35">
        <f t="shared" si="12"/>
        <v>511.58999999999969</v>
      </c>
      <c r="F438" s="65">
        <f>IFERROR(VLOOKUP(B438,Plan1!B:D,3,0),"0,00")</f>
        <v>499.3</v>
      </c>
      <c r="G438" s="65">
        <v>2170.94</v>
      </c>
      <c r="H438" s="35">
        <f t="shared" si="13"/>
        <v>2670.2400000000002</v>
      </c>
      <c r="I438" s="47" t="str">
        <f>VLOOKUP(B438,'FOLHA RESUMIDA'!C:D,2,0)</f>
        <v>EWERTON RODRIGO PAZ DE SANTANA</v>
      </c>
    </row>
    <row r="439" spans="1:9">
      <c r="A439" s="101">
        <v>1</v>
      </c>
      <c r="B439" s="101">
        <v>3387</v>
      </c>
      <c r="C439" s="99" t="s">
        <v>496</v>
      </c>
      <c r="D439" s="65">
        <v>16644.48</v>
      </c>
      <c r="E439" s="35">
        <f t="shared" si="12"/>
        <v>2128.25</v>
      </c>
      <c r="F439" s="65">
        <f>IFERROR(VLOOKUP(B439,Plan1!B:D,3,0),"0,00")</f>
        <v>2829.56</v>
      </c>
      <c r="G439" s="65">
        <v>11686.67</v>
      </c>
      <c r="H439" s="35">
        <f t="shared" si="13"/>
        <v>14516.23</v>
      </c>
      <c r="I439" s="47" t="str">
        <f>VLOOKUP(B439,'FOLHA RESUMIDA'!C:D,2,0)</f>
        <v>ELHO WENIO DA SILVA</v>
      </c>
    </row>
    <row r="440" spans="1:9">
      <c r="A440" s="101">
        <v>1</v>
      </c>
      <c r="B440" s="101">
        <v>3388</v>
      </c>
      <c r="C440" s="99" t="s">
        <v>499</v>
      </c>
      <c r="D440" s="65">
        <v>8299.48</v>
      </c>
      <c r="E440" s="35">
        <f t="shared" si="12"/>
        <v>4968.2299999999996</v>
      </c>
      <c r="F440" s="65">
        <f>IFERROR(VLOOKUP(B440,Plan1!B:D,3,0),"0,00")</f>
        <v>1664.34</v>
      </c>
      <c r="G440" s="65">
        <v>1666.91</v>
      </c>
      <c r="H440" s="35">
        <f t="shared" si="13"/>
        <v>3331.25</v>
      </c>
      <c r="I440" s="47" t="str">
        <f>VLOOKUP(B440,'FOLHA RESUMIDA'!C:D,2,0)</f>
        <v>SERGIO GOUVEIA LOYO</v>
      </c>
    </row>
    <row r="441" spans="1:9">
      <c r="A441" s="101">
        <v>1</v>
      </c>
      <c r="B441" s="101">
        <v>3389</v>
      </c>
      <c r="C441" s="99" t="s">
        <v>501</v>
      </c>
      <c r="D441" s="65">
        <v>4405.6099999999997</v>
      </c>
      <c r="E441" s="35">
        <f t="shared" si="12"/>
        <v>1850.6999999999998</v>
      </c>
      <c r="F441" s="65">
        <f>IFERROR(VLOOKUP(B441,Plan1!B:D,3,0),"0,00")</f>
        <v>1497.91</v>
      </c>
      <c r="G441" s="65">
        <v>1057</v>
      </c>
      <c r="H441" s="35">
        <f t="shared" si="13"/>
        <v>2554.91</v>
      </c>
      <c r="I441" s="47" t="str">
        <f>VLOOKUP(B441,'FOLHA RESUMIDA'!C:D,2,0)</f>
        <v>ALBERTO AFFONSO F M  TRINDADE</v>
      </c>
    </row>
    <row r="442" spans="1:9">
      <c r="A442" s="101">
        <v>1</v>
      </c>
      <c r="B442" s="101">
        <v>3390</v>
      </c>
      <c r="C442" s="99" t="s">
        <v>500</v>
      </c>
      <c r="D442" s="65">
        <v>1320</v>
      </c>
      <c r="E442" s="35">
        <f t="shared" si="12"/>
        <v>128.61000000000013</v>
      </c>
      <c r="F442" s="65">
        <f>IFERROR(VLOOKUP(B442,Plan1!B:D,3,0),"0,00")</f>
        <v>437.65</v>
      </c>
      <c r="G442" s="65">
        <v>753.74</v>
      </c>
      <c r="H442" s="35">
        <f t="shared" si="13"/>
        <v>1191.3899999999999</v>
      </c>
      <c r="I442" s="47" t="str">
        <f>VLOOKUP(B442,'FOLHA RESUMIDA'!C:D,2,0)</f>
        <v>ELISABETH DE ARAUJO LOPES</v>
      </c>
    </row>
    <row r="443" spans="1:9">
      <c r="A443" s="101">
        <v>1</v>
      </c>
      <c r="B443" s="101">
        <v>3392</v>
      </c>
      <c r="C443" s="99" t="s">
        <v>547</v>
      </c>
      <c r="D443" s="65">
        <v>8322.24</v>
      </c>
      <c r="E443" s="35">
        <f t="shared" si="12"/>
        <v>2140.21</v>
      </c>
      <c r="F443" s="65">
        <f>IFERROR(VLOOKUP(B443,Plan1!B:D,3,0),"0,00")</f>
        <v>2829.56</v>
      </c>
      <c r="G443" s="65">
        <v>3352.47</v>
      </c>
      <c r="H443" s="35">
        <f t="shared" si="13"/>
        <v>6182.03</v>
      </c>
      <c r="I443" s="47" t="str">
        <f>VLOOKUP(B443,'FOLHA RESUMIDA'!C:D,2,0)</f>
        <v>MARCILIO BATISTA M MOURA</v>
      </c>
    </row>
    <row r="444" spans="1:9">
      <c r="A444" s="101">
        <v>1</v>
      </c>
      <c r="B444" s="101">
        <v>3393</v>
      </c>
      <c r="C444" s="99" t="s">
        <v>548</v>
      </c>
      <c r="D444" s="65">
        <v>8322.24</v>
      </c>
      <c r="E444" s="35">
        <f t="shared" si="12"/>
        <v>2509.3899999999994</v>
      </c>
      <c r="F444" s="65">
        <f>IFERROR(VLOOKUP(B444,Plan1!B:D,3,0),"0,00")</f>
        <v>2829.56</v>
      </c>
      <c r="G444" s="65">
        <v>2983.29</v>
      </c>
      <c r="H444" s="35">
        <f t="shared" si="13"/>
        <v>5812.85</v>
      </c>
      <c r="I444" s="47" t="str">
        <f>VLOOKUP(B444,'FOLHA RESUMIDA'!C:D,2,0)</f>
        <v>STEFANI FARIAS DA SILVA</v>
      </c>
    </row>
    <row r="445" spans="1:9">
      <c r="A445" s="101">
        <v>1</v>
      </c>
      <c r="B445" s="101">
        <v>3394</v>
      </c>
      <c r="C445" s="99" t="s">
        <v>549</v>
      </c>
      <c r="D445" s="65">
        <v>4895.13</v>
      </c>
      <c r="E445" s="35">
        <f t="shared" si="12"/>
        <v>2448.5300000000002</v>
      </c>
      <c r="F445" s="65">
        <f>IFERROR(VLOOKUP(B445,Plan1!B:D,3,0),"0,00")</f>
        <v>1664.34</v>
      </c>
      <c r="G445" s="65">
        <v>782.26</v>
      </c>
      <c r="H445" s="35">
        <f t="shared" si="13"/>
        <v>2446.6</v>
      </c>
      <c r="I445" s="47" t="str">
        <f>VLOOKUP(B445,'FOLHA RESUMIDA'!C:D,2,0)</f>
        <v>EMANOEL ESTANISLAU GOUVEIA</v>
      </c>
    </row>
    <row r="446" spans="1:9">
      <c r="A446" s="101">
        <v>1</v>
      </c>
      <c r="B446" s="101">
        <v>3395</v>
      </c>
      <c r="C446" s="99" t="s">
        <v>550</v>
      </c>
      <c r="D446" s="65">
        <v>3513.56</v>
      </c>
      <c r="E446" s="35">
        <f t="shared" si="12"/>
        <v>1648.75</v>
      </c>
      <c r="F446" s="65">
        <f>IFERROR(VLOOKUP(B446,Plan1!B:D,3,0),"0,00")</f>
        <v>1081.82</v>
      </c>
      <c r="G446" s="65">
        <v>782.99</v>
      </c>
      <c r="H446" s="35">
        <f t="shared" si="13"/>
        <v>1864.81</v>
      </c>
      <c r="I446" s="47" t="str">
        <f>VLOOKUP(B446,'FOLHA RESUMIDA'!C:D,2,0)</f>
        <v>ALBERTO ANACLETO BARBOSA</v>
      </c>
    </row>
    <row r="447" spans="1:9">
      <c r="A447" s="101">
        <v>1</v>
      </c>
      <c r="B447" s="101">
        <v>3396</v>
      </c>
      <c r="C447" s="99" t="s">
        <v>551</v>
      </c>
      <c r="D447" s="65">
        <v>3181.83</v>
      </c>
      <c r="E447" s="35">
        <f t="shared" si="12"/>
        <v>651.27</v>
      </c>
      <c r="F447" s="65">
        <f>IFERROR(VLOOKUP(B447,Plan1!B:D,3,0),"0,00")</f>
        <v>1081.82</v>
      </c>
      <c r="G447" s="65">
        <v>1448.74</v>
      </c>
      <c r="H447" s="35">
        <f t="shared" si="13"/>
        <v>2530.56</v>
      </c>
      <c r="I447" s="47" t="str">
        <f>VLOOKUP(B447,'FOLHA RESUMIDA'!C:D,2,0)</f>
        <v>SUYANE KELLY DE SOUZA</v>
      </c>
    </row>
    <row r="448" spans="1:9">
      <c r="A448" s="101">
        <v>1</v>
      </c>
      <c r="B448" s="101">
        <v>3397</v>
      </c>
      <c r="C448" s="99" t="s">
        <v>552</v>
      </c>
      <c r="D448" s="65">
        <v>1468.53</v>
      </c>
      <c r="E448" s="35">
        <f t="shared" si="12"/>
        <v>115.46000000000004</v>
      </c>
      <c r="F448" s="65">
        <f>IFERROR(VLOOKUP(B448,Plan1!B:D,3,0),"0,00")</f>
        <v>499.3</v>
      </c>
      <c r="G448" s="65">
        <v>853.77</v>
      </c>
      <c r="H448" s="35">
        <f t="shared" si="13"/>
        <v>1353.07</v>
      </c>
      <c r="I448" s="47" t="str">
        <f>VLOOKUP(B448,'FOLHA RESUMIDA'!C:D,2,0)</f>
        <v>GENIMAR TAVARES GANDOLFO</v>
      </c>
    </row>
    <row r="449" spans="1:13">
      <c r="A449" s="101">
        <v>1</v>
      </c>
      <c r="B449" s="101">
        <v>3398</v>
      </c>
      <c r="C449" s="99" t="s">
        <v>575</v>
      </c>
      <c r="D449" s="65">
        <v>1664.99</v>
      </c>
      <c r="E449" s="35">
        <f t="shared" si="12"/>
        <v>1044.8899999999999</v>
      </c>
      <c r="F449" s="65">
        <f>IFERROR(VLOOKUP(B449,Plan1!B:D,3,0),"0,00")</f>
        <v>499.3</v>
      </c>
      <c r="G449" s="65">
        <v>120.8</v>
      </c>
      <c r="H449" s="35">
        <f t="shared" si="13"/>
        <v>620.1</v>
      </c>
      <c r="I449" s="47" t="str">
        <f>VLOOKUP(B449,'FOLHA RESUMIDA'!C:D,2,0)</f>
        <v>RINALDO SOARES DE BARROS</v>
      </c>
    </row>
    <row r="450" spans="1:13">
      <c r="A450" s="101">
        <v>1</v>
      </c>
      <c r="B450" s="101">
        <v>3400</v>
      </c>
      <c r="C450" s="99" t="s">
        <v>577</v>
      </c>
      <c r="D450" s="65">
        <v>4405.6099999999997</v>
      </c>
      <c r="E450" s="35">
        <f t="shared" si="12"/>
        <v>819.75</v>
      </c>
      <c r="F450" s="65">
        <f>IFERROR(VLOOKUP(B450,Plan1!B:D,3,0),"0,00")</f>
        <v>1497.91</v>
      </c>
      <c r="G450" s="65">
        <v>2087.9499999999998</v>
      </c>
      <c r="H450" s="35">
        <f t="shared" si="13"/>
        <v>3585.8599999999997</v>
      </c>
      <c r="I450" s="47" t="str">
        <f>VLOOKUP(B450,'FOLHA RESUMIDA'!C:D,2,0)</f>
        <v>LUCIANO ALVES DE S JUNIOR</v>
      </c>
    </row>
    <row r="451" spans="1:13">
      <c r="A451" s="101">
        <v>1</v>
      </c>
      <c r="B451" s="101">
        <v>3401</v>
      </c>
      <c r="C451" s="99" t="s">
        <v>578</v>
      </c>
      <c r="D451" s="65">
        <v>1320</v>
      </c>
      <c r="E451" s="35">
        <f t="shared" si="12"/>
        <v>567.87</v>
      </c>
      <c r="F451" s="65">
        <f>IFERROR(VLOOKUP(B451,Plan1!B:D,3,0),"0,00")</f>
        <v>437.65</v>
      </c>
      <c r="G451" s="65">
        <v>314.48</v>
      </c>
      <c r="H451" s="35">
        <f t="shared" si="13"/>
        <v>752.13</v>
      </c>
      <c r="I451" s="47" t="str">
        <f>VLOOKUP(B451,'FOLHA RESUMIDA'!C:D,2,0)</f>
        <v>TATIANE RAPHAELLA S DA SILVA N</v>
      </c>
    </row>
    <row r="452" spans="1:13">
      <c r="A452" s="101">
        <v>1</v>
      </c>
      <c r="B452" s="101">
        <v>3403</v>
      </c>
      <c r="C452" s="99" t="s">
        <v>579</v>
      </c>
      <c r="D452" s="65">
        <v>4405.6099999999997</v>
      </c>
      <c r="E452" s="35">
        <f t="shared" si="12"/>
        <v>1642.1499999999996</v>
      </c>
      <c r="F452" s="65">
        <f>IFERROR(VLOOKUP(B452,Plan1!B:D,3,0),"0,00")</f>
        <v>1497.91</v>
      </c>
      <c r="G452" s="65">
        <v>1265.55</v>
      </c>
      <c r="H452" s="35">
        <f t="shared" si="13"/>
        <v>2763.46</v>
      </c>
      <c r="I452" s="47" t="str">
        <f>VLOOKUP(B452,'FOLHA RESUMIDA'!C:D,2,0)</f>
        <v>ITAMAR MARIA SILVA DE MELO</v>
      </c>
    </row>
    <row r="453" spans="1:13">
      <c r="A453" s="101">
        <v>1</v>
      </c>
      <c r="B453" s="101">
        <v>3408</v>
      </c>
      <c r="C453" s="99" t="s">
        <v>580</v>
      </c>
      <c r="D453" s="65">
        <v>18493.87</v>
      </c>
      <c r="E453" s="35">
        <f t="shared" si="12"/>
        <v>7423.1699999999983</v>
      </c>
      <c r="F453" s="65" t="str">
        <f>IFERROR(VLOOKUP(B453,Plan1!B:D,3,0),"0,00")</f>
        <v>0,00</v>
      </c>
      <c r="G453" s="65">
        <v>11070.7</v>
      </c>
      <c r="H453" s="35">
        <f t="shared" si="13"/>
        <v>11070.7</v>
      </c>
      <c r="I453" s="47" t="str">
        <f>VLOOKUP(B453,'FOLHA RESUMIDA'!C:D,2,0)</f>
        <v>POLYANA KARINE G BARREIROS</v>
      </c>
    </row>
    <row r="454" spans="1:13">
      <c r="A454" s="101">
        <v>1</v>
      </c>
      <c r="B454" s="101">
        <v>3409</v>
      </c>
      <c r="C454" s="99" t="s">
        <v>581</v>
      </c>
      <c r="D454" s="65">
        <v>8322.24</v>
      </c>
      <c r="E454" s="35">
        <f t="shared" ref="E454:E464" si="14">D454-H454</f>
        <v>2041.4400000000005</v>
      </c>
      <c r="F454" s="65">
        <f>IFERROR(VLOOKUP(B454,Plan1!B:D,3,0),"0,00")</f>
        <v>2829.56</v>
      </c>
      <c r="G454" s="65">
        <v>3451.24</v>
      </c>
      <c r="H454" s="35">
        <f t="shared" si="13"/>
        <v>6280.7999999999993</v>
      </c>
      <c r="I454" s="47" t="str">
        <f>VLOOKUP(B454,'FOLHA RESUMIDA'!C:D,2,0)</f>
        <v>SIMONE CARLA ALVES PEREIRA</v>
      </c>
    </row>
    <row r="455" spans="1:13">
      <c r="A455" s="101">
        <v>1</v>
      </c>
      <c r="B455" s="101">
        <v>3410</v>
      </c>
      <c r="C455" s="99" t="s">
        <v>582</v>
      </c>
      <c r="D455" s="65">
        <v>1468.53</v>
      </c>
      <c r="E455" s="35">
        <f t="shared" si="14"/>
        <v>344.06999999999994</v>
      </c>
      <c r="F455" s="65">
        <f>IFERROR(VLOOKUP(B455,Plan1!B:D,3,0),"0,00")</f>
        <v>499.3</v>
      </c>
      <c r="G455" s="65">
        <v>625.16</v>
      </c>
      <c r="H455" s="35">
        <f t="shared" ref="H455:H456" si="15">F455+G455</f>
        <v>1124.46</v>
      </c>
      <c r="I455" s="47" t="str">
        <f>VLOOKUP(B455,'FOLHA RESUMIDA'!C:D,2,0)</f>
        <v>SARA MEDEIROS C CABRAL</v>
      </c>
    </row>
    <row r="456" spans="1:13">
      <c r="A456" s="101">
        <v>1</v>
      </c>
      <c r="B456" s="101">
        <v>3411</v>
      </c>
      <c r="C456" s="99" t="s">
        <v>589</v>
      </c>
      <c r="D456" s="65">
        <v>9056.5499999999993</v>
      </c>
      <c r="E456" s="35">
        <f t="shared" si="14"/>
        <v>2244.4799999999996</v>
      </c>
      <c r="F456" s="65">
        <f>IFERROR(VLOOKUP(B456,Plan1!B:D,3,0),"0,00")</f>
        <v>3079.23</v>
      </c>
      <c r="G456" s="65">
        <v>3732.84</v>
      </c>
      <c r="H456" s="35">
        <f t="shared" si="15"/>
        <v>6812.07</v>
      </c>
      <c r="I456" s="47" t="str">
        <f>VLOOKUP(B456,'FOLHA RESUMIDA'!C:D,2,0)</f>
        <v>THALES ETELVAN CABRAL OLIVEIRA</v>
      </c>
    </row>
    <row r="457" spans="1:13" s="46" customFormat="1">
      <c r="A457" s="101">
        <v>1</v>
      </c>
      <c r="B457" s="101">
        <v>3412</v>
      </c>
      <c r="C457" s="99" t="s">
        <v>590</v>
      </c>
      <c r="D457" s="65">
        <v>9056.5499999999993</v>
      </c>
      <c r="E457" s="35">
        <f t="shared" si="14"/>
        <v>2244.4799999999996</v>
      </c>
      <c r="F457" s="65">
        <f>IFERROR(VLOOKUP(B457,Plan1!B:D,3,0),"0,00")</f>
        <v>3079.23</v>
      </c>
      <c r="G457" s="65">
        <v>3732.84</v>
      </c>
      <c r="H457" s="35">
        <f>F457+G457</f>
        <v>6812.07</v>
      </c>
      <c r="I457" s="47" t="str">
        <f>VLOOKUP(B457,'FOLHA RESUMIDA'!C:D,2,0)</f>
        <v>CARLOS EDUARDO MIRANDA D SOUSA</v>
      </c>
      <c r="L457" s="6"/>
      <c r="M457" s="6"/>
    </row>
    <row r="458" spans="1:13">
      <c r="A458" s="101">
        <v>1</v>
      </c>
      <c r="B458" s="101">
        <v>3413</v>
      </c>
      <c r="C458" s="99" t="s">
        <v>594</v>
      </c>
      <c r="D458" s="65">
        <v>8322.24</v>
      </c>
      <c r="E458" s="35">
        <f t="shared" si="14"/>
        <v>1918.6000000000004</v>
      </c>
      <c r="F458" s="65">
        <f>IFERROR(VLOOKUP(B458,Plan1!B:D,3,0),"0,00")</f>
        <v>2829.56</v>
      </c>
      <c r="G458" s="65">
        <v>3574.08</v>
      </c>
      <c r="H458" s="35">
        <f t="shared" ref="H458:H465" si="16">F458+G458</f>
        <v>6403.6399999999994</v>
      </c>
      <c r="I458" s="47" t="str">
        <f>VLOOKUP(B458,'FOLHA RESUMIDA'!C:D,2,0)</f>
        <v>RONALDO FRANCISCO DOS SANTOS</v>
      </c>
    </row>
    <row r="459" spans="1:13">
      <c r="A459" s="101">
        <v>1</v>
      </c>
      <c r="B459" s="101">
        <v>3414</v>
      </c>
      <c r="C459" s="99" t="s">
        <v>596</v>
      </c>
      <c r="D459" s="65">
        <v>8322.24</v>
      </c>
      <c r="E459" s="35">
        <f t="shared" si="14"/>
        <v>2040.54</v>
      </c>
      <c r="F459" s="65">
        <f>IFERROR(VLOOKUP(B459,Plan1!B:D,3,0),"0,00")</f>
        <v>2829.56</v>
      </c>
      <c r="G459" s="65">
        <v>3452.14</v>
      </c>
      <c r="H459" s="35">
        <f t="shared" si="16"/>
        <v>6281.7</v>
      </c>
      <c r="I459" s="47" t="str">
        <f>VLOOKUP(B459,'FOLHA RESUMIDA'!C:D,2,0)</f>
        <v>FERNANDA DE LOURDES M G ALONZO</v>
      </c>
    </row>
    <row r="460" spans="1:13">
      <c r="A460" s="101">
        <v>1</v>
      </c>
      <c r="B460" s="101">
        <v>3415</v>
      </c>
      <c r="C460" s="99" t="s">
        <v>616</v>
      </c>
      <c r="D460" s="65">
        <v>691.85</v>
      </c>
      <c r="E460" s="35">
        <f t="shared" si="14"/>
        <v>52.980000000000018</v>
      </c>
      <c r="F460" s="65" t="str">
        <f>IFERROR(VLOOKUP(B460,Plan1!B:D,3,0),"0,00")</f>
        <v>0,00</v>
      </c>
      <c r="G460" s="65">
        <v>638.87</v>
      </c>
      <c r="H460" s="35">
        <f t="shared" si="16"/>
        <v>638.87</v>
      </c>
      <c r="I460" s="47" t="str">
        <f>VLOOKUP(B460,'FOLHA RESUMIDA'!C:D,2,0)</f>
        <v>MARIA DO SOCORRO SILVA VIEIRA</v>
      </c>
    </row>
    <row r="461" spans="1:13">
      <c r="A461" s="101">
        <v>1</v>
      </c>
      <c r="B461" s="101">
        <v>7001</v>
      </c>
      <c r="C461" s="99" t="s">
        <v>584</v>
      </c>
      <c r="D461" s="65">
        <v>1566.44</v>
      </c>
      <c r="E461" s="35">
        <f t="shared" si="14"/>
        <v>2</v>
      </c>
      <c r="F461" s="65">
        <f>IFERROR(VLOOKUP(B461,Plan1!B:D,3,0),"0,00")</f>
        <v>532.59</v>
      </c>
      <c r="G461" s="65">
        <v>1031.8499999999999</v>
      </c>
      <c r="H461" s="35">
        <f t="shared" si="16"/>
        <v>1564.44</v>
      </c>
      <c r="I461" s="47" t="str">
        <f>VLOOKUP(B461,'FOLHA RESUMIDA'!C:D,2,0)</f>
        <v>VICTOR ALEXANDER A VIEIRA</v>
      </c>
    </row>
    <row r="462" spans="1:13">
      <c r="A462" s="101">
        <v>1</v>
      </c>
      <c r="B462" s="101">
        <v>7002</v>
      </c>
      <c r="C462" s="99" t="s">
        <v>587</v>
      </c>
      <c r="D462" s="65">
        <v>6657.79</v>
      </c>
      <c r="E462" s="35">
        <f t="shared" si="14"/>
        <v>802.73000000000047</v>
      </c>
      <c r="F462" s="65">
        <f>IFERROR(VLOOKUP(B462,Plan1!B:D,3,0),"0,00")</f>
        <v>2263.65</v>
      </c>
      <c r="G462" s="65">
        <v>3591.41</v>
      </c>
      <c r="H462" s="35">
        <f t="shared" si="16"/>
        <v>5855.0599999999995</v>
      </c>
      <c r="I462" s="47" t="str">
        <f>VLOOKUP(B462,'FOLHA RESUMIDA'!C:D,2,0)</f>
        <v>ANTONIO LUIZ DOLIVEIRA AZEVEDO</v>
      </c>
    </row>
    <row r="463" spans="1:13">
      <c r="A463" s="101">
        <v>1</v>
      </c>
      <c r="B463" s="101">
        <v>8249</v>
      </c>
      <c r="C463" s="99" t="s">
        <v>356</v>
      </c>
      <c r="D463" s="65">
        <v>3181.83</v>
      </c>
      <c r="E463" s="35">
        <f t="shared" si="14"/>
        <v>1742.1100000000001</v>
      </c>
      <c r="F463" s="109">
        <f>IFERROR(VLOOKUP(B463,Plan1!B:D,3,0),"0,00")</f>
        <v>1081.82</v>
      </c>
      <c r="G463" s="65">
        <v>357.9</v>
      </c>
      <c r="H463" s="35">
        <f t="shared" si="16"/>
        <v>1439.7199999999998</v>
      </c>
      <c r="I463" s="47" t="str">
        <f>VLOOKUP(B463,'FOLHA RESUMIDA'!C:D,2,0)</f>
        <v>SELMA BEZERRA DE CARVALHO</v>
      </c>
    </row>
    <row r="464" spans="1:13" s="46" customFormat="1">
      <c r="A464" s="107">
        <v>1</v>
      </c>
      <c r="B464" s="107">
        <v>2518</v>
      </c>
      <c r="C464" s="105" t="s">
        <v>392</v>
      </c>
      <c r="D464" s="109">
        <v>0</v>
      </c>
      <c r="E464" s="35">
        <f t="shared" si="14"/>
        <v>-673.61</v>
      </c>
      <c r="F464" s="109">
        <f>IFERROR(VLOOKUP(B464,Plan1!B:D,3,0),"0,00")</f>
        <v>673.61</v>
      </c>
      <c r="G464" s="109">
        <v>0</v>
      </c>
      <c r="H464" s="35">
        <f t="shared" si="16"/>
        <v>673.61</v>
      </c>
      <c r="I464" s="47" t="str">
        <f>VLOOKUP(B464,'FOLHA RESUMIDA'!C:D,2,0)</f>
        <v>ROSA MARIA BARROS VALOES</v>
      </c>
      <c r="L464" s="6"/>
      <c r="M464" s="6"/>
    </row>
    <row r="465" spans="1:13" s="46" customFormat="1">
      <c r="A465" s="100" t="s">
        <v>424</v>
      </c>
      <c r="B465" s="100"/>
      <c r="C465" s="100"/>
      <c r="D465" s="66">
        <f>SUM(D5:D464)</f>
        <v>2129109.9800000014</v>
      </c>
      <c r="E465" s="66">
        <f t="shared" ref="E465:G465" si="17">SUM(E5:E463)</f>
        <v>950202.35000000033</v>
      </c>
      <c r="F465" s="66">
        <f t="shared" si="17"/>
        <v>578800.34000000136</v>
      </c>
      <c r="G465" s="66">
        <f>SUM(G5:G464)</f>
        <v>600107.29000000039</v>
      </c>
      <c r="H465" s="35">
        <f t="shared" si="16"/>
        <v>1178907.6300000018</v>
      </c>
      <c r="I465" s="47" t="e">
        <f>VLOOKUP(B465,'FOLHA RESUMIDA'!C:D,2,0)</f>
        <v>#N/A</v>
      </c>
      <c r="L465" s="6"/>
      <c r="M465" s="6"/>
    </row>
    <row r="466" spans="1:13" s="46" customFormat="1">
      <c r="A466" s="47"/>
      <c r="B466" s="47"/>
      <c r="C466" s="47"/>
      <c r="D466" s="50"/>
      <c r="E466" s="35"/>
      <c r="F466" s="65"/>
      <c r="G466" s="67"/>
      <c r="H466" s="35"/>
      <c r="I466" s="47"/>
      <c r="L466" s="6"/>
      <c r="M466" s="6"/>
    </row>
    <row r="467" spans="1:13">
      <c r="D467" s="51"/>
      <c r="E467" s="35"/>
      <c r="F467" s="65"/>
      <c r="G467" s="51"/>
      <c r="H467" s="35"/>
      <c r="I467" s="47"/>
    </row>
    <row r="468" spans="1:13">
      <c r="E468" s="35"/>
      <c r="F468" s="65"/>
      <c r="H468" s="35"/>
      <c r="I468" s="47"/>
    </row>
    <row r="469" spans="1:13">
      <c r="E469" s="35"/>
      <c r="F469" s="65"/>
      <c r="H469" s="35"/>
      <c r="I469" s="47"/>
    </row>
    <row r="470" spans="1:13" s="46" customFormat="1">
      <c r="D470" s="18"/>
      <c r="E470" s="35"/>
      <c r="F470" s="49"/>
      <c r="G470" s="18"/>
      <c r="H470" s="35"/>
      <c r="I470" s="47"/>
      <c r="L470" s="6"/>
      <c r="M470" s="6"/>
    </row>
    <row r="471" spans="1:13" s="46" customFormat="1">
      <c r="D471" s="18"/>
      <c r="E471" s="35"/>
      <c r="F471" s="49"/>
      <c r="G471" s="18"/>
      <c r="H471" s="35"/>
      <c r="I471" s="47"/>
      <c r="L471" s="6"/>
      <c r="M471" s="6"/>
    </row>
    <row r="472" spans="1:13" s="46" customFormat="1">
      <c r="D472" s="18"/>
      <c r="E472" s="35"/>
      <c r="F472" s="49"/>
      <c r="G472" s="18"/>
      <c r="H472" s="35"/>
      <c r="I472" s="47"/>
      <c r="L472" s="6"/>
      <c r="M472" s="6"/>
    </row>
    <row r="473" spans="1:13" s="46" customFormat="1">
      <c r="D473" s="18"/>
      <c r="E473" s="35"/>
      <c r="F473" s="49"/>
      <c r="G473" s="18"/>
      <c r="H473" s="35"/>
      <c r="I473" s="47"/>
      <c r="L473" s="6"/>
      <c r="M473" s="6"/>
    </row>
    <row r="474" spans="1:13">
      <c r="E474" s="50"/>
      <c r="F474" s="50"/>
      <c r="H474" s="50"/>
    </row>
    <row r="475" spans="1:13">
      <c r="E475" s="35"/>
      <c r="F475" s="65"/>
      <c r="H475" s="35"/>
    </row>
    <row r="476" spans="1:13">
      <c r="E476" s="35"/>
      <c r="F476" s="65"/>
      <c r="H476" s="35"/>
    </row>
    <row r="477" spans="1:13">
      <c r="E477" s="35"/>
      <c r="F477" s="65"/>
      <c r="H477" s="35"/>
      <c r="I477" s="47"/>
    </row>
    <row r="478" spans="1:13" s="46" customFormat="1">
      <c r="D478" s="18"/>
      <c r="E478" s="35"/>
      <c r="F478" s="65"/>
      <c r="G478" s="18"/>
      <c r="H478" s="35"/>
      <c r="I478" s="47"/>
      <c r="L478" s="6"/>
      <c r="M478" s="6"/>
    </row>
    <row r="479" spans="1:13" s="46" customFormat="1">
      <c r="D479" s="18"/>
      <c r="E479" s="35"/>
      <c r="F479" s="65"/>
      <c r="G479" s="18"/>
      <c r="H479" s="35"/>
      <c r="I479" s="47"/>
      <c r="L479" s="6"/>
      <c r="M479" s="6"/>
    </row>
    <row r="480" spans="1:13">
      <c r="E480" s="35"/>
      <c r="F480" s="65"/>
      <c r="H480" s="35"/>
    </row>
    <row r="481" spans="5:8">
      <c r="E481" s="35"/>
      <c r="F481" s="65"/>
      <c r="H481" s="35"/>
    </row>
    <row r="482" spans="5:8">
      <c r="E482" s="35"/>
      <c r="F482" s="65"/>
      <c r="H482" s="35"/>
    </row>
    <row r="483" spans="5:8">
      <c r="E483" s="35"/>
      <c r="F483" s="65"/>
      <c r="H483" s="35"/>
    </row>
  </sheetData>
  <autoFilter ref="A4:I483"/>
  <sortState ref="A5:H666">
    <sortCondition ref="B5:B666"/>
  </sortState>
  <conditionalFormatting sqref="B1:B1048576">
    <cfRule type="duplicateValues" dxfId="108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32"/>
  <sheetViews>
    <sheetView workbookViewId="0">
      <selection activeCell="D5" sqref="D5"/>
    </sheetView>
  </sheetViews>
  <sheetFormatPr defaultRowHeight="12"/>
  <cols>
    <col min="1" max="1" width="4.7109375" style="46" customWidth="1"/>
    <col min="2" max="2" width="7.42578125" style="46" bestFit="1" customWidth="1"/>
    <col min="3" max="3" width="32.42578125" style="46" bestFit="1" customWidth="1"/>
    <col min="4" max="4" width="16.42578125" style="46" bestFit="1" customWidth="1"/>
    <col min="5" max="5" width="31.7109375" style="21" bestFit="1" customWidth="1"/>
    <col min="6" max="16384" width="9.140625" style="21"/>
  </cols>
  <sheetData>
    <row r="2" spans="1:5">
      <c r="A2" s="104" t="s">
        <v>620</v>
      </c>
      <c r="B2" s="103"/>
      <c r="C2" s="103"/>
      <c r="D2" s="103"/>
    </row>
    <row r="4" spans="1:5">
      <c r="A4" s="104" t="s">
        <v>0</v>
      </c>
      <c r="B4" s="104" t="s">
        <v>1</v>
      </c>
      <c r="C4" s="104" t="s">
        <v>2</v>
      </c>
      <c r="D4" s="108" t="s">
        <v>494</v>
      </c>
    </row>
    <row r="5" spans="1:5">
      <c r="A5" s="107">
        <v>1</v>
      </c>
      <c r="B5" s="107">
        <v>2518</v>
      </c>
      <c r="C5" s="105" t="s">
        <v>392</v>
      </c>
      <c r="D5" s="109">
        <v>673.61</v>
      </c>
      <c r="E5" s="21" t="str">
        <f>IFERROR(VLOOKUP(B5,AGOSTO!B:C,2,0),"")</f>
        <v>ROSA MARIA BARROS VALOES</v>
      </c>
    </row>
    <row r="6" spans="1:5">
      <c r="A6" s="107">
        <v>1</v>
      </c>
      <c r="B6" s="107">
        <v>2308</v>
      </c>
      <c r="C6" s="105" t="s">
        <v>118</v>
      </c>
      <c r="D6" s="109">
        <v>1081.82</v>
      </c>
      <c r="E6" s="21" t="str">
        <f>IFERROR(VLOOKUP(B6,AGOSTO!B:C,2,0),"")</f>
        <v>ADEILDO CARLOS DIAS BEZERRA</v>
      </c>
    </row>
    <row r="7" spans="1:5">
      <c r="A7" s="107">
        <v>1</v>
      </c>
      <c r="B7" s="107">
        <v>2628</v>
      </c>
      <c r="C7" s="105" t="s">
        <v>168</v>
      </c>
      <c r="D7" s="109">
        <v>1856.81</v>
      </c>
      <c r="E7" s="21" t="str">
        <f>IFERROR(VLOOKUP(B7,AGOSTO!B:C,2,0),"")</f>
        <v>ADELE GOMES DE SANTANA</v>
      </c>
    </row>
    <row r="8" spans="1:5">
      <c r="A8" s="107">
        <v>10</v>
      </c>
      <c r="B8" s="107">
        <v>1683</v>
      </c>
      <c r="C8" s="105" t="s">
        <v>412</v>
      </c>
      <c r="D8" s="109">
        <v>1364.21</v>
      </c>
      <c r="E8" s="21" t="str">
        <f>IFERROR(VLOOKUP(B8,AGOSTO!B:C,2,0),"")</f>
        <v>ADEMIR LOPES DA SILVA</v>
      </c>
    </row>
    <row r="9" spans="1:5">
      <c r="A9" s="107">
        <v>1</v>
      </c>
      <c r="B9" s="107">
        <v>1258</v>
      </c>
      <c r="C9" s="105" t="s">
        <v>29</v>
      </c>
      <c r="D9" s="109">
        <v>2069.33</v>
      </c>
      <c r="E9" s="21" t="str">
        <f>IFERROR(VLOOKUP(B9,AGOSTO!B:C,2,0),"")</f>
        <v>ADIGALENE RODRIGUES DA SILVA</v>
      </c>
    </row>
    <row r="10" spans="1:5">
      <c r="A10" s="107">
        <v>1</v>
      </c>
      <c r="B10" s="107">
        <v>3384</v>
      </c>
      <c r="C10" s="105" t="s">
        <v>493</v>
      </c>
      <c r="D10" s="109">
        <v>2829.56</v>
      </c>
      <c r="E10" s="21" t="str">
        <f>IFERROR(VLOOKUP(B10,AGOSTO!B:C,2,0),"")</f>
        <v>ADRIANA LOPES NOBREGA F BARROS</v>
      </c>
    </row>
    <row r="11" spans="1:5">
      <c r="A11" s="107">
        <v>1</v>
      </c>
      <c r="B11" s="107">
        <v>2823</v>
      </c>
      <c r="C11" s="105" t="s">
        <v>374</v>
      </c>
      <c r="D11" s="109">
        <v>673.61</v>
      </c>
      <c r="E11" s="21" t="str">
        <f>IFERROR(VLOOKUP(B11,AGOSTO!B:C,2,0),"")</f>
        <v>ADRIANA MARIA DA SILVA</v>
      </c>
    </row>
    <row r="12" spans="1:5">
      <c r="A12" s="107">
        <v>1</v>
      </c>
      <c r="B12" s="107">
        <v>2860</v>
      </c>
      <c r="C12" s="105" t="s">
        <v>222</v>
      </c>
      <c r="D12" s="109">
        <v>457.84</v>
      </c>
      <c r="E12" s="21" t="str">
        <f>IFERROR(VLOOKUP(B12,AGOSTO!B:C,2,0),"")</f>
        <v>ADRIANA MAYO DE SOUZA E SILVA</v>
      </c>
    </row>
    <row r="13" spans="1:5">
      <c r="A13" s="107">
        <v>1</v>
      </c>
      <c r="B13" s="107">
        <v>3364</v>
      </c>
      <c r="C13" s="105" t="s">
        <v>354</v>
      </c>
      <c r="D13" s="109">
        <v>480.74</v>
      </c>
      <c r="E13" s="21" t="str">
        <f>IFERROR(VLOOKUP(B13,AGOSTO!B:C,2,0),"")</f>
        <v>ADRIANO JOSE MARTINS DA SILVA</v>
      </c>
    </row>
    <row r="14" spans="1:5">
      <c r="A14" s="107">
        <v>1</v>
      </c>
      <c r="B14" s="107">
        <v>2382</v>
      </c>
      <c r="C14" s="105" t="s">
        <v>128</v>
      </c>
      <c r="D14" s="109">
        <v>4206.66</v>
      </c>
      <c r="E14" s="21" t="str">
        <f>IFERROR(VLOOKUP(B14,AGOSTO!B:C,2,0),"")</f>
        <v>AILA KARLA MOTA SANTANA</v>
      </c>
    </row>
    <row r="15" spans="1:5">
      <c r="A15" s="107">
        <v>1</v>
      </c>
      <c r="B15" s="107">
        <v>2086</v>
      </c>
      <c r="C15" s="105" t="s">
        <v>88</v>
      </c>
      <c r="D15" s="109">
        <v>893.17</v>
      </c>
      <c r="E15" s="21" t="str">
        <f>IFERROR(VLOOKUP(B15,AGOSTO!B:C,2,0),"")</f>
        <v>ALBANITA LUCIANA DA SILVA</v>
      </c>
    </row>
    <row r="16" spans="1:5">
      <c r="A16" s="107">
        <v>1</v>
      </c>
      <c r="B16" s="107">
        <v>3389</v>
      </c>
      <c r="C16" s="105" t="s">
        <v>501</v>
      </c>
      <c r="D16" s="109">
        <v>1497.91</v>
      </c>
      <c r="E16" s="21" t="str">
        <f>IFERROR(VLOOKUP(B16,AGOSTO!B:C,2,0),"")</f>
        <v>ALBERTO AFFONSO F M  TRINDADE</v>
      </c>
    </row>
    <row r="17" spans="1:5">
      <c r="A17" s="107">
        <v>1</v>
      </c>
      <c r="B17" s="107">
        <v>3395</v>
      </c>
      <c r="C17" s="105" t="s">
        <v>550</v>
      </c>
      <c r="D17" s="109">
        <v>1081.82</v>
      </c>
      <c r="E17" s="21" t="str">
        <f>IFERROR(VLOOKUP(B17,AGOSTO!B:C,2,0),"")</f>
        <v>ALBERTO ANACLETO BARBOSA</v>
      </c>
    </row>
    <row r="18" spans="1:5">
      <c r="A18" s="107">
        <v>1</v>
      </c>
      <c r="B18" s="107">
        <v>2853</v>
      </c>
      <c r="C18" s="105" t="s">
        <v>218</v>
      </c>
      <c r="D18" s="109">
        <v>504.77</v>
      </c>
      <c r="E18" s="21" t="str">
        <f>IFERROR(VLOOKUP(B18,AGOSTO!B:C,2,0),"")</f>
        <v>ALCILEIDE MONTE DA SILVA LIMA</v>
      </c>
    </row>
    <row r="19" spans="1:5">
      <c r="A19" s="107">
        <v>1</v>
      </c>
      <c r="B19" s="107">
        <v>2509</v>
      </c>
      <c r="C19" s="105" t="s">
        <v>151</v>
      </c>
      <c r="D19" s="109">
        <v>220.28</v>
      </c>
      <c r="E19" s="21" t="str">
        <f>IFERROR(VLOOKUP(B19,AGOSTO!B:C,2,0),"")</f>
        <v>ALDEMIR NASCIMENTO DA SILVA</v>
      </c>
    </row>
    <row r="20" spans="1:5">
      <c r="A20" s="107">
        <v>1</v>
      </c>
      <c r="B20" s="107">
        <v>2911</v>
      </c>
      <c r="C20" s="105" t="s">
        <v>237</v>
      </c>
      <c r="D20" s="109">
        <v>504.76</v>
      </c>
      <c r="E20" s="21" t="str">
        <f>IFERROR(VLOOKUP(B20,AGOSTO!B:C,2,0),"")</f>
        <v>ALDJANE MARIA DOS SANTOS</v>
      </c>
    </row>
    <row r="21" spans="1:5">
      <c r="A21" s="107">
        <v>1</v>
      </c>
      <c r="B21" s="107">
        <v>3136</v>
      </c>
      <c r="C21" s="105" t="s">
        <v>283</v>
      </c>
      <c r="D21" s="109">
        <v>1078.42</v>
      </c>
      <c r="E21" s="21" t="str">
        <f>IFERROR(VLOOKUP(B21,AGOSTO!B:C,2,0),"")</f>
        <v>ALEXANDER BEZERRA</v>
      </c>
    </row>
    <row r="22" spans="1:5">
      <c r="A22" s="107">
        <v>1</v>
      </c>
      <c r="B22" s="107">
        <v>2131</v>
      </c>
      <c r="C22" s="105" t="s">
        <v>99</v>
      </c>
      <c r="D22" s="109">
        <v>918.76</v>
      </c>
      <c r="E22" s="21" t="str">
        <f>IFERROR(VLOOKUP(B22,AGOSTO!B:C,2,0),"")</f>
        <v>ALEXANDRE BARBOSA DA SILVA</v>
      </c>
    </row>
    <row r="23" spans="1:5">
      <c r="A23" s="107">
        <v>1</v>
      </c>
      <c r="B23" s="107">
        <v>2856</v>
      </c>
      <c r="C23" s="105" t="s">
        <v>220</v>
      </c>
      <c r="D23" s="109">
        <v>641.53</v>
      </c>
      <c r="E23" s="21" t="str">
        <f>IFERROR(VLOOKUP(B23,AGOSTO!B:C,2,0),"")</f>
        <v>ALEXSANDRA DA SILVA M  CABRAL</v>
      </c>
    </row>
    <row r="24" spans="1:5">
      <c r="A24" s="107">
        <v>1</v>
      </c>
      <c r="B24" s="107">
        <v>3359</v>
      </c>
      <c r="C24" s="105" t="s">
        <v>351</v>
      </c>
      <c r="D24" s="109">
        <v>2829.56</v>
      </c>
      <c r="E24" s="21" t="str">
        <f>IFERROR(VLOOKUP(B24,AGOSTO!B:C,2,0),"")</f>
        <v>ALICE ANA BARBOSA ROSENDO</v>
      </c>
    </row>
    <row r="25" spans="1:5">
      <c r="A25" s="107">
        <v>1</v>
      </c>
      <c r="B25" s="107">
        <v>1126</v>
      </c>
      <c r="C25" s="105" t="s">
        <v>21</v>
      </c>
      <c r="D25" s="109">
        <v>2189.44</v>
      </c>
      <c r="E25" s="21" t="str">
        <f>IFERROR(VLOOKUP(B25,AGOSTO!B:C,2,0),"")</f>
        <v>ALUISIO GOMES FERREIRA FILHO</v>
      </c>
    </row>
    <row r="26" spans="1:5">
      <c r="A26" s="107">
        <v>20</v>
      </c>
      <c r="B26" s="107">
        <v>2799</v>
      </c>
      <c r="C26" s="105" t="s">
        <v>382</v>
      </c>
      <c r="D26" s="109">
        <v>746.61</v>
      </c>
      <c r="E26" s="21" t="str">
        <f>IFERROR(VLOOKUP(B26,AGOSTO!B:C,2,0),"")</f>
        <v>ALYSSON FABIO O FLORENCIO</v>
      </c>
    </row>
    <row r="27" spans="1:5">
      <c r="A27" s="107">
        <v>1</v>
      </c>
      <c r="B27" s="107">
        <v>3147</v>
      </c>
      <c r="C27" s="105" t="s">
        <v>287</v>
      </c>
      <c r="D27" s="109">
        <v>437.65</v>
      </c>
      <c r="E27" s="21" t="str">
        <f>IFERROR(VLOOKUP(B27,AGOSTO!B:C,2,0),"")</f>
        <v>ALZENIRA PEREIRA DA SILVA</v>
      </c>
    </row>
    <row r="28" spans="1:5">
      <c r="A28" s="107">
        <v>1</v>
      </c>
      <c r="B28" s="107">
        <v>2831</v>
      </c>
      <c r="C28" s="105" t="s">
        <v>211</v>
      </c>
      <c r="D28" s="109">
        <v>1856.81</v>
      </c>
      <c r="E28" s="21" t="str">
        <f>IFERROR(VLOOKUP(B28,AGOSTO!B:C,2,0),"")</f>
        <v>AMANDA BEZERRA MASCARENHAS</v>
      </c>
    </row>
    <row r="29" spans="1:5">
      <c r="A29" s="107">
        <v>50</v>
      </c>
      <c r="B29" s="107">
        <v>2706</v>
      </c>
      <c r="C29" s="105" t="s">
        <v>386</v>
      </c>
      <c r="D29" s="109">
        <v>1731.59</v>
      </c>
      <c r="E29" s="21" t="str">
        <f>IFERROR(VLOOKUP(B29,AGOSTO!B:C,2,0),"")</f>
        <v>AMANDA FREITAS BASILIO</v>
      </c>
    </row>
    <row r="30" spans="1:5">
      <c r="A30" s="107">
        <v>1</v>
      </c>
      <c r="B30" s="107">
        <v>2344</v>
      </c>
      <c r="C30" s="105" t="s">
        <v>123</v>
      </c>
      <c r="D30" s="109">
        <v>2729.41</v>
      </c>
      <c r="E30" s="21" t="str">
        <f>IFERROR(VLOOKUP(B30,AGOSTO!B:C,2,0),"")</f>
        <v>AMANDA TATIANE C  DE OLIVEIRA</v>
      </c>
    </row>
    <row r="31" spans="1:5">
      <c r="A31" s="107">
        <v>1</v>
      </c>
      <c r="B31" s="107">
        <v>2008</v>
      </c>
      <c r="C31" s="105" t="s">
        <v>80</v>
      </c>
      <c r="D31" s="109">
        <v>1214.8</v>
      </c>
      <c r="E31" s="21" t="str">
        <f>IFERROR(VLOOKUP(B31,AGOSTO!B:C,2,0),"")</f>
        <v>AMAURI GONCALO DA SILVA</v>
      </c>
    </row>
    <row r="32" spans="1:5">
      <c r="A32" s="107">
        <v>1</v>
      </c>
      <c r="B32" s="107">
        <v>2806</v>
      </c>
      <c r="C32" s="105" t="s">
        <v>207</v>
      </c>
      <c r="D32" s="109">
        <v>1566.19</v>
      </c>
      <c r="E32" s="21" t="str">
        <f>IFERROR(VLOOKUP(B32,AGOSTO!B:C,2,0),"")</f>
        <v>ANA APARECIDA DE ANDRADE LIMA</v>
      </c>
    </row>
    <row r="33" spans="1:5">
      <c r="A33" s="107">
        <v>1</v>
      </c>
      <c r="B33" s="107">
        <v>3339</v>
      </c>
      <c r="C33" s="105" t="s">
        <v>336</v>
      </c>
      <c r="D33" s="109">
        <v>492.63</v>
      </c>
      <c r="E33" s="21" t="str">
        <f>IFERROR(VLOOKUP(B33,AGOSTO!B:C,2,0),"")</f>
        <v>ANA CAROLINA CALLAND ROSA</v>
      </c>
    </row>
    <row r="34" spans="1:5">
      <c r="A34" s="107">
        <v>1</v>
      </c>
      <c r="B34" s="107">
        <v>3355</v>
      </c>
      <c r="C34" s="105" t="s">
        <v>348</v>
      </c>
      <c r="D34" s="109">
        <v>480.73</v>
      </c>
      <c r="E34" s="21" t="str">
        <f>IFERROR(VLOOKUP(B34,AGOSTO!B:C,2,0),"")</f>
        <v>ANA CAROLINE GOMES PEREIRA</v>
      </c>
    </row>
    <row r="35" spans="1:5">
      <c r="A35" s="107">
        <v>1</v>
      </c>
      <c r="B35" s="107">
        <v>3263</v>
      </c>
      <c r="C35" s="105" t="s">
        <v>320</v>
      </c>
      <c r="D35" s="109">
        <v>2829.56</v>
      </c>
      <c r="E35" s="21" t="str">
        <f>IFERROR(VLOOKUP(B35,AGOSTO!B:C,2,0),"")</f>
        <v>ANA CECILIA DE SENA T SOUZA</v>
      </c>
    </row>
    <row r="36" spans="1:5">
      <c r="A36" s="107">
        <v>1</v>
      </c>
      <c r="B36" s="107">
        <v>2421</v>
      </c>
      <c r="C36" s="105" t="s">
        <v>135</v>
      </c>
      <c r="D36" s="109">
        <v>2017.01</v>
      </c>
      <c r="E36" s="21" t="str">
        <f>IFERROR(VLOOKUP(B36,AGOSTO!B:C,2,0),"")</f>
        <v>ANA CLAUDIA NUNES DE MOURA</v>
      </c>
    </row>
    <row r="37" spans="1:5">
      <c r="A37" s="107">
        <v>1</v>
      </c>
      <c r="B37" s="107">
        <v>2468</v>
      </c>
      <c r="C37" s="105" t="s">
        <v>141</v>
      </c>
      <c r="D37" s="109">
        <v>2643.21</v>
      </c>
      <c r="E37" s="21" t="str">
        <f>IFERROR(VLOOKUP(B37,AGOSTO!B:C,2,0),"")</f>
        <v>ANA GERTRUDES DE A F GUERRA</v>
      </c>
    </row>
    <row r="38" spans="1:5">
      <c r="A38" s="107">
        <v>1</v>
      </c>
      <c r="B38" s="107">
        <v>1427</v>
      </c>
      <c r="C38" s="105" t="s">
        <v>41</v>
      </c>
      <c r="D38" s="109">
        <v>4554.3500000000004</v>
      </c>
      <c r="E38" s="21" t="str">
        <f>IFERROR(VLOOKUP(B38,AGOSTO!B:C,2,0),"")</f>
        <v>ANA MARIA ELOI DA H  DA SILVA</v>
      </c>
    </row>
    <row r="39" spans="1:5">
      <c r="A39" s="107">
        <v>1</v>
      </c>
      <c r="B39" s="107">
        <v>542</v>
      </c>
      <c r="C39" s="105" t="s">
        <v>7</v>
      </c>
      <c r="D39" s="109">
        <v>673.61</v>
      </c>
      <c r="E39" s="21" t="str">
        <f>IFERROR(VLOOKUP(B39,AGOSTO!B:C,2,0),"")</f>
        <v>ANA MARTA MARCELINO DA SILVA</v>
      </c>
    </row>
    <row r="40" spans="1:5">
      <c r="A40" s="107">
        <v>50</v>
      </c>
      <c r="B40" s="107">
        <v>3055</v>
      </c>
      <c r="C40" s="105" t="s">
        <v>411</v>
      </c>
      <c r="D40" s="109">
        <v>1424.57</v>
      </c>
      <c r="E40" s="21" t="str">
        <f>IFERROR(VLOOKUP(B40,AGOSTO!B:C,2,0),"")</f>
        <v>ANA PAULA SABINO L DE SOUZA</v>
      </c>
    </row>
    <row r="41" spans="1:5">
      <c r="A41" s="107">
        <v>1</v>
      </c>
      <c r="B41" s="107">
        <v>2507</v>
      </c>
      <c r="C41" s="105" t="s">
        <v>149</v>
      </c>
      <c r="D41" s="109">
        <v>499.3</v>
      </c>
      <c r="E41" s="21" t="str">
        <f>IFERROR(VLOOKUP(B41,AGOSTO!B:C,2,0),"")</f>
        <v>ANANIAS TEIXEIRA DE LIMA</v>
      </c>
    </row>
    <row r="42" spans="1:5">
      <c r="A42" s="107">
        <v>1</v>
      </c>
      <c r="B42" s="107">
        <v>2574</v>
      </c>
      <c r="C42" s="105" t="s">
        <v>160</v>
      </c>
      <c r="D42" s="109">
        <v>1493.69</v>
      </c>
      <c r="E42" s="21" t="str">
        <f>IFERROR(VLOOKUP(B42,AGOSTO!B:C,2,0),"")</f>
        <v>ANDERSON SANTOS DE LIMA FARIAS</v>
      </c>
    </row>
    <row r="43" spans="1:5">
      <c r="A43" s="107">
        <v>16</v>
      </c>
      <c r="B43" s="107">
        <v>3069</v>
      </c>
      <c r="C43" s="105" t="s">
        <v>362</v>
      </c>
      <c r="D43" s="109">
        <v>641.53</v>
      </c>
      <c r="E43" s="21" t="str">
        <f>IFERROR(VLOOKUP(B43,AGOSTO!B:C,2,0),"")</f>
        <v>ANDRE LUIS MOTA PIRES</v>
      </c>
    </row>
    <row r="44" spans="1:5">
      <c r="A44" s="107">
        <v>1</v>
      </c>
      <c r="B44" s="107">
        <v>1561</v>
      </c>
      <c r="C44" s="105" t="s">
        <v>52</v>
      </c>
      <c r="D44" s="109">
        <v>613.55999999999995</v>
      </c>
      <c r="E44" s="21" t="str">
        <f>IFERROR(VLOOKUP(B44,AGOSTO!B:C,2,0),"")</f>
        <v>ANDRE LUIZ MACIEL FERREIRA</v>
      </c>
    </row>
    <row r="45" spans="1:5">
      <c r="A45" s="107">
        <v>1</v>
      </c>
      <c r="B45" s="107">
        <v>2854</v>
      </c>
      <c r="C45" s="105" t="s">
        <v>219</v>
      </c>
      <c r="D45" s="109">
        <v>504.77</v>
      </c>
      <c r="E45" s="21" t="str">
        <f>IFERROR(VLOOKUP(B45,AGOSTO!B:C,2,0),"")</f>
        <v>ANDRE RICARDO CAMARA TORRES</v>
      </c>
    </row>
    <row r="46" spans="1:5">
      <c r="A46" s="107">
        <v>1</v>
      </c>
      <c r="B46" s="107">
        <v>2839</v>
      </c>
      <c r="C46" s="105" t="s">
        <v>215</v>
      </c>
      <c r="D46" s="109">
        <v>1566.19</v>
      </c>
      <c r="E46" s="21" t="str">
        <f>IFERROR(VLOOKUP(B46,AGOSTO!B:C,2,0),"")</f>
        <v>ANGELINA MEDEIROS VERONESE</v>
      </c>
    </row>
    <row r="47" spans="1:5">
      <c r="A47" s="107">
        <v>1</v>
      </c>
      <c r="B47" s="107">
        <v>2926</v>
      </c>
      <c r="C47" s="105" t="s">
        <v>243</v>
      </c>
      <c r="D47" s="109">
        <v>556.52</v>
      </c>
      <c r="E47" s="21" t="str">
        <f>IFERROR(VLOOKUP(B47,AGOSTO!B:C,2,0),"")</f>
        <v>ANTONIO CARLOS DE LUNA MATOS</v>
      </c>
    </row>
    <row r="48" spans="1:5">
      <c r="A48" s="107">
        <v>1</v>
      </c>
      <c r="B48" s="107">
        <v>7002</v>
      </c>
      <c r="C48" s="105" t="s">
        <v>587</v>
      </c>
      <c r="D48" s="109">
        <v>2263.65</v>
      </c>
      <c r="E48" s="21" t="str">
        <f>IFERROR(VLOOKUP(B48,AGOSTO!B:C,2,0),"")</f>
        <v>ANTONIO LUIZ DOLIVEIRA AZEVEDO</v>
      </c>
    </row>
    <row r="49" spans="1:5">
      <c r="A49" s="107">
        <v>10</v>
      </c>
      <c r="B49" s="107">
        <v>1135</v>
      </c>
      <c r="C49" s="105" t="s">
        <v>357</v>
      </c>
      <c r="D49" s="109">
        <v>1152.1099999999999</v>
      </c>
      <c r="E49" s="21" t="str">
        <f>IFERROR(VLOOKUP(B49,AGOSTO!B:C,2,0),"")</f>
        <v>ANTONIO LUIZ DOS SANTOS</v>
      </c>
    </row>
    <row r="50" spans="1:5">
      <c r="A50" s="107">
        <v>47</v>
      </c>
      <c r="B50" s="107">
        <v>2904</v>
      </c>
      <c r="C50" s="105" t="s">
        <v>405</v>
      </c>
      <c r="D50" s="109">
        <v>673.61</v>
      </c>
      <c r="E50" s="21" t="str">
        <f>IFERROR(VLOOKUP(B50,AGOSTO!B:C,2,0),"")</f>
        <v>ANTONIO S ALVES DE O JUNIOR</v>
      </c>
    </row>
    <row r="51" spans="1:5">
      <c r="A51" s="107">
        <v>1</v>
      </c>
      <c r="B51" s="107">
        <v>2120</v>
      </c>
      <c r="C51" s="105" t="s">
        <v>92</v>
      </c>
      <c r="D51" s="109">
        <v>832.43</v>
      </c>
      <c r="E51" s="21" t="str">
        <f>IFERROR(VLOOKUP(B51,AGOSTO!B:C,2,0),"")</f>
        <v>ANTONIO SOARES DE MELO</v>
      </c>
    </row>
    <row r="52" spans="1:5">
      <c r="A52" s="107">
        <v>1</v>
      </c>
      <c r="B52" s="107">
        <v>2530</v>
      </c>
      <c r="C52" s="105" t="s">
        <v>154</v>
      </c>
      <c r="D52" s="109">
        <v>556.51</v>
      </c>
      <c r="E52" s="21" t="str">
        <f>IFERROR(VLOOKUP(B52,AGOSTO!B:C,2,0),"")</f>
        <v>ARLEILDA MENDES DA SILVA</v>
      </c>
    </row>
    <row r="53" spans="1:5">
      <c r="A53" s="107">
        <v>39</v>
      </c>
      <c r="B53" s="107">
        <v>2484</v>
      </c>
      <c r="C53" s="105" t="s">
        <v>401</v>
      </c>
      <c r="D53" s="109">
        <v>1818.17</v>
      </c>
      <c r="E53" s="21" t="str">
        <f>IFERROR(VLOOKUP(B53,AGOSTO!B:C,2,0),"")</f>
        <v>ARLEY ANDERSON TAVARES MOREIRA</v>
      </c>
    </row>
    <row r="54" spans="1:5">
      <c r="A54" s="107">
        <v>3</v>
      </c>
      <c r="B54" s="107">
        <v>2906</v>
      </c>
      <c r="C54" s="105" t="s">
        <v>375</v>
      </c>
      <c r="D54" s="109">
        <v>1649.13</v>
      </c>
      <c r="E54" s="21" t="str">
        <f>IFERROR(VLOOKUP(B54,AGOSTO!B:C,2,0),"")</f>
        <v>ARTHUR A SANTOS WANDERLEY</v>
      </c>
    </row>
    <row r="55" spans="1:5">
      <c r="A55" s="107">
        <v>1</v>
      </c>
      <c r="B55" s="107">
        <v>2712</v>
      </c>
      <c r="C55" s="105" t="s">
        <v>185</v>
      </c>
      <c r="D55" s="109">
        <v>986.9</v>
      </c>
      <c r="E55" s="21" t="str">
        <f>IFERROR(VLOOKUP(B55,AGOSTO!B:C,2,0),"")</f>
        <v>AUGUSTO CESAR N  A  DA SILVA</v>
      </c>
    </row>
    <row r="56" spans="1:5">
      <c r="A56" s="107">
        <v>16</v>
      </c>
      <c r="B56" s="107">
        <v>2873</v>
      </c>
      <c r="C56" s="105" t="s">
        <v>379</v>
      </c>
      <c r="D56" s="109">
        <v>1649.13</v>
      </c>
      <c r="E56" s="21" t="str">
        <f>IFERROR(VLOOKUP(B56,AGOSTO!B:C,2,0),"")</f>
        <v>AURELIA RODRIGUES TORREIRO</v>
      </c>
    </row>
    <row r="57" spans="1:5">
      <c r="A57" s="107">
        <v>1</v>
      </c>
      <c r="B57" s="107">
        <v>3092</v>
      </c>
      <c r="C57" s="105" t="s">
        <v>583</v>
      </c>
      <c r="D57" s="109">
        <v>7133.57</v>
      </c>
      <c r="E57" s="21" t="str">
        <f>IFERROR(VLOOKUP(B57,AGOSTO!B:C,2,0),"")</f>
        <v>BETY ANNE DE A SENNA</v>
      </c>
    </row>
    <row r="58" spans="1:5">
      <c r="A58" s="107">
        <v>1</v>
      </c>
      <c r="B58" s="107">
        <v>2837</v>
      </c>
      <c r="C58" s="105" t="s">
        <v>214</v>
      </c>
      <c r="D58" s="109">
        <v>1460.01</v>
      </c>
      <c r="E58" s="21" t="str">
        <f>IFERROR(VLOOKUP(B58,AGOSTO!B:C,2,0),"")</f>
        <v>BEZALIEL ROSA DOS S JUNIOR</v>
      </c>
    </row>
    <row r="59" spans="1:5">
      <c r="A59" s="107">
        <v>1</v>
      </c>
      <c r="B59" s="107">
        <v>3003</v>
      </c>
      <c r="C59" s="105" t="s">
        <v>260</v>
      </c>
      <c r="D59" s="109">
        <v>1395.79</v>
      </c>
      <c r="E59" s="21" t="str">
        <f>IFERROR(VLOOKUP(B59,AGOSTO!B:C,2,0),"")</f>
        <v>CAETANO SILVA DIAS</v>
      </c>
    </row>
    <row r="60" spans="1:5">
      <c r="A60" s="107">
        <v>1</v>
      </c>
      <c r="B60" s="107">
        <v>3180</v>
      </c>
      <c r="C60" s="105" t="s">
        <v>300</v>
      </c>
      <c r="D60" s="109">
        <v>2729.41</v>
      </c>
      <c r="E60" s="21" t="str">
        <f>IFERROR(VLOOKUP(B60,AGOSTO!B:C,2,0),"")</f>
        <v>CAIO CESAR DE A R SILVA</v>
      </c>
    </row>
    <row r="61" spans="1:5">
      <c r="A61" s="107">
        <v>51</v>
      </c>
      <c r="B61" s="107">
        <v>2838</v>
      </c>
      <c r="C61" s="105" t="s">
        <v>378</v>
      </c>
      <c r="D61" s="109">
        <v>746.61</v>
      </c>
      <c r="E61" s="21" t="str">
        <f>IFERROR(VLOOKUP(B61,AGOSTO!B:C,2,0),"")</f>
        <v>CAIO CEZAR F  E  DO NASCIMENTO</v>
      </c>
    </row>
    <row r="62" spans="1:5">
      <c r="A62" s="107">
        <v>1</v>
      </c>
      <c r="B62" s="107">
        <v>2577</v>
      </c>
      <c r="C62" s="105" t="s">
        <v>161</v>
      </c>
      <c r="D62" s="109">
        <v>953.22</v>
      </c>
      <c r="E62" s="21" t="str">
        <f>IFERROR(VLOOKUP(B62,AGOSTO!B:C,2,0),"")</f>
        <v>CARLA CRISTINA OLIVEIRA MATOS</v>
      </c>
    </row>
    <row r="63" spans="1:5">
      <c r="A63" s="107">
        <v>1</v>
      </c>
      <c r="B63" s="107">
        <v>3352</v>
      </c>
      <c r="C63" s="105" t="s">
        <v>346</v>
      </c>
      <c r="D63" s="109">
        <v>641.53</v>
      </c>
      <c r="E63" s="21" t="str">
        <f>IFERROR(VLOOKUP(B63,AGOSTO!B:C,2,0),"")</f>
        <v>CARLA SABRINA DE FREITAS LIMA</v>
      </c>
    </row>
    <row r="64" spans="1:5">
      <c r="A64" s="107">
        <v>1</v>
      </c>
      <c r="B64" s="107">
        <v>830</v>
      </c>
      <c r="C64" s="105" t="s">
        <v>9</v>
      </c>
      <c r="D64" s="109">
        <v>1702.19</v>
      </c>
      <c r="E64" s="21" t="str">
        <f>IFERROR(VLOOKUP(B64,AGOSTO!B:C,2,0),"")</f>
        <v>CARLOS ANTONIO DA SILVA</v>
      </c>
    </row>
    <row r="65" spans="1:5">
      <c r="A65" s="107">
        <v>1</v>
      </c>
      <c r="B65" s="107">
        <v>2149</v>
      </c>
      <c r="C65" s="105" t="s">
        <v>107</v>
      </c>
      <c r="D65" s="109">
        <v>999.41</v>
      </c>
      <c r="E65" s="21" t="str">
        <f>IFERROR(VLOOKUP(B65,AGOSTO!B:C,2,0),"")</f>
        <v>CARLOS AUGUSTO O  DA SILVA</v>
      </c>
    </row>
    <row r="66" spans="1:5">
      <c r="A66" s="107">
        <v>23</v>
      </c>
      <c r="B66" s="107">
        <v>2978</v>
      </c>
      <c r="C66" s="105" t="s">
        <v>385</v>
      </c>
      <c r="D66" s="109">
        <v>714.52</v>
      </c>
      <c r="E66" s="21" t="str">
        <f>IFERROR(VLOOKUP(B66,AGOSTO!B:C,2,0),"")</f>
        <v>CARLOS BRUNO GOMES MACEDO</v>
      </c>
    </row>
    <row r="67" spans="1:5">
      <c r="A67" s="107">
        <v>1</v>
      </c>
      <c r="B67" s="107">
        <v>3412</v>
      </c>
      <c r="C67" s="105" t="s">
        <v>590</v>
      </c>
      <c r="D67" s="109">
        <v>3079.23</v>
      </c>
      <c r="E67" s="21" t="str">
        <f>IFERROR(VLOOKUP(B67,AGOSTO!B:C,2,0),"")</f>
        <v>CARLOS EDUARDO MIRANDA D SOUSA</v>
      </c>
    </row>
    <row r="68" spans="1:5">
      <c r="A68" s="107">
        <v>1</v>
      </c>
      <c r="B68" s="107">
        <v>1924</v>
      </c>
      <c r="C68" s="105" t="s">
        <v>74</v>
      </c>
      <c r="D68" s="109">
        <v>2464.12</v>
      </c>
      <c r="E68" s="21" t="str">
        <f>IFERROR(VLOOKUP(B68,AGOSTO!B:C,2,0),"")</f>
        <v>CARLOS HENRIQUE LIMA DE MELO</v>
      </c>
    </row>
    <row r="69" spans="1:5">
      <c r="A69" s="107">
        <v>1</v>
      </c>
      <c r="B69" s="107">
        <v>1821</v>
      </c>
      <c r="C69" s="105" t="s">
        <v>69</v>
      </c>
      <c r="D69" s="109">
        <v>1394.09</v>
      </c>
      <c r="E69" s="21" t="str">
        <f>IFERROR(VLOOKUP(B69,AGOSTO!B:C,2,0),"")</f>
        <v>CARLOS STENIO DE DEUS</v>
      </c>
    </row>
    <row r="70" spans="1:5">
      <c r="A70" s="107">
        <v>1</v>
      </c>
      <c r="B70" s="107">
        <v>2857</v>
      </c>
      <c r="C70" s="105" t="s">
        <v>221</v>
      </c>
      <c r="D70" s="109">
        <v>1110.5</v>
      </c>
      <c r="E70" s="21" t="str">
        <f>IFERROR(VLOOKUP(B70,AGOSTO!B:C,2,0),"")</f>
        <v>CAROLINE ALVES LEAL</v>
      </c>
    </row>
    <row r="71" spans="1:5">
      <c r="A71" s="107">
        <v>50</v>
      </c>
      <c r="B71" s="107">
        <v>2568</v>
      </c>
      <c r="C71" s="105" t="s">
        <v>420</v>
      </c>
      <c r="D71" s="109">
        <v>1731.59</v>
      </c>
      <c r="E71" s="21" t="str">
        <f>IFERROR(VLOOKUP(B71,AGOSTO!B:C,2,0),"")</f>
        <v>CATARINA DANIELLE DA S AMORIM</v>
      </c>
    </row>
    <row r="72" spans="1:5">
      <c r="A72" s="107">
        <v>1</v>
      </c>
      <c r="B72" s="107">
        <v>3036</v>
      </c>
      <c r="C72" s="105" t="s">
        <v>267</v>
      </c>
      <c r="D72" s="109">
        <v>641.53</v>
      </c>
      <c r="E72" s="21" t="str">
        <f>IFERROR(VLOOKUP(B72,AGOSTO!B:C,2,0),"")</f>
        <v>CECILIA REGINA DO N S CABRAL</v>
      </c>
    </row>
    <row r="73" spans="1:5">
      <c r="A73" s="107">
        <v>1</v>
      </c>
      <c r="B73" s="107">
        <v>2982</v>
      </c>
      <c r="C73" s="105" t="s">
        <v>254</v>
      </c>
      <c r="D73" s="109">
        <v>1116.18</v>
      </c>
      <c r="E73" s="21" t="str">
        <f>IFERROR(VLOOKUP(B73,AGOSTO!B:C,2,0),"")</f>
        <v>CINTIA MARIA LEITE DO N AVELAR</v>
      </c>
    </row>
    <row r="74" spans="1:5">
      <c r="A74" s="107">
        <v>1</v>
      </c>
      <c r="B74" s="107">
        <v>2757</v>
      </c>
      <c r="C74" s="105" t="s">
        <v>191</v>
      </c>
      <c r="D74" s="109">
        <v>556.51</v>
      </c>
      <c r="E74" s="21" t="str">
        <f>IFERROR(VLOOKUP(B74,AGOSTO!B:C,2,0),"")</f>
        <v>CLAUDIA REGINA NEVES DE MELO</v>
      </c>
    </row>
    <row r="75" spans="1:5">
      <c r="A75" s="107">
        <v>1</v>
      </c>
      <c r="B75" s="107">
        <v>2351</v>
      </c>
      <c r="C75" s="105" t="s">
        <v>124</v>
      </c>
      <c r="D75" s="109">
        <v>81.84</v>
      </c>
      <c r="E75" s="21" t="str">
        <f>IFERROR(VLOOKUP(B75,AGOSTO!B:C,2,0),"")</f>
        <v>CLAUDIA SALVINA DE SANTANA</v>
      </c>
    </row>
    <row r="76" spans="1:5">
      <c r="A76" s="107">
        <v>1</v>
      </c>
      <c r="B76" s="107">
        <v>2437</v>
      </c>
      <c r="C76" s="105" t="s">
        <v>136</v>
      </c>
      <c r="D76" s="109">
        <v>641.53</v>
      </c>
      <c r="E76" s="21" t="str">
        <f>IFERROR(VLOOKUP(B76,AGOSTO!B:C,2,0),"")</f>
        <v>CLAUDILENE DE LIMA</v>
      </c>
    </row>
    <row r="77" spans="1:5">
      <c r="A77" s="107">
        <v>50</v>
      </c>
      <c r="B77" s="107">
        <v>2721</v>
      </c>
      <c r="C77" s="105" t="s">
        <v>409</v>
      </c>
      <c r="D77" s="109">
        <v>746.61</v>
      </c>
      <c r="E77" s="21" t="str">
        <f>IFERROR(VLOOKUP(B77,AGOSTO!B:C,2,0),"")</f>
        <v>CLECIO JOSE DA SILVA</v>
      </c>
    </row>
    <row r="78" spans="1:5">
      <c r="A78" s="107">
        <v>1</v>
      </c>
      <c r="B78" s="107">
        <v>2890</v>
      </c>
      <c r="C78" s="105" t="s">
        <v>230</v>
      </c>
      <c r="D78" s="109">
        <v>457.84</v>
      </c>
      <c r="E78" s="21" t="str">
        <f>IFERROR(VLOOKUP(B78,AGOSTO!B:C,2,0),"")</f>
        <v>CLELIO FIRMINO SILVA</v>
      </c>
    </row>
    <row r="79" spans="1:5">
      <c r="A79" s="107">
        <v>1</v>
      </c>
      <c r="B79" s="107">
        <v>2493</v>
      </c>
      <c r="C79" s="105" t="s">
        <v>143</v>
      </c>
      <c r="D79" s="109">
        <v>673.61</v>
      </c>
      <c r="E79" s="21" t="str">
        <f>IFERROR(VLOOKUP(B79,AGOSTO!B:C,2,0),"")</f>
        <v>CRISTIANE R  DE O  GONCALVES</v>
      </c>
    </row>
    <row r="80" spans="1:5">
      <c r="A80" s="107">
        <v>1</v>
      </c>
      <c r="B80" s="107">
        <v>3113</v>
      </c>
      <c r="C80" s="105" t="s">
        <v>279</v>
      </c>
      <c r="D80" s="109">
        <v>641.53</v>
      </c>
      <c r="E80" s="21" t="str">
        <f>IFERROR(VLOOKUP(B80,AGOSTO!B:C,2,0),"")</f>
        <v>CYNTHIA MARIA REGIS SIQUEIRA</v>
      </c>
    </row>
    <row r="81" spans="1:5">
      <c r="A81" s="107">
        <v>1</v>
      </c>
      <c r="B81" s="107">
        <v>3183</v>
      </c>
      <c r="C81" s="105" t="s">
        <v>302</v>
      </c>
      <c r="D81" s="109">
        <v>641.53</v>
      </c>
      <c r="E81" s="21" t="str">
        <f>IFERROR(VLOOKUP(B81,AGOSTO!B:C,2,0),"")</f>
        <v>DALETE VICENTE DE LIMA</v>
      </c>
    </row>
    <row r="82" spans="1:5">
      <c r="A82" s="107">
        <v>1</v>
      </c>
      <c r="B82" s="107">
        <v>3152</v>
      </c>
      <c r="C82" s="105" t="s">
        <v>288</v>
      </c>
      <c r="D82" s="109">
        <v>437.65</v>
      </c>
      <c r="E82" s="21" t="str">
        <f>IFERROR(VLOOKUP(B82,AGOSTO!B:C,2,0),"")</f>
        <v>DANIEL CIRILO DOS SANTOS</v>
      </c>
    </row>
    <row r="83" spans="1:5">
      <c r="A83" s="107">
        <v>1</v>
      </c>
      <c r="B83" s="107">
        <v>3154</v>
      </c>
      <c r="C83" s="105" t="s">
        <v>289</v>
      </c>
      <c r="D83" s="109">
        <v>437.65</v>
      </c>
      <c r="E83" s="21" t="str">
        <f>IFERROR(VLOOKUP(B83,AGOSTO!B:C,2,0),"")</f>
        <v>DANIELLE D O A DE MIRANDA</v>
      </c>
    </row>
    <row r="84" spans="1:5">
      <c r="A84" s="107">
        <v>1</v>
      </c>
      <c r="B84" s="107">
        <v>2941</v>
      </c>
      <c r="C84" s="105" t="s">
        <v>250</v>
      </c>
      <c r="D84" s="109">
        <v>1073.54</v>
      </c>
      <c r="E84" s="21" t="str">
        <f>IFERROR(VLOOKUP(B84,AGOSTO!B:C,2,0),"")</f>
        <v>DANIELLE MARIA P NASCIMENTO</v>
      </c>
    </row>
    <row r="85" spans="1:5">
      <c r="A85" s="107">
        <v>1</v>
      </c>
      <c r="B85" s="107">
        <v>2719</v>
      </c>
      <c r="C85" s="105" t="s">
        <v>373</v>
      </c>
      <c r="D85" s="109">
        <v>707.29</v>
      </c>
      <c r="E85" s="21" t="str">
        <f>IFERROR(VLOOKUP(B85,AGOSTO!B:C,2,0),"")</f>
        <v>DANIELLE MEDEIROS PONTES</v>
      </c>
    </row>
    <row r="86" spans="1:5">
      <c r="A86" s="107">
        <v>1</v>
      </c>
      <c r="B86" s="107">
        <v>3361</v>
      </c>
      <c r="C86" s="105" t="s">
        <v>352</v>
      </c>
      <c r="D86" s="109">
        <v>665.73</v>
      </c>
      <c r="E86" s="21" t="str">
        <f>IFERROR(VLOOKUP(B86,AGOSTO!B:C,2,0),"")</f>
        <v>DANIELLY C. DO NASCIMENTO</v>
      </c>
    </row>
    <row r="87" spans="1:5">
      <c r="A87" s="107">
        <v>1</v>
      </c>
      <c r="B87" s="107">
        <v>2702</v>
      </c>
      <c r="C87" s="105" t="s">
        <v>397</v>
      </c>
      <c r="D87" s="109">
        <v>2517.9899999999998</v>
      </c>
      <c r="E87" s="21" t="str">
        <f>IFERROR(VLOOKUP(B87,AGOSTO!B:C,2,0),"")</f>
        <v>DANILO DAVI DA SILVA DIAS</v>
      </c>
    </row>
    <row r="88" spans="1:5">
      <c r="A88" s="107">
        <v>1</v>
      </c>
      <c r="B88" s="107">
        <v>1037</v>
      </c>
      <c r="C88" s="105" t="s">
        <v>15</v>
      </c>
      <c r="D88" s="109">
        <v>1275.54</v>
      </c>
      <c r="E88" s="21" t="str">
        <f>IFERROR(VLOOKUP(B88,AGOSTO!B:C,2,0),"")</f>
        <v>DAVI INACIO FILHO</v>
      </c>
    </row>
    <row r="89" spans="1:5">
      <c r="A89" s="107">
        <v>3</v>
      </c>
      <c r="B89" s="107">
        <v>2970</v>
      </c>
      <c r="C89" s="105" t="s">
        <v>361</v>
      </c>
      <c r="D89" s="109">
        <v>641.53</v>
      </c>
      <c r="E89" s="21" t="str">
        <f>IFERROR(VLOOKUP(B89,AGOSTO!B:C,2,0),"")</f>
        <v>DAYANE M VALENCA DE OLIVEIRA</v>
      </c>
    </row>
    <row r="90" spans="1:5">
      <c r="A90" s="107">
        <v>1</v>
      </c>
      <c r="B90" s="107">
        <v>3049</v>
      </c>
      <c r="C90" s="105" t="s">
        <v>271</v>
      </c>
      <c r="D90" s="109">
        <v>1902.59</v>
      </c>
      <c r="E90" s="21" t="str">
        <f>IFERROR(VLOOKUP(B90,AGOSTO!B:C,2,0),"")</f>
        <v>DEBORA GUEDES NERES</v>
      </c>
    </row>
    <row r="91" spans="1:5">
      <c r="A91" s="107">
        <v>1</v>
      </c>
      <c r="B91" s="107">
        <v>2339</v>
      </c>
      <c r="C91" s="105" t="s">
        <v>121</v>
      </c>
      <c r="D91" s="109">
        <v>3216.25</v>
      </c>
      <c r="E91" s="21" t="str">
        <f>IFERROR(VLOOKUP(B91,AGOSTO!B:C,2,0),"")</f>
        <v>DEBORAH BEZERRA MONTEIRO</v>
      </c>
    </row>
    <row r="92" spans="1:5">
      <c r="A92" s="107">
        <v>1</v>
      </c>
      <c r="B92" s="107">
        <v>3177</v>
      </c>
      <c r="C92" s="105" t="s">
        <v>298</v>
      </c>
      <c r="D92" s="109">
        <v>2729.41</v>
      </c>
      <c r="E92" s="21" t="str">
        <f>IFERROR(VLOOKUP(B92,AGOSTO!B:C,2,0),"")</f>
        <v>DEMOSTENES FIGUEIREDO DE SOUSA</v>
      </c>
    </row>
    <row r="93" spans="1:5">
      <c r="A93" s="107">
        <v>1</v>
      </c>
      <c r="B93" s="107">
        <v>3031</v>
      </c>
      <c r="C93" s="105" t="s">
        <v>266</v>
      </c>
      <c r="D93" s="109">
        <v>2209.9899999999998</v>
      </c>
      <c r="E93" s="21" t="str">
        <f>IFERROR(VLOOKUP(B93,AGOSTO!B:C,2,0),"")</f>
        <v>DENNYS LAPENDA FAGUNDES</v>
      </c>
    </row>
    <row r="94" spans="1:5">
      <c r="A94" s="107">
        <v>1</v>
      </c>
      <c r="B94" s="107">
        <v>2751</v>
      </c>
      <c r="C94" s="105" t="s">
        <v>190</v>
      </c>
      <c r="D94" s="109">
        <v>613.55999999999995</v>
      </c>
      <c r="E94" s="21" t="str">
        <f>IFERROR(VLOOKUP(B94,AGOSTO!B:C,2,0),"")</f>
        <v>DENNYS RYAN GUILHERME PEREIRA</v>
      </c>
    </row>
    <row r="95" spans="1:5">
      <c r="A95" s="107">
        <v>1</v>
      </c>
      <c r="B95" s="107">
        <v>3063</v>
      </c>
      <c r="C95" s="105" t="s">
        <v>274</v>
      </c>
      <c r="D95" s="109">
        <v>641.53</v>
      </c>
      <c r="E95" s="21" t="str">
        <f>IFERROR(VLOOKUP(B95,AGOSTO!B:C,2,0),"")</f>
        <v>DEYBISON AFONSO PEREIRA</v>
      </c>
    </row>
    <row r="96" spans="1:5">
      <c r="A96" s="107">
        <v>1</v>
      </c>
      <c r="B96" s="107">
        <v>2406</v>
      </c>
      <c r="C96" s="105" t="s">
        <v>131</v>
      </c>
      <c r="D96" s="109">
        <v>504.77</v>
      </c>
      <c r="E96" s="21" t="str">
        <f>IFERROR(VLOOKUP(B96,AGOSTO!B:C,2,0),"")</f>
        <v>DEYSE MARIA DOS SANTOS SILVA</v>
      </c>
    </row>
    <row r="97" spans="1:5">
      <c r="A97" s="107">
        <v>1</v>
      </c>
      <c r="B97" s="107">
        <v>2927</v>
      </c>
      <c r="C97" s="105" t="s">
        <v>244</v>
      </c>
      <c r="D97" s="109">
        <v>504.77</v>
      </c>
      <c r="E97" s="21" t="str">
        <f>IFERROR(VLOOKUP(B97,AGOSTO!B:C,2,0),"")</f>
        <v>DEYVISON MACHADO DA SILVA</v>
      </c>
    </row>
    <row r="98" spans="1:5">
      <c r="A98" s="107">
        <v>47</v>
      </c>
      <c r="B98" s="107">
        <v>2602</v>
      </c>
      <c r="C98" s="105" t="s">
        <v>403</v>
      </c>
      <c r="D98" s="109">
        <v>1731.59</v>
      </c>
      <c r="E98" s="21" t="str">
        <f>IFERROR(VLOOKUP(B98,AGOSTO!B:C,2,0),"")</f>
        <v>DIANA ATALECIA NEVES DE SA</v>
      </c>
    </row>
    <row r="99" spans="1:5">
      <c r="A99" s="107">
        <v>1</v>
      </c>
      <c r="B99" s="107">
        <v>3112</v>
      </c>
      <c r="C99" s="105" t="s">
        <v>278</v>
      </c>
      <c r="D99" s="109">
        <v>921.13</v>
      </c>
      <c r="E99" s="21" t="str">
        <f>IFERROR(VLOOKUP(B99,AGOSTO!B:C,2,0),"")</f>
        <v>DIEGO SCHMITH OLIVEIRA DE LIMA</v>
      </c>
    </row>
    <row r="100" spans="1:5">
      <c r="A100" s="107">
        <v>1</v>
      </c>
      <c r="B100" s="107">
        <v>1597</v>
      </c>
      <c r="C100" s="105" t="s">
        <v>56</v>
      </c>
      <c r="D100" s="109">
        <v>1270.2</v>
      </c>
      <c r="E100" s="21" t="str">
        <f>IFERROR(VLOOKUP(B100,AGOSTO!B:C,2,0),"")</f>
        <v>DILMA NEUZA DAS MERCES</v>
      </c>
    </row>
    <row r="101" spans="1:5">
      <c r="A101" s="107">
        <v>1</v>
      </c>
      <c r="B101" s="107">
        <v>3086</v>
      </c>
      <c r="C101" s="105" t="s">
        <v>363</v>
      </c>
      <c r="D101" s="109">
        <v>1424.57</v>
      </c>
      <c r="E101" s="21" t="str">
        <f>IFERROR(VLOOKUP(B101,AGOSTO!B:C,2,0),"")</f>
        <v>DIMAS CARDOSO CAMPOS</v>
      </c>
    </row>
    <row r="102" spans="1:5">
      <c r="A102" s="107">
        <v>1</v>
      </c>
      <c r="B102" s="107">
        <v>3312</v>
      </c>
      <c r="C102" s="105" t="s">
        <v>324</v>
      </c>
      <c r="D102" s="109">
        <v>2829.56</v>
      </c>
      <c r="E102" s="21" t="str">
        <f>IFERROR(VLOOKUP(B102,AGOSTO!B:C,2,0),"")</f>
        <v>DIMAS PEREIRA DANTAS</v>
      </c>
    </row>
    <row r="103" spans="1:5">
      <c r="A103" s="107">
        <v>1</v>
      </c>
      <c r="B103" s="107">
        <v>2274</v>
      </c>
      <c r="C103" s="105" t="s">
        <v>114</v>
      </c>
      <c r="D103" s="109">
        <v>5706.86</v>
      </c>
      <c r="E103" s="21" t="str">
        <f>IFERROR(VLOOKUP(B103,AGOSTO!B:C,2,0),"")</f>
        <v>DJALMA LIMA DE OLIVEIRA DANTAS</v>
      </c>
    </row>
    <row r="104" spans="1:5">
      <c r="A104" s="107">
        <v>1</v>
      </c>
      <c r="B104" s="107">
        <v>2864</v>
      </c>
      <c r="C104" s="105" t="s">
        <v>223</v>
      </c>
      <c r="D104" s="109">
        <v>809.61</v>
      </c>
      <c r="E104" s="21" t="str">
        <f>IFERROR(VLOOKUP(B104,AGOSTO!B:C,2,0),"")</f>
        <v>DULCE HELENA PEREIRA</v>
      </c>
    </row>
    <row r="105" spans="1:5">
      <c r="A105" s="107">
        <v>1</v>
      </c>
      <c r="B105" s="107">
        <v>2684</v>
      </c>
      <c r="C105" s="105" t="s">
        <v>369</v>
      </c>
      <c r="D105" s="109">
        <v>1731.59</v>
      </c>
      <c r="E105" s="21" t="str">
        <f>IFERROR(VLOOKUP(B105,AGOSTO!B:C,2,0),"")</f>
        <v>DULCE NARIELE ANHAIA LEMES</v>
      </c>
    </row>
    <row r="106" spans="1:5">
      <c r="A106" s="107">
        <v>1</v>
      </c>
      <c r="B106" s="107">
        <v>3378</v>
      </c>
      <c r="C106" s="105" t="s">
        <v>485</v>
      </c>
      <c r="D106" s="109">
        <v>2829.56</v>
      </c>
      <c r="E106" s="21" t="str">
        <f>IFERROR(VLOOKUP(B106,AGOSTO!B:C,2,0),"")</f>
        <v>EDIVALDO MANOEL DA SILVA FILHO</v>
      </c>
    </row>
    <row r="107" spans="1:5">
      <c r="A107" s="107">
        <v>1</v>
      </c>
      <c r="B107" s="107">
        <v>2156</v>
      </c>
      <c r="C107" s="105" t="s">
        <v>110</v>
      </c>
      <c r="D107" s="109">
        <v>1152.1099999999999</v>
      </c>
      <c r="E107" s="21" t="str">
        <f>IFERROR(VLOOKUP(B107,AGOSTO!B:C,2,0),"")</f>
        <v>EDLEUSA LUCIA BATISTA DA SILVA</v>
      </c>
    </row>
    <row r="108" spans="1:5">
      <c r="A108" s="107">
        <v>1</v>
      </c>
      <c r="B108" s="107">
        <v>3241</v>
      </c>
      <c r="C108" s="105" t="s">
        <v>313</v>
      </c>
      <c r="D108" s="109">
        <v>641.53</v>
      </c>
      <c r="E108" s="21" t="str">
        <f>IFERROR(VLOOKUP(B108,AGOSTO!B:C,2,0),"")</f>
        <v>EDNALDO LUIZ TRAJANO</v>
      </c>
    </row>
    <row r="109" spans="1:5">
      <c r="A109" s="107">
        <v>1</v>
      </c>
      <c r="B109" s="107">
        <v>2614</v>
      </c>
      <c r="C109" s="105" t="s">
        <v>165</v>
      </c>
      <c r="D109" s="109">
        <v>923.5</v>
      </c>
      <c r="E109" s="21" t="str">
        <f>IFERROR(VLOOKUP(B109,AGOSTO!B:C,2,0),"")</f>
        <v>EDVANIA GOMES DE SOUZA PONTES</v>
      </c>
    </row>
    <row r="110" spans="1:5">
      <c r="A110" s="107">
        <v>1</v>
      </c>
      <c r="B110" s="107">
        <v>2889</v>
      </c>
      <c r="C110" s="105" t="s">
        <v>229</v>
      </c>
      <c r="D110" s="109">
        <v>779.79</v>
      </c>
      <c r="E110" s="21" t="str">
        <f>IFERROR(VLOOKUP(B110,AGOSTO!B:C,2,0),"")</f>
        <v>EJANE FERREIRA TEXEIRA</v>
      </c>
    </row>
    <row r="111" spans="1:5">
      <c r="A111" s="107">
        <v>1</v>
      </c>
      <c r="B111" s="107">
        <v>2181</v>
      </c>
      <c r="C111" s="105" t="s">
        <v>113</v>
      </c>
      <c r="D111" s="109">
        <v>3935.81</v>
      </c>
      <c r="E111" s="21" t="str">
        <f>IFERROR(VLOOKUP(B111,AGOSTO!B:C,2,0),"")</f>
        <v>ELCY SILVA DE ARAUJO</v>
      </c>
    </row>
    <row r="112" spans="1:5">
      <c r="A112" s="107">
        <v>3</v>
      </c>
      <c r="B112" s="107">
        <v>2973</v>
      </c>
      <c r="C112" s="105" t="s">
        <v>370</v>
      </c>
      <c r="D112" s="109">
        <v>714.52</v>
      </c>
      <c r="E112" s="21" t="str">
        <f>IFERROR(VLOOKUP(B112,AGOSTO!B:C,2,0),"")</f>
        <v>ELDERSON GOMES DA CUNHA</v>
      </c>
    </row>
    <row r="113" spans="1:5">
      <c r="A113" s="107">
        <v>1</v>
      </c>
      <c r="B113" s="107">
        <v>3387</v>
      </c>
      <c r="C113" s="105" t="s">
        <v>496</v>
      </c>
      <c r="D113" s="109">
        <v>2829.56</v>
      </c>
      <c r="E113" s="21" t="str">
        <f>IFERROR(VLOOKUP(B113,AGOSTO!B:C,2,0),"")</f>
        <v>ELHO WENIO DA SILVA</v>
      </c>
    </row>
    <row r="114" spans="1:5">
      <c r="A114" s="107">
        <v>1</v>
      </c>
      <c r="B114" s="107">
        <v>2697</v>
      </c>
      <c r="C114" s="105" t="s">
        <v>180</v>
      </c>
      <c r="D114" s="109">
        <v>297.18</v>
      </c>
      <c r="E114" s="21" t="str">
        <f>IFERROR(VLOOKUP(B114,AGOSTO!B:C,2,0),"")</f>
        <v>ELIANA BEZERRA CARVALHO</v>
      </c>
    </row>
    <row r="115" spans="1:5">
      <c r="A115" s="107">
        <v>1</v>
      </c>
      <c r="B115" s="107">
        <v>2548</v>
      </c>
      <c r="C115" s="105" t="s">
        <v>158</v>
      </c>
      <c r="D115" s="109">
        <v>1239.8800000000001</v>
      </c>
      <c r="E115" s="21" t="str">
        <f>IFERROR(VLOOKUP(B115,AGOSTO!B:C,2,0),"")</f>
        <v>ELIANA PEREIRA SANTANA</v>
      </c>
    </row>
    <row r="116" spans="1:5">
      <c r="A116" s="107">
        <v>1</v>
      </c>
      <c r="B116" s="107">
        <v>2440</v>
      </c>
      <c r="C116" s="105" t="s">
        <v>137</v>
      </c>
      <c r="D116" s="109">
        <v>1113.3399999999999</v>
      </c>
      <c r="E116" s="21" t="str">
        <f>IFERROR(VLOOKUP(B116,AGOSTO!B:C,2,0),"")</f>
        <v>ELIANE MOREIRA DE SOUZA</v>
      </c>
    </row>
    <row r="117" spans="1:5">
      <c r="A117" s="107">
        <v>1</v>
      </c>
      <c r="B117" s="107">
        <v>1999</v>
      </c>
      <c r="C117" s="105" t="s">
        <v>79</v>
      </c>
      <c r="D117" s="109">
        <v>902.7</v>
      </c>
      <c r="E117" s="21" t="str">
        <f>IFERROR(VLOOKUP(B117,AGOSTO!B:C,2,0),"")</f>
        <v>ELIAS RIBEIRO DA SILVA FILHO</v>
      </c>
    </row>
    <row r="118" spans="1:5">
      <c r="A118" s="107">
        <v>1</v>
      </c>
      <c r="B118" s="107">
        <v>2942</v>
      </c>
      <c r="C118" s="105" t="s">
        <v>251</v>
      </c>
      <c r="D118" s="109">
        <v>504.77</v>
      </c>
      <c r="E118" s="21" t="str">
        <f>IFERROR(VLOOKUP(B118,AGOSTO!B:C,2,0),"")</f>
        <v>ELIDIANE BARROS DA CRUZ</v>
      </c>
    </row>
    <row r="119" spans="1:5">
      <c r="A119" s="107">
        <v>1</v>
      </c>
      <c r="B119" s="107">
        <v>3390</v>
      </c>
      <c r="C119" s="105" t="s">
        <v>500</v>
      </c>
      <c r="D119" s="109">
        <v>437.65</v>
      </c>
      <c r="E119" s="21" t="str">
        <f>IFERROR(VLOOKUP(B119,AGOSTO!B:C,2,0),"")</f>
        <v>ELISABETH DE ARAUJO LOPES</v>
      </c>
    </row>
    <row r="120" spans="1:5">
      <c r="A120" s="107">
        <v>1</v>
      </c>
      <c r="B120" s="107">
        <v>3345</v>
      </c>
      <c r="C120" s="105" t="s">
        <v>341</v>
      </c>
      <c r="D120" s="109">
        <v>584.34</v>
      </c>
      <c r="E120" s="21" t="str">
        <f>IFERROR(VLOOKUP(B120,AGOSTO!B:C,2,0),"")</f>
        <v>ELIZABETE BARBOSA W D OLIVEIRA</v>
      </c>
    </row>
    <row r="121" spans="1:5">
      <c r="A121" s="107">
        <v>1</v>
      </c>
      <c r="B121" s="107">
        <v>2782</v>
      </c>
      <c r="C121" s="105" t="s">
        <v>198</v>
      </c>
      <c r="D121" s="109">
        <v>504.76</v>
      </c>
      <c r="E121" s="21" t="str">
        <f>IFERROR(VLOOKUP(B121,AGOSTO!B:C,2,0),"")</f>
        <v>ELVIS ALVES DA COSTA</v>
      </c>
    </row>
    <row r="122" spans="1:5">
      <c r="A122" s="107">
        <v>1</v>
      </c>
      <c r="B122" s="107">
        <v>1418</v>
      </c>
      <c r="C122" s="105" t="s">
        <v>40</v>
      </c>
      <c r="D122" s="109">
        <v>2036.94</v>
      </c>
      <c r="E122" s="21" t="str">
        <f>IFERROR(VLOOKUP(B122,AGOSTO!B:C,2,0),"")</f>
        <v>ELVIS GOMES PEREIRA</v>
      </c>
    </row>
    <row r="123" spans="1:5">
      <c r="A123" s="107">
        <v>1</v>
      </c>
      <c r="B123" s="107">
        <v>3394</v>
      </c>
      <c r="C123" s="105" t="s">
        <v>549</v>
      </c>
      <c r="D123" s="109">
        <v>1664.34</v>
      </c>
      <c r="E123" s="21" t="str">
        <f>IFERROR(VLOOKUP(B123,AGOSTO!B:C,2,0),"")</f>
        <v>EMANOEL ESTANISLAU GOUVEIA</v>
      </c>
    </row>
    <row r="124" spans="1:5">
      <c r="A124" s="107">
        <v>1</v>
      </c>
      <c r="B124" s="107">
        <v>2766</v>
      </c>
      <c r="C124" s="105" t="s">
        <v>192</v>
      </c>
      <c r="D124" s="109">
        <v>641.53</v>
      </c>
      <c r="E124" s="21" t="str">
        <f>IFERROR(VLOOKUP(B124,AGOSTO!B:C,2,0),"")</f>
        <v>EMANOEL VIEIRA LAURIA</v>
      </c>
    </row>
    <row r="125" spans="1:5">
      <c r="A125" s="107">
        <v>1</v>
      </c>
      <c r="B125" s="107">
        <v>3346</v>
      </c>
      <c r="C125" s="105" t="s">
        <v>342</v>
      </c>
      <c r="D125" s="109">
        <v>437.65</v>
      </c>
      <c r="E125" s="21" t="str">
        <f>IFERROR(VLOOKUP(B125,AGOSTO!B:C,2,0),"")</f>
        <v>EMANOELLA RAFAELA D S A SILVA</v>
      </c>
    </row>
    <row r="126" spans="1:5">
      <c r="A126" s="107">
        <v>1</v>
      </c>
      <c r="B126" s="107">
        <v>2534</v>
      </c>
      <c r="C126" s="105" t="s">
        <v>155</v>
      </c>
      <c r="D126" s="109">
        <v>556.51</v>
      </c>
      <c r="E126" s="21" t="str">
        <f>IFERROR(VLOOKUP(B126,AGOSTO!B:C,2,0),"")</f>
        <v>EMANUEL MESSIAS RIBEIRO COSTA</v>
      </c>
    </row>
    <row r="127" spans="1:5">
      <c r="A127" s="107">
        <v>1</v>
      </c>
      <c r="B127" s="107">
        <v>3067</v>
      </c>
      <c r="C127" s="105" t="s">
        <v>276</v>
      </c>
      <c r="D127" s="109">
        <v>921.13</v>
      </c>
      <c r="E127" s="21" t="str">
        <f>IFERROR(VLOOKUP(B127,AGOSTO!B:C,2,0),"")</f>
        <v>EMANUELA AMELIA DE A  AGUIAR</v>
      </c>
    </row>
    <row r="128" spans="1:5">
      <c r="A128" s="107">
        <v>1</v>
      </c>
      <c r="B128" s="107">
        <v>2983</v>
      </c>
      <c r="C128" s="105" t="s">
        <v>255</v>
      </c>
      <c r="D128" s="109">
        <v>921.13</v>
      </c>
      <c r="E128" s="21" t="str">
        <f>IFERROR(VLOOKUP(B128,AGOSTO!B:C,2,0),"")</f>
        <v>EMILLY INOCENCIO DA SILVA</v>
      </c>
    </row>
    <row r="129" spans="1:5">
      <c r="A129" s="107">
        <v>1</v>
      </c>
      <c r="B129" s="107">
        <v>2891</v>
      </c>
      <c r="C129" s="105" t="s">
        <v>231</v>
      </c>
      <c r="D129" s="109">
        <v>480.73</v>
      </c>
      <c r="E129" s="21" t="str">
        <f>IFERROR(VLOOKUP(B129,AGOSTO!B:C,2,0),"")</f>
        <v>ERICK MEDEIROS</v>
      </c>
    </row>
    <row r="130" spans="1:5">
      <c r="A130" s="107">
        <v>1</v>
      </c>
      <c r="B130" s="107">
        <v>2330</v>
      </c>
      <c r="C130" s="105" t="s">
        <v>119</v>
      </c>
      <c r="D130" s="109">
        <v>2357</v>
      </c>
      <c r="E130" s="21" t="str">
        <f>IFERROR(VLOOKUP(B130,AGOSTO!B:C,2,0),"")</f>
        <v>ERICK RENAN PEREIRA DE ACIOLI</v>
      </c>
    </row>
    <row r="131" spans="1:5">
      <c r="A131" s="107">
        <v>1</v>
      </c>
      <c r="B131" s="107">
        <v>2562</v>
      </c>
      <c r="C131" s="105" t="s">
        <v>383</v>
      </c>
      <c r="D131" s="109">
        <v>1731.59</v>
      </c>
      <c r="E131" s="21" t="str">
        <f>IFERROR(VLOOKUP(B131,AGOSTO!B:C,2,0),"")</f>
        <v>ERIKA MARQUES BEZERRA</v>
      </c>
    </row>
    <row r="132" spans="1:5">
      <c r="A132" s="107">
        <v>1</v>
      </c>
      <c r="B132" s="107">
        <v>3012</v>
      </c>
      <c r="C132" s="105" t="s">
        <v>262</v>
      </c>
      <c r="D132" s="109">
        <v>641.53</v>
      </c>
      <c r="E132" s="21" t="str">
        <f>IFERROR(VLOOKUP(B132,AGOSTO!B:C,2,0),"")</f>
        <v>ESTELA FELIPE DE OLIVEIRA</v>
      </c>
    </row>
    <row r="133" spans="1:5">
      <c r="A133" s="107">
        <v>1</v>
      </c>
      <c r="B133" s="107">
        <v>3134</v>
      </c>
      <c r="C133" s="105" t="s">
        <v>281</v>
      </c>
      <c r="D133" s="109">
        <v>641.53</v>
      </c>
      <c r="E133" s="21" t="str">
        <f>IFERROR(VLOOKUP(B133,AGOSTO!B:C,2,0),"")</f>
        <v>ESTEVAN DE ALMEIDA FALCAO</v>
      </c>
    </row>
    <row r="134" spans="1:5">
      <c r="A134" s="107">
        <v>1</v>
      </c>
      <c r="B134" s="107">
        <v>3245</v>
      </c>
      <c r="C134" s="105" t="s">
        <v>315</v>
      </c>
      <c r="D134" s="109">
        <v>3572.23</v>
      </c>
      <c r="E134" s="21" t="str">
        <f>IFERROR(VLOOKUP(B134,AGOSTO!B:C,2,0),"")</f>
        <v>EUGENIO PACELLI R DE ARAUJO</v>
      </c>
    </row>
    <row r="135" spans="1:5">
      <c r="A135" s="107">
        <v>1</v>
      </c>
      <c r="B135" s="107">
        <v>897</v>
      </c>
      <c r="C135" s="105" t="s">
        <v>12</v>
      </c>
      <c r="D135" s="109">
        <v>189.48</v>
      </c>
      <c r="E135" s="21" t="str">
        <f>IFERROR(VLOOKUP(B135,AGOSTO!B:C,2,0),"")</f>
        <v>EUNICE DE ASSIS CALIXTO</v>
      </c>
    </row>
    <row r="136" spans="1:5">
      <c r="A136" s="107">
        <v>1</v>
      </c>
      <c r="B136" s="107">
        <v>2145</v>
      </c>
      <c r="C136" s="105" t="s">
        <v>105</v>
      </c>
      <c r="D136" s="109">
        <v>1156.95</v>
      </c>
      <c r="E136" s="21" t="str">
        <f>IFERROR(VLOOKUP(B136,AGOSTO!B:C,2,0),"")</f>
        <v>EVERALDO DA SILVA CABRAL</v>
      </c>
    </row>
    <row r="137" spans="1:5">
      <c r="A137" s="107">
        <v>1</v>
      </c>
      <c r="B137" s="107">
        <v>3386</v>
      </c>
      <c r="C137" s="105" t="s">
        <v>495</v>
      </c>
      <c r="D137" s="109">
        <v>499.3</v>
      </c>
      <c r="E137" s="21" t="str">
        <f>IFERROR(VLOOKUP(B137,AGOSTO!B:C,2,0),"")</f>
        <v>EWERTON RODRIGO PAZ DE SANTANA</v>
      </c>
    </row>
    <row r="138" spans="1:5">
      <c r="A138" s="107">
        <v>10</v>
      </c>
      <c r="B138" s="107">
        <v>2525</v>
      </c>
      <c r="C138" s="105" t="s">
        <v>358</v>
      </c>
      <c r="D138" s="109">
        <v>746.61</v>
      </c>
      <c r="E138" s="21" t="str">
        <f>IFERROR(VLOOKUP(B138,AGOSTO!B:C,2,0),"")</f>
        <v>FABIANE TAVARES DE SOUZA</v>
      </c>
    </row>
    <row r="139" spans="1:5">
      <c r="A139" s="107">
        <v>16</v>
      </c>
      <c r="B139" s="107">
        <v>2827</v>
      </c>
      <c r="C139" s="105" t="s">
        <v>400</v>
      </c>
      <c r="D139" s="109">
        <v>746.61</v>
      </c>
      <c r="E139" s="21" t="str">
        <f>IFERROR(VLOOKUP(B139,AGOSTO!B:C,2,0),"")</f>
        <v>FABIO BARBOSA S  DE LIMA</v>
      </c>
    </row>
    <row r="140" spans="1:5">
      <c r="A140" s="107">
        <v>1</v>
      </c>
      <c r="B140" s="107">
        <v>1916</v>
      </c>
      <c r="C140" s="105" t="s">
        <v>372</v>
      </c>
      <c r="D140" s="109">
        <v>964.04</v>
      </c>
      <c r="E140" s="21" t="str">
        <f>IFERROR(VLOOKUP(B140,AGOSTO!B:C,2,0),"")</f>
        <v>FABIOLA ALBUQUERQUE PINHEIRO</v>
      </c>
    </row>
    <row r="141" spans="1:5">
      <c r="A141" s="107">
        <v>48</v>
      </c>
      <c r="B141" s="107">
        <v>2644</v>
      </c>
      <c r="C141" s="105" t="s">
        <v>406</v>
      </c>
      <c r="D141" s="109">
        <v>1731.59</v>
      </c>
      <c r="E141" s="21" t="str">
        <f>IFERROR(VLOOKUP(B141,AGOSTO!B:C,2,0),"")</f>
        <v>FABRICIO MENEZES DE SOUSA MELO</v>
      </c>
    </row>
    <row r="142" spans="1:5">
      <c r="A142" s="107">
        <v>1</v>
      </c>
      <c r="B142" s="107">
        <v>3382</v>
      </c>
      <c r="C142" s="105" t="s">
        <v>488</v>
      </c>
      <c r="D142" s="109">
        <v>3079.23</v>
      </c>
      <c r="E142" s="21" t="str">
        <f>IFERROR(VLOOKUP(B142,AGOSTO!B:C,2,0),"")</f>
        <v>FERNANDA DA SILVA P DE ANDRADE</v>
      </c>
    </row>
    <row r="143" spans="1:5">
      <c r="A143" s="107">
        <v>1</v>
      </c>
      <c r="B143" s="107">
        <v>3414</v>
      </c>
      <c r="C143" s="105" t="s">
        <v>596</v>
      </c>
      <c r="D143" s="109">
        <v>2829.56</v>
      </c>
      <c r="E143" s="21" t="str">
        <f>IFERROR(VLOOKUP(B143,AGOSTO!B:C,2,0),"")</f>
        <v>FERNANDA DE LOURDES M G ALONZO</v>
      </c>
    </row>
    <row r="144" spans="1:5">
      <c r="A144" s="107">
        <v>1</v>
      </c>
      <c r="B144" s="107">
        <v>2784</v>
      </c>
      <c r="C144" s="105" t="s">
        <v>199</v>
      </c>
      <c r="D144" s="109">
        <v>530</v>
      </c>
      <c r="E144" s="21" t="str">
        <f>IFERROR(VLOOKUP(B144,AGOSTO!B:C,2,0),"")</f>
        <v>FERNANDO ALVES DO NASCIMENTO</v>
      </c>
    </row>
    <row r="145" spans="1:5">
      <c r="A145" s="107">
        <v>1</v>
      </c>
      <c r="B145" s="107">
        <v>996</v>
      </c>
      <c r="C145" s="105" t="s">
        <v>13</v>
      </c>
      <c r="D145" s="109">
        <v>1339.32</v>
      </c>
      <c r="E145" s="21" t="str">
        <f>IFERROR(VLOOKUP(B145,AGOSTO!B:C,2,0),"")</f>
        <v>FIRMINO SIQUEIRA DA SILVA</v>
      </c>
    </row>
    <row r="146" spans="1:5">
      <c r="A146" s="107">
        <v>1</v>
      </c>
      <c r="B146" s="107">
        <v>2337</v>
      </c>
      <c r="C146" s="105" t="s">
        <v>120</v>
      </c>
      <c r="D146" s="109">
        <v>1943.01</v>
      </c>
      <c r="E146" s="21" t="str">
        <f>IFERROR(VLOOKUP(B146,AGOSTO!B:C,2,0),"")</f>
        <v>FLAVIA PATRICIA M  MEDEIROS</v>
      </c>
    </row>
    <row r="147" spans="1:5">
      <c r="A147" s="107">
        <v>1</v>
      </c>
      <c r="B147" s="107">
        <v>2137</v>
      </c>
      <c r="C147" s="105" t="s">
        <v>102</v>
      </c>
      <c r="D147" s="109">
        <v>2901.79</v>
      </c>
      <c r="E147" s="21" t="str">
        <f>IFERROR(VLOOKUP(B147,AGOSTO!B:C,2,0),"")</f>
        <v>FRANCISCO DE ASSIS DE OLIVEIRA</v>
      </c>
    </row>
    <row r="148" spans="1:5">
      <c r="A148" s="107">
        <v>1</v>
      </c>
      <c r="B148" s="107">
        <v>510</v>
      </c>
      <c r="C148" s="105" t="s">
        <v>6</v>
      </c>
      <c r="D148" s="109">
        <v>1400.4</v>
      </c>
      <c r="E148" s="21" t="str">
        <f>IFERROR(VLOOKUP(B148,AGOSTO!B:C,2,0),"")</f>
        <v>FRANCISCO FERREIRA DE SOUSA</v>
      </c>
    </row>
    <row r="149" spans="1:5">
      <c r="A149" s="107">
        <v>1</v>
      </c>
      <c r="B149" s="107">
        <v>2808</v>
      </c>
      <c r="C149" s="105" t="s">
        <v>389</v>
      </c>
      <c r="D149" s="109">
        <v>707.29</v>
      </c>
      <c r="E149" s="21" t="str">
        <f>IFERROR(VLOOKUP(B149,AGOSTO!B:C,2,0),"")</f>
        <v>GABRIELA FERNANDA M  G  CEAN</v>
      </c>
    </row>
    <row r="150" spans="1:5">
      <c r="A150" s="107">
        <v>1</v>
      </c>
      <c r="B150" s="107">
        <v>3397</v>
      </c>
      <c r="C150" s="105" t="s">
        <v>552</v>
      </c>
      <c r="D150" s="109">
        <v>499.3</v>
      </c>
      <c r="E150" s="21" t="str">
        <f>IFERROR(VLOOKUP(B150,AGOSTO!B:C,2,0),"")</f>
        <v>GENIMAR TAVARES GANDOLFO</v>
      </c>
    </row>
    <row r="151" spans="1:5">
      <c r="A151" s="107">
        <v>1</v>
      </c>
      <c r="B151" s="107">
        <v>1051</v>
      </c>
      <c r="C151" s="105" t="s">
        <v>16</v>
      </c>
      <c r="D151" s="109">
        <v>6858.44</v>
      </c>
      <c r="E151" s="21" t="str">
        <f>IFERROR(VLOOKUP(B151,AGOSTO!B:C,2,0),"")</f>
        <v>GEORGE HAROLD DE B  WALMSLEY</v>
      </c>
    </row>
    <row r="152" spans="1:5">
      <c r="A152" s="107">
        <v>1</v>
      </c>
      <c r="B152" s="107">
        <v>2988</v>
      </c>
      <c r="C152" s="105" t="s">
        <v>256</v>
      </c>
      <c r="D152" s="109">
        <v>1116.18</v>
      </c>
      <c r="E152" s="21" t="str">
        <f>IFERROR(VLOOKUP(B152,AGOSTO!B:C,2,0),"")</f>
        <v>GERALDO CRISTOVAO DE O FILHO</v>
      </c>
    </row>
    <row r="153" spans="1:5">
      <c r="A153" s="107">
        <v>1</v>
      </c>
      <c r="B153" s="107">
        <v>3250</v>
      </c>
      <c r="C153" s="105" t="s">
        <v>318</v>
      </c>
      <c r="D153" s="109">
        <v>1497.91</v>
      </c>
      <c r="E153" s="21" t="str">
        <f>IFERROR(VLOOKUP(B153,AGOSTO!B:C,2,0),"")</f>
        <v>GERMANA DE MELO LOBO FREIRE</v>
      </c>
    </row>
    <row r="154" spans="1:5">
      <c r="A154" s="107">
        <v>1</v>
      </c>
      <c r="B154" s="107">
        <v>1631</v>
      </c>
      <c r="C154" s="105" t="s">
        <v>57</v>
      </c>
      <c r="D154" s="109">
        <v>783.07</v>
      </c>
      <c r="E154" s="21" t="str">
        <f>IFERROR(VLOOKUP(B154,AGOSTO!B:C,2,0),"")</f>
        <v>GERSON MARTINS DA SILVA</v>
      </c>
    </row>
    <row r="155" spans="1:5">
      <c r="A155" s="107">
        <v>1</v>
      </c>
      <c r="B155" s="107">
        <v>2136</v>
      </c>
      <c r="C155" s="105" t="s">
        <v>101</v>
      </c>
      <c r="D155" s="109">
        <v>956.05</v>
      </c>
      <c r="E155" s="21" t="str">
        <f>IFERROR(VLOOKUP(B155,AGOSTO!B:C,2,0),"")</f>
        <v>GESIEL DAVID DE CASTRO</v>
      </c>
    </row>
    <row r="156" spans="1:5">
      <c r="A156" s="107">
        <v>1</v>
      </c>
      <c r="B156" s="107">
        <v>2443</v>
      </c>
      <c r="C156" s="105" t="s">
        <v>498</v>
      </c>
      <c r="D156" s="109">
        <v>556.51</v>
      </c>
      <c r="E156" s="21" t="str">
        <f>IFERROR(VLOOKUP(B156,AGOSTO!B:C,2,0),"")</f>
        <v>GEYZA JANAINA FERREIRA L ALVES</v>
      </c>
    </row>
    <row r="157" spans="1:5">
      <c r="A157" s="107">
        <v>1</v>
      </c>
      <c r="B157" s="107">
        <v>2093</v>
      </c>
      <c r="C157" s="105" t="s">
        <v>89</v>
      </c>
      <c r="D157" s="109">
        <v>742.65</v>
      </c>
      <c r="E157" s="21" t="str">
        <f>IFERROR(VLOOKUP(B157,AGOSTO!B:C,2,0),"")</f>
        <v>GILBERTO RIBEIRO DA SILVA</v>
      </c>
    </row>
    <row r="158" spans="1:5">
      <c r="A158" s="107">
        <v>1</v>
      </c>
      <c r="B158" s="107">
        <v>1822</v>
      </c>
      <c r="C158" s="105" t="s">
        <v>70</v>
      </c>
      <c r="D158" s="109">
        <v>584.33000000000004</v>
      </c>
      <c r="E158" s="21" t="str">
        <f>IFERROR(VLOOKUP(B158,AGOSTO!B:C,2,0),"")</f>
        <v>GILMAR BEZERRA DE OLIVEIRA</v>
      </c>
    </row>
    <row r="159" spans="1:5">
      <c r="A159" s="107">
        <v>1</v>
      </c>
      <c r="B159" s="107">
        <v>2125</v>
      </c>
      <c r="C159" s="105" t="s">
        <v>94</v>
      </c>
      <c r="D159" s="109">
        <v>1436.56</v>
      </c>
      <c r="E159" s="21" t="str">
        <f>IFERROR(VLOOKUP(B159,AGOSTO!B:C,2,0),"")</f>
        <v>GILMAR GALVAO SANTANA</v>
      </c>
    </row>
    <row r="160" spans="1:5">
      <c r="A160" s="107">
        <v>1</v>
      </c>
      <c r="B160" s="107">
        <v>3156</v>
      </c>
      <c r="C160" s="105" t="s">
        <v>290</v>
      </c>
      <c r="D160" s="109">
        <v>128.72</v>
      </c>
      <c r="E160" s="21" t="str">
        <f>IFERROR(VLOOKUP(B160,AGOSTO!B:C,2,0),"")</f>
        <v>GILVANEIDE LAURENTINO MARTINS</v>
      </c>
    </row>
    <row r="161" spans="1:5">
      <c r="A161" s="107">
        <v>1</v>
      </c>
      <c r="B161" s="107">
        <v>3062</v>
      </c>
      <c r="C161" s="105" t="s">
        <v>273</v>
      </c>
      <c r="D161" s="109">
        <v>862.95</v>
      </c>
      <c r="E161" s="21" t="str">
        <f>IFERROR(VLOOKUP(B161,AGOSTO!B:C,2,0),"")</f>
        <v>GRAZIELE MARIA DA SILVA</v>
      </c>
    </row>
    <row r="162" spans="1:5">
      <c r="A162" s="107">
        <v>59</v>
      </c>
      <c r="B162" s="107">
        <v>2962</v>
      </c>
      <c r="C162" s="105" t="s">
        <v>423</v>
      </c>
      <c r="D162" s="109">
        <v>714.52</v>
      </c>
      <c r="E162" s="21" t="str">
        <f>IFERROR(VLOOKUP(B162,AGOSTO!B:C,2,0),"")</f>
        <v>GYSELLE SANTOS AZEVEDO</v>
      </c>
    </row>
    <row r="163" spans="1:5">
      <c r="A163" s="107">
        <v>1</v>
      </c>
      <c r="B163" s="107">
        <v>2915</v>
      </c>
      <c r="C163" s="105" t="s">
        <v>238</v>
      </c>
      <c r="D163" s="109">
        <v>504.76</v>
      </c>
      <c r="E163" s="21" t="str">
        <f>IFERROR(VLOOKUP(B163,AGOSTO!B:C,2,0),"")</f>
        <v>HAMILTON LINO ALVES</v>
      </c>
    </row>
    <row r="164" spans="1:5">
      <c r="A164" s="107">
        <v>1</v>
      </c>
      <c r="B164" s="107">
        <v>2584</v>
      </c>
      <c r="C164" s="105" t="s">
        <v>162</v>
      </c>
      <c r="D164" s="109">
        <v>673.61</v>
      </c>
      <c r="E164" s="21" t="str">
        <f>IFERROR(VLOOKUP(B164,AGOSTO!B:C,2,0),"")</f>
        <v>HELIA MARIA ALEXANDRE DE SOUZA</v>
      </c>
    </row>
    <row r="165" spans="1:5">
      <c r="A165" s="107">
        <v>25</v>
      </c>
      <c r="B165" s="107">
        <v>2821</v>
      </c>
      <c r="C165" s="105" t="s">
        <v>390</v>
      </c>
      <c r="D165" s="109">
        <v>1649.13</v>
      </c>
      <c r="E165" s="21" t="str">
        <f>IFERROR(VLOOKUP(B165,AGOSTO!B:C,2,0),"")</f>
        <v>HERBET CANDEIA MAIA</v>
      </c>
    </row>
    <row r="166" spans="1:5">
      <c r="A166" s="107">
        <v>1</v>
      </c>
      <c r="B166" s="107">
        <v>1545</v>
      </c>
      <c r="C166" s="105" t="s">
        <v>48</v>
      </c>
      <c r="D166" s="109">
        <v>1377.06</v>
      </c>
      <c r="E166" s="21" t="str">
        <f>IFERROR(VLOOKUP(B166,AGOSTO!B:C,2,0),"")</f>
        <v>HERON VILAR DE ANDRADE</v>
      </c>
    </row>
    <row r="167" spans="1:5">
      <c r="A167" s="107">
        <v>1</v>
      </c>
      <c r="B167" s="107">
        <v>3178</v>
      </c>
      <c r="C167" s="105" t="s">
        <v>299</v>
      </c>
      <c r="D167" s="109">
        <v>2729.41</v>
      </c>
      <c r="E167" s="21" t="str">
        <f>IFERROR(VLOOKUP(B167,AGOSTO!B:C,2,0),"")</f>
        <v>HOSANA SUELEM S DE MIRANDA</v>
      </c>
    </row>
    <row r="168" spans="1:5">
      <c r="A168" s="107">
        <v>1</v>
      </c>
      <c r="B168" s="107">
        <v>3338</v>
      </c>
      <c r="C168" s="105" t="s">
        <v>335</v>
      </c>
      <c r="D168" s="109">
        <v>1664.34</v>
      </c>
      <c r="E168" s="21" t="str">
        <f>IFERROR(VLOOKUP(B168,AGOSTO!B:C,2,0),"")</f>
        <v>IAN THIAGO DE LIMA BARBOSA</v>
      </c>
    </row>
    <row r="169" spans="1:5">
      <c r="A169" s="107">
        <v>1</v>
      </c>
      <c r="B169" s="107">
        <v>2038</v>
      </c>
      <c r="C169" s="105" t="s">
        <v>83</v>
      </c>
      <c r="D169" s="109">
        <v>1252.29</v>
      </c>
      <c r="E169" s="21" t="str">
        <f>IFERROR(VLOOKUP(B169,AGOSTO!B:C,2,0),"")</f>
        <v>IRONILDA FERREIRA DA SILVA</v>
      </c>
    </row>
    <row r="170" spans="1:5">
      <c r="A170" s="107">
        <v>1</v>
      </c>
      <c r="B170" s="107">
        <v>3403</v>
      </c>
      <c r="C170" s="105" t="s">
        <v>579</v>
      </c>
      <c r="D170" s="109">
        <v>1497.91</v>
      </c>
      <c r="E170" s="21" t="str">
        <f>IFERROR(VLOOKUP(B170,AGOSTO!B:C,2,0),"")</f>
        <v>ITAMAR MARIA SILVA DE MELO</v>
      </c>
    </row>
    <row r="171" spans="1:5">
      <c r="A171" s="107">
        <v>1</v>
      </c>
      <c r="B171" s="107">
        <v>3379</v>
      </c>
      <c r="C171" s="105" t="s">
        <v>486</v>
      </c>
      <c r="D171" s="109">
        <v>1664.34</v>
      </c>
      <c r="E171" s="21" t="str">
        <f>IFERROR(VLOOKUP(B171,AGOSTO!B:C,2,0),"")</f>
        <v>ITAMAR XAVIER DE SA</v>
      </c>
    </row>
    <row r="172" spans="1:5">
      <c r="A172" s="107">
        <v>1</v>
      </c>
      <c r="B172" s="107">
        <v>3004</v>
      </c>
      <c r="C172" s="105" t="s">
        <v>261</v>
      </c>
      <c r="D172" s="109">
        <v>1395.79</v>
      </c>
      <c r="E172" s="21" t="str">
        <f>IFERROR(VLOOKUP(B172,AGOSTO!B:C,2,0),"")</f>
        <v>ITHALO IGOR DANTAS E SILVA</v>
      </c>
    </row>
    <row r="173" spans="1:5">
      <c r="A173" s="107">
        <v>1</v>
      </c>
      <c r="B173" s="107">
        <v>1596</v>
      </c>
      <c r="C173" s="105" t="s">
        <v>55</v>
      </c>
      <c r="D173" s="109">
        <v>863.33</v>
      </c>
      <c r="E173" s="21" t="str">
        <f>IFERROR(VLOOKUP(B173,AGOSTO!B:C,2,0),"")</f>
        <v>IVANE FRANCISCO DE AZEVEDO</v>
      </c>
    </row>
    <row r="174" spans="1:5">
      <c r="A174" s="107">
        <v>1</v>
      </c>
      <c r="B174" s="107">
        <v>1229</v>
      </c>
      <c r="C174" s="105" t="s">
        <v>27</v>
      </c>
      <c r="D174" s="109">
        <v>1339.32</v>
      </c>
      <c r="E174" s="21" t="str">
        <f>IFERROR(VLOOKUP(B174,AGOSTO!B:C,2,0),"")</f>
        <v>IVANETE RODRIGUES DOS SANTOS</v>
      </c>
    </row>
    <row r="175" spans="1:5">
      <c r="A175" s="107">
        <v>1</v>
      </c>
      <c r="B175" s="107">
        <v>1909</v>
      </c>
      <c r="C175" s="105" t="s">
        <v>73</v>
      </c>
      <c r="D175" s="109">
        <v>1049.3900000000001</v>
      </c>
      <c r="E175" s="21" t="str">
        <f>IFERROR(VLOOKUP(B175,AGOSTO!B:C,2,0),"")</f>
        <v>IVANILDO BATISTA DA SILVA</v>
      </c>
    </row>
    <row r="176" spans="1:5">
      <c r="A176" s="107">
        <v>1</v>
      </c>
      <c r="B176" s="107">
        <v>1330</v>
      </c>
      <c r="C176" s="105" t="s">
        <v>33</v>
      </c>
      <c r="D176" s="109">
        <v>1156.95</v>
      </c>
      <c r="E176" s="21" t="str">
        <f>IFERROR(VLOOKUP(B176,AGOSTO!B:C,2,0),"")</f>
        <v>IVANISE MARIA DA LUZ SANTOS</v>
      </c>
    </row>
    <row r="177" spans="1:5">
      <c r="A177" s="107">
        <v>1</v>
      </c>
      <c r="B177" s="107">
        <v>2672</v>
      </c>
      <c r="C177" s="105" t="s">
        <v>176</v>
      </c>
      <c r="D177" s="109">
        <v>530.01</v>
      </c>
      <c r="E177" s="21" t="str">
        <f>IFERROR(VLOOKUP(B177,AGOSTO!B:C,2,0),"")</f>
        <v>IVANISE VIANA ALBUQUERQUE</v>
      </c>
    </row>
    <row r="178" spans="1:5">
      <c r="A178" s="107">
        <v>1</v>
      </c>
      <c r="B178" s="107">
        <v>2506</v>
      </c>
      <c r="C178" s="105" t="s">
        <v>148</v>
      </c>
      <c r="D178" s="109">
        <v>499.3</v>
      </c>
      <c r="E178" s="21" t="str">
        <f>IFERROR(VLOOKUP(B178,AGOSTO!B:C,2,0),"")</f>
        <v>IVETE ANTONIETA B  DE CARVALHO</v>
      </c>
    </row>
    <row r="179" spans="1:5">
      <c r="A179" s="107">
        <v>1</v>
      </c>
      <c r="B179" s="107">
        <v>788</v>
      </c>
      <c r="C179" s="105" t="s">
        <v>8</v>
      </c>
      <c r="D179" s="109">
        <v>1140.33</v>
      </c>
      <c r="E179" s="21" t="str">
        <f>IFERROR(VLOOKUP(B179,AGOSTO!B:C,2,0),"")</f>
        <v>IVONEIDE FRANCISCA S ALMEIDA</v>
      </c>
    </row>
    <row r="180" spans="1:5">
      <c r="A180" s="107">
        <v>1</v>
      </c>
      <c r="B180" s="107">
        <v>1906</v>
      </c>
      <c r="C180" s="105" t="s">
        <v>71</v>
      </c>
      <c r="D180" s="109">
        <v>1209.72</v>
      </c>
      <c r="E180" s="21" t="str">
        <f>IFERROR(VLOOKUP(B180,AGOSTO!B:C,2,0),"")</f>
        <v>IZABEL CRISTINA F DE ARRUDA</v>
      </c>
    </row>
    <row r="181" spans="1:5">
      <c r="A181" s="107">
        <v>1</v>
      </c>
      <c r="B181" s="107">
        <v>2768</v>
      </c>
      <c r="C181" s="105" t="s">
        <v>193</v>
      </c>
      <c r="D181" s="109">
        <v>556.51</v>
      </c>
      <c r="E181" s="21" t="str">
        <f>IFERROR(VLOOKUP(B181,AGOSTO!B:C,2,0),"")</f>
        <v>IZABEL LUIZA SOARES DE SOUZA</v>
      </c>
    </row>
    <row r="182" spans="1:5">
      <c r="A182" s="107">
        <v>1</v>
      </c>
      <c r="B182" s="107">
        <v>2280</v>
      </c>
      <c r="C182" s="105" t="s">
        <v>115</v>
      </c>
      <c r="D182" s="109">
        <v>1081.82</v>
      </c>
      <c r="E182" s="21" t="str">
        <f>IFERROR(VLOOKUP(B182,AGOSTO!B:C,2,0),"")</f>
        <v>JACQUELINE CESAR DE GUSMAO</v>
      </c>
    </row>
    <row r="183" spans="1:5">
      <c r="A183" s="107">
        <v>1</v>
      </c>
      <c r="B183" s="107">
        <v>3037</v>
      </c>
      <c r="C183" s="105" t="s">
        <v>268</v>
      </c>
      <c r="D183" s="109">
        <v>437.65</v>
      </c>
      <c r="E183" s="21" t="str">
        <f>IFERROR(VLOOKUP(B183,AGOSTO!B:C,2,0),"")</f>
        <v>JADON JORGE OLIVEIRA DA SILVA</v>
      </c>
    </row>
    <row r="184" spans="1:5">
      <c r="A184" s="107">
        <v>1</v>
      </c>
      <c r="B184" s="107">
        <v>2126</v>
      </c>
      <c r="C184" s="105" t="s">
        <v>95</v>
      </c>
      <c r="D184" s="109">
        <v>680.56</v>
      </c>
      <c r="E184" s="21" t="str">
        <f>IFERROR(VLOOKUP(B184,AGOSTO!B:C,2,0),"")</f>
        <v>JAFFE JOSE LIMA XAVIER</v>
      </c>
    </row>
    <row r="185" spans="1:5">
      <c r="A185" s="107">
        <v>1</v>
      </c>
      <c r="B185" s="107">
        <v>2850</v>
      </c>
      <c r="C185" s="105" t="s">
        <v>217</v>
      </c>
      <c r="D185" s="109">
        <v>403.97</v>
      </c>
      <c r="E185" s="21" t="str">
        <f>IFERROR(VLOOKUP(B185,AGOSTO!B:C,2,0),"")</f>
        <v>JAMERSON A  RAFAEL DE LIMA</v>
      </c>
    </row>
    <row r="186" spans="1:5">
      <c r="A186" s="107">
        <v>1</v>
      </c>
      <c r="B186" s="107">
        <v>2833</v>
      </c>
      <c r="C186" s="105" t="s">
        <v>212</v>
      </c>
      <c r="D186" s="109">
        <v>1382.53</v>
      </c>
      <c r="E186" s="21" t="str">
        <f>IFERROR(VLOOKUP(B186,AGOSTO!B:C,2,0),"")</f>
        <v>JAMESSON AMANCIO DA ROCHA</v>
      </c>
    </row>
    <row r="187" spans="1:5">
      <c r="A187" s="107">
        <v>59</v>
      </c>
      <c r="B187" s="107">
        <v>2604</v>
      </c>
      <c r="C187" s="105" t="s">
        <v>422</v>
      </c>
      <c r="D187" s="109">
        <v>1731.59</v>
      </c>
      <c r="E187" s="21" t="str">
        <f>IFERROR(VLOOKUP(B187,AGOSTO!B:C,2,0),"")</f>
        <v>JAMINE K  G  DA ROCHA MARTINS</v>
      </c>
    </row>
    <row r="188" spans="1:5">
      <c r="A188" s="107">
        <v>25</v>
      </c>
      <c r="B188" s="107">
        <v>2878</v>
      </c>
      <c r="C188" s="105" t="s">
        <v>391</v>
      </c>
      <c r="D188" s="109">
        <v>746.61</v>
      </c>
      <c r="E188" s="21" t="str">
        <f>IFERROR(VLOOKUP(B188,AGOSTO!B:C,2,0),"")</f>
        <v>JAMSON ALESSANDRO DA SILVA</v>
      </c>
    </row>
    <row r="189" spans="1:5">
      <c r="A189" s="107">
        <v>1</v>
      </c>
      <c r="B189" s="107">
        <v>1650</v>
      </c>
      <c r="C189" s="105" t="s">
        <v>59</v>
      </c>
      <c r="D189" s="109">
        <v>313.35000000000002</v>
      </c>
      <c r="E189" s="21" t="str">
        <f>IFERROR(VLOOKUP(B189,AGOSTO!B:C,2,0),"")</f>
        <v>JANETE MARIA DA SILVA</v>
      </c>
    </row>
    <row r="190" spans="1:5">
      <c r="A190" s="107">
        <v>39</v>
      </c>
      <c r="B190" s="107">
        <v>2523</v>
      </c>
      <c r="C190" s="105" t="s">
        <v>402</v>
      </c>
      <c r="D190" s="109">
        <v>746.61</v>
      </c>
      <c r="E190" s="21" t="str">
        <f>IFERROR(VLOOKUP(B190,AGOSTO!B:C,2,0),"")</f>
        <v>JANISSON COELHO DE VASCONCELOS</v>
      </c>
    </row>
    <row r="191" spans="1:5">
      <c r="A191" s="107">
        <v>1</v>
      </c>
      <c r="B191" s="107">
        <v>2586</v>
      </c>
      <c r="C191" s="105" t="s">
        <v>366</v>
      </c>
      <c r="D191" s="109">
        <v>953.22</v>
      </c>
      <c r="E191" s="21" t="str">
        <f>IFERROR(VLOOKUP(B191,AGOSTO!B:C,2,0),"")</f>
        <v>JAQUELINE P F DE OLIVEIRA</v>
      </c>
    </row>
    <row r="192" spans="1:5">
      <c r="A192" s="107">
        <v>1</v>
      </c>
      <c r="B192" s="107">
        <v>2526</v>
      </c>
      <c r="C192" s="105" t="s">
        <v>153</v>
      </c>
      <c r="D192" s="109">
        <v>833.98</v>
      </c>
      <c r="E192" s="21" t="str">
        <f>IFERROR(VLOOKUP(B192,AGOSTO!B:C,2,0),"")</f>
        <v>JARBAS FERREIRA DE LIMA JUNIOR</v>
      </c>
    </row>
    <row r="193" spans="1:5">
      <c r="A193" s="107">
        <v>1</v>
      </c>
      <c r="B193" s="107">
        <v>3344</v>
      </c>
      <c r="C193" s="105" t="s">
        <v>340</v>
      </c>
      <c r="D193" s="109">
        <v>480.73</v>
      </c>
      <c r="E193" s="21" t="str">
        <f>IFERROR(VLOOKUP(B193,AGOSTO!B:C,2,0),"")</f>
        <v>JEANE DE ALMEIDA C REVOREDO</v>
      </c>
    </row>
    <row r="194" spans="1:5">
      <c r="A194" s="107">
        <v>1</v>
      </c>
      <c r="B194" s="107">
        <v>2682</v>
      </c>
      <c r="C194" s="105" t="s">
        <v>178</v>
      </c>
      <c r="D194" s="109">
        <v>297.18</v>
      </c>
      <c r="E194" s="21" t="str">
        <f>IFERROR(VLOOKUP(B194,AGOSTO!B:C,2,0),"")</f>
        <v>JENARIO LUCENA DA SILVA</v>
      </c>
    </row>
    <row r="195" spans="1:5">
      <c r="A195" s="107">
        <v>1</v>
      </c>
      <c r="B195" s="107">
        <v>3256</v>
      </c>
      <c r="C195" s="105" t="s">
        <v>319</v>
      </c>
      <c r="D195" s="109">
        <v>1664.34</v>
      </c>
      <c r="E195" s="21" t="str">
        <f>IFERROR(VLOOKUP(B195,AGOSTO!B:C,2,0),"")</f>
        <v>JOAO ALFREDO SOARES DE AVELLAR</v>
      </c>
    </row>
    <row r="196" spans="1:5">
      <c r="A196" s="107">
        <v>1</v>
      </c>
      <c r="B196" s="107">
        <v>1641</v>
      </c>
      <c r="C196" s="105" t="s">
        <v>58</v>
      </c>
      <c r="D196" s="109">
        <v>783.07</v>
      </c>
      <c r="E196" s="21" t="str">
        <f>IFERROR(VLOOKUP(B196,AGOSTO!B:C,2,0),"")</f>
        <v>JOAO FELICIANO ALVES</v>
      </c>
    </row>
    <row r="197" spans="1:5">
      <c r="A197" s="107">
        <v>1</v>
      </c>
      <c r="B197" s="107">
        <v>2043</v>
      </c>
      <c r="C197" s="105" t="s">
        <v>84</v>
      </c>
      <c r="D197" s="109">
        <v>1156.97</v>
      </c>
      <c r="E197" s="21" t="str">
        <f>IFERROR(VLOOKUP(B197,AGOSTO!B:C,2,0),"")</f>
        <v>JOAO LUIZ BRAGA DE PONTES</v>
      </c>
    </row>
    <row r="198" spans="1:5">
      <c r="A198" s="107">
        <v>1</v>
      </c>
      <c r="B198" s="107">
        <v>3139</v>
      </c>
      <c r="C198" s="105" t="s">
        <v>285</v>
      </c>
      <c r="D198" s="109">
        <v>641.53</v>
      </c>
      <c r="E198" s="21" t="str">
        <f>IFERROR(VLOOKUP(B198,AGOSTO!B:C,2,0),"")</f>
        <v>JOAO ROBERTO  MACHADO ARAUJO</v>
      </c>
    </row>
    <row r="199" spans="1:5">
      <c r="A199" s="107">
        <v>1</v>
      </c>
      <c r="B199" s="107">
        <v>2063</v>
      </c>
      <c r="C199" s="105" t="s">
        <v>86</v>
      </c>
      <c r="D199" s="109">
        <v>5078.07</v>
      </c>
      <c r="E199" s="21" t="str">
        <f>IFERROR(VLOOKUP(B199,AGOSTO!B:C,2,0),"")</f>
        <v>JOAQUIM PEDRO CARNEIRO C NETO</v>
      </c>
    </row>
    <row r="200" spans="1:5">
      <c r="A200" s="107">
        <v>1</v>
      </c>
      <c r="B200" s="107">
        <v>2907</v>
      </c>
      <c r="C200" s="105" t="s">
        <v>234</v>
      </c>
      <c r="D200" s="109">
        <v>653.79999999999995</v>
      </c>
      <c r="E200" s="21" t="str">
        <f>IFERROR(VLOOKUP(B200,AGOSTO!B:C,2,0),"")</f>
        <v>JOELINE LIMA DO NASCIMENTO</v>
      </c>
    </row>
    <row r="201" spans="1:5">
      <c r="A201" s="107">
        <v>1</v>
      </c>
      <c r="B201" s="107">
        <v>2894</v>
      </c>
      <c r="C201" s="105" t="s">
        <v>232</v>
      </c>
      <c r="D201" s="109">
        <v>252.38</v>
      </c>
      <c r="E201" s="21" t="str">
        <f>IFERROR(VLOOKUP(B201,AGOSTO!B:C,2,0),"")</f>
        <v>JOELNA DINIZ PEREIRA DE SOUSA</v>
      </c>
    </row>
    <row r="202" spans="1:5">
      <c r="A202" s="107">
        <v>51</v>
      </c>
      <c r="B202" s="107">
        <v>2720</v>
      </c>
      <c r="C202" s="105" t="s">
        <v>399</v>
      </c>
      <c r="D202" s="109">
        <v>673.61</v>
      </c>
      <c r="E202" s="21" t="str">
        <f>IFERROR(VLOOKUP(B202,AGOSTO!B:C,2,0),"")</f>
        <v>JONATAS BERNARDINO R  DA SILVA</v>
      </c>
    </row>
    <row r="203" spans="1:5">
      <c r="A203" s="107">
        <v>1</v>
      </c>
      <c r="B203" s="107">
        <v>1333</v>
      </c>
      <c r="C203" s="105" t="s">
        <v>34</v>
      </c>
      <c r="D203" s="109">
        <v>1275.54</v>
      </c>
      <c r="E203" s="21" t="str">
        <f>IFERROR(VLOOKUP(B203,AGOSTO!B:C,2,0),"")</f>
        <v>JORGE CUNHA OLIVEIRA</v>
      </c>
    </row>
    <row r="204" spans="1:5">
      <c r="A204" s="107">
        <v>1</v>
      </c>
      <c r="B204" s="107">
        <v>2128</v>
      </c>
      <c r="C204" s="105" t="s">
        <v>96</v>
      </c>
      <c r="D204" s="109">
        <v>3176.86</v>
      </c>
      <c r="E204" s="21" t="str">
        <f>IFERROR(VLOOKUP(B204,AGOSTO!B:C,2,0),"")</f>
        <v>JORGE DA SILVA LIMA</v>
      </c>
    </row>
    <row r="205" spans="1:5">
      <c r="A205" s="107">
        <v>1</v>
      </c>
      <c r="B205" s="107">
        <v>2508</v>
      </c>
      <c r="C205" s="105" t="s">
        <v>150</v>
      </c>
      <c r="D205" s="109">
        <v>1081.82</v>
      </c>
      <c r="E205" s="21" t="str">
        <f>IFERROR(VLOOKUP(B205,AGOSTO!B:C,2,0),"")</f>
        <v>JOSE ALEXANDRE DE BARROS ALVES</v>
      </c>
    </row>
    <row r="206" spans="1:5">
      <c r="A206" s="107">
        <v>10</v>
      </c>
      <c r="B206" s="107">
        <v>2124</v>
      </c>
      <c r="C206" s="105" t="s">
        <v>368</v>
      </c>
      <c r="D206" s="109">
        <v>1364.21</v>
      </c>
      <c r="E206" s="21" t="str">
        <f>IFERROR(VLOOKUP(B206,AGOSTO!B:C,2,0),"")</f>
        <v>JOSE ALVES FIGUEIREDO FILHO</v>
      </c>
    </row>
    <row r="207" spans="1:5">
      <c r="A207" s="107">
        <v>1</v>
      </c>
      <c r="B207" s="107">
        <v>863</v>
      </c>
      <c r="C207" s="105" t="s">
        <v>10</v>
      </c>
      <c r="D207" s="109">
        <v>863.33</v>
      </c>
      <c r="E207" s="21" t="str">
        <f>IFERROR(VLOOKUP(B207,AGOSTO!B:C,2,0),"")</f>
        <v>JOSE AMARO DOS SANTOS</v>
      </c>
    </row>
    <row r="208" spans="1:5">
      <c r="A208" s="107">
        <v>1</v>
      </c>
      <c r="B208" s="107">
        <v>2930</v>
      </c>
      <c r="C208" s="105" t="s">
        <v>245</v>
      </c>
      <c r="D208" s="109">
        <v>556.52</v>
      </c>
      <c r="E208" s="21" t="str">
        <f>IFERROR(VLOOKUP(B208,AGOSTO!B:C,2,0),"")</f>
        <v>JOSE AURICELIO C DE ARAUJO</v>
      </c>
    </row>
    <row r="209" spans="1:5">
      <c r="A209" s="107">
        <v>1</v>
      </c>
      <c r="B209" s="107">
        <v>1363</v>
      </c>
      <c r="C209" s="105" t="s">
        <v>36</v>
      </c>
      <c r="D209" s="109">
        <v>1680.01</v>
      </c>
      <c r="E209" s="21" t="str">
        <f>IFERROR(VLOOKUP(B209,AGOSTO!B:C,2,0),"")</f>
        <v>JOSE CARLOS FERREIRA DE ARRUDA</v>
      </c>
    </row>
    <row r="210" spans="1:5">
      <c r="A210" s="107">
        <v>1</v>
      </c>
      <c r="B210" s="107">
        <v>1221</v>
      </c>
      <c r="C210" s="105" t="s">
        <v>26</v>
      </c>
      <c r="D210" s="109">
        <v>3247.59</v>
      </c>
      <c r="E210" s="21" t="str">
        <f>IFERROR(VLOOKUP(B210,AGOSTO!B:C,2,0),"")</f>
        <v>JOSE CARLOS TENORIO DE MELO</v>
      </c>
    </row>
    <row r="211" spans="1:5">
      <c r="A211" s="107">
        <v>51</v>
      </c>
      <c r="B211" s="107">
        <v>1726</v>
      </c>
      <c r="C211" s="105" t="s">
        <v>413</v>
      </c>
      <c r="D211" s="109">
        <v>1364.21</v>
      </c>
      <c r="E211" s="21" t="str">
        <f>IFERROR(VLOOKUP(B211,AGOSTO!B:C,2,0),"")</f>
        <v>JOSE CARLOS VIEIRA</v>
      </c>
    </row>
    <row r="212" spans="1:5">
      <c r="A212" s="107">
        <v>1</v>
      </c>
      <c r="B212" s="107">
        <v>2052</v>
      </c>
      <c r="C212" s="105" t="s">
        <v>85</v>
      </c>
      <c r="D212" s="109">
        <v>1214.8</v>
      </c>
      <c r="E212" s="21" t="str">
        <f>IFERROR(VLOOKUP(B212,AGOSTO!B:C,2,0),"")</f>
        <v>JOSE FERNANDO PEREIRA DA COSTA</v>
      </c>
    </row>
    <row r="213" spans="1:5">
      <c r="A213" s="107">
        <v>1</v>
      </c>
      <c r="B213" s="107">
        <v>1429</v>
      </c>
      <c r="C213" s="105" t="s">
        <v>42</v>
      </c>
      <c r="D213" s="109">
        <v>1661.26</v>
      </c>
      <c r="E213" s="21" t="str">
        <f>IFERROR(VLOOKUP(B213,AGOSTO!B:C,2,0),"")</f>
        <v>JOSE HENRIQUE DA PAZ</v>
      </c>
    </row>
    <row r="214" spans="1:5">
      <c r="A214" s="107">
        <v>1</v>
      </c>
      <c r="B214" s="107">
        <v>3333</v>
      </c>
      <c r="C214" s="105" t="s">
        <v>333</v>
      </c>
      <c r="D214" s="109">
        <v>480.73</v>
      </c>
      <c r="E214" s="21" t="str">
        <f>IFERROR(VLOOKUP(B214,AGOSTO!B:C,2,0),"")</f>
        <v>JOSE HIGO MARQUES RENER</v>
      </c>
    </row>
    <row r="215" spans="1:5">
      <c r="A215" s="107">
        <v>1</v>
      </c>
      <c r="B215" s="107">
        <v>1809</v>
      </c>
      <c r="C215" s="105" t="s">
        <v>68</v>
      </c>
      <c r="D215" s="109">
        <v>1097.24</v>
      </c>
      <c r="E215" s="21" t="str">
        <f>IFERROR(VLOOKUP(B215,AGOSTO!B:C,2,0),"")</f>
        <v>JOSE IRANILDO DE ANDRADE SILVA</v>
      </c>
    </row>
    <row r="216" spans="1:5">
      <c r="A216" s="107">
        <v>1</v>
      </c>
      <c r="B216" s="107">
        <v>1549</v>
      </c>
      <c r="C216" s="105" t="s">
        <v>49</v>
      </c>
      <c r="D216" s="109">
        <v>1333.71</v>
      </c>
      <c r="E216" s="21" t="str">
        <f>IFERROR(VLOOKUP(B216,AGOSTO!B:C,2,0),"")</f>
        <v>JOSE JOAQUIM DA SILVA FILHO</v>
      </c>
    </row>
    <row r="217" spans="1:5">
      <c r="A217" s="107">
        <v>1</v>
      </c>
      <c r="B217" s="107">
        <v>2101</v>
      </c>
      <c r="C217" s="105" t="s">
        <v>90</v>
      </c>
      <c r="D217" s="109">
        <v>1049.3900000000001</v>
      </c>
      <c r="E217" s="21" t="str">
        <f>IFERROR(VLOOKUP(B217,AGOSTO!B:C,2,0),"")</f>
        <v>JOSE LUCIANO CANDIDO DA SILVA</v>
      </c>
    </row>
    <row r="218" spans="1:5">
      <c r="A218" s="107">
        <v>1</v>
      </c>
      <c r="B218" s="107">
        <v>2835</v>
      </c>
      <c r="C218" s="105" t="s">
        <v>416</v>
      </c>
      <c r="D218" s="109">
        <v>673.61</v>
      </c>
      <c r="E218" s="21" t="str">
        <f>IFERROR(VLOOKUP(B218,AGOSTO!B:C,2,0),"")</f>
        <v>JOSE MARCELO DE FRANCA MATOS</v>
      </c>
    </row>
    <row r="219" spans="1:5">
      <c r="A219" s="107">
        <v>1</v>
      </c>
      <c r="B219" s="107">
        <v>2588</v>
      </c>
      <c r="C219" s="105" t="s">
        <v>164</v>
      </c>
      <c r="D219" s="109">
        <v>1460.01</v>
      </c>
      <c r="E219" s="21" t="str">
        <f>IFERROR(VLOOKUP(B219,AGOSTO!B:C,2,0),"")</f>
        <v>JOSE NEVES DA SILVA JUNIOR</v>
      </c>
    </row>
    <row r="220" spans="1:5">
      <c r="A220" s="107">
        <v>1</v>
      </c>
      <c r="B220" s="107">
        <v>3289</v>
      </c>
      <c r="C220" s="105" t="s">
        <v>323</v>
      </c>
      <c r="D220" s="109">
        <v>7133.57</v>
      </c>
      <c r="E220" s="21" t="str">
        <f>IFERROR(VLOOKUP(B220,AGOSTO!B:C,2,0),"")</f>
        <v>JOSE NIVALDO BRAYNER DE ARAUJO</v>
      </c>
    </row>
    <row r="221" spans="1:5">
      <c r="A221" s="107">
        <v>1</v>
      </c>
      <c r="B221" s="107">
        <v>2770</v>
      </c>
      <c r="C221" s="105" t="s">
        <v>194</v>
      </c>
      <c r="D221" s="109">
        <v>504.78</v>
      </c>
      <c r="E221" s="21" t="str">
        <f>IFERROR(VLOOKUP(B221,AGOSTO!B:C,2,0),"")</f>
        <v>JOSE PIMENTEL SILVA</v>
      </c>
    </row>
    <row r="222" spans="1:5">
      <c r="A222" s="107">
        <v>1</v>
      </c>
      <c r="B222" s="107">
        <v>3366</v>
      </c>
      <c r="C222" s="105" t="s">
        <v>355</v>
      </c>
      <c r="D222" s="109">
        <v>2829.56</v>
      </c>
      <c r="E222" s="21" t="str">
        <f>IFERROR(VLOOKUP(B222,AGOSTO!B:C,2,0),"")</f>
        <v>JOSE RICARDO OLIVEIRA CHAGAS</v>
      </c>
    </row>
    <row r="223" spans="1:5">
      <c r="A223" s="107">
        <v>1</v>
      </c>
      <c r="B223" s="107">
        <v>3341</v>
      </c>
      <c r="C223" s="105" t="s">
        <v>338</v>
      </c>
      <c r="D223" s="109">
        <v>1497.91</v>
      </c>
      <c r="E223" s="21" t="str">
        <f>IFERROR(VLOOKUP(B223,AGOSTO!B:C,2,0),"")</f>
        <v>JOSE VICTOR M A BARBOSA</v>
      </c>
    </row>
    <row r="224" spans="1:5">
      <c r="A224" s="107">
        <v>1</v>
      </c>
      <c r="B224" s="107">
        <v>2910</v>
      </c>
      <c r="C224" s="105" t="s">
        <v>236</v>
      </c>
      <c r="D224" s="109">
        <v>1986.69</v>
      </c>
      <c r="E224" s="21" t="str">
        <f>IFERROR(VLOOKUP(B224,AGOSTO!B:C,2,0),"")</f>
        <v>JOSE VITAL DUARTE JUNIOR</v>
      </c>
    </row>
    <row r="225" spans="1:5">
      <c r="A225" s="107">
        <v>1</v>
      </c>
      <c r="B225" s="107">
        <v>3322</v>
      </c>
      <c r="C225" s="105" t="s">
        <v>328</v>
      </c>
      <c r="D225" s="109">
        <v>641.53</v>
      </c>
      <c r="E225" s="21" t="str">
        <f>IFERROR(VLOOKUP(B225,AGOSTO!B:C,2,0),"")</f>
        <v>JOSEFINA DA SILVA RODRIGUES</v>
      </c>
    </row>
    <row r="226" spans="1:5">
      <c r="A226" s="107">
        <v>1</v>
      </c>
      <c r="B226" s="107">
        <v>2539</v>
      </c>
      <c r="C226" s="105" t="s">
        <v>156</v>
      </c>
      <c r="D226" s="109">
        <v>435.81</v>
      </c>
      <c r="E226" s="21" t="str">
        <f>IFERROR(VLOOKUP(B226,AGOSTO!B:C,2,0),"")</f>
        <v>JOSENILDA BEZERRA DA SILVA</v>
      </c>
    </row>
    <row r="227" spans="1:5">
      <c r="A227" s="107">
        <v>1</v>
      </c>
      <c r="B227" s="107">
        <v>2512</v>
      </c>
      <c r="C227" s="105" t="s">
        <v>393</v>
      </c>
      <c r="D227" s="109">
        <v>1731.59</v>
      </c>
      <c r="E227" s="21" t="str">
        <f>IFERROR(VLOOKUP(B227,AGOSTO!B:C,2,0),"")</f>
        <v>JOSENILDO JOSE TORRES</v>
      </c>
    </row>
    <row r="228" spans="1:5">
      <c r="A228" s="107">
        <v>1</v>
      </c>
      <c r="B228" s="107">
        <v>2931</v>
      </c>
      <c r="C228" s="105" t="s">
        <v>246</v>
      </c>
      <c r="D228" s="109">
        <v>893.17</v>
      </c>
      <c r="E228" s="21" t="str">
        <f>IFERROR(VLOOKUP(B228,AGOSTO!B:C,2,0),"")</f>
        <v>JOSILENE FARIAS DOS SANTOS ALM</v>
      </c>
    </row>
    <row r="229" spans="1:5">
      <c r="A229" s="107">
        <v>1</v>
      </c>
      <c r="B229" s="107">
        <v>2791</v>
      </c>
      <c r="C229" s="105" t="s">
        <v>203</v>
      </c>
      <c r="D229" s="109">
        <v>1943.01</v>
      </c>
      <c r="E229" s="21" t="str">
        <f>IFERROR(VLOOKUP(B229,AGOSTO!B:C,2,0),"")</f>
        <v>JOSIMAR SILVA</v>
      </c>
    </row>
    <row r="230" spans="1:5">
      <c r="A230" s="107">
        <v>25</v>
      </c>
      <c r="B230" s="107">
        <v>2705</v>
      </c>
      <c r="C230" s="105" t="s">
        <v>398</v>
      </c>
      <c r="D230" s="109">
        <v>673.61</v>
      </c>
      <c r="E230" s="21" t="str">
        <f>IFERROR(VLOOKUP(B230,AGOSTO!B:C,2,0),"")</f>
        <v>JOSINALDO OLIVEIRA DE ANDRADE</v>
      </c>
    </row>
    <row r="231" spans="1:5">
      <c r="A231" s="107">
        <v>1</v>
      </c>
      <c r="B231" s="107">
        <v>2514</v>
      </c>
      <c r="C231" s="105" t="s">
        <v>152</v>
      </c>
      <c r="D231" s="109">
        <v>953.22</v>
      </c>
      <c r="E231" s="21" t="str">
        <f>IFERROR(VLOOKUP(B231,AGOSTO!B:C,2,0),"")</f>
        <v>JULIANA CAVALCANTI DE SOUSA</v>
      </c>
    </row>
    <row r="232" spans="1:5">
      <c r="A232" s="107">
        <v>1</v>
      </c>
      <c r="B232" s="107">
        <v>2849</v>
      </c>
      <c r="C232" s="105" t="s">
        <v>216</v>
      </c>
      <c r="D232" s="109">
        <v>457.84</v>
      </c>
      <c r="E232" s="21" t="str">
        <f>IFERROR(VLOOKUP(B232,AGOSTO!B:C,2,0),"")</f>
        <v>JULIANA CESAR MARTINS DE LIMA</v>
      </c>
    </row>
    <row r="233" spans="1:5">
      <c r="A233" s="107">
        <v>1</v>
      </c>
      <c r="B233" s="107">
        <v>2797</v>
      </c>
      <c r="C233" s="105" t="s">
        <v>204</v>
      </c>
      <c r="D233" s="109">
        <v>472.36</v>
      </c>
      <c r="E233" s="21" t="str">
        <f>IFERROR(VLOOKUP(B233,AGOSTO!B:C,2,0),"")</f>
        <v>JULIANA SILVA CEDRIM</v>
      </c>
    </row>
    <row r="234" spans="1:5">
      <c r="A234" s="107">
        <v>1</v>
      </c>
      <c r="B234" s="107">
        <v>2448</v>
      </c>
      <c r="C234" s="105" t="s">
        <v>138</v>
      </c>
      <c r="D234" s="109">
        <v>993.4</v>
      </c>
      <c r="E234" s="21" t="str">
        <f>IFERROR(VLOOKUP(B234,AGOSTO!B:C,2,0),"")</f>
        <v>JULIO CESAR DA SILVA</v>
      </c>
    </row>
    <row r="235" spans="1:5">
      <c r="A235" s="107">
        <v>16</v>
      </c>
      <c r="B235" s="107">
        <v>2151</v>
      </c>
      <c r="C235" s="105" t="s">
        <v>108</v>
      </c>
      <c r="D235" s="109">
        <v>1042.53</v>
      </c>
      <c r="E235" s="21" t="str">
        <f>IFERROR(VLOOKUP(B235,AGOSTO!B:C,2,0),"")</f>
        <v>JUREMA MARIA BONGALHARDO</v>
      </c>
    </row>
    <row r="236" spans="1:5">
      <c r="A236" s="107">
        <v>1</v>
      </c>
      <c r="B236" s="107">
        <v>3348</v>
      </c>
      <c r="C236" s="105" t="s">
        <v>343</v>
      </c>
      <c r="D236" s="109">
        <v>282.77999999999997</v>
      </c>
      <c r="E236" s="21" t="str">
        <f>IFERROR(VLOOKUP(B236,AGOSTO!B:C,2,0),"")</f>
        <v>KARLA FERREIRA DA SILVA</v>
      </c>
    </row>
    <row r="237" spans="1:5">
      <c r="A237" s="107">
        <v>1</v>
      </c>
      <c r="B237" s="107">
        <v>2671</v>
      </c>
      <c r="C237" s="105" t="s">
        <v>175</v>
      </c>
      <c r="D237" s="109">
        <v>556.51</v>
      </c>
      <c r="E237" s="21" t="str">
        <f>IFERROR(VLOOKUP(B237,AGOSTO!B:C,2,0),"")</f>
        <v>KATIA ADRIANA F D SILVA SOARES</v>
      </c>
    </row>
    <row r="238" spans="1:5">
      <c r="A238" s="107">
        <v>1</v>
      </c>
      <c r="B238" s="107">
        <v>2709</v>
      </c>
      <c r="C238" s="105" t="s">
        <v>183</v>
      </c>
      <c r="D238" s="109">
        <v>1460.01</v>
      </c>
      <c r="E238" s="21" t="str">
        <f>IFERROR(VLOOKUP(B238,AGOSTO!B:C,2,0),"")</f>
        <v>KATIA DA CONCEICAO DA SILVA</v>
      </c>
    </row>
    <row r="239" spans="1:5">
      <c r="A239" s="107">
        <v>1</v>
      </c>
      <c r="B239" s="107">
        <v>2384</v>
      </c>
      <c r="C239" s="105" t="s">
        <v>129</v>
      </c>
      <c r="D239" s="109">
        <v>641.53</v>
      </c>
      <c r="E239" s="21" t="str">
        <f>IFERROR(VLOOKUP(B239,AGOSTO!B:C,2,0),"")</f>
        <v>KATIA MIRANDA DE ARAUJO LOPES</v>
      </c>
    </row>
    <row r="240" spans="1:5">
      <c r="A240" s="107">
        <v>1</v>
      </c>
      <c r="B240" s="107">
        <v>3032</v>
      </c>
      <c r="C240" s="105" t="s">
        <v>359</v>
      </c>
      <c r="D240" s="109">
        <v>1424.57</v>
      </c>
      <c r="E240" s="21" t="str">
        <f>IFERROR(VLOOKUP(B240,AGOSTO!B:C,2,0),"")</f>
        <v>KELEN CRISTINA DE AL F E SILVA</v>
      </c>
    </row>
    <row r="241" spans="1:5">
      <c r="A241" s="107">
        <v>1</v>
      </c>
      <c r="B241" s="107">
        <v>2895</v>
      </c>
      <c r="C241" s="105" t="s">
        <v>233</v>
      </c>
      <c r="D241" s="109">
        <v>457.84</v>
      </c>
      <c r="E241" s="21" t="str">
        <f>IFERROR(VLOOKUP(B241,AGOSTO!B:C,2,0),"")</f>
        <v>KLEBER DE OLIVEIRA GALDINO</v>
      </c>
    </row>
    <row r="242" spans="1:5">
      <c r="A242" s="107">
        <v>1</v>
      </c>
      <c r="B242" s="107">
        <v>2392</v>
      </c>
      <c r="C242" s="105" t="s">
        <v>130</v>
      </c>
      <c r="D242" s="109">
        <v>1427.93</v>
      </c>
      <c r="E242" s="21" t="str">
        <f>IFERROR(VLOOKUP(B242,AGOSTO!B:C,2,0),"")</f>
        <v>KLEYTON DA SILVA A PEREIRA</v>
      </c>
    </row>
    <row r="243" spans="1:5">
      <c r="A243" s="107">
        <v>1</v>
      </c>
      <c r="B243" s="107">
        <v>3373</v>
      </c>
      <c r="C243" s="105" t="s">
        <v>479</v>
      </c>
      <c r="D243" s="109">
        <v>2829.56</v>
      </c>
      <c r="E243" s="21" t="str">
        <f>IFERROR(VLOOKUP(B243,AGOSTO!B:C,2,0),"")</f>
        <v>LEANDRO RAMOS M DE ANDRADE</v>
      </c>
    </row>
    <row r="244" spans="1:5">
      <c r="A244" s="107">
        <v>1</v>
      </c>
      <c r="B244" s="107">
        <v>1413</v>
      </c>
      <c r="C244" s="105" t="s">
        <v>39</v>
      </c>
      <c r="D244" s="109">
        <v>8541.23</v>
      </c>
      <c r="E244" s="21" t="str">
        <f>IFERROR(VLOOKUP(B244,AGOSTO!B:C,2,0),"")</f>
        <v>LEDUAR GUEDES DE LIMA</v>
      </c>
    </row>
    <row r="245" spans="1:5">
      <c r="A245" s="107">
        <v>1</v>
      </c>
      <c r="B245" s="107">
        <v>3247</v>
      </c>
      <c r="C245" s="105" t="s">
        <v>316</v>
      </c>
      <c r="D245" s="109">
        <v>3572.23</v>
      </c>
      <c r="E245" s="21" t="str">
        <f>IFERROR(VLOOKUP(B245,AGOSTO!B:C,2,0),"")</f>
        <v>LEONARDO ARAUJO PAES BARRETO</v>
      </c>
    </row>
    <row r="246" spans="1:5">
      <c r="A246" s="107">
        <v>1</v>
      </c>
      <c r="B246" s="107">
        <v>2748</v>
      </c>
      <c r="C246" s="105" t="s">
        <v>189</v>
      </c>
      <c r="D246" s="109">
        <v>504.76</v>
      </c>
      <c r="E246" s="21" t="str">
        <f>IFERROR(VLOOKUP(B246,AGOSTO!B:C,2,0),"")</f>
        <v>LEONINO CLEMENTE DA SILVA</v>
      </c>
    </row>
    <row r="247" spans="1:5">
      <c r="A247" s="107">
        <v>10</v>
      </c>
      <c r="B247" s="107">
        <v>2971</v>
      </c>
      <c r="C247" s="105" t="s">
        <v>414</v>
      </c>
      <c r="D247" s="109">
        <v>641.53</v>
      </c>
      <c r="E247" s="21" t="str">
        <f>IFERROR(VLOOKUP(B247,AGOSTO!B:C,2,0),"")</f>
        <v>LETYCIA THAISA V FARIAS</v>
      </c>
    </row>
    <row r="248" spans="1:5">
      <c r="A248" s="107">
        <v>1</v>
      </c>
      <c r="B248" s="107">
        <v>2969</v>
      </c>
      <c r="C248" s="105" t="s">
        <v>253</v>
      </c>
      <c r="D248" s="109">
        <v>949.19</v>
      </c>
      <c r="E248" s="21" t="str">
        <f>IFERROR(VLOOKUP(B248,AGOSTO!B:C,2,0),"")</f>
        <v>LEYRIANE TELMA V FARIAS</v>
      </c>
    </row>
    <row r="249" spans="1:5">
      <c r="A249" s="107">
        <v>1</v>
      </c>
      <c r="B249" s="107">
        <v>2627</v>
      </c>
      <c r="C249" s="105" t="s">
        <v>360</v>
      </c>
      <c r="D249" s="109">
        <v>2517.9899999999998</v>
      </c>
      <c r="E249" s="21" t="str">
        <f>IFERROR(VLOOKUP(B249,AGOSTO!B:C,2,0),"")</f>
        <v>LIBNI DE MEDEIROS MELO</v>
      </c>
    </row>
    <row r="250" spans="1:5">
      <c r="A250" s="107">
        <v>1</v>
      </c>
      <c r="B250" s="107">
        <v>2732</v>
      </c>
      <c r="C250" s="105" t="s">
        <v>188</v>
      </c>
      <c r="D250" s="109">
        <v>673.61</v>
      </c>
      <c r="E250" s="21" t="str">
        <f>IFERROR(VLOOKUP(B250,AGOSTO!B:C,2,0),"")</f>
        <v>LILIANE DA SILVA SALVADOR</v>
      </c>
    </row>
    <row r="251" spans="1:5">
      <c r="A251" s="107">
        <v>1</v>
      </c>
      <c r="B251" s="107">
        <v>3370</v>
      </c>
      <c r="C251" s="105" t="s">
        <v>472</v>
      </c>
      <c r="D251" s="109">
        <v>3079.23</v>
      </c>
      <c r="E251" s="21" t="str">
        <f>IFERROR(VLOOKUP(B251,AGOSTO!B:C,2,0),"")</f>
        <v>LITIO TADEU C R  DOS SANTOS</v>
      </c>
    </row>
    <row r="252" spans="1:5">
      <c r="A252" s="107">
        <v>1</v>
      </c>
      <c r="B252" s="107">
        <v>2553</v>
      </c>
      <c r="C252" s="105" t="s">
        <v>159</v>
      </c>
      <c r="D252" s="109">
        <v>673.61</v>
      </c>
      <c r="E252" s="21" t="str">
        <f>IFERROR(VLOOKUP(B252,AGOSTO!B:C,2,0),"")</f>
        <v>LIVIA DA SILVA LIMA</v>
      </c>
    </row>
    <row r="253" spans="1:5">
      <c r="A253" s="107">
        <v>1</v>
      </c>
      <c r="B253" s="107">
        <v>3237</v>
      </c>
      <c r="C253" s="105" t="s">
        <v>312</v>
      </c>
      <c r="D253" s="109">
        <v>641.53</v>
      </c>
      <c r="E253" s="21" t="str">
        <f>IFERROR(VLOOKUP(B253,AGOSTO!B:C,2,0),"")</f>
        <v>LIVIA MARIA DE MORAES</v>
      </c>
    </row>
    <row r="254" spans="1:5">
      <c r="A254" s="107">
        <v>1</v>
      </c>
      <c r="B254" s="107">
        <v>3141</v>
      </c>
      <c r="C254" s="105" t="s">
        <v>286</v>
      </c>
      <c r="D254" s="109">
        <v>641.53</v>
      </c>
      <c r="E254" s="21" t="str">
        <f>IFERROR(VLOOKUP(B254,AGOSTO!B:C,2,0),"")</f>
        <v>LIVIA QUEIROZ DE OLIVEIRA</v>
      </c>
    </row>
    <row r="255" spans="1:5">
      <c r="A255" s="107">
        <v>1</v>
      </c>
      <c r="B255" s="107">
        <v>1328</v>
      </c>
      <c r="C255" s="105" t="s">
        <v>32</v>
      </c>
      <c r="D255" s="109">
        <v>1270.2</v>
      </c>
      <c r="E255" s="21" t="str">
        <f>IFERROR(VLOOKUP(B255,AGOSTO!B:C,2,0),"")</f>
        <v>LIZETE ALFREDINA DA SILVA</v>
      </c>
    </row>
    <row r="256" spans="1:5">
      <c r="A256" s="107">
        <v>1</v>
      </c>
      <c r="B256" s="107">
        <v>3040</v>
      </c>
      <c r="C256" s="105" t="s">
        <v>269</v>
      </c>
      <c r="D256" s="109">
        <v>1006.23</v>
      </c>
      <c r="E256" s="21" t="str">
        <f>IFERROR(VLOOKUP(B256,AGOSTO!B:C,2,0),"")</f>
        <v>LORENA ESTHER L M CAVALCANTI</v>
      </c>
    </row>
    <row r="257" spans="1:5">
      <c r="A257" s="107">
        <v>47</v>
      </c>
      <c r="B257" s="107">
        <v>2736</v>
      </c>
      <c r="C257" s="105" t="s">
        <v>404</v>
      </c>
      <c r="D257" s="109">
        <v>746.61</v>
      </c>
      <c r="E257" s="21" t="str">
        <f>IFERROR(VLOOKUP(B257,AGOSTO!B:C,2,0),"")</f>
        <v>LUCENILDO JOSE DA SILVA</v>
      </c>
    </row>
    <row r="258" spans="1:5">
      <c r="A258" s="107">
        <v>1</v>
      </c>
      <c r="B258" s="107">
        <v>1908</v>
      </c>
      <c r="C258" s="105" t="s">
        <v>72</v>
      </c>
      <c r="D258" s="109">
        <v>2516.91</v>
      </c>
      <c r="E258" s="21" t="str">
        <f>IFERROR(VLOOKUP(B258,AGOSTO!B:C,2,0),"")</f>
        <v>LUCIA MARIA ARAUJO LAVOR</v>
      </c>
    </row>
    <row r="259" spans="1:5">
      <c r="A259" s="107">
        <v>1</v>
      </c>
      <c r="B259" s="107">
        <v>3249</v>
      </c>
      <c r="C259" s="105" t="s">
        <v>317</v>
      </c>
      <c r="D259" s="109">
        <v>1664.34</v>
      </c>
      <c r="E259" s="21" t="str">
        <f>IFERROR(VLOOKUP(B259,AGOSTO!B:C,2,0),"")</f>
        <v>LUCIANA MARIA BASTO DE AQUINO</v>
      </c>
    </row>
    <row r="260" spans="1:5">
      <c r="A260" s="107">
        <v>1</v>
      </c>
      <c r="B260" s="107">
        <v>3160</v>
      </c>
      <c r="C260" s="105" t="s">
        <v>291</v>
      </c>
      <c r="D260" s="109">
        <v>641.53</v>
      </c>
      <c r="E260" s="21" t="str">
        <f>IFERROR(VLOOKUP(B260,AGOSTO!B:C,2,0),"")</f>
        <v>LUCIANNA NUNES LIRA</v>
      </c>
    </row>
    <row r="261" spans="1:5">
      <c r="A261" s="107">
        <v>1</v>
      </c>
      <c r="B261" s="107">
        <v>3400</v>
      </c>
      <c r="C261" s="105" t="s">
        <v>577</v>
      </c>
      <c r="D261" s="109">
        <v>1497.91</v>
      </c>
      <c r="E261" s="21" t="str">
        <f>IFERROR(VLOOKUP(B261,AGOSTO!B:C,2,0),"")</f>
        <v>LUCIANO ALVES DE S JUNIOR</v>
      </c>
    </row>
    <row r="262" spans="1:5">
      <c r="A262" s="107">
        <v>1</v>
      </c>
      <c r="B262" s="107">
        <v>2996</v>
      </c>
      <c r="C262" s="105" t="s">
        <v>258</v>
      </c>
      <c r="D262" s="109">
        <v>1943.01</v>
      </c>
      <c r="E262" s="21" t="str">
        <f>IFERROR(VLOOKUP(B262,AGOSTO!B:C,2,0),"")</f>
        <v>LUCIANO BARROS COSTA</v>
      </c>
    </row>
    <row r="263" spans="1:5">
      <c r="A263" s="107">
        <v>1</v>
      </c>
      <c r="B263" s="107">
        <v>2866</v>
      </c>
      <c r="C263" s="105" t="s">
        <v>224</v>
      </c>
      <c r="D263" s="109">
        <v>824.83</v>
      </c>
      <c r="E263" s="21" t="str">
        <f>IFERROR(VLOOKUP(B263,AGOSTO!B:C,2,0),"")</f>
        <v>LUCICLEIDE M  DE A  CAMPOS</v>
      </c>
    </row>
    <row r="264" spans="1:5">
      <c r="A264" s="107">
        <v>1</v>
      </c>
      <c r="B264" s="107">
        <v>2917</v>
      </c>
      <c r="C264" s="105" t="s">
        <v>239</v>
      </c>
      <c r="D264" s="109">
        <v>530</v>
      </c>
      <c r="E264" s="21" t="str">
        <f>IFERROR(VLOOKUP(B264,AGOSTO!B:C,2,0),"")</f>
        <v>LUCICLEIDE PEREIRA DEODATO</v>
      </c>
    </row>
    <row r="265" spans="1:5">
      <c r="A265" s="107">
        <v>1</v>
      </c>
      <c r="B265" s="107">
        <v>1794</v>
      </c>
      <c r="C265" s="105" t="s">
        <v>66</v>
      </c>
      <c r="D265" s="109">
        <v>1470.43</v>
      </c>
      <c r="E265" s="21" t="str">
        <f>IFERROR(VLOOKUP(B265,AGOSTO!B:C,2,0),"")</f>
        <v>LUCIENE MARIA DE ANDRADE</v>
      </c>
    </row>
    <row r="266" spans="1:5">
      <c r="A266" s="107">
        <v>1</v>
      </c>
      <c r="B266" s="107">
        <v>2140</v>
      </c>
      <c r="C266" s="105" t="s">
        <v>103</v>
      </c>
      <c r="D266" s="109">
        <v>1955.17</v>
      </c>
      <c r="E266" s="21" t="str">
        <f>IFERROR(VLOOKUP(B266,AGOSTO!B:C,2,0),"")</f>
        <v>LUCIENE PEREIRA DE A NASCIMENT</v>
      </c>
    </row>
    <row r="267" spans="1:5">
      <c r="A267" s="107">
        <v>1</v>
      </c>
      <c r="B267" s="107">
        <v>3201</v>
      </c>
      <c r="C267" s="105" t="s">
        <v>304</v>
      </c>
      <c r="D267" s="109">
        <v>499.3</v>
      </c>
      <c r="E267" s="21" t="str">
        <f>IFERROR(VLOOKUP(B267,AGOSTO!B:C,2,0),"")</f>
        <v>LUCIENE TORRES GALINDO DE MELO</v>
      </c>
    </row>
    <row r="268" spans="1:5">
      <c r="A268" s="107">
        <v>1</v>
      </c>
      <c r="B268" s="107">
        <v>3353</v>
      </c>
      <c r="C268" s="105" t="s">
        <v>347</v>
      </c>
      <c r="D268" s="109">
        <v>480.73</v>
      </c>
      <c r="E268" s="21" t="str">
        <f>IFERROR(VLOOKUP(B268,AGOSTO!B:C,2,0),"")</f>
        <v>LUCIO ANDRE DA SILVA</v>
      </c>
    </row>
    <row r="269" spans="1:5">
      <c r="A269" s="107">
        <v>1</v>
      </c>
      <c r="B269" s="107">
        <v>2933</v>
      </c>
      <c r="C269" s="105" t="s">
        <v>247</v>
      </c>
      <c r="D269" s="109">
        <v>504.76</v>
      </c>
      <c r="E269" s="21" t="str">
        <f>IFERROR(VLOOKUP(B269,AGOSTO!B:C,2,0),"")</f>
        <v>LUCY DIAS DE ANDRADE</v>
      </c>
    </row>
    <row r="270" spans="1:5">
      <c r="A270" s="107">
        <v>1</v>
      </c>
      <c r="B270" s="107">
        <v>3314</v>
      </c>
      <c r="C270" s="105" t="s">
        <v>325</v>
      </c>
      <c r="D270" s="109">
        <v>1664.34</v>
      </c>
      <c r="E270" s="21" t="str">
        <f>IFERROR(VLOOKUP(B270,AGOSTO!B:C,2,0),"")</f>
        <v>LUIZ ANTONIO GRANJA DE MENEZES</v>
      </c>
    </row>
    <row r="271" spans="1:5">
      <c r="A271" s="107">
        <v>1</v>
      </c>
      <c r="B271" s="107">
        <v>2834</v>
      </c>
      <c r="C271" s="105" t="s">
        <v>213</v>
      </c>
      <c r="D271" s="109">
        <v>953.22</v>
      </c>
      <c r="E271" s="21" t="str">
        <f>IFERROR(VLOOKUP(B271,AGOSTO!B:C,2,0),"")</f>
        <v>LUIZ F  DE LIMA CAVALCANTI</v>
      </c>
    </row>
    <row r="272" spans="1:5">
      <c r="A272" s="107">
        <v>1</v>
      </c>
      <c r="B272" s="107">
        <v>1665</v>
      </c>
      <c r="C272" s="105" t="s">
        <v>61</v>
      </c>
      <c r="D272" s="109">
        <v>783.07</v>
      </c>
      <c r="E272" s="21" t="str">
        <f>IFERROR(VLOOKUP(B272,AGOSTO!B:C,2,0),"")</f>
        <v>LUZIA BERNARDO DE SOUSA</v>
      </c>
    </row>
    <row r="273" spans="1:5">
      <c r="A273" s="107">
        <v>1</v>
      </c>
      <c r="B273" s="107">
        <v>3081</v>
      </c>
      <c r="C273" s="105" t="s">
        <v>277</v>
      </c>
      <c r="D273" s="109">
        <v>499.3</v>
      </c>
      <c r="E273" s="21" t="str">
        <f>IFERROR(VLOOKUP(B273,AGOSTO!B:C,2,0),"")</f>
        <v>MAILTON NOBRE DE MEDEIROS</v>
      </c>
    </row>
    <row r="274" spans="1:5">
      <c r="A274" s="107">
        <v>1</v>
      </c>
      <c r="B274" s="107">
        <v>1393</v>
      </c>
      <c r="C274" s="105" t="s">
        <v>38</v>
      </c>
      <c r="D274" s="109">
        <v>1270.2</v>
      </c>
      <c r="E274" s="21" t="str">
        <f>IFERROR(VLOOKUP(B274,AGOSTO!B:C,2,0),"")</f>
        <v>MANOEL CORREIA DOS SANTOS</v>
      </c>
    </row>
    <row r="275" spans="1:5">
      <c r="A275" s="107">
        <v>1</v>
      </c>
      <c r="B275" s="107">
        <v>3325</v>
      </c>
      <c r="C275" s="105" t="s">
        <v>330</v>
      </c>
      <c r="D275" s="109">
        <v>2829.56</v>
      </c>
      <c r="E275" s="21" t="str">
        <f>IFERROR(VLOOKUP(B275,AGOSTO!B:C,2,0),"")</f>
        <v>MANOEL DE LIMA BARBOSA</v>
      </c>
    </row>
    <row r="276" spans="1:5">
      <c r="A276" s="107">
        <v>1</v>
      </c>
      <c r="B276" s="107">
        <v>1749</v>
      </c>
      <c r="C276" s="105" t="s">
        <v>64</v>
      </c>
      <c r="D276" s="109">
        <v>779.79</v>
      </c>
      <c r="E276" s="21" t="str">
        <f>IFERROR(VLOOKUP(B276,AGOSTO!B:C,2,0),"")</f>
        <v>MANOEL MARTINS LEITE NETO</v>
      </c>
    </row>
    <row r="277" spans="1:5">
      <c r="A277" s="107">
        <v>1</v>
      </c>
      <c r="B277" s="107">
        <v>1980</v>
      </c>
      <c r="C277" s="105" t="s">
        <v>78</v>
      </c>
      <c r="D277" s="109">
        <v>4291.41</v>
      </c>
      <c r="E277" s="21" t="str">
        <f>IFERROR(VLOOKUP(B277,AGOSTO!B:C,2,0),"")</f>
        <v>MANOEL NETO DINIZ</v>
      </c>
    </row>
    <row r="278" spans="1:5">
      <c r="A278" s="107">
        <v>1</v>
      </c>
      <c r="B278" s="107">
        <v>3283</v>
      </c>
      <c r="C278" s="105" t="s">
        <v>322</v>
      </c>
      <c r="D278" s="109">
        <v>2829.56</v>
      </c>
      <c r="E278" s="21" t="str">
        <f>IFERROR(VLOOKUP(B278,AGOSTO!B:C,2,0),"")</f>
        <v>MANUELA A DE SENA L VENTURA</v>
      </c>
    </row>
    <row r="279" spans="1:5">
      <c r="A279" s="107">
        <v>1</v>
      </c>
      <c r="B279" s="107">
        <v>3138</v>
      </c>
      <c r="C279" s="105" t="s">
        <v>284</v>
      </c>
      <c r="D279" s="109">
        <v>921.13</v>
      </c>
      <c r="E279" s="21" t="str">
        <f>IFERROR(VLOOKUP(B279,AGOSTO!B:C,2,0),"")</f>
        <v>MANUELA SILVA DE LIMA B DA PAZ</v>
      </c>
    </row>
    <row r="280" spans="1:5">
      <c r="A280" s="107">
        <v>1</v>
      </c>
      <c r="B280" s="107">
        <v>2451</v>
      </c>
      <c r="C280" s="105" t="s">
        <v>139</v>
      </c>
      <c r="D280" s="109">
        <v>875.49</v>
      </c>
      <c r="E280" s="21" t="str">
        <f>IFERROR(VLOOKUP(B280,AGOSTO!B:C,2,0),"")</f>
        <v>MANUELLA BOMFIM DA SILVA</v>
      </c>
    </row>
    <row r="281" spans="1:5">
      <c r="A281" s="107">
        <v>1</v>
      </c>
      <c r="B281" s="107">
        <v>2775</v>
      </c>
      <c r="C281" s="105" t="s">
        <v>196</v>
      </c>
      <c r="D281" s="109">
        <v>580.53</v>
      </c>
      <c r="E281" s="21" t="str">
        <f>IFERROR(VLOOKUP(B281,AGOSTO!B:C,2,0),"")</f>
        <v>MARCELA FREITAS DA C SALLES</v>
      </c>
    </row>
    <row r="282" spans="1:5">
      <c r="A282" s="107">
        <v>1</v>
      </c>
      <c r="B282" s="107">
        <v>2541</v>
      </c>
      <c r="C282" s="105" t="s">
        <v>157</v>
      </c>
      <c r="D282" s="109">
        <v>491.04</v>
      </c>
      <c r="E282" s="21" t="str">
        <f>IFERROR(VLOOKUP(B282,AGOSTO!B:C,2,0),"")</f>
        <v>MARCELA SALLES DA SILVA</v>
      </c>
    </row>
    <row r="283" spans="1:5">
      <c r="A283" s="107">
        <v>1</v>
      </c>
      <c r="B283" s="107">
        <v>2665</v>
      </c>
      <c r="C283" s="105" t="s">
        <v>172</v>
      </c>
      <c r="D283" s="109">
        <v>196.25</v>
      </c>
      <c r="E283" s="21" t="str">
        <f>IFERROR(VLOOKUP(B283,AGOSTO!B:C,2,0),"")</f>
        <v>MARCELO BARLAVENTO DAS C SILVA</v>
      </c>
    </row>
    <row r="284" spans="1:5">
      <c r="A284" s="107">
        <v>3</v>
      </c>
      <c r="B284" s="107">
        <v>2974</v>
      </c>
      <c r="C284" s="105" t="s">
        <v>371</v>
      </c>
      <c r="D284" s="109">
        <v>641.53</v>
      </c>
      <c r="E284" s="21" t="str">
        <f>IFERROR(VLOOKUP(B284,AGOSTO!B:C,2,0),"")</f>
        <v>MARCELO DIEDERICHS PRATES</v>
      </c>
    </row>
    <row r="285" spans="1:5">
      <c r="A285" s="107">
        <v>1</v>
      </c>
      <c r="B285" s="107">
        <v>3343</v>
      </c>
      <c r="C285" s="105" t="s">
        <v>339</v>
      </c>
      <c r="D285" s="109">
        <v>499.3</v>
      </c>
      <c r="E285" s="21" t="str">
        <f>IFERROR(VLOOKUP(B285,AGOSTO!B:C,2,0),"")</f>
        <v>MARCELO MONTEIRO DE C. FILHO</v>
      </c>
    </row>
    <row r="286" spans="1:5">
      <c r="A286" s="107">
        <v>51</v>
      </c>
      <c r="B286" s="107">
        <v>2096</v>
      </c>
      <c r="C286" s="105" t="s">
        <v>364</v>
      </c>
      <c r="D286" s="109">
        <v>1364.21</v>
      </c>
      <c r="E286" s="21" t="str">
        <f>IFERROR(VLOOKUP(B286,AGOSTO!B:C,2,0),"")</f>
        <v>MARCELO MORAIS DE OLIVEIRA</v>
      </c>
    </row>
    <row r="287" spans="1:5">
      <c r="A287" s="107">
        <v>1</v>
      </c>
      <c r="B287" s="107">
        <v>2717</v>
      </c>
      <c r="C287" s="105" t="s">
        <v>186</v>
      </c>
      <c r="D287" s="109">
        <v>2517.9899999999998</v>
      </c>
      <c r="E287" s="21" t="str">
        <f>IFERROR(VLOOKUP(B287,AGOSTO!B:C,2,0),"")</f>
        <v>MARCIA ANDREA F SECUNDINO</v>
      </c>
    </row>
    <row r="288" spans="1:5">
      <c r="A288" s="107">
        <v>1</v>
      </c>
      <c r="B288" s="107">
        <v>3392</v>
      </c>
      <c r="C288" s="105" t="s">
        <v>547</v>
      </c>
      <c r="D288" s="109">
        <v>2829.56</v>
      </c>
      <c r="E288" s="21" t="str">
        <f>IFERROR(VLOOKUP(B288,AGOSTO!B:C,2,0),"")</f>
        <v>MARCILIO BATISTA M MOURA</v>
      </c>
    </row>
    <row r="289" spans="1:5">
      <c r="A289" s="107">
        <v>1</v>
      </c>
      <c r="B289" s="107">
        <v>2798</v>
      </c>
      <c r="C289" s="105" t="s">
        <v>205</v>
      </c>
      <c r="D289" s="109">
        <v>1460.01</v>
      </c>
      <c r="E289" s="21" t="str">
        <f>IFERROR(VLOOKUP(B289,AGOSTO!B:C,2,0),"")</f>
        <v>MARCO ANDRE ANTUNES CORREIA</v>
      </c>
    </row>
    <row r="290" spans="1:5">
      <c r="A290" s="107">
        <v>1</v>
      </c>
      <c r="B290" s="107">
        <v>1267</v>
      </c>
      <c r="C290" s="105" t="s">
        <v>30</v>
      </c>
      <c r="D290" s="109">
        <v>7004.3</v>
      </c>
      <c r="E290" s="21" t="str">
        <f>IFERROR(VLOOKUP(B290,AGOSTO!B:C,2,0),"")</f>
        <v>MARCO AURELIO O DE OLIVEIRA</v>
      </c>
    </row>
    <row r="291" spans="1:5">
      <c r="A291" s="107">
        <v>1</v>
      </c>
      <c r="B291" s="107">
        <v>1741</v>
      </c>
      <c r="C291" s="105" t="s">
        <v>63</v>
      </c>
      <c r="D291" s="109">
        <v>1101.8499999999999</v>
      </c>
      <c r="E291" s="21" t="str">
        <f>IFERROR(VLOOKUP(B291,AGOSTO!B:C,2,0),"")</f>
        <v>MARCONDES C  DE OLIVEIRA</v>
      </c>
    </row>
    <row r="292" spans="1:5">
      <c r="A292" s="107">
        <v>1</v>
      </c>
      <c r="B292" s="107">
        <v>2342</v>
      </c>
      <c r="C292" s="105" t="s">
        <v>122</v>
      </c>
      <c r="D292" s="109">
        <v>2729.41</v>
      </c>
      <c r="E292" s="21" t="str">
        <f>IFERROR(VLOOKUP(B292,AGOSTO!B:C,2,0),"")</f>
        <v>MARCOS ANDRE CUNHA DE OLIVEIRA</v>
      </c>
    </row>
    <row r="293" spans="1:5">
      <c r="A293" s="107">
        <v>1</v>
      </c>
      <c r="B293" s="107">
        <v>3232</v>
      </c>
      <c r="C293" s="105" t="s">
        <v>309</v>
      </c>
      <c r="D293" s="109">
        <v>641.53</v>
      </c>
      <c r="E293" s="21" t="str">
        <f>IFERROR(VLOOKUP(B293,AGOSTO!B:C,2,0),"")</f>
        <v>MARCOS ANTONIO SILVA DE LIMA</v>
      </c>
    </row>
    <row r="294" spans="1:5">
      <c r="A294" s="107">
        <v>1</v>
      </c>
      <c r="B294" s="107">
        <v>2019</v>
      </c>
      <c r="C294" s="105" t="s">
        <v>82</v>
      </c>
      <c r="D294" s="109">
        <v>742.65</v>
      </c>
      <c r="E294" s="21" t="str">
        <f>IFERROR(VLOOKUP(B294,AGOSTO!B:C,2,0),"")</f>
        <v>MARCOS DO NASCIMENTO</v>
      </c>
    </row>
    <row r="295" spans="1:5">
      <c r="A295" s="107">
        <v>1</v>
      </c>
      <c r="B295" s="107">
        <v>1536</v>
      </c>
      <c r="C295" s="105" t="s">
        <v>47</v>
      </c>
      <c r="D295" s="109">
        <v>1152.1099999999999</v>
      </c>
      <c r="E295" s="21" t="str">
        <f>IFERROR(VLOOKUP(B295,AGOSTO!B:C,2,0),"")</f>
        <v>MARIA ADRIAO DA SILVA</v>
      </c>
    </row>
    <row r="296" spans="1:5">
      <c r="A296" s="107">
        <v>1</v>
      </c>
      <c r="B296" s="107">
        <v>397</v>
      </c>
      <c r="C296" s="105" t="s">
        <v>4</v>
      </c>
      <c r="D296" s="109">
        <v>1700.27</v>
      </c>
      <c r="E296" s="21" t="str">
        <f>IFERROR(VLOOKUP(B296,AGOSTO!B:C,2,0),"")</f>
        <v>MARIA AMARA MEDEIROS</v>
      </c>
    </row>
    <row r="297" spans="1:5">
      <c r="A297" s="107">
        <v>1</v>
      </c>
      <c r="B297" s="107">
        <v>1588</v>
      </c>
      <c r="C297" s="105" t="s">
        <v>53</v>
      </c>
      <c r="D297" s="109">
        <v>189.48</v>
      </c>
      <c r="E297" s="21" t="str">
        <f>IFERROR(VLOOKUP(B297,AGOSTO!B:C,2,0),"")</f>
        <v>MARIA ANDREA DOS SANTOS</v>
      </c>
    </row>
    <row r="298" spans="1:5">
      <c r="A298" s="107">
        <v>1</v>
      </c>
      <c r="B298" s="107">
        <v>2618</v>
      </c>
      <c r="C298" s="105" t="s">
        <v>166</v>
      </c>
      <c r="D298" s="109">
        <v>556.51</v>
      </c>
      <c r="E298" s="21" t="str">
        <f>IFERROR(VLOOKUP(B298,AGOSTO!B:C,2,0),"")</f>
        <v>MARIA DA CONCEICAO O DOS SANTO</v>
      </c>
    </row>
    <row r="299" spans="1:5">
      <c r="A299" s="107">
        <v>1</v>
      </c>
      <c r="B299" s="107">
        <v>3015</v>
      </c>
      <c r="C299" s="105" t="s">
        <v>263</v>
      </c>
      <c r="D299" s="109">
        <v>641.53</v>
      </c>
      <c r="E299" s="21" t="str">
        <f>IFERROR(VLOOKUP(B299,AGOSTO!B:C,2,0),"")</f>
        <v>MARIA DANIELLE DE SOUZA SANTOS</v>
      </c>
    </row>
    <row r="300" spans="1:5">
      <c r="A300" s="107">
        <v>1</v>
      </c>
      <c r="B300" s="107">
        <v>2918</v>
      </c>
      <c r="C300" s="105" t="s">
        <v>240</v>
      </c>
      <c r="D300" s="109">
        <v>457.84</v>
      </c>
      <c r="E300" s="21" t="str">
        <f>IFERROR(VLOOKUP(B300,AGOSTO!B:C,2,0),"")</f>
        <v>MARIA DAS NEVES DE BARROS</v>
      </c>
    </row>
    <row r="301" spans="1:5">
      <c r="A301" s="107">
        <v>1</v>
      </c>
      <c r="B301" s="107">
        <v>1553</v>
      </c>
      <c r="C301" s="105" t="s">
        <v>50</v>
      </c>
      <c r="D301" s="109">
        <v>1275.54</v>
      </c>
      <c r="E301" s="21" t="str">
        <f>IFERROR(VLOOKUP(B301,AGOSTO!B:C,2,0),"")</f>
        <v>MARIA DO CARMO A DOS SANTOS</v>
      </c>
    </row>
    <row r="302" spans="1:5">
      <c r="A302" s="107">
        <v>1</v>
      </c>
      <c r="B302" s="107">
        <v>200</v>
      </c>
      <c r="C302" s="105" t="s">
        <v>3</v>
      </c>
      <c r="D302" s="109">
        <v>1633.4</v>
      </c>
      <c r="E302" s="21" t="str">
        <f>IFERROR(VLOOKUP(B302,AGOSTO!B:C,2,0),"")</f>
        <v>MARIA DO CARMO DE SOUSA</v>
      </c>
    </row>
    <row r="303" spans="1:5">
      <c r="A303" s="107">
        <v>1</v>
      </c>
      <c r="B303" s="107">
        <v>1169</v>
      </c>
      <c r="C303" s="105" t="s">
        <v>24</v>
      </c>
      <c r="D303" s="109">
        <v>1101.8499999999999</v>
      </c>
      <c r="E303" s="21" t="str">
        <f>IFERROR(VLOOKUP(B303,AGOSTO!B:C,2,0),"")</f>
        <v>MARIA DO CARMO SANTOS</v>
      </c>
    </row>
    <row r="304" spans="1:5">
      <c r="A304" s="107">
        <v>1</v>
      </c>
      <c r="B304" s="107">
        <v>3221</v>
      </c>
      <c r="C304" s="105" t="s">
        <v>307</v>
      </c>
      <c r="D304" s="109">
        <v>1158.73</v>
      </c>
      <c r="E304" s="21" t="str">
        <f>IFERROR(VLOOKUP(B304,AGOSTO!B:C,2,0),"")</f>
        <v>MARIA ERLANI BARBOSA SILVA</v>
      </c>
    </row>
    <row r="305" spans="1:5">
      <c r="A305" s="107">
        <v>1</v>
      </c>
      <c r="B305" s="107">
        <v>1243</v>
      </c>
      <c r="C305" s="105" t="s">
        <v>28</v>
      </c>
      <c r="D305" s="109">
        <v>863.33</v>
      </c>
      <c r="E305" s="21" t="str">
        <f>IFERROR(VLOOKUP(B305,AGOSTO!B:C,2,0),"")</f>
        <v>MARIA EUGENIA VILARIM LIMA</v>
      </c>
    </row>
    <row r="306" spans="1:5">
      <c r="A306" s="107">
        <v>1</v>
      </c>
      <c r="B306" s="107">
        <v>2887</v>
      </c>
      <c r="C306" s="105" t="s">
        <v>228</v>
      </c>
      <c r="D306" s="109">
        <v>673.61</v>
      </c>
      <c r="E306" s="21" t="str">
        <f>IFERROR(VLOOKUP(B306,AGOSTO!B:C,2,0),"")</f>
        <v>MARIA EUZENI DA SILVA GARCEZ</v>
      </c>
    </row>
    <row r="307" spans="1:5">
      <c r="A307" s="107">
        <v>1</v>
      </c>
      <c r="B307" s="107">
        <v>3356</v>
      </c>
      <c r="C307" s="105" t="s">
        <v>349</v>
      </c>
      <c r="D307" s="109">
        <v>437.65</v>
      </c>
      <c r="E307" s="21" t="str">
        <f>IFERROR(VLOOKUP(B307,AGOSTO!B:C,2,0),"")</f>
        <v>MARIA GABRIELLY DE S SANTOS</v>
      </c>
    </row>
    <row r="308" spans="1:5">
      <c r="A308" s="107">
        <v>1</v>
      </c>
      <c r="B308" s="107">
        <v>2726</v>
      </c>
      <c r="C308" s="105" t="s">
        <v>187</v>
      </c>
      <c r="D308" s="109">
        <v>1593.19</v>
      </c>
      <c r="E308" s="21" t="str">
        <f>IFERROR(VLOOKUP(B308,AGOSTO!B:C,2,0),"")</f>
        <v>MARIA GILVANEIDE SANTOS LIMA</v>
      </c>
    </row>
    <row r="309" spans="1:5">
      <c r="A309" s="107">
        <v>1</v>
      </c>
      <c r="B309" s="107">
        <v>1674</v>
      </c>
      <c r="C309" s="105" t="s">
        <v>62</v>
      </c>
      <c r="D309" s="109">
        <v>473.7</v>
      </c>
      <c r="E309" s="21" t="str">
        <f>IFERROR(VLOOKUP(B309,AGOSTO!B:C,2,0),"")</f>
        <v>MARIA HELENA FERREIRA DA SILVA</v>
      </c>
    </row>
    <row r="310" spans="1:5">
      <c r="A310" s="107">
        <v>1</v>
      </c>
      <c r="B310" s="107">
        <v>1071</v>
      </c>
      <c r="C310" s="105" t="s">
        <v>18</v>
      </c>
      <c r="D310" s="109">
        <v>710.26</v>
      </c>
      <c r="E310" s="21" t="str">
        <f>IFERROR(VLOOKUP(B310,AGOSTO!B:C,2,0),"")</f>
        <v>MARIA JOSE DA HORA</v>
      </c>
    </row>
    <row r="311" spans="1:5">
      <c r="A311" s="107">
        <v>1</v>
      </c>
      <c r="B311" s="107">
        <v>2943</v>
      </c>
      <c r="C311" s="105" t="s">
        <v>252</v>
      </c>
      <c r="D311" s="109">
        <v>457.84</v>
      </c>
      <c r="E311" s="21" t="str">
        <f>IFERROR(VLOOKUP(B311,AGOSTO!B:C,2,0),"")</f>
        <v>MARIA JOSE GUILHERME</v>
      </c>
    </row>
    <row r="312" spans="1:5">
      <c r="A312" s="107">
        <v>1</v>
      </c>
      <c r="B312" s="107">
        <v>871</v>
      </c>
      <c r="C312" s="105" t="s">
        <v>11</v>
      </c>
      <c r="D312" s="109">
        <v>1830.47</v>
      </c>
      <c r="E312" s="21" t="str">
        <f>IFERROR(VLOOKUP(B312,AGOSTO!B:C,2,0),"")</f>
        <v>MARIA LUISA P DE LEMOS</v>
      </c>
    </row>
    <row r="313" spans="1:5">
      <c r="A313" s="107">
        <v>1</v>
      </c>
      <c r="B313" s="107">
        <v>2474</v>
      </c>
      <c r="C313" s="105" t="s">
        <v>142</v>
      </c>
      <c r="D313" s="109">
        <v>4206.66</v>
      </c>
      <c r="E313" s="21" t="str">
        <f>IFERROR(VLOOKUP(B313,AGOSTO!B:C,2,0),"")</f>
        <v>MARIA ROSEANE DOS A CLEMENTINO</v>
      </c>
    </row>
    <row r="314" spans="1:5">
      <c r="A314" s="107">
        <v>1</v>
      </c>
      <c r="B314" s="107">
        <v>2015</v>
      </c>
      <c r="C314" s="105" t="s">
        <v>81</v>
      </c>
      <c r="D314" s="109">
        <v>3586.33</v>
      </c>
      <c r="E314" s="21" t="str">
        <f>IFERROR(VLOOKUP(B314,AGOSTO!B:C,2,0),"")</f>
        <v>MARIA SANDRA PONTES MENDONCA</v>
      </c>
    </row>
    <row r="315" spans="1:5">
      <c r="A315" s="107">
        <v>1</v>
      </c>
      <c r="B315" s="107">
        <v>3381</v>
      </c>
      <c r="C315" s="105" t="s">
        <v>487</v>
      </c>
      <c r="D315" s="109">
        <v>499.3</v>
      </c>
      <c r="E315" s="21" t="str">
        <f>IFERROR(VLOOKUP(B315,AGOSTO!B:C,2,0),"")</f>
        <v>MARIA VITORIA ALVES VILA NOVA</v>
      </c>
    </row>
    <row r="316" spans="1:5">
      <c r="A316" s="107">
        <v>1</v>
      </c>
      <c r="B316" s="107">
        <v>3025</v>
      </c>
      <c r="C316" s="105" t="s">
        <v>417</v>
      </c>
      <c r="D316" s="109">
        <v>1424.57</v>
      </c>
      <c r="E316" s="21" t="str">
        <f>IFERROR(VLOOKUP(B316,AGOSTO!B:C,2,0),"")</f>
        <v>MARIANA KAROLYNE G DE SOUZA</v>
      </c>
    </row>
    <row r="317" spans="1:5">
      <c r="A317" s="107">
        <v>1</v>
      </c>
      <c r="B317" s="107">
        <v>3016</v>
      </c>
      <c r="C317" s="105" t="s">
        <v>264</v>
      </c>
      <c r="D317" s="109">
        <v>641.53</v>
      </c>
      <c r="E317" s="21" t="str">
        <f>IFERROR(VLOOKUP(B317,AGOSTO!B:C,2,0),"")</f>
        <v>MARIANA SILVA MONTEIRO</v>
      </c>
    </row>
    <row r="318" spans="1:5">
      <c r="A318" s="107">
        <v>1</v>
      </c>
      <c r="B318" s="107">
        <v>2991</v>
      </c>
      <c r="C318" s="105" t="s">
        <v>257</v>
      </c>
      <c r="D318" s="109">
        <v>921.13</v>
      </c>
      <c r="E318" s="21" t="str">
        <f>IFERROR(VLOOKUP(B318,AGOSTO!B:C,2,0),"")</f>
        <v>MARILENE ARRUDA DE BARROS</v>
      </c>
    </row>
    <row r="319" spans="1:5">
      <c r="A319" s="107">
        <v>48</v>
      </c>
      <c r="B319" s="107">
        <v>3027</v>
      </c>
      <c r="C319" s="105" t="s">
        <v>265</v>
      </c>
      <c r="D319" s="109">
        <v>1424.57</v>
      </c>
      <c r="E319" s="21" t="str">
        <f>IFERROR(VLOOKUP(B319,AGOSTO!B:C,2,0),"")</f>
        <v>MARILIA MILENA R PIRES</v>
      </c>
    </row>
    <row r="320" spans="1:5">
      <c r="A320" s="107">
        <v>1</v>
      </c>
      <c r="B320" s="107">
        <v>1008</v>
      </c>
      <c r="C320" s="105" t="s">
        <v>14</v>
      </c>
      <c r="D320" s="109">
        <v>745.77</v>
      </c>
      <c r="E320" s="21" t="str">
        <f>IFERROR(VLOOKUP(B320,AGOSTO!B:C,2,0),"")</f>
        <v>MARIO JOSE DO NASCIMENTO</v>
      </c>
    </row>
    <row r="321" spans="1:5">
      <c r="A321" s="107">
        <v>1</v>
      </c>
      <c r="B321" s="107">
        <v>1475</v>
      </c>
      <c r="C321" s="105" t="s">
        <v>44</v>
      </c>
      <c r="D321" s="109">
        <v>1270.2</v>
      </c>
      <c r="E321" s="21" t="str">
        <f>IFERROR(VLOOKUP(B321,AGOSTO!B:C,2,0),"")</f>
        <v>MARTA ARAUJO DA F  SANTANA</v>
      </c>
    </row>
    <row r="322" spans="1:5">
      <c r="A322" s="107">
        <v>1</v>
      </c>
      <c r="B322" s="107">
        <v>1454</v>
      </c>
      <c r="C322" s="105" t="s">
        <v>43</v>
      </c>
      <c r="D322" s="109">
        <v>1521.03</v>
      </c>
      <c r="E322" s="21" t="str">
        <f>IFERROR(VLOOKUP(B322,AGOSTO!B:C,2,0),"")</f>
        <v>MAURICIO LOPES DA SILVA</v>
      </c>
    </row>
    <row r="323" spans="1:5">
      <c r="A323" s="107">
        <v>1</v>
      </c>
      <c r="B323" s="107">
        <v>3316</v>
      </c>
      <c r="C323" s="105" t="s">
        <v>326</v>
      </c>
      <c r="D323" s="109">
        <v>499.3</v>
      </c>
      <c r="E323" s="21" t="str">
        <f>IFERROR(VLOOKUP(B323,AGOSTO!B:C,2,0),"")</f>
        <v>MAYARA CRISTINA NUNES DE LIRA</v>
      </c>
    </row>
    <row r="324" spans="1:5">
      <c r="A324" s="107">
        <v>1</v>
      </c>
      <c r="B324" s="107">
        <v>3336</v>
      </c>
      <c r="C324" s="105" t="s">
        <v>334</v>
      </c>
      <c r="D324" s="109">
        <v>480.73</v>
      </c>
      <c r="E324" s="21" t="str">
        <f>IFERROR(VLOOKUP(B324,AGOSTO!B:C,2,0),"")</f>
        <v>MICHELLI HELENA LIMA DA SILVA</v>
      </c>
    </row>
    <row r="325" spans="1:5">
      <c r="A325" s="107">
        <v>1</v>
      </c>
      <c r="B325" s="107">
        <v>2998</v>
      </c>
      <c r="C325" s="105" t="s">
        <v>259</v>
      </c>
      <c r="D325" s="109">
        <v>1943.01</v>
      </c>
      <c r="E325" s="21" t="str">
        <f>IFERROR(VLOOKUP(B325,AGOSTO!B:C,2,0),"")</f>
        <v>MIGUEL WILSON REGUEIRA RIBEIRO</v>
      </c>
    </row>
    <row r="326" spans="1:5">
      <c r="A326" s="107">
        <v>1</v>
      </c>
      <c r="B326" s="107">
        <v>2363</v>
      </c>
      <c r="C326" s="105" t="s">
        <v>125</v>
      </c>
      <c r="D326" s="109">
        <v>676.45</v>
      </c>
      <c r="E326" s="21" t="str">
        <f>IFERROR(VLOOKUP(B326,AGOSTO!B:C,2,0),"")</f>
        <v>MIRIAM ALVES BASTOS DA SILVA</v>
      </c>
    </row>
    <row r="327" spans="1:5">
      <c r="A327" s="107">
        <v>1</v>
      </c>
      <c r="B327" s="107">
        <v>2816</v>
      </c>
      <c r="C327" s="105" t="s">
        <v>208</v>
      </c>
      <c r="D327" s="109">
        <v>791.05</v>
      </c>
      <c r="E327" s="21" t="str">
        <f>IFERROR(VLOOKUP(B327,AGOSTO!B:C,2,0),"")</f>
        <v>MIRIAM DA SILVA FONSECA</v>
      </c>
    </row>
    <row r="328" spans="1:5">
      <c r="A328" s="107">
        <v>1</v>
      </c>
      <c r="B328" s="107">
        <v>2687</v>
      </c>
      <c r="C328" s="105" t="s">
        <v>179</v>
      </c>
      <c r="D328" s="109">
        <v>1040.5999999999999</v>
      </c>
      <c r="E328" s="21" t="str">
        <f>IFERROR(VLOOKUP(B328,AGOSTO!B:C,2,0),"")</f>
        <v>MONICA MARIA G R F DE OLIVEIRA</v>
      </c>
    </row>
    <row r="329" spans="1:5">
      <c r="A329" s="107">
        <v>1</v>
      </c>
      <c r="B329" s="107">
        <v>3164</v>
      </c>
      <c r="C329" s="105" t="s">
        <v>292</v>
      </c>
      <c r="D329" s="109">
        <v>641.53</v>
      </c>
      <c r="E329" s="21" t="str">
        <f>IFERROR(VLOOKUP(B329,AGOSTO!B:C,2,0),"")</f>
        <v>MONIQUE FERRAZ PEREIRA</v>
      </c>
    </row>
    <row r="330" spans="1:5">
      <c r="A330" s="107">
        <v>1</v>
      </c>
      <c r="B330" s="107">
        <v>3327</v>
      </c>
      <c r="C330" s="105" t="s">
        <v>331</v>
      </c>
      <c r="D330" s="109">
        <v>2829.56</v>
      </c>
      <c r="E330" s="21" t="str">
        <f>IFERROR(VLOOKUP(B330,AGOSTO!B:C,2,0),"")</f>
        <v>NATALIA DOURADO DA FONTE</v>
      </c>
    </row>
    <row r="331" spans="1:5">
      <c r="A331" s="107">
        <v>1</v>
      </c>
      <c r="B331" s="107">
        <v>1796</v>
      </c>
      <c r="C331" s="105" t="s">
        <v>67</v>
      </c>
      <c r="D331" s="109">
        <v>644.23</v>
      </c>
      <c r="E331" s="21" t="str">
        <f>IFERROR(VLOOKUP(B331,AGOSTO!B:C,2,0),"")</f>
        <v>NEUZA ANUNCIACAO COELHO</v>
      </c>
    </row>
    <row r="332" spans="1:5">
      <c r="A332" s="107">
        <v>1</v>
      </c>
      <c r="B332" s="107">
        <v>3349</v>
      </c>
      <c r="C332" s="105" t="s">
        <v>344</v>
      </c>
      <c r="D332" s="109">
        <v>437.65</v>
      </c>
      <c r="E332" s="21" t="str">
        <f>IFERROR(VLOOKUP(B332,AGOSTO!B:C,2,0),"")</f>
        <v>NILZA PEREIRA DA SILVA</v>
      </c>
    </row>
    <row r="333" spans="1:5">
      <c r="A333" s="107">
        <v>1</v>
      </c>
      <c r="B333" s="107">
        <v>3194</v>
      </c>
      <c r="C333" s="105" t="s">
        <v>303</v>
      </c>
      <c r="D333" s="109">
        <v>1116.18</v>
      </c>
      <c r="E333" s="21" t="str">
        <f>IFERROR(VLOOKUP(B333,AGOSTO!B:C,2,0),"")</f>
        <v>ODAYANNA KESSY F MONTEIRO</v>
      </c>
    </row>
    <row r="334" spans="1:5">
      <c r="A334" s="107">
        <v>1</v>
      </c>
      <c r="B334" s="107">
        <v>3165</v>
      </c>
      <c r="C334" s="105" t="s">
        <v>293</v>
      </c>
      <c r="D334" s="109">
        <v>641.53</v>
      </c>
      <c r="E334" s="21" t="str">
        <f>IFERROR(VLOOKUP(B334,AGOSTO!B:C,2,0),"")</f>
        <v>PATRICIA SERPA PEIXOTO</v>
      </c>
    </row>
    <row r="335" spans="1:5">
      <c r="A335" s="107">
        <v>1</v>
      </c>
      <c r="B335" s="107">
        <v>2718</v>
      </c>
      <c r="C335" s="105" t="s">
        <v>387</v>
      </c>
      <c r="D335" s="109">
        <v>953.22</v>
      </c>
      <c r="E335" s="21" t="str">
        <f>IFERROR(VLOOKUP(B335,AGOSTO!B:C,2,0),"")</f>
        <v>PAULA SHEMILLY GALDINO SANTIAG</v>
      </c>
    </row>
    <row r="336" spans="1:5">
      <c r="A336" s="107">
        <v>59</v>
      </c>
      <c r="B336" s="107">
        <v>2651</v>
      </c>
      <c r="C336" s="105" t="s">
        <v>407</v>
      </c>
      <c r="D336" s="109">
        <v>1731.59</v>
      </c>
      <c r="E336" s="21" t="str">
        <f>IFERROR(VLOOKUP(B336,AGOSTO!B:C,2,0),"")</f>
        <v>PAULO ANDRE R DOS SANTOS</v>
      </c>
    </row>
    <row r="337" spans="1:5">
      <c r="A337" s="107">
        <v>1</v>
      </c>
      <c r="B337" s="107">
        <v>3281</v>
      </c>
      <c r="C337" s="105" t="s">
        <v>321</v>
      </c>
      <c r="D337" s="109">
        <v>833.98</v>
      </c>
      <c r="E337" s="21" t="str">
        <f>IFERROR(VLOOKUP(B337,AGOSTO!B:C,2,0),"")</f>
        <v>PAULO AUGUSTO DA SILVA</v>
      </c>
    </row>
    <row r="338" spans="1:5">
      <c r="A338" s="107">
        <v>1</v>
      </c>
      <c r="B338" s="107">
        <v>2291</v>
      </c>
      <c r="C338" s="105" t="s">
        <v>116</v>
      </c>
      <c r="D338" s="109">
        <v>1497.91</v>
      </c>
      <c r="E338" s="21" t="str">
        <f>IFERROR(VLOOKUP(B338,AGOSTO!B:C,2,0),"")</f>
        <v>PAULO PEDROSA VICTOR NETO</v>
      </c>
    </row>
    <row r="339" spans="1:5">
      <c r="A339" s="107">
        <v>1</v>
      </c>
      <c r="B339" s="107">
        <v>2502</v>
      </c>
      <c r="C339" s="105" t="s">
        <v>145</v>
      </c>
      <c r="D339" s="109">
        <v>641.53</v>
      </c>
      <c r="E339" s="21" t="str">
        <f>IFERROR(VLOOKUP(B339,AGOSTO!B:C,2,0),"")</f>
        <v>PAULO ROBERTO DA SILVA CUNHA</v>
      </c>
    </row>
    <row r="340" spans="1:5">
      <c r="A340" s="107">
        <v>1</v>
      </c>
      <c r="B340" s="107">
        <v>2701</v>
      </c>
      <c r="C340" s="105" t="s">
        <v>181</v>
      </c>
      <c r="D340" s="109">
        <v>1040.5999999999999</v>
      </c>
      <c r="E340" s="21" t="str">
        <f>IFERROR(VLOOKUP(B340,AGOSTO!B:C,2,0),"")</f>
        <v>PETULLA DE MOURA E SILVA</v>
      </c>
    </row>
    <row r="341" spans="1:5">
      <c r="A341" s="107">
        <v>1</v>
      </c>
      <c r="B341" s="107">
        <v>3383</v>
      </c>
      <c r="C341" s="105" t="s">
        <v>490</v>
      </c>
      <c r="D341" s="109">
        <v>7668.83</v>
      </c>
      <c r="E341" s="21" t="str">
        <f>IFERROR(VLOOKUP(B341,AGOSTO!B:C,2,0),"")</f>
        <v>PLINIO ANTONIO L P FILHO</v>
      </c>
    </row>
    <row r="342" spans="1:5">
      <c r="A342" s="107">
        <v>1</v>
      </c>
      <c r="B342" s="107">
        <v>3167</v>
      </c>
      <c r="C342" s="105" t="s">
        <v>294</v>
      </c>
      <c r="D342" s="109">
        <v>1943.01</v>
      </c>
      <c r="E342" s="21" t="str">
        <f>IFERROR(VLOOKUP(B342,AGOSTO!B:C,2,0),"")</f>
        <v>POLYANA BEZERRA SOUTO SANTOS</v>
      </c>
    </row>
    <row r="343" spans="1:5">
      <c r="A343" s="107">
        <v>1</v>
      </c>
      <c r="B343" s="107">
        <v>2367</v>
      </c>
      <c r="C343" s="105" t="s">
        <v>126</v>
      </c>
      <c r="D343" s="109">
        <v>641.53</v>
      </c>
      <c r="E343" s="21" t="str">
        <f>IFERROR(VLOOKUP(B343,AGOSTO!B:C,2,0),"")</f>
        <v>PRISCILLA RODRIGUES P DA SILVA</v>
      </c>
    </row>
    <row r="344" spans="1:5">
      <c r="A344" s="107">
        <v>1</v>
      </c>
      <c r="B344" s="107">
        <v>3135</v>
      </c>
      <c r="C344" s="105" t="s">
        <v>282</v>
      </c>
      <c r="D344" s="109">
        <v>1902.59</v>
      </c>
      <c r="E344" s="21" t="str">
        <f>IFERROR(VLOOKUP(B344,AGOSTO!B:C,2,0),"")</f>
        <v>RAFAEL DE MENEZES E S PIRES</v>
      </c>
    </row>
    <row r="345" spans="1:5">
      <c r="A345" s="107">
        <v>1</v>
      </c>
      <c r="B345" s="107">
        <v>2819</v>
      </c>
      <c r="C345" s="105" t="s">
        <v>209</v>
      </c>
      <c r="D345" s="109">
        <v>2937.26</v>
      </c>
      <c r="E345" s="21" t="str">
        <f>IFERROR(VLOOKUP(B345,AGOSTO!B:C,2,0),"")</f>
        <v>RAFAEL LEITAO DE A  G DA SILVA</v>
      </c>
    </row>
    <row r="346" spans="1:5">
      <c r="A346" s="107">
        <v>1</v>
      </c>
      <c r="B346" s="107">
        <v>2656</v>
      </c>
      <c r="C346" s="105" t="s">
        <v>170</v>
      </c>
      <c r="D346" s="109">
        <v>953.22</v>
      </c>
      <c r="E346" s="21" t="str">
        <f>IFERROR(VLOOKUP(B346,AGOSTO!B:C,2,0),"")</f>
        <v>RAFAELLA ALVES DE ARAUJO SILVA</v>
      </c>
    </row>
    <row r="347" spans="1:5">
      <c r="A347" s="107">
        <v>20</v>
      </c>
      <c r="B347" s="107">
        <v>2481</v>
      </c>
      <c r="C347" s="105" t="s">
        <v>381</v>
      </c>
      <c r="D347" s="109">
        <v>1731.59</v>
      </c>
      <c r="E347" s="21" t="str">
        <f>IFERROR(VLOOKUP(B347,AGOSTO!B:C,2,0),"")</f>
        <v>RAFAELLA MICHELLE DE L MIRANDA</v>
      </c>
    </row>
    <row r="348" spans="1:5">
      <c r="A348" s="107">
        <v>1</v>
      </c>
      <c r="B348" s="107">
        <v>1483</v>
      </c>
      <c r="C348" s="105" t="s">
        <v>45</v>
      </c>
      <c r="D348" s="109">
        <v>208.9</v>
      </c>
      <c r="E348" s="21" t="str">
        <f>IFERROR(VLOOKUP(B348,AGOSTO!B:C,2,0),"")</f>
        <v>REGINA LEANDRO SANTOS DE LIMA</v>
      </c>
    </row>
    <row r="349" spans="1:5">
      <c r="A349" s="107">
        <v>1</v>
      </c>
      <c r="B349" s="107">
        <v>3169</v>
      </c>
      <c r="C349" s="105" t="s">
        <v>295</v>
      </c>
      <c r="D349" s="109">
        <v>930.65</v>
      </c>
      <c r="E349" s="21" t="str">
        <f>IFERROR(VLOOKUP(B349,AGOSTO!B:C,2,0),"")</f>
        <v>RENATA BEZERRA DA SILVA</v>
      </c>
    </row>
    <row r="350" spans="1:5">
      <c r="A350" s="107">
        <v>1</v>
      </c>
      <c r="B350" s="107">
        <v>3220</v>
      </c>
      <c r="C350" s="105" t="s">
        <v>306</v>
      </c>
      <c r="D350" s="109">
        <v>2829.56</v>
      </c>
      <c r="E350" s="21" t="str">
        <f>IFERROR(VLOOKUP(B350,AGOSTO!B:C,2,0),"")</f>
        <v>RENATA RODRIGUES C DE MELO</v>
      </c>
    </row>
    <row r="351" spans="1:5">
      <c r="A351" s="107">
        <v>1</v>
      </c>
      <c r="B351" s="107">
        <v>2869</v>
      </c>
      <c r="C351" s="105" t="s">
        <v>225</v>
      </c>
      <c r="D351" s="109">
        <v>457.84</v>
      </c>
      <c r="E351" s="21" t="str">
        <f>IFERROR(VLOOKUP(B351,AGOSTO!B:C,2,0),"")</f>
        <v>RICARDO J FERNANDES DA CUNHA</v>
      </c>
    </row>
    <row r="352" spans="1:5">
      <c r="A352" s="107">
        <v>1</v>
      </c>
      <c r="B352" s="107">
        <v>1937</v>
      </c>
      <c r="C352" s="105" t="s">
        <v>77</v>
      </c>
      <c r="D352" s="109">
        <v>1133.71</v>
      </c>
      <c r="E352" s="21" t="str">
        <f>IFERROR(VLOOKUP(B352,AGOSTO!B:C,2,0),"")</f>
        <v>RILDA MARIA DA SILVA</v>
      </c>
    </row>
    <row r="353" spans="1:5">
      <c r="A353" s="107">
        <v>1</v>
      </c>
      <c r="B353" s="107">
        <v>3398</v>
      </c>
      <c r="C353" s="105" t="s">
        <v>575</v>
      </c>
      <c r="D353" s="109">
        <v>499.3</v>
      </c>
      <c r="E353" s="21" t="str">
        <f>IFERROR(VLOOKUP(B353,AGOSTO!B:C,2,0),"")</f>
        <v>RINALDO SOARES DE BARROS</v>
      </c>
    </row>
    <row r="354" spans="1:5">
      <c r="A354" s="107">
        <v>51</v>
      </c>
      <c r="B354" s="107">
        <v>3029</v>
      </c>
      <c r="C354" s="105" t="s">
        <v>415</v>
      </c>
      <c r="D354" s="109">
        <v>1424.57</v>
      </c>
      <c r="E354" s="21" t="str">
        <f>IFERROR(VLOOKUP(B354,AGOSTO!B:C,2,0),"")</f>
        <v>RISOALDO DUARTE DA S JUNIOR</v>
      </c>
    </row>
    <row r="355" spans="1:5">
      <c r="A355" s="107">
        <v>1</v>
      </c>
      <c r="B355" s="107">
        <v>1927</v>
      </c>
      <c r="C355" s="105" t="s">
        <v>75</v>
      </c>
      <c r="D355" s="109">
        <v>1832.23</v>
      </c>
      <c r="E355" s="21" t="str">
        <f>IFERROR(VLOOKUP(B355,AGOSTO!B:C,2,0),"")</f>
        <v>RITA DE CASSIA CHAGAS</v>
      </c>
    </row>
    <row r="356" spans="1:5">
      <c r="A356" s="107">
        <v>1</v>
      </c>
      <c r="B356" s="107">
        <v>2504</v>
      </c>
      <c r="C356" s="105" t="s">
        <v>147</v>
      </c>
      <c r="D356" s="109">
        <v>499.3</v>
      </c>
      <c r="E356" s="21" t="str">
        <f>IFERROR(VLOOKUP(B356,AGOSTO!B:C,2,0),"")</f>
        <v>RIVALDO GOMES DA SILVA</v>
      </c>
    </row>
    <row r="357" spans="1:5">
      <c r="A357" s="107">
        <v>1</v>
      </c>
      <c r="B357" s="107">
        <v>3367</v>
      </c>
      <c r="C357" s="105" t="s">
        <v>473</v>
      </c>
      <c r="D357" s="109">
        <v>1664.34</v>
      </c>
      <c r="E357" s="21" t="str">
        <f>IFERROR(VLOOKUP(B357,AGOSTO!B:C,2,0),"")</f>
        <v>ROBERTA BARBOSA  DE A PACHECO</v>
      </c>
    </row>
    <row r="358" spans="1:5">
      <c r="A358" s="107">
        <v>1</v>
      </c>
      <c r="B358" s="107">
        <v>2909</v>
      </c>
      <c r="C358" s="105" t="s">
        <v>235</v>
      </c>
      <c r="D358" s="109">
        <v>673.61</v>
      </c>
      <c r="E358" s="21" t="str">
        <f>IFERROR(VLOOKUP(B358,AGOSTO!B:C,2,0),"")</f>
        <v>ROBSON CARNEIRO DA SILVA</v>
      </c>
    </row>
    <row r="359" spans="1:5">
      <c r="A359" s="107">
        <v>1</v>
      </c>
      <c r="B359" s="107">
        <v>2666</v>
      </c>
      <c r="C359" s="105" t="s">
        <v>173</v>
      </c>
      <c r="D359" s="109">
        <v>1460.01</v>
      </c>
      <c r="E359" s="21" t="str">
        <f>IFERROR(VLOOKUP(B359,AGOSTO!B:C,2,0),"")</f>
        <v>RODRIGO VASCONCELOS DINIZ</v>
      </c>
    </row>
    <row r="360" spans="1:5">
      <c r="A360" s="107">
        <v>1</v>
      </c>
      <c r="B360" s="107">
        <v>2146</v>
      </c>
      <c r="C360" s="105" t="s">
        <v>106</v>
      </c>
      <c r="D360" s="109">
        <v>999.41</v>
      </c>
      <c r="E360" s="21" t="str">
        <f>IFERROR(VLOOKUP(B360,AGOSTO!B:C,2,0),"")</f>
        <v>ROGERIO BARROS DOS SANTOS</v>
      </c>
    </row>
    <row r="361" spans="1:5">
      <c r="A361" s="107">
        <v>50</v>
      </c>
      <c r="B361" s="107">
        <v>2478</v>
      </c>
      <c r="C361" s="105" t="s">
        <v>408</v>
      </c>
      <c r="D361" s="109">
        <v>1731.59</v>
      </c>
      <c r="E361" s="21" t="str">
        <f>IFERROR(VLOOKUP(B361,AGOSTO!B:C,2,0),"")</f>
        <v>ROGERIO MOURA VIEIRA</v>
      </c>
    </row>
    <row r="362" spans="1:5">
      <c r="A362" s="107">
        <v>1</v>
      </c>
      <c r="B362" s="107">
        <v>2707</v>
      </c>
      <c r="C362" s="105" t="s">
        <v>182</v>
      </c>
      <c r="D362" s="109">
        <v>953.22</v>
      </c>
      <c r="E362" s="21" t="str">
        <f>IFERROR(VLOOKUP(B362,AGOSTO!B:C,2,0),"")</f>
        <v>ROMARIO LUIZ DO NASCIMENTO</v>
      </c>
    </row>
    <row r="363" spans="1:5">
      <c r="A363" s="107">
        <v>1</v>
      </c>
      <c r="B363" s="107">
        <v>1652</v>
      </c>
      <c r="C363" s="105" t="s">
        <v>60</v>
      </c>
      <c r="D363" s="109">
        <v>710.26</v>
      </c>
      <c r="E363" s="21" t="str">
        <f>IFERROR(VLOOKUP(B363,AGOSTO!B:C,2,0),"")</f>
        <v>ROMILDO NUNES DIAS</v>
      </c>
    </row>
    <row r="364" spans="1:5">
      <c r="A364" s="107">
        <v>1</v>
      </c>
      <c r="B364" s="107">
        <v>3413</v>
      </c>
      <c r="C364" s="105" t="s">
        <v>594</v>
      </c>
      <c r="D364" s="109">
        <v>2829.56</v>
      </c>
      <c r="E364" s="21" t="str">
        <f>IFERROR(VLOOKUP(B364,AGOSTO!B:C,2,0),"")</f>
        <v>RONALDO FRANCISCO DOS SANTOS</v>
      </c>
    </row>
    <row r="365" spans="1:5">
      <c r="A365" s="107">
        <v>1</v>
      </c>
      <c r="B365" s="107">
        <v>3046</v>
      </c>
      <c r="C365" s="105" t="s">
        <v>419</v>
      </c>
      <c r="D365" s="109">
        <v>1424.57</v>
      </c>
      <c r="E365" s="21" t="str">
        <f>IFERROR(VLOOKUP(B365,AGOSTO!B:C,2,0),"")</f>
        <v>RONALDO GOMINHO BISPO FILHO</v>
      </c>
    </row>
    <row r="366" spans="1:5">
      <c r="A366" s="107">
        <v>1</v>
      </c>
      <c r="B366" s="107">
        <v>2790</v>
      </c>
      <c r="C366" s="105" t="s">
        <v>202</v>
      </c>
      <c r="D366" s="109">
        <v>673.61</v>
      </c>
      <c r="E366" s="21" t="str">
        <f>IFERROR(VLOOKUP(B366,AGOSTO!B:C,2,0),"")</f>
        <v>ROSANA DE FATIMA UCHOA  AREDE</v>
      </c>
    </row>
    <row r="367" spans="1:5">
      <c r="A367" s="107">
        <v>1</v>
      </c>
      <c r="B367" s="107">
        <v>2788</v>
      </c>
      <c r="C367" s="105" t="s">
        <v>201</v>
      </c>
      <c r="D367" s="109">
        <v>556.51</v>
      </c>
      <c r="E367" s="21" t="str">
        <f>IFERROR(VLOOKUP(B367,AGOSTO!B:C,2,0),"")</f>
        <v>ROSANIA EMIDIA PEREIRA</v>
      </c>
    </row>
    <row r="368" spans="1:5">
      <c r="A368" s="107">
        <v>1</v>
      </c>
      <c r="B368" s="107">
        <v>1337</v>
      </c>
      <c r="C368" s="105" t="s">
        <v>35</v>
      </c>
      <c r="D368" s="109">
        <v>1582.18</v>
      </c>
      <c r="E368" s="21" t="str">
        <f>IFERROR(VLOOKUP(B368,AGOSTO!B:C,2,0),"")</f>
        <v>ROSILDA BARBOSA DOS SANTOS</v>
      </c>
    </row>
    <row r="369" spans="1:5">
      <c r="A369" s="107">
        <v>1</v>
      </c>
      <c r="B369" s="107">
        <v>2936</v>
      </c>
      <c r="C369" s="105" t="s">
        <v>248</v>
      </c>
      <c r="D369" s="109">
        <v>504.76</v>
      </c>
      <c r="E369" s="21" t="str">
        <f>IFERROR(VLOOKUP(B369,AGOSTO!B:C,2,0),"")</f>
        <v>ROSIMERE SOARES DA SILVA</v>
      </c>
    </row>
    <row r="370" spans="1:5">
      <c r="A370" s="107">
        <v>1</v>
      </c>
      <c r="B370" s="107">
        <v>2134</v>
      </c>
      <c r="C370" s="105" t="s">
        <v>100</v>
      </c>
      <c r="D370" s="109">
        <v>1156.95</v>
      </c>
      <c r="E370" s="21" t="str">
        <f>IFERROR(VLOOKUP(B370,AGOSTO!B:C,2,0),"")</f>
        <v>ROSIVALDO SATIRO DOS SANTOS</v>
      </c>
    </row>
    <row r="371" spans="1:5">
      <c r="A371" s="107">
        <v>1</v>
      </c>
      <c r="B371" s="107">
        <v>2143</v>
      </c>
      <c r="C371" s="105" t="s">
        <v>104</v>
      </c>
      <c r="D371" s="109">
        <v>676.44</v>
      </c>
      <c r="E371" s="21" t="str">
        <f>IFERROR(VLOOKUP(B371,AGOSTO!B:C,2,0),"")</f>
        <v>RUBEM JOSE DOS S DE PAULA</v>
      </c>
    </row>
    <row r="372" spans="1:5">
      <c r="A372" s="107">
        <v>1</v>
      </c>
      <c r="B372" s="107">
        <v>2675</v>
      </c>
      <c r="C372" s="105" t="s">
        <v>177</v>
      </c>
      <c r="D372" s="109">
        <v>504.76</v>
      </c>
      <c r="E372" s="21" t="str">
        <f>IFERROR(VLOOKUP(B372,AGOSTO!B:C,2,0),"")</f>
        <v>RUTE FERNANDES BORBA</v>
      </c>
    </row>
    <row r="373" spans="1:5">
      <c r="A373" s="107">
        <v>1</v>
      </c>
      <c r="B373" s="107">
        <v>2623</v>
      </c>
      <c r="C373" s="105" t="s">
        <v>167</v>
      </c>
      <c r="D373" s="109">
        <v>504.76</v>
      </c>
      <c r="E373" s="21" t="str">
        <f>IFERROR(VLOOKUP(B373,AGOSTO!B:C,2,0),"")</f>
        <v>RUTH BARBOSA DE ARAUJO</v>
      </c>
    </row>
    <row r="374" spans="1:5">
      <c r="A374" s="107">
        <v>1</v>
      </c>
      <c r="B374" s="107">
        <v>2121</v>
      </c>
      <c r="C374" s="105" t="s">
        <v>93</v>
      </c>
      <c r="D374" s="109">
        <v>742.65</v>
      </c>
      <c r="E374" s="21" t="str">
        <f>IFERROR(VLOOKUP(B374,AGOSTO!B:C,2,0),"")</f>
        <v>SAMUEL MAURICIO</v>
      </c>
    </row>
    <row r="375" spans="1:5">
      <c r="A375" s="107">
        <v>1</v>
      </c>
      <c r="B375" s="107">
        <v>508</v>
      </c>
      <c r="C375" s="105" t="s">
        <v>5</v>
      </c>
      <c r="D375" s="109">
        <v>1728.07</v>
      </c>
      <c r="E375" s="21" t="str">
        <f>IFERROR(VLOOKUP(B375,AGOSTO!B:C,2,0),"")</f>
        <v>SANDRA EMIDIO PEREIRA</v>
      </c>
    </row>
    <row r="376" spans="1:5">
      <c r="A376" s="107">
        <v>1</v>
      </c>
      <c r="B376" s="107">
        <v>2937</v>
      </c>
      <c r="C376" s="105" t="s">
        <v>249</v>
      </c>
      <c r="D376" s="109">
        <v>457.84</v>
      </c>
      <c r="E376" s="21" t="str">
        <f>IFERROR(VLOOKUP(B376,AGOSTO!B:C,2,0),"")</f>
        <v>SANDRA REGINA V DOS SANTOS</v>
      </c>
    </row>
    <row r="377" spans="1:5">
      <c r="A377" s="107">
        <v>1</v>
      </c>
      <c r="B377" s="107">
        <v>2559</v>
      </c>
      <c r="C377" s="105" t="s">
        <v>365</v>
      </c>
      <c r="D377" s="109">
        <v>673.61</v>
      </c>
      <c r="E377" s="21" t="str">
        <f>IFERROR(VLOOKUP(B377,AGOSTO!B:C,2,0),"")</f>
        <v>SANDRO DE MIRANDA SANTOS</v>
      </c>
    </row>
    <row r="378" spans="1:5">
      <c r="A378" s="107">
        <v>1</v>
      </c>
      <c r="B378" s="107">
        <v>3234</v>
      </c>
      <c r="C378" s="105" t="s">
        <v>311</v>
      </c>
      <c r="D378" s="109">
        <v>2473.36</v>
      </c>
      <c r="E378" s="21" t="str">
        <f>IFERROR(VLOOKUP(B378,AGOSTO!B:C,2,0),"")</f>
        <v>SANDRO FERREIRA BEZERRA</v>
      </c>
    </row>
    <row r="379" spans="1:5">
      <c r="A379" s="107">
        <v>1</v>
      </c>
      <c r="B379" s="107">
        <v>3340</v>
      </c>
      <c r="C379" s="105" t="s">
        <v>337</v>
      </c>
      <c r="D379" s="109">
        <v>2829.56</v>
      </c>
      <c r="E379" s="21" t="str">
        <f>IFERROR(VLOOKUP(B379,AGOSTO!B:C,2,0),"")</f>
        <v>SANDRO MARQUES TEIXEIRA</v>
      </c>
    </row>
    <row r="380" spans="1:5">
      <c r="A380" s="107">
        <v>1</v>
      </c>
      <c r="B380" s="107">
        <v>3410</v>
      </c>
      <c r="C380" s="105" t="s">
        <v>582</v>
      </c>
      <c r="D380" s="109">
        <v>499.3</v>
      </c>
      <c r="E380" s="21" t="str">
        <f>IFERROR(VLOOKUP(B380,AGOSTO!B:C,2,0),"")</f>
        <v>SARA MEDEIROS C CABRAL</v>
      </c>
    </row>
    <row r="381" spans="1:5">
      <c r="A381" s="107">
        <v>1</v>
      </c>
      <c r="B381" s="107">
        <v>3172</v>
      </c>
      <c r="C381" s="105" t="s">
        <v>296</v>
      </c>
      <c r="D381" s="109">
        <v>437.65</v>
      </c>
      <c r="E381" s="21" t="str">
        <f>IFERROR(VLOOKUP(B381,AGOSTO!B:C,2,0),"")</f>
        <v>SAVIO BARCELOS DE MELO</v>
      </c>
    </row>
    <row r="382" spans="1:5">
      <c r="A382" s="107">
        <v>1</v>
      </c>
      <c r="B382" s="107">
        <v>8249</v>
      </c>
      <c r="C382" s="105" t="s">
        <v>356</v>
      </c>
      <c r="D382" s="109">
        <v>1081.82</v>
      </c>
      <c r="E382" s="21" t="str">
        <f>IFERROR(VLOOKUP(B382,AGOSTO!B:C,2,0),"")</f>
        <v>SELMA BEZERRA DE CARVALHO</v>
      </c>
    </row>
    <row r="383" spans="1:5">
      <c r="A383" s="107">
        <v>1</v>
      </c>
      <c r="B383" s="107">
        <v>2520</v>
      </c>
      <c r="C383" s="105" t="s">
        <v>394</v>
      </c>
      <c r="D383" s="109">
        <v>673.61</v>
      </c>
      <c r="E383" s="21" t="str">
        <f>IFERROR(VLOOKUP(B383,AGOSTO!B:C,2,0),"")</f>
        <v>SELMA CRISTIANIA LIMA RORIZ</v>
      </c>
    </row>
    <row r="384" spans="1:5">
      <c r="A384" s="107">
        <v>1</v>
      </c>
      <c r="B384" s="107">
        <v>1177</v>
      </c>
      <c r="C384" s="105" t="s">
        <v>25</v>
      </c>
      <c r="D384" s="109">
        <v>1270.2</v>
      </c>
      <c r="E384" s="21" t="str">
        <f>IFERROR(VLOOKUP(B384,AGOSTO!B:C,2,0),"")</f>
        <v>SELMA MARIA P DO NASCIMENTO</v>
      </c>
    </row>
    <row r="385" spans="1:5">
      <c r="A385" s="107">
        <v>1</v>
      </c>
      <c r="B385" s="107">
        <v>2069</v>
      </c>
      <c r="C385" s="105" t="s">
        <v>87</v>
      </c>
      <c r="D385" s="109">
        <v>6476.05</v>
      </c>
      <c r="E385" s="21" t="str">
        <f>IFERROR(VLOOKUP(B385,AGOSTO!B:C,2,0),"")</f>
        <v>SELMA VERONICA VIEIRA RAMOS</v>
      </c>
    </row>
    <row r="386" spans="1:5">
      <c r="A386" s="107">
        <v>10</v>
      </c>
      <c r="B386" s="107">
        <v>3023</v>
      </c>
      <c r="C386" s="105" t="s">
        <v>380</v>
      </c>
      <c r="D386" s="109">
        <v>1424.57</v>
      </c>
      <c r="E386" s="21" t="str">
        <f>IFERROR(VLOOKUP(B386,AGOSTO!B:C,2,0),"")</f>
        <v>SERGIO ARAUJO DE OLIVEIRA</v>
      </c>
    </row>
    <row r="387" spans="1:5">
      <c r="A387" s="107">
        <v>1</v>
      </c>
      <c r="B387" s="107">
        <v>3388</v>
      </c>
      <c r="C387" s="105" t="s">
        <v>499</v>
      </c>
      <c r="D387" s="109">
        <v>1664.34</v>
      </c>
      <c r="E387" s="21" t="str">
        <f>IFERROR(VLOOKUP(B387,AGOSTO!B:C,2,0),"")</f>
        <v>SERGIO GOUVEIA LOYO</v>
      </c>
    </row>
    <row r="388" spans="1:5">
      <c r="A388" s="107">
        <v>1</v>
      </c>
      <c r="B388" s="107">
        <v>3358</v>
      </c>
      <c r="C388" s="105" t="s">
        <v>350</v>
      </c>
      <c r="D388" s="109">
        <v>7133.57</v>
      </c>
      <c r="E388" s="21" t="str">
        <f>IFERROR(VLOOKUP(B388,AGOSTO!B:C,2,0),"")</f>
        <v>SERGIO LUIZ DE NORONHA</v>
      </c>
    </row>
    <row r="389" spans="1:5">
      <c r="A389" s="107">
        <v>1</v>
      </c>
      <c r="B389" s="107">
        <v>2153</v>
      </c>
      <c r="C389" s="105" t="s">
        <v>109</v>
      </c>
      <c r="D389" s="109">
        <v>1214.8</v>
      </c>
      <c r="E389" s="21" t="str">
        <f>IFERROR(VLOOKUP(B389,AGOSTO!B:C,2,0),"")</f>
        <v>SERGIO PEREIRA DA COSTA</v>
      </c>
    </row>
    <row r="390" spans="1:5">
      <c r="A390" s="107">
        <v>1</v>
      </c>
      <c r="B390" s="107">
        <v>1589</v>
      </c>
      <c r="C390" s="105" t="s">
        <v>54</v>
      </c>
      <c r="D390" s="109">
        <v>613.55999999999995</v>
      </c>
      <c r="E390" s="21" t="str">
        <f>IFERROR(VLOOKUP(B390,AGOSTO!B:C,2,0),"")</f>
        <v>SEVERINA DE SANTANA NEVES</v>
      </c>
    </row>
    <row r="391" spans="1:5">
      <c r="A391" s="107">
        <v>16</v>
      </c>
      <c r="B391" s="107">
        <v>2115</v>
      </c>
      <c r="C391" s="105" t="s">
        <v>377</v>
      </c>
      <c r="D391" s="109">
        <v>1364.21</v>
      </c>
      <c r="E391" s="21" t="str">
        <f>IFERROR(VLOOKUP(B391,AGOSTO!B:C,2,0),"")</f>
        <v>SEVERINO JOSE RAMOS DE SOUZA</v>
      </c>
    </row>
    <row r="392" spans="1:5">
      <c r="A392" s="107">
        <v>1</v>
      </c>
      <c r="B392" s="107">
        <v>3376</v>
      </c>
      <c r="C392" s="105" t="s">
        <v>482</v>
      </c>
      <c r="D392" s="109">
        <v>437.65</v>
      </c>
      <c r="E392" s="21" t="str">
        <f>IFERROR(VLOOKUP(B392,AGOSTO!B:C,2,0),"")</f>
        <v>SILVIA LUIZA DE SOUZA E SILVA</v>
      </c>
    </row>
    <row r="393" spans="1:5">
      <c r="A393" s="107">
        <v>1</v>
      </c>
      <c r="B393" s="107">
        <v>2415</v>
      </c>
      <c r="C393" s="105" t="s">
        <v>132</v>
      </c>
      <c r="D393" s="109">
        <v>4206.66</v>
      </c>
      <c r="E393" s="21" t="str">
        <f>IFERROR(VLOOKUP(B393,AGOSTO!B:C,2,0),"")</f>
        <v>SILVIA RENATA QUEIROZ DE FARIA</v>
      </c>
    </row>
    <row r="394" spans="1:5">
      <c r="A394" s="107">
        <v>1</v>
      </c>
      <c r="B394" s="107">
        <v>3351</v>
      </c>
      <c r="C394" s="105" t="s">
        <v>345</v>
      </c>
      <c r="D394" s="109">
        <v>437.65</v>
      </c>
      <c r="E394" s="21" t="str">
        <f>IFERROR(VLOOKUP(B394,AGOSTO!B:C,2,0),"")</f>
        <v>SIMONE ARAUJO DE ALMEIDA</v>
      </c>
    </row>
    <row r="395" spans="1:5">
      <c r="A395" s="107">
        <v>1</v>
      </c>
      <c r="B395" s="107">
        <v>3409</v>
      </c>
      <c r="C395" s="105" t="s">
        <v>581</v>
      </c>
      <c r="D395" s="109">
        <v>2829.56</v>
      </c>
      <c r="E395" s="21" t="str">
        <f>IFERROR(VLOOKUP(B395,AGOSTO!B:C,2,0),"")</f>
        <v>SIMONE CARLA ALVES PEREIRA</v>
      </c>
    </row>
    <row r="396" spans="1:5">
      <c r="A396" s="107">
        <v>1</v>
      </c>
      <c r="B396" s="107">
        <v>1554</v>
      </c>
      <c r="C396" s="105" t="s">
        <v>51</v>
      </c>
      <c r="D396" s="109">
        <v>1970.5</v>
      </c>
      <c r="E396" s="21" t="str">
        <f>IFERROR(VLOOKUP(B396,AGOSTO!B:C,2,0),"")</f>
        <v>SONEIDE P DO NASCIMENTO CORREA</v>
      </c>
    </row>
    <row r="397" spans="1:5">
      <c r="A397" s="107">
        <v>1</v>
      </c>
      <c r="B397" s="107">
        <v>3393</v>
      </c>
      <c r="C397" s="105" t="s">
        <v>548</v>
      </c>
      <c r="D397" s="109">
        <v>2829.56</v>
      </c>
      <c r="E397" s="21" t="str">
        <f>IFERROR(VLOOKUP(B397,AGOSTO!B:C,2,0),"")</f>
        <v>STEFANI FARIAS DA SILVA</v>
      </c>
    </row>
    <row r="398" spans="1:5">
      <c r="A398" s="107">
        <v>1</v>
      </c>
      <c r="B398" s="107">
        <v>3396</v>
      </c>
      <c r="C398" s="105" t="s">
        <v>551</v>
      </c>
      <c r="D398" s="109">
        <v>1081.82</v>
      </c>
      <c r="E398" s="21" t="str">
        <f>IFERROR(VLOOKUP(B398,AGOSTO!B:C,2,0),"")</f>
        <v>SUYANE KELLY DE SOUZA</v>
      </c>
    </row>
    <row r="399" spans="1:5">
      <c r="A399" s="107">
        <v>1</v>
      </c>
      <c r="B399" s="107">
        <v>2870</v>
      </c>
      <c r="C399" s="105" t="s">
        <v>226</v>
      </c>
      <c r="D399" s="109">
        <v>504.77</v>
      </c>
      <c r="E399" s="21" t="str">
        <f>IFERROR(VLOOKUP(B399,AGOSTO!B:C,2,0),"")</f>
        <v>SUZANA VALERIA PINHEIRO</v>
      </c>
    </row>
    <row r="400" spans="1:5">
      <c r="A400" s="107">
        <v>1</v>
      </c>
      <c r="B400" s="107">
        <v>2871</v>
      </c>
      <c r="C400" s="105" t="s">
        <v>227</v>
      </c>
      <c r="D400" s="109">
        <v>504.77</v>
      </c>
      <c r="E400" s="21" t="str">
        <f>IFERROR(VLOOKUP(B400,AGOSTO!B:C,2,0),"")</f>
        <v>SUZELY ARANTES DA S MELO</v>
      </c>
    </row>
    <row r="401" spans="1:5">
      <c r="A401" s="107">
        <v>1</v>
      </c>
      <c r="B401" s="107">
        <v>3047</v>
      </c>
      <c r="C401" s="105" t="s">
        <v>270</v>
      </c>
      <c r="D401" s="109">
        <v>1008.51</v>
      </c>
      <c r="E401" s="21" t="str">
        <f>IFERROR(VLOOKUP(B401,AGOSTO!B:C,2,0),"")</f>
        <v>SWEET GALLEGHER CAETANO COSTA</v>
      </c>
    </row>
    <row r="402" spans="1:5">
      <c r="A402" s="107">
        <v>1</v>
      </c>
      <c r="B402" s="107">
        <v>3132</v>
      </c>
      <c r="C402" s="105" t="s">
        <v>280</v>
      </c>
      <c r="D402" s="109">
        <v>921.13</v>
      </c>
      <c r="E402" s="21" t="str">
        <f>IFERROR(VLOOKUP(B402,AGOSTO!B:C,2,0),"")</f>
        <v>TALITA ANDREIA MARTINS GONZAGA</v>
      </c>
    </row>
    <row r="403" spans="1:5">
      <c r="A403" s="107">
        <v>1</v>
      </c>
      <c r="B403" s="107">
        <v>3401</v>
      </c>
      <c r="C403" s="105" t="s">
        <v>578</v>
      </c>
      <c r="D403" s="109">
        <v>437.65</v>
      </c>
      <c r="E403" s="21" t="str">
        <f>IFERROR(VLOOKUP(B403,AGOSTO!B:C,2,0),"")</f>
        <v>TATIANE RAPHAELLA S DA SILVA N</v>
      </c>
    </row>
    <row r="404" spans="1:5">
      <c r="A404" s="107">
        <v>1</v>
      </c>
      <c r="B404" s="107">
        <v>1164</v>
      </c>
      <c r="C404" s="105" t="s">
        <v>23</v>
      </c>
      <c r="D404" s="109">
        <v>1787.3</v>
      </c>
      <c r="E404" s="21" t="str">
        <f>IFERROR(VLOOKUP(B404,AGOSTO!B:C,2,0),"")</f>
        <v>TERESINHA MARIA DE F  FELIX</v>
      </c>
    </row>
    <row r="405" spans="1:5">
      <c r="A405" s="107">
        <v>1</v>
      </c>
      <c r="B405" s="107">
        <v>2420</v>
      </c>
      <c r="C405" s="105" t="s">
        <v>134</v>
      </c>
      <c r="D405" s="109">
        <v>4206.66</v>
      </c>
      <c r="E405" s="21" t="str">
        <f>IFERROR(VLOOKUP(B405,AGOSTO!B:C,2,0),"")</f>
        <v>TEREZA RAQUEL F ALMEIDA</v>
      </c>
    </row>
    <row r="406" spans="1:5">
      <c r="A406" s="107">
        <v>1</v>
      </c>
      <c r="B406" s="107">
        <v>2498</v>
      </c>
      <c r="C406" s="105" t="s">
        <v>144</v>
      </c>
      <c r="D406" s="109">
        <v>641.53</v>
      </c>
      <c r="E406" s="21" t="str">
        <f>IFERROR(VLOOKUP(B406,AGOSTO!B:C,2,0),"")</f>
        <v>TEREZINHA DE J  DE L  M  NETA</v>
      </c>
    </row>
    <row r="407" spans="1:5">
      <c r="A407" s="107">
        <v>1</v>
      </c>
      <c r="B407" s="107">
        <v>1522</v>
      </c>
      <c r="C407" s="105" t="s">
        <v>46</v>
      </c>
      <c r="D407" s="109">
        <v>613.55999999999995</v>
      </c>
      <c r="E407" s="21" t="str">
        <f>IFERROR(VLOOKUP(B407,AGOSTO!B:C,2,0),"")</f>
        <v>TEREZINHA P  DA SILVA CORREIA</v>
      </c>
    </row>
    <row r="408" spans="1:5">
      <c r="A408" s="107">
        <v>1</v>
      </c>
      <c r="B408" s="107">
        <v>2779</v>
      </c>
      <c r="C408" s="105" t="s">
        <v>197</v>
      </c>
      <c r="D408" s="109">
        <v>893.17</v>
      </c>
      <c r="E408" s="21" t="str">
        <f>IFERROR(VLOOKUP(B408,AGOSTO!B:C,2,0),"")</f>
        <v>THAIS REGINA BORGES LOPES</v>
      </c>
    </row>
    <row r="409" spans="1:5">
      <c r="A409" s="107">
        <v>1</v>
      </c>
      <c r="B409" s="107">
        <v>3411</v>
      </c>
      <c r="C409" s="105" t="s">
        <v>589</v>
      </c>
      <c r="D409" s="109">
        <v>3079.23</v>
      </c>
      <c r="E409" s="21" t="str">
        <f>IFERROR(VLOOKUP(B409,AGOSTO!B:C,2,0),"")</f>
        <v>THALES ETELVAN CABRAL OLIVEIRA</v>
      </c>
    </row>
    <row r="410" spans="1:5">
      <c r="A410" s="107">
        <v>1</v>
      </c>
      <c r="B410" s="107">
        <v>2642</v>
      </c>
      <c r="C410" s="105" t="s">
        <v>169</v>
      </c>
      <c r="D410" s="109">
        <v>1074.28</v>
      </c>
      <c r="E410" s="21" t="str">
        <f>IFERROR(VLOOKUP(B410,AGOSTO!B:C,2,0),"")</f>
        <v>THAMIRYS CLAUDIA R  BATISTA</v>
      </c>
    </row>
    <row r="411" spans="1:5">
      <c r="A411" s="107">
        <v>1</v>
      </c>
      <c r="B411" s="107">
        <v>2659</v>
      </c>
      <c r="C411" s="105" t="s">
        <v>171</v>
      </c>
      <c r="D411" s="109">
        <v>2075.85</v>
      </c>
      <c r="E411" s="21" t="str">
        <f>IFERROR(VLOOKUP(B411,AGOSTO!B:C,2,0),"")</f>
        <v>THIAGO SANTOS DE OLIVEIRA</v>
      </c>
    </row>
    <row r="412" spans="1:5">
      <c r="A412" s="107">
        <v>1</v>
      </c>
      <c r="B412" s="107">
        <v>1269</v>
      </c>
      <c r="C412" s="105" t="s">
        <v>31</v>
      </c>
      <c r="D412" s="109">
        <v>644.23</v>
      </c>
      <c r="E412" s="21" t="str">
        <f>IFERROR(VLOOKUP(B412,AGOSTO!B:C,2,0),"")</f>
        <v>VALDECY FERREIRA DA COSTA</v>
      </c>
    </row>
    <row r="413" spans="1:5">
      <c r="A413" s="107">
        <v>1</v>
      </c>
      <c r="B413" s="107">
        <v>1080</v>
      </c>
      <c r="C413" s="105" t="s">
        <v>19</v>
      </c>
      <c r="D413" s="109">
        <v>1400.4</v>
      </c>
      <c r="E413" s="21" t="str">
        <f>IFERROR(VLOOKUP(B413,AGOSTO!B:C,2,0),"")</f>
        <v>VALDIRENE ANDRE PEREIRA</v>
      </c>
    </row>
    <row r="414" spans="1:5">
      <c r="A414" s="107">
        <v>1</v>
      </c>
      <c r="B414" s="107">
        <v>1099</v>
      </c>
      <c r="C414" s="105" t="s">
        <v>20</v>
      </c>
      <c r="D414" s="109">
        <v>1275.54</v>
      </c>
      <c r="E414" s="21" t="str">
        <f>IFERROR(VLOOKUP(B414,AGOSTO!B:C,2,0),"")</f>
        <v>VALERIA DA SILVA SOUZA</v>
      </c>
    </row>
    <row r="415" spans="1:5">
      <c r="A415" s="107">
        <v>1</v>
      </c>
      <c r="B415" s="107">
        <v>2801</v>
      </c>
      <c r="C415" s="105" t="s">
        <v>206</v>
      </c>
      <c r="D415" s="109">
        <v>1876.85</v>
      </c>
      <c r="E415" s="21" t="str">
        <f>IFERROR(VLOOKUP(B415,AGOSTO!B:C,2,0),"")</f>
        <v>VALERIA JALES DA SILVA</v>
      </c>
    </row>
    <row r="416" spans="1:5">
      <c r="A416" s="107">
        <v>1</v>
      </c>
      <c r="B416" s="107">
        <v>1056</v>
      </c>
      <c r="C416" s="105" t="s">
        <v>17</v>
      </c>
      <c r="D416" s="109">
        <v>1543.94</v>
      </c>
      <c r="E416" s="21" t="str">
        <f>IFERROR(VLOOKUP(B416,AGOSTO!B:C,2,0),"")</f>
        <v>VALERIA MARIA DA SILVA</v>
      </c>
    </row>
    <row r="417" spans="1:5">
      <c r="A417" s="107">
        <v>1</v>
      </c>
      <c r="B417" s="107">
        <v>3182</v>
      </c>
      <c r="C417" s="105" t="s">
        <v>301</v>
      </c>
      <c r="D417" s="109">
        <v>471.71</v>
      </c>
      <c r="E417" s="21" t="str">
        <f>IFERROR(VLOOKUP(B417,AGOSTO!B:C,2,0),"")</f>
        <v>VANELLY FERREIRA DE SOUZA</v>
      </c>
    </row>
    <row r="418" spans="1:5">
      <c r="A418" s="107">
        <v>23</v>
      </c>
      <c r="B418" s="107">
        <v>2977</v>
      </c>
      <c r="C418" s="105" t="s">
        <v>384</v>
      </c>
      <c r="D418" s="109">
        <v>1424.57</v>
      </c>
      <c r="E418" s="21" t="str">
        <f>IFERROR(VLOOKUP(B418,AGOSTO!B:C,2,0),"")</f>
        <v>VENILTON CARLOS M CARDOSO</v>
      </c>
    </row>
    <row r="419" spans="1:5">
      <c r="A419" s="107">
        <v>1</v>
      </c>
      <c r="B419" s="107">
        <v>1159</v>
      </c>
      <c r="C419" s="105" t="s">
        <v>22</v>
      </c>
      <c r="D419" s="109">
        <v>568.44000000000005</v>
      </c>
      <c r="E419" s="21" t="str">
        <f>IFERROR(VLOOKUP(B419,AGOSTO!B:C,2,0),"")</f>
        <v>VERA LUCIA MARIA C  DA SILVA</v>
      </c>
    </row>
    <row r="420" spans="1:5">
      <c r="A420" s="107">
        <v>1</v>
      </c>
      <c r="B420" s="107">
        <v>7001</v>
      </c>
      <c r="C420" s="105" t="s">
        <v>584</v>
      </c>
      <c r="D420" s="109">
        <v>532.59</v>
      </c>
      <c r="E420" s="21" t="str">
        <f>IFERROR(VLOOKUP(B420,AGOSTO!B:C,2,0),"")</f>
        <v>VICTOR ALEXANDER A VIEIRA</v>
      </c>
    </row>
    <row r="421" spans="1:5">
      <c r="A421" s="107">
        <v>1</v>
      </c>
      <c r="B421" s="107">
        <v>2295</v>
      </c>
      <c r="C421" s="105" t="s">
        <v>117</v>
      </c>
      <c r="D421" s="109">
        <v>1497.91</v>
      </c>
      <c r="E421" s="21" t="str">
        <f>IFERROR(VLOOKUP(B421,AGOSTO!B:C,2,0),"")</f>
        <v>VINCENZO PAPARIELLO</v>
      </c>
    </row>
    <row r="422" spans="1:5">
      <c r="A422" s="107">
        <v>1</v>
      </c>
      <c r="B422" s="107">
        <v>3328</v>
      </c>
      <c r="C422" s="105" t="s">
        <v>332</v>
      </c>
      <c r="D422" s="109">
        <v>1664.34</v>
      </c>
      <c r="E422" s="21" t="str">
        <f>IFERROR(VLOOKUP(B422,AGOSTO!B:C,2,0),"")</f>
        <v>VINICIUS JOSE OLIVEIRA D SOUSA</v>
      </c>
    </row>
    <row r="423" spans="1:5">
      <c r="A423" s="107">
        <v>1</v>
      </c>
      <c r="B423" s="107">
        <v>2460</v>
      </c>
      <c r="C423" s="105" t="s">
        <v>140</v>
      </c>
      <c r="D423" s="109">
        <v>556.51</v>
      </c>
      <c r="E423" s="21" t="str">
        <f>IFERROR(VLOOKUP(B423,AGOSTO!B:C,2,0),"")</f>
        <v>VIVIANE OLIMPIO DOS SANTOS</v>
      </c>
    </row>
    <row r="424" spans="1:5">
      <c r="A424" s="107">
        <v>1</v>
      </c>
      <c r="B424" s="107">
        <v>3175</v>
      </c>
      <c r="C424" s="105" t="s">
        <v>297</v>
      </c>
      <c r="D424" s="109">
        <v>2729.41</v>
      </c>
      <c r="E424" s="21" t="str">
        <f>IFERROR(VLOOKUP(B424,AGOSTO!B:C,2,0),"")</f>
        <v>VIVIANE SOARES DE JESUS</v>
      </c>
    </row>
    <row r="425" spans="1:5">
      <c r="A425" s="107">
        <v>1</v>
      </c>
      <c r="B425" s="107">
        <v>2596</v>
      </c>
      <c r="C425" s="105" t="s">
        <v>395</v>
      </c>
      <c r="D425" s="109">
        <v>495.3</v>
      </c>
      <c r="E425" s="21" t="str">
        <f>IFERROR(VLOOKUP(B425,AGOSTO!B:C,2,0),"")</f>
        <v>WELLIDA CRISTIANE DE M  GUERRA</v>
      </c>
    </row>
    <row r="426" spans="1:5">
      <c r="A426" s="107">
        <v>1</v>
      </c>
      <c r="B426" s="107">
        <v>3229</v>
      </c>
      <c r="C426" s="105" t="s">
        <v>308</v>
      </c>
      <c r="D426" s="109">
        <v>921.13</v>
      </c>
      <c r="E426" s="21" t="str">
        <f>IFERROR(VLOOKUP(B426,AGOSTO!B:C,2,0),"")</f>
        <v>WELTON FERNANDES DE PAULA</v>
      </c>
    </row>
    <row r="427" spans="1:5">
      <c r="A427" s="107">
        <v>1</v>
      </c>
      <c r="B427" s="107">
        <v>2161</v>
      </c>
      <c r="C427" s="105" t="s">
        <v>112</v>
      </c>
      <c r="D427" s="109">
        <v>1600.78</v>
      </c>
      <c r="E427" s="21" t="str">
        <f>IFERROR(VLOOKUP(B427,AGOSTO!B:C,2,0),"")</f>
        <v>WLADIMIR MACHADO DO E  SANTO</v>
      </c>
    </row>
    <row r="428" spans="1:5">
      <c r="A428" s="107">
        <v>1</v>
      </c>
      <c r="B428" s="107">
        <v>2922</v>
      </c>
      <c r="C428" s="105" t="s">
        <v>242</v>
      </c>
      <c r="D428" s="109">
        <v>530</v>
      </c>
      <c r="E428" s="21" t="str">
        <f>IFERROR(VLOOKUP(B428,AGOSTO!B:C,2,0),"")</f>
        <v>XENIA KELY VERISSIMO DINIZ</v>
      </c>
    </row>
    <row r="429" spans="1:5">
      <c r="A429" s="107">
        <v>1</v>
      </c>
      <c r="B429" s="107">
        <v>3057</v>
      </c>
      <c r="C429" s="105" t="s">
        <v>272</v>
      </c>
      <c r="D429" s="109">
        <v>641.53</v>
      </c>
      <c r="E429" s="21" t="str">
        <f>IFERROR(VLOOKUP(B429,AGOSTO!B:C,2,0),"")</f>
        <v>YANNE TALITA PEREIRA CALIXTO</v>
      </c>
    </row>
    <row r="430" spans="1:5">
      <c r="A430" s="107">
        <v>1</v>
      </c>
      <c r="B430" s="107">
        <v>2417</v>
      </c>
      <c r="C430" s="105" t="s">
        <v>133</v>
      </c>
      <c r="D430" s="109">
        <v>556.51</v>
      </c>
      <c r="E430" s="21" t="str">
        <f>IFERROR(VLOOKUP(B430,AGOSTO!B:C,2,0),"")</f>
        <v>ZILDA FRUTUOSO DA SILVA</v>
      </c>
    </row>
    <row r="431" spans="1:5">
      <c r="A431" s="106" t="s">
        <v>424</v>
      </c>
      <c r="B431" s="106"/>
      <c r="C431" s="106"/>
      <c r="D431" s="110">
        <v>579473.95000000135</v>
      </c>
    </row>
    <row r="432" spans="1:5">
      <c r="A432" s="103"/>
      <c r="B432" s="103"/>
      <c r="C432" s="103"/>
      <c r="D432" s="111">
        <v>579473.94999999995</v>
      </c>
    </row>
  </sheetData>
  <autoFilter ref="A4:E342"/>
  <sortState ref="A5:E430">
    <sortCondition ref="E5:E430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86"/>
  <sheetViews>
    <sheetView workbookViewId="0">
      <selection activeCell="B1" sqref="B1:C86"/>
    </sheetView>
  </sheetViews>
  <sheetFormatPr defaultRowHeight="12"/>
  <cols>
    <col min="2" max="2" width="10" style="6" bestFit="1" customWidth="1"/>
    <col min="3" max="3" width="31.7109375" style="6" bestFit="1" customWidth="1"/>
  </cols>
  <sheetData>
    <row r="7" spans="2:3" s="1" customFormat="1">
      <c r="B7" s="114" t="s">
        <v>426</v>
      </c>
      <c r="C7" s="114" t="s">
        <v>2</v>
      </c>
    </row>
    <row r="8" spans="2:3">
      <c r="B8" s="115">
        <v>1980</v>
      </c>
      <c r="C8" s="113" t="s">
        <v>78</v>
      </c>
    </row>
    <row r="9" spans="2:3">
      <c r="B9" s="115">
        <v>2065</v>
      </c>
      <c r="C9" s="113" t="s">
        <v>427</v>
      </c>
    </row>
    <row r="10" spans="2:3">
      <c r="B10" s="115">
        <v>2371</v>
      </c>
      <c r="C10" s="113" t="s">
        <v>127</v>
      </c>
    </row>
    <row r="11" spans="2:3">
      <c r="B11" s="115">
        <v>2547</v>
      </c>
      <c r="C11" s="113" t="s">
        <v>421</v>
      </c>
    </row>
    <row r="12" spans="2:3">
      <c r="B12" s="115">
        <v>2548</v>
      </c>
      <c r="C12" s="113" t="s">
        <v>158</v>
      </c>
    </row>
    <row r="13" spans="2:3">
      <c r="B13" s="115">
        <v>2585</v>
      </c>
      <c r="C13" s="113" t="s">
        <v>163</v>
      </c>
    </row>
    <row r="14" spans="2:3">
      <c r="B14" s="115">
        <v>2689</v>
      </c>
      <c r="C14" s="113" t="s">
        <v>576</v>
      </c>
    </row>
    <row r="15" spans="2:3">
      <c r="B15" s="115">
        <v>2754</v>
      </c>
      <c r="C15" s="113" t="s">
        <v>428</v>
      </c>
    </row>
    <row r="16" spans="2:3">
      <c r="B16" s="115">
        <v>2824</v>
      </c>
      <c r="C16" s="113" t="s">
        <v>429</v>
      </c>
    </row>
    <row r="17" spans="2:3">
      <c r="B17" s="115">
        <v>2864</v>
      </c>
      <c r="C17" s="113" t="s">
        <v>223</v>
      </c>
    </row>
    <row r="18" spans="2:3">
      <c r="B18" s="115">
        <v>2921</v>
      </c>
      <c r="C18" s="113" t="s">
        <v>241</v>
      </c>
    </row>
    <row r="19" spans="2:3">
      <c r="B19" s="115">
        <v>3066</v>
      </c>
      <c r="C19" s="113" t="s">
        <v>275</v>
      </c>
    </row>
    <row r="20" spans="2:3">
      <c r="B20" s="115">
        <v>3233</v>
      </c>
      <c r="C20" s="113" t="s">
        <v>310</v>
      </c>
    </row>
    <row r="21" spans="2:3">
      <c r="B21" s="48"/>
      <c r="C21" s="57"/>
    </row>
    <row r="22" spans="2:3">
      <c r="B22" s="48"/>
      <c r="C22" s="57"/>
    </row>
    <row r="23" spans="2:3">
      <c r="B23" s="112"/>
      <c r="C23" s="112"/>
    </row>
    <row r="24" spans="2:3">
      <c r="B24" s="112"/>
      <c r="C24" s="112"/>
    </row>
    <row r="25" spans="2:3">
      <c r="B25" s="112"/>
      <c r="C25" s="112"/>
    </row>
    <row r="28" spans="2:3">
      <c r="B28" s="112"/>
      <c r="C28" s="112"/>
    </row>
    <row r="29" spans="2:3">
      <c r="B29" s="112"/>
      <c r="C29" s="112"/>
    </row>
    <row r="30" spans="2:3">
      <c r="B30" s="112"/>
      <c r="C30" s="112"/>
    </row>
    <row r="33" spans="2:3">
      <c r="B33" s="112"/>
      <c r="C33" s="112"/>
    </row>
    <row r="34" spans="2:3">
      <c r="B34" s="112"/>
      <c r="C34" s="112"/>
    </row>
    <row r="35" spans="2:3">
      <c r="B35" s="112"/>
      <c r="C35" s="112"/>
    </row>
    <row r="38" spans="2:3">
      <c r="B38" s="112"/>
      <c r="C38" s="112"/>
    </row>
    <row r="39" spans="2:3">
      <c r="B39" s="112"/>
      <c r="C39" s="112"/>
    </row>
    <row r="40" spans="2:3">
      <c r="B40" s="112"/>
      <c r="C40" s="112"/>
    </row>
    <row r="43" spans="2:3">
      <c r="B43" s="112"/>
      <c r="C43" s="112"/>
    </row>
    <row r="44" spans="2:3">
      <c r="B44" s="112"/>
      <c r="C44" s="112"/>
    </row>
    <row r="45" spans="2:3">
      <c r="B45" s="112"/>
      <c r="C45" s="112"/>
    </row>
    <row r="48" spans="2:3">
      <c r="B48" s="112"/>
      <c r="C48" s="112"/>
    </row>
    <row r="49" spans="2:3">
      <c r="B49" s="112"/>
      <c r="C49" s="112"/>
    </row>
    <row r="50" spans="2:3">
      <c r="B50" s="112"/>
      <c r="C50" s="112"/>
    </row>
    <row r="53" spans="2:3">
      <c r="B53" s="112"/>
      <c r="C53" s="112"/>
    </row>
    <row r="54" spans="2:3">
      <c r="B54" s="112"/>
      <c r="C54" s="112"/>
    </row>
    <row r="55" spans="2:3">
      <c r="B55" s="112"/>
      <c r="C55" s="112"/>
    </row>
    <row r="58" spans="2:3">
      <c r="B58" s="112"/>
      <c r="C58" s="112"/>
    </row>
    <row r="59" spans="2:3">
      <c r="B59" s="112"/>
      <c r="C59" s="112"/>
    </row>
    <row r="60" spans="2:3">
      <c r="B60" s="112"/>
      <c r="C60" s="112"/>
    </row>
    <row r="63" spans="2:3">
      <c r="B63" s="112"/>
      <c r="C63" s="112"/>
    </row>
    <row r="64" spans="2:3">
      <c r="B64" s="112"/>
      <c r="C64" s="112"/>
    </row>
    <row r="67" spans="2:3">
      <c r="B67" s="112"/>
      <c r="C67" s="112"/>
    </row>
    <row r="68" spans="2:3">
      <c r="B68" s="112"/>
      <c r="C68" s="112"/>
    </row>
    <row r="69" spans="2:3">
      <c r="B69" s="112"/>
      <c r="C69" s="112"/>
    </row>
    <row r="72" spans="2:3">
      <c r="B72" s="112"/>
      <c r="C72" s="112"/>
    </row>
    <row r="73" spans="2:3">
      <c r="B73" s="112"/>
      <c r="C73" s="112"/>
    </row>
    <row r="76" spans="2:3">
      <c r="B76" s="112"/>
      <c r="C76" s="112"/>
    </row>
    <row r="77" spans="2:3">
      <c r="B77" s="112"/>
      <c r="C77" s="112"/>
    </row>
    <row r="78" spans="2:3">
      <c r="B78" s="112"/>
      <c r="C78" s="112"/>
    </row>
    <row r="81" spans="2:3">
      <c r="B81" s="112"/>
      <c r="C81" s="112"/>
    </row>
    <row r="82" spans="2:3">
      <c r="B82" s="112"/>
      <c r="C82" s="112"/>
    </row>
    <row r="85" spans="2:3">
      <c r="B85" s="112"/>
      <c r="C85" s="112"/>
    </row>
    <row r="86" spans="2:3">
      <c r="B86" s="112"/>
      <c r="C86" s="11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AGOSTO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2023-09-06T14:46:50Z</dcterms:modified>
</cp:coreProperties>
</file>